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13740"/>
  </bookViews>
  <sheets>
    <sheet name="ARM MCL1" sheetId="1" r:id="rId1"/>
    <sheet name="ARM MCL 2" sheetId="2" r:id="rId2"/>
    <sheet name="ARM MCL3" sheetId="3" r:id="rId3"/>
    <sheet name="ARM MCL4" sheetId="8" r:id="rId4"/>
    <sheet name="DSP MCL1" sheetId="4" r:id="rId5"/>
    <sheet name="DSP MCL2" sheetId="5" r:id="rId6"/>
    <sheet name="DSP MCL3" sheetId="6" r:id="rId7"/>
    <sheet name="DSP MCL4" sheetId="7" r:id="rId8"/>
  </sheets>
  <calcPr calcId="125725"/>
</workbook>
</file>

<file path=xl/calcChain.xml><?xml version="1.0" encoding="utf-8"?>
<calcChain xmlns="http://schemas.openxmlformats.org/spreadsheetml/2006/main">
  <c r="D13" i="1"/>
  <c r="C13"/>
  <c r="B13"/>
  <c r="C24" i="2"/>
  <c r="D24"/>
  <c r="C25"/>
  <c r="D25"/>
  <c r="B25"/>
  <c r="B24"/>
  <c r="C9" i="7"/>
  <c r="D9"/>
  <c r="E9"/>
  <c r="B9"/>
  <c r="C6" i="6"/>
  <c r="D6"/>
  <c r="E6"/>
  <c r="B6"/>
  <c r="C9" i="5"/>
  <c r="D9"/>
  <c r="E9"/>
  <c r="B9"/>
  <c r="C9" i="4"/>
  <c r="D9"/>
  <c r="E9"/>
  <c r="B9"/>
  <c r="C9" i="8"/>
  <c r="D9"/>
  <c r="E9"/>
  <c r="F9"/>
  <c r="G9"/>
  <c r="H9"/>
  <c r="B9"/>
  <c r="C6" i="3"/>
  <c r="D6"/>
  <c r="E6"/>
  <c r="F6"/>
  <c r="G6"/>
  <c r="H6"/>
  <c r="B6"/>
  <c r="C9" i="2"/>
  <c r="D9"/>
  <c r="B15" s="1"/>
  <c r="E9"/>
  <c r="F9"/>
  <c r="G9"/>
  <c r="H9"/>
  <c r="B9"/>
  <c r="H9" i="1"/>
  <c r="G9"/>
  <c r="C9"/>
  <c r="D9"/>
  <c r="E9"/>
  <c r="F9"/>
  <c r="B9"/>
  <c r="B14" i="2" l="1"/>
  <c r="B18"/>
  <c r="B16"/>
  <c r="B19"/>
  <c r="B17"/>
  <c r="B21" l="1"/>
</calcChain>
</file>

<file path=xl/sharedStrings.xml><?xml version="1.0" encoding="utf-8"?>
<sst xmlns="http://schemas.openxmlformats.org/spreadsheetml/2006/main" count="102" uniqueCount="28">
  <si>
    <t>DSP</t>
  </si>
  <si>
    <t>MATHLIB</t>
  </si>
  <si>
    <t>MATHLIB+DSPLIB</t>
  </si>
  <si>
    <t>MATHLIB+DSPLIB+SPLOOP</t>
  </si>
  <si>
    <t>ARM</t>
  </si>
  <si>
    <t>ARM+VFP</t>
  </si>
  <si>
    <t>ARM+NEON</t>
  </si>
  <si>
    <t>Libav ARM</t>
  </si>
  <si>
    <t>Libav VFP</t>
  </si>
  <si>
    <t>Libav NEON</t>
  </si>
  <si>
    <t>FFT</t>
  </si>
  <si>
    <t>AmplitudeOfSpectrum</t>
  </si>
  <si>
    <t>SpectralCentroid</t>
  </si>
  <si>
    <t>SpectralRolloff</t>
  </si>
  <si>
    <t>SpectralFlux</t>
  </si>
  <si>
    <t>MFCC</t>
  </si>
  <si>
    <t>Libav NEON + NEON Opt</t>
  </si>
  <si>
    <t>HammingWindow</t>
  </si>
  <si>
    <t>NormalizedAudioSpectrumEnvelope</t>
  </si>
  <si>
    <t>OctaveSpectralContrast</t>
  </si>
  <si>
    <t>Gesamt</t>
  </si>
  <si>
    <t>ZeroCrossingRate</t>
  </si>
  <si>
    <t>RootMeanSquare</t>
  </si>
  <si>
    <t>LowEnergy</t>
  </si>
  <si>
    <t>SpectralCrestFactor</t>
  </si>
  <si>
    <t>SubBandEnergyRatio</t>
  </si>
  <si>
    <t>Chroma</t>
  </si>
  <si>
    <t>AmplitudeOfMaximumInChromagram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</si>
</sst>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plotArea>
      <c:layout/>
      <c:barChart>
        <c:barDir val="col"/>
        <c:grouping val="clustered"/>
        <c:ser>
          <c:idx val="1"/>
          <c:order val="0"/>
          <c:tx>
            <c:strRef>
              <c:f>'ARM MCL 2'!$A$15</c:f>
              <c:strCache>
                <c:ptCount val="1"/>
                <c:pt idx="0">
                  <c:v>FFT</c:v>
                </c:pt>
              </c:strCache>
            </c:strRef>
          </c:tx>
          <c:cat>
            <c:strRef>
              <c:f>'ARM MCL 2'!$B$13</c:f>
              <c:strCache>
                <c:ptCount val="1"/>
                <c:pt idx="0">
                  <c:v>ARM+NEON</c:v>
                </c:pt>
              </c:strCache>
            </c:strRef>
          </c:cat>
          <c:val>
            <c:numRef>
              <c:f>'ARM MCL 2'!$B$15</c:f>
              <c:numCache>
                <c:formatCode>General</c:formatCode>
                <c:ptCount val="1"/>
                <c:pt idx="0">
                  <c:v>58.591443634822838</c:v>
                </c:pt>
              </c:numCache>
            </c:numRef>
          </c:val>
        </c:ser>
        <c:ser>
          <c:idx val="5"/>
          <c:order val="1"/>
          <c:tx>
            <c:strRef>
              <c:f>'ARM MCL 2'!$A$19</c:f>
              <c:strCache>
                <c:ptCount val="1"/>
                <c:pt idx="0">
                  <c:v>OctaveSpectralContrast</c:v>
                </c:pt>
              </c:strCache>
            </c:strRef>
          </c:tx>
          <c:cat>
            <c:strRef>
              <c:f>'ARM MCL 2'!$B$13</c:f>
              <c:strCache>
                <c:ptCount val="1"/>
                <c:pt idx="0">
                  <c:v>ARM+NEON</c:v>
                </c:pt>
              </c:strCache>
            </c:strRef>
          </c:cat>
          <c:val>
            <c:numRef>
              <c:f>'ARM MCL 2'!$B$19</c:f>
              <c:numCache>
                <c:formatCode>General</c:formatCode>
                <c:ptCount val="1"/>
                <c:pt idx="0">
                  <c:v>21.016511186902193</c:v>
                </c:pt>
              </c:numCache>
            </c:numRef>
          </c:val>
        </c:ser>
        <c:ser>
          <c:idx val="2"/>
          <c:order val="2"/>
          <c:tx>
            <c:strRef>
              <c:f>'ARM MCL 2'!$A$16</c:f>
              <c:strCache>
                <c:ptCount val="1"/>
                <c:pt idx="0">
                  <c:v>AmplitudeOfSpectrum</c:v>
                </c:pt>
              </c:strCache>
            </c:strRef>
          </c:tx>
          <c:cat>
            <c:strRef>
              <c:f>'ARM MCL 2'!$B$13</c:f>
              <c:strCache>
                <c:ptCount val="1"/>
                <c:pt idx="0">
                  <c:v>ARM+NEON</c:v>
                </c:pt>
              </c:strCache>
            </c:strRef>
          </c:cat>
          <c:val>
            <c:numRef>
              <c:f>'ARM MCL 2'!$B$16</c:f>
              <c:numCache>
                <c:formatCode>General</c:formatCode>
                <c:ptCount val="1"/>
                <c:pt idx="0">
                  <c:v>7.1032140202690979</c:v>
                </c:pt>
              </c:numCache>
            </c:numRef>
          </c:val>
        </c:ser>
        <c:ser>
          <c:idx val="3"/>
          <c:order val="3"/>
          <c:tx>
            <c:strRef>
              <c:f>'ARM MCL 2'!$A$17</c:f>
              <c:strCache>
                <c:ptCount val="1"/>
                <c:pt idx="0">
                  <c:v>MFCC</c:v>
                </c:pt>
              </c:strCache>
            </c:strRef>
          </c:tx>
          <c:cat>
            <c:strRef>
              <c:f>'ARM MCL 2'!$B$13</c:f>
              <c:strCache>
                <c:ptCount val="1"/>
                <c:pt idx="0">
                  <c:v>ARM+NEON</c:v>
                </c:pt>
              </c:strCache>
            </c:strRef>
          </c:cat>
          <c:val>
            <c:numRef>
              <c:f>'ARM MCL 2'!$B$17</c:f>
              <c:numCache>
                <c:formatCode>General</c:formatCode>
                <c:ptCount val="1"/>
                <c:pt idx="0">
                  <c:v>7.0650097594520815</c:v>
                </c:pt>
              </c:numCache>
            </c:numRef>
          </c:val>
        </c:ser>
        <c:ser>
          <c:idx val="0"/>
          <c:order val="4"/>
          <c:tx>
            <c:strRef>
              <c:f>'ARM MCL 2'!$A$14</c:f>
              <c:strCache>
                <c:ptCount val="1"/>
                <c:pt idx="0">
                  <c:v>HammingWindow</c:v>
                </c:pt>
              </c:strCache>
            </c:strRef>
          </c:tx>
          <c:cat>
            <c:strRef>
              <c:f>'ARM MCL 2'!$B$13</c:f>
              <c:strCache>
                <c:ptCount val="1"/>
                <c:pt idx="0">
                  <c:v>ARM+NEON</c:v>
                </c:pt>
              </c:strCache>
            </c:strRef>
          </c:cat>
          <c:val>
            <c:numRef>
              <c:f>'ARM MCL 2'!$B$14</c:f>
              <c:numCache>
                <c:formatCode>General</c:formatCode>
                <c:ptCount val="1"/>
                <c:pt idx="0">
                  <c:v>4.1948278377083001</c:v>
                </c:pt>
              </c:numCache>
            </c:numRef>
          </c:val>
        </c:ser>
        <c:ser>
          <c:idx val="4"/>
          <c:order val="5"/>
          <c:tx>
            <c:strRef>
              <c:f>'ARM MCL 2'!$A$18</c:f>
              <c:strCache>
                <c:ptCount val="1"/>
                <c:pt idx="0">
                  <c:v>NormalizedAudioSpectrumEnvelope</c:v>
                </c:pt>
              </c:strCache>
            </c:strRef>
          </c:tx>
          <c:cat>
            <c:strRef>
              <c:f>'ARM MCL 2'!$B$13</c:f>
              <c:strCache>
                <c:ptCount val="1"/>
                <c:pt idx="0">
                  <c:v>ARM+NEON</c:v>
                </c:pt>
              </c:strCache>
            </c:strRef>
          </c:cat>
          <c:val>
            <c:numRef>
              <c:f>'ARM MCL 2'!$B$18</c:f>
              <c:numCache>
                <c:formatCode>General</c:formatCode>
                <c:ptCount val="1"/>
                <c:pt idx="0">
                  <c:v>2.0289935608454952</c:v>
                </c:pt>
              </c:numCache>
            </c:numRef>
          </c:val>
        </c:ser>
        <c:axId val="83180160"/>
        <c:axId val="83194240"/>
      </c:barChart>
      <c:catAx>
        <c:axId val="83180160"/>
        <c:scaling>
          <c:orientation val="minMax"/>
        </c:scaling>
        <c:delete val="1"/>
        <c:axPos val="b"/>
        <c:numFmt formatCode="General" sourceLinked="1"/>
        <c:tickLblPos val="none"/>
        <c:crossAx val="83194240"/>
        <c:crosses val="autoZero"/>
        <c:auto val="1"/>
        <c:lblAlgn val="ctr"/>
        <c:lblOffset val="100"/>
      </c:catAx>
      <c:valAx>
        <c:axId val="831942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Laufzeitanteil in [%]</a:t>
                </a:r>
              </a:p>
            </c:rich>
          </c:tx>
        </c:title>
        <c:numFmt formatCode="General" sourceLinked="1"/>
        <c:tickLblPos val="nextTo"/>
        <c:crossAx val="8318016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70000000000000018" r="0.70000000000000018" t="0.78740157499999996" header="0.30000000000000016" footer="0.30000000000000016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'ARM MCL 2'!$A$25</c:f>
              <c:strCache>
                <c:ptCount val="1"/>
                <c:pt idx="0">
                  <c:v>FFT</c:v>
                </c:pt>
              </c:strCache>
            </c:strRef>
          </c:tx>
          <c:cat>
            <c:strRef>
              <c:f>'ARM MCL 2'!$B$24:$D$24</c:f>
              <c:strCache>
                <c:ptCount val="3"/>
                <c:pt idx="0">
                  <c:v>Libav ARM</c:v>
                </c:pt>
                <c:pt idx="1">
                  <c:v>Libav VFP</c:v>
                </c:pt>
                <c:pt idx="2">
                  <c:v>Libav NEON</c:v>
                </c:pt>
              </c:strCache>
            </c:strRef>
          </c:cat>
          <c:val>
            <c:numRef>
              <c:f>'ARM MCL 2'!$B$25:$D$25</c:f>
              <c:numCache>
                <c:formatCode>General</c:formatCode>
                <c:ptCount val="3"/>
                <c:pt idx="0">
                  <c:v>1263.3800000000001</c:v>
                </c:pt>
                <c:pt idx="1">
                  <c:v>373.07</c:v>
                </c:pt>
                <c:pt idx="2">
                  <c:v>41.96</c:v>
                </c:pt>
              </c:numCache>
            </c:numRef>
          </c:val>
        </c:ser>
        <c:axId val="83231104"/>
        <c:axId val="83232640"/>
      </c:barChart>
      <c:catAx>
        <c:axId val="83231104"/>
        <c:scaling>
          <c:orientation val="minMax"/>
        </c:scaling>
        <c:axPos val="b"/>
        <c:tickLblPos val="nextTo"/>
        <c:crossAx val="83232640"/>
        <c:crosses val="autoZero"/>
        <c:auto val="1"/>
        <c:lblAlgn val="ctr"/>
        <c:lblOffset val="100"/>
      </c:catAx>
      <c:valAx>
        <c:axId val="83232640"/>
        <c:scaling>
          <c:orientation val="minMax"/>
        </c:scaling>
        <c:axPos val="l"/>
        <c:majorGridlines/>
        <c:numFmt formatCode="General" sourceLinked="1"/>
        <c:tickLblPos val="nextTo"/>
        <c:crossAx val="83231104"/>
        <c:crosses val="autoZero"/>
        <c:crossBetween val="between"/>
      </c:valAx>
    </c:plotArea>
    <c:plotVisOnly val="1"/>
  </c:chart>
  <c:printSettings>
    <c:headerFooter/>
    <c:pageMargins b="0.78740157499999996" l="0.70000000000000007" r="0.70000000000000007" t="0.78740157499999996" header="0.30000000000000004" footer="0.30000000000000004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12</xdr:row>
      <xdr:rowOff>66675</xdr:rowOff>
    </xdr:from>
    <xdr:to>
      <xdr:col>15</xdr:col>
      <xdr:colOff>752475</xdr:colOff>
      <xdr:row>30</xdr:row>
      <xdr:rowOff>28575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200024</xdr:colOff>
      <xdr:row>30</xdr:row>
      <xdr:rowOff>19050</xdr:rowOff>
    </xdr:from>
    <xdr:to>
      <xdr:col>15</xdr:col>
      <xdr:colOff>752475</xdr:colOff>
      <xdr:row>47</xdr:row>
      <xdr:rowOff>171450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14" sqref="D14"/>
    </sheetView>
  </sheetViews>
  <sheetFormatPr baseColWidth="10" defaultRowHeight="15"/>
  <cols>
    <col min="1" max="1" width="21.28515625" bestFit="1" customWidth="1"/>
    <col min="2" max="2" width="8" bestFit="1" customWidth="1"/>
    <col min="3" max="3" width="9.5703125" bestFit="1" customWidth="1"/>
    <col min="5" max="5" width="10.140625" bestFit="1" customWidth="1"/>
    <col min="6" max="6" width="9.42578125" bestFit="1" customWidth="1"/>
    <col min="7" max="7" width="11.28515625" bestFit="1" customWidth="1"/>
    <col min="8" max="8" width="22.42578125" bestFit="1" customWidth="1"/>
  </cols>
  <sheetData>
    <row r="1" spans="1:8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16</v>
      </c>
    </row>
    <row r="2" spans="1:8">
      <c r="A2" t="s">
        <v>10</v>
      </c>
      <c r="B2">
        <v>837.64</v>
      </c>
      <c r="C2">
        <v>418.63</v>
      </c>
      <c r="D2">
        <v>407.91</v>
      </c>
      <c r="E2">
        <v>614.57000000000005</v>
      </c>
      <c r="F2">
        <v>186.5</v>
      </c>
      <c r="G2">
        <v>21.2</v>
      </c>
      <c r="H2">
        <v>21.2</v>
      </c>
    </row>
    <row r="3" spans="1:8">
      <c r="A3" t="s">
        <v>11</v>
      </c>
      <c r="B3">
        <v>691.68</v>
      </c>
      <c r="C3">
        <v>51.05</v>
      </c>
      <c r="D3">
        <v>49.76</v>
      </c>
      <c r="E3">
        <v>691.68</v>
      </c>
      <c r="F3">
        <v>51.05</v>
      </c>
      <c r="G3">
        <v>49.76</v>
      </c>
      <c r="H3">
        <v>24.71</v>
      </c>
    </row>
    <row r="4" spans="1:8">
      <c r="A4" t="s">
        <v>12</v>
      </c>
      <c r="B4">
        <v>42.27</v>
      </c>
      <c r="C4">
        <v>16.25</v>
      </c>
      <c r="D4">
        <v>15.83</v>
      </c>
      <c r="E4">
        <v>42.27</v>
      </c>
      <c r="F4">
        <v>16.25</v>
      </c>
      <c r="G4">
        <v>15.83</v>
      </c>
      <c r="H4">
        <v>15.83</v>
      </c>
    </row>
    <row r="5" spans="1:8">
      <c r="A5" t="s">
        <v>13</v>
      </c>
      <c r="B5">
        <v>39.01</v>
      </c>
      <c r="C5">
        <v>10.68</v>
      </c>
      <c r="D5">
        <v>5.75</v>
      </c>
      <c r="E5">
        <v>39.01</v>
      </c>
      <c r="F5">
        <v>10.68</v>
      </c>
      <c r="G5">
        <v>5.75</v>
      </c>
      <c r="H5">
        <v>5.75</v>
      </c>
    </row>
    <row r="6" spans="1:8">
      <c r="A6" t="s">
        <v>14</v>
      </c>
      <c r="B6">
        <v>20.86</v>
      </c>
      <c r="C6">
        <v>12.67</v>
      </c>
      <c r="D6">
        <v>3</v>
      </c>
      <c r="E6">
        <v>20.86</v>
      </c>
      <c r="F6">
        <v>12.67</v>
      </c>
      <c r="G6">
        <v>3</v>
      </c>
      <c r="H6">
        <v>3</v>
      </c>
    </row>
    <row r="7" spans="1:8">
      <c r="A7" t="s">
        <v>15</v>
      </c>
      <c r="B7">
        <v>80.28</v>
      </c>
      <c r="C7">
        <v>50.75</v>
      </c>
      <c r="D7">
        <v>49.36</v>
      </c>
      <c r="E7">
        <v>80.28</v>
      </c>
      <c r="F7">
        <v>50.75</v>
      </c>
      <c r="G7">
        <v>41.18</v>
      </c>
      <c r="H7">
        <v>49.36</v>
      </c>
    </row>
    <row r="9" spans="1:8">
      <c r="A9" t="s">
        <v>20</v>
      </c>
      <c r="B9">
        <f>SUM(B2:B7)</f>
        <v>1711.7399999999998</v>
      </c>
      <c r="C9">
        <f t="shared" ref="C9:H9" si="0">SUM(C2:C7)</f>
        <v>560.03</v>
      </c>
      <c r="D9">
        <f t="shared" si="0"/>
        <v>531.61</v>
      </c>
      <c r="E9">
        <f t="shared" si="0"/>
        <v>1488.6699999999998</v>
      </c>
      <c r="F9">
        <f t="shared" si="0"/>
        <v>327.90000000000003</v>
      </c>
      <c r="G9">
        <f t="shared" si="0"/>
        <v>136.72</v>
      </c>
      <c r="H9">
        <f t="shared" si="0"/>
        <v>119.85</v>
      </c>
    </row>
    <row r="13" spans="1:8">
      <c r="B13">
        <f>B2/E2</f>
        <v>1.3629692305188992</v>
      </c>
      <c r="C13">
        <f>C2/F2</f>
        <v>2.2446648793565682</v>
      </c>
      <c r="D13">
        <f>D2/G2</f>
        <v>19.241037735849059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E38" sqref="E38"/>
    </sheetView>
  </sheetViews>
  <sheetFormatPr baseColWidth="10" defaultRowHeight="15"/>
  <cols>
    <col min="1" max="1" width="33.85546875" bestFit="1" customWidth="1"/>
    <col min="2" max="2" width="5.140625" bestFit="1" customWidth="1"/>
    <col min="3" max="3" width="9.5703125" bestFit="1" customWidth="1"/>
    <col min="5" max="5" width="10.140625" bestFit="1" customWidth="1"/>
    <col min="6" max="6" width="9.42578125" bestFit="1" customWidth="1"/>
    <col min="7" max="7" width="11.28515625" bestFit="1" customWidth="1"/>
    <col min="8" max="8" width="22.42578125" bestFit="1" customWidth="1"/>
  </cols>
  <sheetData>
    <row r="1" spans="1:8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16</v>
      </c>
    </row>
    <row r="2" spans="1:8">
      <c r="A2" t="s">
        <v>17</v>
      </c>
      <c r="B2">
        <v>47.08</v>
      </c>
      <c r="C2">
        <v>62.9</v>
      </c>
      <c r="D2">
        <v>60.39</v>
      </c>
      <c r="E2">
        <v>47.08</v>
      </c>
      <c r="F2">
        <v>62.9</v>
      </c>
      <c r="G2">
        <v>60.39</v>
      </c>
      <c r="H2">
        <v>17.84</v>
      </c>
    </row>
    <row r="3" spans="1:8">
      <c r="A3" t="s">
        <v>10</v>
      </c>
      <c r="B3">
        <v>1682.13</v>
      </c>
      <c r="C3">
        <v>838.04</v>
      </c>
      <c r="D3">
        <v>843.5</v>
      </c>
      <c r="E3">
        <v>1263.3800000000001</v>
      </c>
      <c r="F3">
        <v>373.07</v>
      </c>
      <c r="G3">
        <v>41.96</v>
      </c>
      <c r="H3">
        <v>41.69</v>
      </c>
    </row>
    <row r="4" spans="1:8">
      <c r="A4" t="s">
        <v>11</v>
      </c>
      <c r="B4">
        <v>1384.26</v>
      </c>
      <c r="C4">
        <v>102.13</v>
      </c>
      <c r="D4">
        <v>102.26</v>
      </c>
      <c r="E4">
        <v>1384.26</v>
      </c>
      <c r="F4">
        <v>102.13</v>
      </c>
      <c r="G4">
        <v>102.26</v>
      </c>
      <c r="H4">
        <v>49.6</v>
      </c>
    </row>
    <row r="5" spans="1:8">
      <c r="A5" t="s">
        <v>15</v>
      </c>
      <c r="B5">
        <v>160.32</v>
      </c>
      <c r="C5">
        <v>101.85</v>
      </c>
      <c r="D5">
        <v>101.71</v>
      </c>
      <c r="E5">
        <v>160.32</v>
      </c>
      <c r="F5">
        <v>101.85</v>
      </c>
      <c r="G5">
        <v>101.71</v>
      </c>
      <c r="H5">
        <v>83.23</v>
      </c>
    </row>
    <row r="6" spans="1:8">
      <c r="A6" t="s">
        <v>18</v>
      </c>
      <c r="B6">
        <v>32.590000000000003</v>
      </c>
      <c r="C6">
        <v>30.98</v>
      </c>
      <c r="D6">
        <v>29.21</v>
      </c>
      <c r="E6">
        <v>32.590000000000003</v>
      </c>
      <c r="F6">
        <v>30.98</v>
      </c>
      <c r="G6">
        <v>29.21</v>
      </c>
      <c r="H6">
        <v>30.92</v>
      </c>
    </row>
    <row r="7" spans="1:8">
      <c r="A7" t="s">
        <v>19</v>
      </c>
      <c r="B7">
        <v>351.69</v>
      </c>
      <c r="C7">
        <v>303.45999999999998</v>
      </c>
      <c r="D7">
        <v>302.56</v>
      </c>
      <c r="E7">
        <v>351.69</v>
      </c>
      <c r="F7">
        <v>303.45999999999998</v>
      </c>
      <c r="G7">
        <v>302.56</v>
      </c>
      <c r="H7">
        <v>301.39</v>
      </c>
    </row>
    <row r="9" spans="1:8">
      <c r="A9" t="s">
        <v>20</v>
      </c>
      <c r="B9">
        <f>SUM(B2:B7)</f>
        <v>3658.0700000000006</v>
      </c>
      <c r="C9">
        <f t="shared" ref="C9:H9" si="0">SUM(C2:C7)</f>
        <v>1439.36</v>
      </c>
      <c r="D9">
        <f t="shared" si="0"/>
        <v>1439.6299999999999</v>
      </c>
      <c r="E9">
        <f t="shared" si="0"/>
        <v>3239.3200000000006</v>
      </c>
      <c r="F9">
        <f t="shared" si="0"/>
        <v>974.38999999999987</v>
      </c>
      <c r="G9">
        <f t="shared" si="0"/>
        <v>638.08999999999992</v>
      </c>
      <c r="H9">
        <f t="shared" si="0"/>
        <v>524.67000000000007</v>
      </c>
    </row>
    <row r="13" spans="1:8">
      <c r="B13" t="s">
        <v>6</v>
      </c>
    </row>
    <row r="14" spans="1:8">
      <c r="A14" t="s">
        <v>17</v>
      </c>
      <c r="B14">
        <f>D2/$D$9*100</f>
        <v>4.1948278377083001</v>
      </c>
    </row>
    <row r="15" spans="1:8">
      <c r="A15" t="s">
        <v>10</v>
      </c>
      <c r="B15">
        <f t="shared" ref="B15:B19" si="1">D3/$D$9*100</f>
        <v>58.591443634822838</v>
      </c>
    </row>
    <row r="16" spans="1:8">
      <c r="A16" t="s">
        <v>11</v>
      </c>
      <c r="B16">
        <f t="shared" si="1"/>
        <v>7.1032140202690979</v>
      </c>
    </row>
    <row r="17" spans="1:4">
      <c r="A17" t="s">
        <v>15</v>
      </c>
      <c r="B17">
        <f t="shared" si="1"/>
        <v>7.0650097594520815</v>
      </c>
    </row>
    <row r="18" spans="1:4">
      <c r="A18" t="s">
        <v>18</v>
      </c>
      <c r="B18">
        <f t="shared" si="1"/>
        <v>2.0289935608454952</v>
      </c>
    </row>
    <row r="19" spans="1:4">
      <c r="A19" t="s">
        <v>19</v>
      </c>
      <c r="B19">
        <f t="shared" si="1"/>
        <v>21.016511186902193</v>
      </c>
    </row>
    <row r="21" spans="1:4">
      <c r="B21">
        <f>SUM(B14:B19)</f>
        <v>100</v>
      </c>
    </row>
    <row r="24" spans="1:4">
      <c r="B24" t="str">
        <f>E1</f>
        <v>Libav ARM</v>
      </c>
      <c r="C24" t="str">
        <f t="shared" ref="C24:D24" si="2">F1</f>
        <v>Libav VFP</v>
      </c>
      <c r="D24" t="str">
        <f t="shared" si="2"/>
        <v>Libav NEON</v>
      </c>
    </row>
    <row r="25" spans="1:4">
      <c r="A25" t="s">
        <v>10</v>
      </c>
      <c r="B25">
        <f>E3</f>
        <v>1263.3800000000001</v>
      </c>
      <c r="C25">
        <f>F3</f>
        <v>373.07</v>
      </c>
      <c r="D25">
        <f>G3</f>
        <v>41.96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2" sqref="A2:A6"/>
    </sheetView>
  </sheetViews>
  <sheetFormatPr baseColWidth="10" defaultRowHeight="15"/>
  <cols>
    <col min="1" max="1" width="16.5703125" bestFit="1" customWidth="1"/>
    <col min="2" max="2" width="7" bestFit="1" customWidth="1"/>
    <col min="3" max="3" width="9.5703125" bestFit="1" customWidth="1"/>
    <col min="5" max="5" width="10.140625" bestFit="1" customWidth="1"/>
    <col min="6" max="6" width="9.42578125" bestFit="1" customWidth="1"/>
    <col min="7" max="7" width="11.28515625" bestFit="1" customWidth="1"/>
    <col min="8" max="8" width="22.42578125" bestFit="1" customWidth="1"/>
  </cols>
  <sheetData>
    <row r="1" spans="1:8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16</v>
      </c>
    </row>
    <row r="2" spans="1:8">
      <c r="A2" t="s">
        <v>21</v>
      </c>
      <c r="B2">
        <v>107.75</v>
      </c>
      <c r="C2">
        <v>53.97</v>
      </c>
      <c r="D2">
        <v>52.51</v>
      </c>
      <c r="E2">
        <v>107.75</v>
      </c>
      <c r="F2">
        <v>53.97</v>
      </c>
      <c r="G2">
        <v>52.51</v>
      </c>
      <c r="H2">
        <v>50.36</v>
      </c>
    </row>
    <row r="3" spans="1:8">
      <c r="A3" t="s">
        <v>22</v>
      </c>
      <c r="B3">
        <v>58.77</v>
      </c>
      <c r="C3">
        <v>24.91</v>
      </c>
      <c r="D3">
        <v>3.8</v>
      </c>
      <c r="E3">
        <v>58.77</v>
      </c>
      <c r="F3">
        <v>24.91</v>
      </c>
      <c r="G3">
        <v>3.8</v>
      </c>
      <c r="H3">
        <v>4.01</v>
      </c>
    </row>
    <row r="4" spans="1:8">
      <c r="A4" t="s">
        <v>23</v>
      </c>
      <c r="B4">
        <v>9.5299999999999994</v>
      </c>
      <c r="C4">
        <v>6.57</v>
      </c>
      <c r="D4">
        <v>4.5999999999999996</v>
      </c>
      <c r="E4">
        <v>9.5299999999999994</v>
      </c>
      <c r="F4">
        <v>6.57</v>
      </c>
      <c r="G4">
        <v>4.5999999999999996</v>
      </c>
      <c r="H4">
        <v>4.83</v>
      </c>
    </row>
    <row r="6" spans="1:8">
      <c r="A6" t="s">
        <v>20</v>
      </c>
      <c r="B6">
        <f>SUM(B2:B4)</f>
        <v>176.05</v>
      </c>
      <c r="C6">
        <f t="shared" ref="C6:H6" si="0">SUM(C2:C4)</f>
        <v>85.449999999999989</v>
      </c>
      <c r="D6">
        <f t="shared" si="0"/>
        <v>60.91</v>
      </c>
      <c r="E6">
        <f t="shared" si="0"/>
        <v>176.05</v>
      </c>
      <c r="F6">
        <f t="shared" si="0"/>
        <v>85.449999999999989</v>
      </c>
      <c r="G6">
        <f t="shared" si="0"/>
        <v>60.91</v>
      </c>
      <c r="H6">
        <f t="shared" si="0"/>
        <v>59.199999999999996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A2" sqref="A2:A9"/>
    </sheetView>
  </sheetViews>
  <sheetFormatPr baseColWidth="10" defaultRowHeight="15"/>
  <cols>
    <col min="1" max="1" width="35" bestFit="1" customWidth="1"/>
    <col min="2" max="2" width="7" bestFit="1" customWidth="1"/>
    <col min="3" max="3" width="9.5703125" bestFit="1" customWidth="1"/>
    <col min="5" max="5" width="10.140625" bestFit="1" customWidth="1"/>
    <col min="6" max="6" width="9.42578125" bestFit="1" customWidth="1"/>
    <col min="7" max="7" width="11.28515625" bestFit="1" customWidth="1"/>
    <col min="8" max="8" width="22.42578125" bestFit="1" customWidth="1"/>
  </cols>
  <sheetData>
    <row r="1" spans="1:8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16</v>
      </c>
    </row>
    <row r="2" spans="1:8">
      <c r="A2" t="s">
        <v>10</v>
      </c>
      <c r="B2">
        <v>837.47</v>
      </c>
      <c r="C2">
        <v>418.68</v>
      </c>
      <c r="D2">
        <v>407.39</v>
      </c>
      <c r="E2">
        <v>613.9</v>
      </c>
      <c r="F2">
        <v>191.72</v>
      </c>
      <c r="G2">
        <v>21.28</v>
      </c>
      <c r="H2">
        <v>21.28</v>
      </c>
    </row>
    <row r="3" spans="1:8">
      <c r="A3" t="s">
        <v>11</v>
      </c>
      <c r="B3">
        <v>691.93</v>
      </c>
      <c r="C3">
        <v>51.14</v>
      </c>
      <c r="D3">
        <v>49.5</v>
      </c>
      <c r="E3">
        <v>691.93</v>
      </c>
      <c r="F3">
        <v>51.14</v>
      </c>
      <c r="G3">
        <v>49.5</v>
      </c>
      <c r="H3">
        <v>24.55</v>
      </c>
    </row>
    <row r="4" spans="1:8">
      <c r="A4" t="s">
        <v>24</v>
      </c>
      <c r="B4">
        <v>10.24</v>
      </c>
      <c r="C4">
        <v>4.96</v>
      </c>
      <c r="D4">
        <v>1.23</v>
      </c>
      <c r="E4">
        <v>10.24</v>
      </c>
      <c r="F4">
        <v>4.96</v>
      </c>
      <c r="G4">
        <v>1.23</v>
      </c>
      <c r="H4">
        <v>1.35</v>
      </c>
    </row>
    <row r="5" spans="1:8">
      <c r="A5" t="s">
        <v>25</v>
      </c>
      <c r="B5">
        <v>24.44</v>
      </c>
      <c r="C5">
        <v>11.67</v>
      </c>
      <c r="D5">
        <v>1.77</v>
      </c>
      <c r="E5">
        <v>24.44</v>
      </c>
      <c r="F5">
        <v>11.67</v>
      </c>
      <c r="G5">
        <v>1.77</v>
      </c>
      <c r="H5">
        <v>1.87</v>
      </c>
    </row>
    <row r="6" spans="1:8">
      <c r="A6" t="s">
        <v>26</v>
      </c>
      <c r="B6">
        <v>13.15</v>
      </c>
      <c r="C6">
        <v>19.62</v>
      </c>
      <c r="D6">
        <v>19.13</v>
      </c>
      <c r="E6">
        <v>13.15</v>
      </c>
      <c r="F6">
        <v>19.62</v>
      </c>
      <c r="G6">
        <v>19.13</v>
      </c>
      <c r="H6">
        <v>19.670000000000002</v>
      </c>
    </row>
    <row r="7" spans="1:8">
      <c r="A7" t="s">
        <v>27</v>
      </c>
      <c r="B7">
        <v>2.68</v>
      </c>
      <c r="C7">
        <v>2.0699999999999998</v>
      </c>
      <c r="D7">
        <v>2.12</v>
      </c>
      <c r="E7">
        <v>2.68</v>
      </c>
      <c r="F7">
        <v>2.0699999999999998</v>
      </c>
      <c r="G7">
        <v>2.12</v>
      </c>
      <c r="H7">
        <v>1.98</v>
      </c>
    </row>
    <row r="9" spans="1:8">
      <c r="A9" t="s">
        <v>20</v>
      </c>
      <c r="B9">
        <f>SUM(B2:B7)</f>
        <v>1579.9100000000003</v>
      </c>
      <c r="C9">
        <f t="shared" ref="C9:H9" si="0">SUM(C2:C7)</f>
        <v>508.14</v>
      </c>
      <c r="D9">
        <f t="shared" si="0"/>
        <v>481.14</v>
      </c>
      <c r="E9">
        <f t="shared" si="0"/>
        <v>1356.3400000000001</v>
      </c>
      <c r="F9">
        <f t="shared" si="0"/>
        <v>281.18</v>
      </c>
      <c r="G9">
        <f t="shared" si="0"/>
        <v>95.03</v>
      </c>
      <c r="H9">
        <f t="shared" si="0"/>
        <v>70.7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5" sqref="E5"/>
    </sheetView>
  </sheetViews>
  <sheetFormatPr baseColWidth="10" defaultRowHeight="15"/>
  <cols>
    <col min="1" max="1" width="21.28515625" bestFit="1" customWidth="1"/>
    <col min="2" max="2" width="7" bestFit="1" customWidth="1"/>
    <col min="3" max="3" width="8.85546875" bestFit="1" customWidth="1"/>
    <col min="4" max="4" width="15.85546875" bestFit="1" customWidth="1"/>
    <col min="5" max="5" width="24.140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10</v>
      </c>
      <c r="B2">
        <v>93.619</v>
      </c>
      <c r="C2">
        <v>93.501999999999995</v>
      </c>
      <c r="D2">
        <v>24.381</v>
      </c>
      <c r="E2">
        <v>24.381</v>
      </c>
    </row>
    <row r="3" spans="1:5">
      <c r="A3" t="s">
        <v>11</v>
      </c>
      <c r="B3">
        <v>431.86799999999999</v>
      </c>
      <c r="C3">
        <v>9.4830000000000005</v>
      </c>
      <c r="D3">
        <v>14.922000000000001</v>
      </c>
      <c r="E3">
        <v>14.919</v>
      </c>
    </row>
    <row r="4" spans="1:5">
      <c r="A4" t="s">
        <v>12</v>
      </c>
      <c r="B4">
        <v>2.5019999999999998</v>
      </c>
      <c r="C4">
        <v>1.7869999999999999</v>
      </c>
      <c r="D4">
        <v>1.7869999999999999</v>
      </c>
      <c r="E4">
        <v>1.7869999999999999</v>
      </c>
    </row>
    <row r="5" spans="1:5">
      <c r="A5" t="s">
        <v>13</v>
      </c>
      <c r="B5">
        <v>3.1960000000000002</v>
      </c>
      <c r="C5">
        <v>3.1960000000000002</v>
      </c>
      <c r="D5">
        <v>3.1960000000000002</v>
      </c>
      <c r="E5">
        <v>1.732</v>
      </c>
    </row>
    <row r="6" spans="1:5">
      <c r="A6" t="s">
        <v>14</v>
      </c>
      <c r="B6">
        <v>2.355</v>
      </c>
      <c r="C6">
        <v>2.2450000000000001</v>
      </c>
      <c r="D6">
        <v>2.2450000000000001</v>
      </c>
      <c r="E6">
        <v>2.2450000000000001</v>
      </c>
    </row>
    <row r="7" spans="1:5">
      <c r="A7" t="s">
        <v>15</v>
      </c>
      <c r="B7">
        <v>46.320999999999998</v>
      </c>
      <c r="C7">
        <v>46.325000000000003</v>
      </c>
      <c r="D7">
        <v>46.325000000000003</v>
      </c>
      <c r="E7">
        <v>15.429</v>
      </c>
    </row>
    <row r="9" spans="1:5">
      <c r="A9" t="s">
        <v>20</v>
      </c>
      <c r="B9">
        <f>SUM(B2:B7)</f>
        <v>579.86099999999999</v>
      </c>
      <c r="C9">
        <f t="shared" ref="C9:E9" si="0">SUM(C2:C7)</f>
        <v>156.53800000000001</v>
      </c>
      <c r="D9">
        <f t="shared" si="0"/>
        <v>92.855999999999995</v>
      </c>
      <c r="E9">
        <f t="shared" si="0"/>
        <v>60.492999999999995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8" sqref="E8"/>
    </sheetView>
  </sheetViews>
  <sheetFormatPr baseColWidth="10" defaultRowHeight="15"/>
  <cols>
    <col min="1" max="1" width="33.85546875" bestFit="1" customWidth="1"/>
    <col min="2" max="2" width="8" bestFit="1" customWidth="1"/>
    <col min="3" max="3" width="8.85546875" bestFit="1" customWidth="1"/>
    <col min="4" max="4" width="15.85546875" bestFit="1" customWidth="1"/>
    <col min="5" max="5" width="24.140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17</v>
      </c>
      <c r="B2">
        <v>2.714</v>
      </c>
      <c r="C2">
        <v>2.7440000000000002</v>
      </c>
      <c r="D2">
        <v>3.4470000000000001</v>
      </c>
      <c r="E2">
        <v>3.4489999999999998</v>
      </c>
    </row>
    <row r="3" spans="1:5">
      <c r="A3" t="s">
        <v>10</v>
      </c>
      <c r="B3">
        <v>186.87299999999999</v>
      </c>
      <c r="C3">
        <v>186.87700000000001</v>
      </c>
      <c r="D3">
        <v>48.723999999999997</v>
      </c>
      <c r="E3">
        <v>48.723999999999997</v>
      </c>
    </row>
    <row r="4" spans="1:5">
      <c r="A4" t="s">
        <v>11</v>
      </c>
      <c r="B4">
        <v>863.40200000000004</v>
      </c>
      <c r="C4">
        <v>19.081</v>
      </c>
      <c r="D4">
        <v>29.673999999999999</v>
      </c>
      <c r="E4">
        <v>29.667999999999999</v>
      </c>
    </row>
    <row r="5" spans="1:5">
      <c r="A5" t="s">
        <v>15</v>
      </c>
      <c r="B5">
        <v>92.701999999999998</v>
      </c>
      <c r="C5">
        <v>92.623000000000005</v>
      </c>
      <c r="D5">
        <v>92.623000000000005</v>
      </c>
      <c r="E5">
        <v>30.84</v>
      </c>
    </row>
    <row r="6" spans="1:5">
      <c r="A6" t="s">
        <v>18</v>
      </c>
      <c r="B6">
        <v>22.74</v>
      </c>
      <c r="C6">
        <v>10.156000000000001</v>
      </c>
      <c r="D6">
        <v>9.0909999999999993</v>
      </c>
      <c r="E6">
        <v>9.0909999999999993</v>
      </c>
    </row>
    <row r="7" spans="1:5">
      <c r="A7" t="s">
        <v>19</v>
      </c>
      <c r="B7">
        <v>189.47900000000001</v>
      </c>
      <c r="C7">
        <v>85.74</v>
      </c>
      <c r="D7">
        <v>76.022999999999996</v>
      </c>
      <c r="E7">
        <v>76.024000000000001</v>
      </c>
    </row>
    <row r="9" spans="1:5">
      <c r="A9" t="s">
        <v>20</v>
      </c>
      <c r="B9">
        <f>SUM(B2:B7)</f>
        <v>1357.91</v>
      </c>
      <c r="C9">
        <f t="shared" ref="C9:E9" si="0">SUM(C2:C7)</f>
        <v>397.221</v>
      </c>
      <c r="D9">
        <f t="shared" si="0"/>
        <v>259.58199999999999</v>
      </c>
      <c r="E9">
        <f t="shared" si="0"/>
        <v>197.79599999999999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11" sqref="E11"/>
    </sheetView>
  </sheetViews>
  <sheetFormatPr baseColWidth="10" defaultRowHeight="15"/>
  <cols>
    <col min="1" max="1" width="16.5703125" bestFit="1" customWidth="1"/>
    <col min="2" max="2" width="8" bestFit="1" customWidth="1"/>
    <col min="3" max="3" width="8.85546875" bestFit="1" customWidth="1"/>
    <col min="4" max="4" width="15.85546875" bestFit="1" customWidth="1"/>
    <col min="5" max="5" width="24.140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21</v>
      </c>
      <c r="B2">
        <v>25.626000000000001</v>
      </c>
      <c r="C2">
        <v>25.632999999999999</v>
      </c>
      <c r="D2">
        <v>25.632999999999999</v>
      </c>
      <c r="E2">
        <v>3.323</v>
      </c>
    </row>
    <row r="3" spans="1:5">
      <c r="A3" t="s">
        <v>22</v>
      </c>
      <c r="B3">
        <v>384.822</v>
      </c>
      <c r="C3">
        <v>3.5129999999999999</v>
      </c>
      <c r="D3">
        <v>3.5129999999999999</v>
      </c>
      <c r="E3">
        <v>3.5129999999999999</v>
      </c>
    </row>
    <row r="4" spans="1:5">
      <c r="A4" t="s">
        <v>23</v>
      </c>
      <c r="B4">
        <v>2.2789999999999999</v>
      </c>
      <c r="C4">
        <v>0.95499999999999996</v>
      </c>
      <c r="D4">
        <v>0.95499999999999996</v>
      </c>
      <c r="E4">
        <v>0.95499999999999996</v>
      </c>
    </row>
    <row r="6" spans="1:5">
      <c r="A6" t="s">
        <v>20</v>
      </c>
      <c r="B6">
        <f>SUM(B2:B4)</f>
        <v>412.72699999999998</v>
      </c>
      <c r="C6">
        <f>SUM(C2:C4)</f>
        <v>30.100999999999999</v>
      </c>
      <c r="D6">
        <f>SUM(D2:D4)</f>
        <v>30.100999999999999</v>
      </c>
      <c r="E6">
        <f t="shared" ref="E6" si="0">SUM(E2:E4)</f>
        <v>7.7910000000000004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8" sqref="E8"/>
    </sheetView>
  </sheetViews>
  <sheetFormatPr baseColWidth="10" defaultRowHeight="15"/>
  <cols>
    <col min="1" max="1" width="35" bestFit="1" customWidth="1"/>
    <col min="2" max="2" width="8" bestFit="1" customWidth="1"/>
    <col min="3" max="3" width="8.85546875" bestFit="1" customWidth="1"/>
    <col min="4" max="4" width="15.85546875" bestFit="1" customWidth="1"/>
    <col min="5" max="5" width="24.140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10</v>
      </c>
      <c r="B2">
        <v>93.498999999999995</v>
      </c>
      <c r="C2">
        <v>93.494</v>
      </c>
      <c r="D2">
        <v>24.381</v>
      </c>
      <c r="E2">
        <v>24.381</v>
      </c>
    </row>
    <row r="3" spans="1:5">
      <c r="A3" t="s">
        <v>11</v>
      </c>
      <c r="B3">
        <v>431.86799999999999</v>
      </c>
      <c r="C3">
        <v>9.4809999999999999</v>
      </c>
      <c r="D3">
        <v>14.843</v>
      </c>
      <c r="E3">
        <v>14.84</v>
      </c>
    </row>
    <row r="4" spans="1:5">
      <c r="A4" t="s">
        <v>24</v>
      </c>
      <c r="B4">
        <v>3.9140000000000001</v>
      </c>
      <c r="C4">
        <v>1.8109999999999999</v>
      </c>
      <c r="D4">
        <v>1.8109999999999999</v>
      </c>
      <c r="E4">
        <v>1.8109999999999999</v>
      </c>
    </row>
    <row r="5" spans="1:5">
      <c r="A5" t="s">
        <v>25</v>
      </c>
      <c r="B5">
        <v>6.6509999999999998</v>
      </c>
      <c r="C5">
        <v>3.7909999999999999</v>
      </c>
      <c r="D5">
        <v>3.7909999999999999</v>
      </c>
      <c r="E5">
        <v>3.79</v>
      </c>
    </row>
    <row r="6" spans="1:5">
      <c r="A6" t="s">
        <v>26</v>
      </c>
      <c r="B6">
        <v>6.3630000000000004</v>
      </c>
      <c r="C6">
        <v>6.3639999999999999</v>
      </c>
      <c r="D6">
        <v>6.3639999999999999</v>
      </c>
      <c r="E6">
        <v>6.3630000000000004</v>
      </c>
    </row>
    <row r="7" spans="1:5">
      <c r="A7" t="s">
        <v>27</v>
      </c>
      <c r="B7">
        <v>0.61699999999999999</v>
      </c>
      <c r="C7">
        <v>0.61699999999999999</v>
      </c>
      <c r="D7">
        <v>0.61699999999999999</v>
      </c>
      <c r="E7">
        <v>0.61699999999999999</v>
      </c>
    </row>
    <row r="9" spans="1:5">
      <c r="A9" t="s">
        <v>20</v>
      </c>
      <c r="B9">
        <f>SUM(B2:B7)</f>
        <v>542.91199999999992</v>
      </c>
      <c r="C9">
        <f t="shared" ref="C9:E9" si="0">SUM(C2:C7)</f>
        <v>115.55800000000001</v>
      </c>
      <c r="D9">
        <f t="shared" si="0"/>
        <v>51.806999999999995</v>
      </c>
      <c r="E9">
        <f t="shared" si="0"/>
        <v>51.802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ARM MCL1</vt:lpstr>
      <vt:lpstr>ARM MCL 2</vt:lpstr>
      <vt:lpstr>ARM MCL3</vt:lpstr>
      <vt:lpstr>ARM MCL4</vt:lpstr>
      <vt:lpstr>DSP MCL1</vt:lpstr>
      <vt:lpstr>DSP MCL2</vt:lpstr>
      <vt:lpstr>DSP MCL3</vt:lpstr>
      <vt:lpstr>DSP MCL4</vt:lpstr>
    </vt:vector>
  </TitlesOfParts>
  <Company>IMS-AS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wolpers</dc:creator>
  <cp:lastModifiedBy>DuncanSin</cp:lastModifiedBy>
  <cp:lastPrinted>2013-06-28T10:53:11Z</cp:lastPrinted>
  <dcterms:created xsi:type="dcterms:W3CDTF">2013-06-26T15:04:51Z</dcterms:created>
  <dcterms:modified xsi:type="dcterms:W3CDTF">2013-06-29T14:31:02Z</dcterms:modified>
</cp:coreProperties>
</file>