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H6" i="1"/>
  <c r="P6" l="1"/>
  <c r="E6"/>
  <c r="F6"/>
  <c r="J6"/>
  <c r="K6"/>
  <c r="O6"/>
  <c r="T6"/>
  <c r="U6"/>
  <c r="AA6"/>
  <c r="AA4" s="1"/>
  <c r="AF6"/>
  <c r="AF4" s="1"/>
  <c r="AK6"/>
  <c r="AP6"/>
  <c r="AP4" s="1"/>
  <c r="AO6"/>
  <c r="AO4" s="1"/>
  <c r="AJ6"/>
  <c r="AJ4" s="1"/>
  <c r="AE6"/>
  <c r="AE4" s="1"/>
  <c r="Z6"/>
  <c r="Z4" s="1"/>
  <c r="B6"/>
  <c r="C6"/>
  <c r="D6"/>
  <c r="G6"/>
  <c r="I6"/>
  <c r="L6"/>
  <c r="M6"/>
  <c r="N6"/>
  <c r="Q6"/>
  <c r="R6"/>
  <c r="S6"/>
  <c r="Y6"/>
  <c r="Y4" s="1"/>
  <c r="AI6"/>
  <c r="AI4" s="1"/>
  <c r="AD6"/>
  <c r="AD4" s="1"/>
  <c r="AN6"/>
  <c r="AN3" s="1"/>
  <c r="X6"/>
  <c r="X4" s="1"/>
  <c r="AB6"/>
  <c r="AB3" s="1"/>
  <c r="AC6"/>
  <c r="AC4" s="1"/>
  <c r="AG6"/>
  <c r="AG3" s="1"/>
  <c r="AH6"/>
  <c r="AH3" s="1"/>
  <c r="AL6"/>
  <c r="AL3" s="1"/>
  <c r="AM6"/>
  <c r="AM4" s="1"/>
  <c r="W6"/>
  <c r="W4" s="1"/>
  <c r="AK4" l="1"/>
  <c r="AK3"/>
  <c r="AA5"/>
  <c r="AA3"/>
  <c r="AF5"/>
  <c r="AF3"/>
  <c r="AK5"/>
  <c r="AP5"/>
  <c r="AP3"/>
  <c r="Z5"/>
  <c r="AO5"/>
  <c r="AO3"/>
  <c r="Y3"/>
  <c r="AJ3"/>
  <c r="Z3"/>
  <c r="AE5"/>
  <c r="AJ5"/>
  <c r="AE3"/>
  <c r="AI5"/>
  <c r="AI3"/>
  <c r="Y5"/>
  <c r="AD5"/>
  <c r="AD3"/>
  <c r="AN4"/>
  <c r="AN5"/>
  <c r="AL5"/>
  <c r="AG5"/>
  <c r="AG4"/>
  <c r="AH5"/>
  <c r="AH4"/>
  <c r="AM3"/>
  <c r="AM5"/>
  <c r="AL4"/>
  <c r="AC5"/>
  <c r="AC3"/>
  <c r="AB5"/>
  <c r="AB4"/>
  <c r="X5"/>
  <c r="X3"/>
  <c r="W3"/>
  <c r="W5"/>
</calcChain>
</file>

<file path=xl/sharedStrings.xml><?xml version="1.0" encoding="utf-8"?>
<sst xmlns="http://schemas.openxmlformats.org/spreadsheetml/2006/main" count="54" uniqueCount="12">
  <si>
    <t>Unoptimized</t>
  </si>
  <si>
    <t>NEON Autocompiler</t>
  </si>
  <si>
    <t>Extraction</t>
  </si>
  <si>
    <t>Processing</t>
  </si>
  <si>
    <t>Classification</t>
  </si>
  <si>
    <t>FeatureSet 1</t>
  </si>
  <si>
    <t>FeatureSet 2</t>
  </si>
  <si>
    <t>FeatureSet 3</t>
  </si>
  <si>
    <t>FeatureSet 4</t>
  </si>
  <si>
    <t>NEON FFT Optimized</t>
  </si>
  <si>
    <t>DSP</t>
  </si>
  <si>
    <t>DSP FFT Optimized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</si>
</sst>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26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Tabelle1!$A$3</c:f>
              <c:strCache>
                <c:ptCount val="1"/>
                <c:pt idx="0">
                  <c:v>Extraction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Tabelle1!$B$3:$U$3</c:f>
              <c:numCache>
                <c:formatCode>General</c:formatCode>
                <c:ptCount val="20"/>
                <c:pt idx="0">
                  <c:v>2191</c:v>
                </c:pt>
                <c:pt idx="1">
                  <c:v>873</c:v>
                </c:pt>
                <c:pt idx="2">
                  <c:v>161</c:v>
                </c:pt>
                <c:pt idx="3">
                  <c:v>729.50400000000002</c:v>
                </c:pt>
                <c:pt idx="4">
                  <c:v>526.43899999999996</c:v>
                </c:pt>
                <c:pt idx="5">
                  <c:v>4650</c:v>
                </c:pt>
                <c:pt idx="6">
                  <c:v>2096</c:v>
                </c:pt>
                <c:pt idx="7">
                  <c:v>659</c:v>
                </c:pt>
                <c:pt idx="8">
                  <c:v>1661.479</c:v>
                </c:pt>
                <c:pt idx="9">
                  <c:v>1254.261</c:v>
                </c:pt>
                <c:pt idx="10">
                  <c:v>178</c:v>
                </c:pt>
                <c:pt idx="11">
                  <c:v>64</c:v>
                </c:pt>
                <c:pt idx="12">
                  <c:v>62</c:v>
                </c:pt>
                <c:pt idx="13">
                  <c:v>413.38099999999997</c:v>
                </c:pt>
                <c:pt idx="14">
                  <c:v>413.40100000000001</c:v>
                </c:pt>
                <c:pt idx="15">
                  <c:v>2070</c:v>
                </c:pt>
                <c:pt idx="16">
                  <c:v>736</c:v>
                </c:pt>
                <c:pt idx="17">
                  <c:v>106</c:v>
                </c:pt>
                <c:pt idx="18">
                  <c:v>692.07799999999997</c:v>
                </c:pt>
                <c:pt idx="19">
                  <c:v>488.13400000000001</c:v>
                </c:pt>
              </c:numCache>
            </c:numRef>
          </c:val>
        </c:ser>
        <c:ser>
          <c:idx val="1"/>
          <c:order val="1"/>
          <c:tx>
            <c:strRef>
              <c:f>Tabelle1!$A$4</c:f>
              <c:strCache>
                <c:ptCount val="1"/>
                <c:pt idx="0">
                  <c:v>Processing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Tabelle1!$B$4:$U$4</c:f>
              <c:numCache>
                <c:formatCode>General</c:formatCode>
                <c:ptCount val="20"/>
                <c:pt idx="0">
                  <c:v>5.3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599.64</c:v>
                </c:pt>
                <c:pt idx="6">
                  <c:v>237.36</c:v>
                </c:pt>
                <c:pt idx="7">
                  <c:v>237.36</c:v>
                </c:pt>
                <c:pt idx="8">
                  <c:v>237.36</c:v>
                </c:pt>
                <c:pt idx="9">
                  <c:v>237.36</c:v>
                </c:pt>
                <c:pt idx="10">
                  <c:v>23.17</c:v>
                </c:pt>
                <c:pt idx="11">
                  <c:v>9.06</c:v>
                </c:pt>
                <c:pt idx="12">
                  <c:v>9.06</c:v>
                </c:pt>
                <c:pt idx="13">
                  <c:v>9.06</c:v>
                </c:pt>
                <c:pt idx="14">
                  <c:v>9.06</c:v>
                </c:pt>
                <c:pt idx="15">
                  <c:v>107.1</c:v>
                </c:pt>
                <c:pt idx="16">
                  <c:v>42.02</c:v>
                </c:pt>
                <c:pt idx="17">
                  <c:v>42.02</c:v>
                </c:pt>
                <c:pt idx="18">
                  <c:v>42.02</c:v>
                </c:pt>
                <c:pt idx="19">
                  <c:v>42.02</c:v>
                </c:pt>
              </c:numCache>
            </c:numRef>
          </c:val>
        </c:ser>
        <c:ser>
          <c:idx val="2"/>
          <c:order val="2"/>
          <c:tx>
            <c:strRef>
              <c:f>Tabelle1!$A$5</c:f>
              <c:strCache>
                <c:ptCount val="1"/>
                <c:pt idx="0">
                  <c:v>Classification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Tabelle1!$B$5:$U$5</c:f>
              <c:numCache>
                <c:formatCode>General</c:formatCode>
                <c:ptCount val="20"/>
                <c:pt idx="0">
                  <c:v>9.3150999999999993</c:v>
                </c:pt>
                <c:pt idx="1">
                  <c:v>2.5546000000000002</c:v>
                </c:pt>
                <c:pt idx="2">
                  <c:v>2.5546000000000002</c:v>
                </c:pt>
                <c:pt idx="3">
                  <c:v>2.5546000000000002</c:v>
                </c:pt>
                <c:pt idx="4">
                  <c:v>2.5546000000000002</c:v>
                </c:pt>
                <c:pt idx="5">
                  <c:v>28.47</c:v>
                </c:pt>
                <c:pt idx="6">
                  <c:v>7.65</c:v>
                </c:pt>
                <c:pt idx="7">
                  <c:v>7.65</c:v>
                </c:pt>
                <c:pt idx="8">
                  <c:v>7.65</c:v>
                </c:pt>
                <c:pt idx="9">
                  <c:v>7.65</c:v>
                </c:pt>
                <c:pt idx="10">
                  <c:v>21.17</c:v>
                </c:pt>
                <c:pt idx="11">
                  <c:v>6.81</c:v>
                </c:pt>
                <c:pt idx="12">
                  <c:v>6.81</c:v>
                </c:pt>
                <c:pt idx="13">
                  <c:v>6.81</c:v>
                </c:pt>
                <c:pt idx="14">
                  <c:v>6.81</c:v>
                </c:pt>
                <c:pt idx="15">
                  <c:v>33.53</c:v>
                </c:pt>
                <c:pt idx="16">
                  <c:v>9.24</c:v>
                </c:pt>
                <c:pt idx="17">
                  <c:v>9.24</c:v>
                </c:pt>
                <c:pt idx="18">
                  <c:v>9.24</c:v>
                </c:pt>
                <c:pt idx="19">
                  <c:v>9.24</c:v>
                </c:pt>
              </c:numCache>
            </c:numRef>
          </c:val>
        </c:ser>
        <c:gapWidth val="95"/>
        <c:overlap val="100"/>
        <c:axId val="74249344"/>
        <c:axId val="74250880"/>
      </c:barChart>
      <c:catAx>
        <c:axId val="74249344"/>
        <c:scaling>
          <c:orientation val="minMax"/>
        </c:scaling>
        <c:axPos val="b"/>
        <c:majorTickMark val="none"/>
        <c:tickLblPos val="nextTo"/>
        <c:crossAx val="74250880"/>
        <c:crosses val="autoZero"/>
        <c:auto val="1"/>
        <c:lblAlgn val="ctr"/>
        <c:lblOffset val="100"/>
      </c:catAx>
      <c:valAx>
        <c:axId val="74250880"/>
        <c:scaling>
          <c:logBase val="10"/>
          <c:orientation val="minMax"/>
          <c:max val="55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Laufzeit [ms]</a:t>
                </a:r>
              </a:p>
            </c:rich>
          </c:tx>
          <c:layout/>
        </c:title>
        <c:numFmt formatCode="General" sourceLinked="1"/>
        <c:majorTickMark val="none"/>
        <c:minorTickMark val="cross"/>
        <c:tickLblPos val="nextTo"/>
        <c:crossAx val="742493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Tabelle1!$V$3</c:f>
              <c:strCache>
                <c:ptCount val="1"/>
                <c:pt idx="0">
                  <c:v>Extraction</c:v>
                </c:pt>
              </c:strCache>
            </c:strRef>
          </c:tx>
          <c:cat>
            <c:multiLvlStrRef>
              <c:f>Tabelle1!$W$1:$AP$2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Tabelle1!$W$3:$AP$3</c:f>
              <c:numCache>
                <c:formatCode>General</c:formatCode>
                <c:ptCount val="20"/>
                <c:pt idx="0">
                  <c:v>99.337368519103805</c:v>
                </c:pt>
                <c:pt idx="1">
                  <c:v>99.537702669822366</c:v>
                </c:pt>
                <c:pt idx="2">
                  <c:v>97.543479551615036</c:v>
                </c:pt>
                <c:pt idx="3">
                  <c:v>99.447269788671278</c:v>
                </c:pt>
                <c:pt idx="4">
                  <c:v>99.235692947096808</c:v>
                </c:pt>
                <c:pt idx="5">
                  <c:v>88.099717512518666</c:v>
                </c:pt>
                <c:pt idx="6">
                  <c:v>89.534004553590108</c:v>
                </c:pt>
                <c:pt idx="7">
                  <c:v>72.89742370106525</c:v>
                </c:pt>
                <c:pt idx="8">
                  <c:v>87.148627660584452</c:v>
                </c:pt>
                <c:pt idx="9">
                  <c:v>83.658057816098605</c:v>
                </c:pt>
                <c:pt idx="10">
                  <c:v>80.057569488171254</c:v>
                </c:pt>
                <c:pt idx="11">
                  <c:v>80.130211593839988</c:v>
                </c:pt>
                <c:pt idx="12">
                  <c:v>79.61987928598947</c:v>
                </c:pt>
                <c:pt idx="13">
                  <c:v>96.307521706414207</c:v>
                </c:pt>
                <c:pt idx="14">
                  <c:v>96.303034679724462</c:v>
                </c:pt>
                <c:pt idx="15">
                  <c:v>93.638465052948703</c:v>
                </c:pt>
                <c:pt idx="16">
                  <c:v>93.488809287909973</c:v>
                </c:pt>
                <c:pt idx="17">
                  <c:v>67.404298613760645</c:v>
                </c:pt>
                <c:pt idx="18">
                  <c:v>93.104079167215986</c:v>
                </c:pt>
                <c:pt idx="19">
                  <c:v>90.496742640815427</c:v>
                </c:pt>
              </c:numCache>
            </c:numRef>
          </c:val>
        </c:ser>
        <c:ser>
          <c:idx val="1"/>
          <c:order val="1"/>
          <c:tx>
            <c:strRef>
              <c:f>Tabelle1!$V$4</c:f>
              <c:strCache>
                <c:ptCount val="1"/>
                <c:pt idx="0">
                  <c:v>Processing</c:v>
                </c:pt>
              </c:strCache>
            </c:strRef>
          </c:tx>
          <c:cat>
            <c:multiLvlStrRef>
              <c:f>Tabelle1!$W$1:$AP$2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Tabelle1!$W$4:$AP$4</c:f>
              <c:numCache>
                <c:formatCode>General</c:formatCode>
                <c:ptCount val="20"/>
                <c:pt idx="0">
                  <c:v>0.24029577962174814</c:v>
                </c:pt>
                <c:pt idx="1">
                  <c:v>0.17102698053234086</c:v>
                </c:pt>
                <c:pt idx="2">
                  <c:v>0.90879018215790419</c:v>
                </c:pt>
                <c:pt idx="3">
                  <c:v>0.20448264119594536</c:v>
                </c:pt>
                <c:pt idx="4">
                  <c:v>0.28275553182922469</c:v>
                </c:pt>
                <c:pt idx="5">
                  <c:v>11.36088486219499</c:v>
                </c:pt>
                <c:pt idx="6">
                  <c:v>10.139213416431369</c:v>
                </c:pt>
                <c:pt idx="7">
                  <c:v>26.256346721828301</c:v>
                </c:pt>
                <c:pt idx="8">
                  <c:v>12.450111172946711</c:v>
                </c:pt>
                <c:pt idx="9">
                  <c:v>15.831694203382844</c:v>
                </c:pt>
                <c:pt idx="10">
                  <c:v>10.420976882252406</c:v>
                </c:pt>
                <c:pt idx="11">
                  <c:v>11.343433078752973</c:v>
                </c:pt>
                <c:pt idx="12">
                  <c:v>11.634775908565558</c:v>
                </c:pt>
                <c:pt idx="13">
                  <c:v>2.1106532075638733</c:v>
                </c:pt>
                <c:pt idx="14">
                  <c:v>2.1105548709323481</c:v>
                </c:pt>
                <c:pt idx="15">
                  <c:v>4.8447727570873456</c:v>
                </c:pt>
                <c:pt idx="16">
                  <c:v>5.3374996824429042</c:v>
                </c:pt>
                <c:pt idx="17">
                  <c:v>26.720081393870021</c:v>
                </c:pt>
                <c:pt idx="18">
                  <c:v>5.6528793092778802</c:v>
                </c:pt>
                <c:pt idx="19">
                  <c:v>7.7902238437950739</c:v>
                </c:pt>
              </c:numCache>
            </c:numRef>
          </c:val>
        </c:ser>
        <c:ser>
          <c:idx val="2"/>
          <c:order val="2"/>
          <c:tx>
            <c:strRef>
              <c:f>Tabelle1!$V$5</c:f>
              <c:strCache>
                <c:ptCount val="1"/>
                <c:pt idx="0">
                  <c:v>Classification</c:v>
                </c:pt>
              </c:strCache>
            </c:strRef>
          </c:tx>
          <c:cat>
            <c:multiLvlStrRef>
              <c:f>Tabelle1!$W$1:$AP$2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Tabelle1!$W$5:$AP$5</c:f>
              <c:numCache>
                <c:formatCode>General</c:formatCode>
                <c:ptCount val="20"/>
                <c:pt idx="0">
                  <c:v>0.42233570127444264</c:v>
                </c:pt>
                <c:pt idx="1">
                  <c:v>0.29127034964527865</c:v>
                </c:pt>
                <c:pt idx="2">
                  <c:v>1.5477302662270547</c:v>
                </c:pt>
                <c:pt idx="3">
                  <c:v>0.34824757013277469</c:v>
                </c:pt>
                <c:pt idx="4">
                  <c:v>0.48155152107395832</c:v>
                </c:pt>
                <c:pt idx="5">
                  <c:v>0.53939762528632396</c:v>
                </c:pt>
                <c:pt idx="6">
                  <c:v>0.32678202997851352</c:v>
                </c:pt>
                <c:pt idx="7">
                  <c:v>0.84622957710644797</c:v>
                </c:pt>
                <c:pt idx="8">
                  <c:v>0.40126116646883359</c:v>
                </c:pt>
                <c:pt idx="9">
                  <c:v>0.51024798051853193</c:v>
                </c:pt>
                <c:pt idx="10">
                  <c:v>9.5214536295763228</c:v>
                </c:pt>
                <c:pt idx="11">
                  <c:v>8.5263553274070354</c:v>
                </c:pt>
                <c:pt idx="12">
                  <c:v>8.7453448054449705</c:v>
                </c:pt>
                <c:pt idx="13">
                  <c:v>1.5864843646258249</c:v>
                </c:pt>
                <c:pt idx="14">
                  <c:v>1.5864104493431885</c:v>
                </c:pt>
                <c:pt idx="15">
                  <c:v>1.516762189963947</c:v>
                </c:pt>
                <c:pt idx="16">
                  <c:v>1.1736910296471306</c:v>
                </c:pt>
                <c:pt idx="17">
                  <c:v>5.875619992369324</c:v>
                </c:pt>
                <c:pt idx="18">
                  <c:v>1.2430415235061305</c:v>
                </c:pt>
                <c:pt idx="19">
                  <c:v>1.7130335153894929</c:v>
                </c:pt>
              </c:numCache>
            </c:numRef>
          </c:val>
        </c:ser>
        <c:gapWidth val="75"/>
        <c:overlap val="100"/>
        <c:axId val="46732800"/>
        <c:axId val="46734336"/>
      </c:barChart>
      <c:catAx>
        <c:axId val="46732800"/>
        <c:scaling>
          <c:orientation val="minMax"/>
        </c:scaling>
        <c:axPos val="b"/>
        <c:majorTickMark val="none"/>
        <c:tickLblPos val="nextTo"/>
        <c:crossAx val="46734336"/>
        <c:crosses val="autoZero"/>
        <c:auto val="1"/>
        <c:lblAlgn val="ctr"/>
        <c:lblOffset val="100"/>
      </c:catAx>
      <c:valAx>
        <c:axId val="46734336"/>
        <c:scaling>
          <c:orientation val="minMax"/>
          <c:max val="100"/>
          <c:min val="6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 [%]</a:t>
                </a:r>
              </a:p>
            </c:rich>
          </c:tx>
          <c:layout/>
        </c:title>
        <c:numFmt formatCode="General" sourceLinked="1"/>
        <c:tickLblPos val="nextTo"/>
        <c:crossAx val="46732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161925</xdr:rowOff>
    </xdr:from>
    <xdr:to>
      <xdr:col>17</xdr:col>
      <xdr:colOff>28575</xdr:colOff>
      <xdr:row>34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104774</xdr:colOff>
      <xdr:row>6</xdr:row>
      <xdr:rowOff>142874</xdr:rowOff>
    </xdr:from>
    <xdr:to>
      <xdr:col>38</xdr:col>
      <xdr:colOff>752474</xdr:colOff>
      <xdr:row>34</xdr:row>
      <xdr:rowOff>9525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topLeftCell="B1" zoomScaleNormal="100" workbookViewId="0">
      <selection activeCell="H5" sqref="H5:K5"/>
    </sheetView>
  </sheetViews>
  <sheetFormatPr baseColWidth="10" defaultRowHeight="15"/>
  <cols>
    <col min="1" max="1" width="12.7109375" bestFit="1" customWidth="1"/>
    <col min="2" max="2" width="12.42578125" bestFit="1" customWidth="1"/>
    <col min="3" max="3" width="19" bestFit="1" customWidth="1"/>
    <col min="4" max="4" width="19.5703125" bestFit="1" customWidth="1"/>
    <col min="5" max="5" width="7" bestFit="1" customWidth="1"/>
    <col min="6" max="6" width="17.7109375" bestFit="1" customWidth="1"/>
    <col min="7" max="7" width="12.42578125" bestFit="1" customWidth="1"/>
    <col min="8" max="8" width="19" bestFit="1" customWidth="1"/>
    <col min="9" max="9" width="19.5703125" bestFit="1" customWidth="1"/>
    <col min="10" max="10" width="9" bestFit="1" customWidth="1"/>
    <col min="11" max="11" width="17.7109375" bestFit="1" customWidth="1"/>
    <col min="12" max="12" width="12.42578125" bestFit="1" customWidth="1"/>
    <col min="13" max="13" width="19" bestFit="1" customWidth="1"/>
    <col min="14" max="14" width="19.5703125" bestFit="1" customWidth="1"/>
    <col min="15" max="15" width="8" bestFit="1" customWidth="1"/>
    <col min="16" max="16" width="17.7109375" bestFit="1" customWidth="1"/>
    <col min="17" max="17" width="12.42578125" bestFit="1" customWidth="1"/>
    <col min="18" max="18" width="19" bestFit="1" customWidth="1"/>
    <col min="19" max="19" width="19.5703125" bestFit="1" customWidth="1"/>
    <col min="20" max="20" width="8" bestFit="1" customWidth="1"/>
    <col min="21" max="21" width="17.7109375" bestFit="1" customWidth="1"/>
    <col min="22" max="22" width="12.7109375" bestFit="1" customWidth="1"/>
    <col min="23" max="23" width="12.42578125" bestFit="1" customWidth="1"/>
    <col min="24" max="24" width="19" bestFit="1" customWidth="1"/>
    <col min="25" max="25" width="19.5703125" bestFit="1" customWidth="1"/>
    <col min="26" max="26" width="12" bestFit="1" customWidth="1"/>
    <col min="27" max="27" width="17.7109375" bestFit="1" customWidth="1"/>
    <col min="28" max="28" width="12.42578125" bestFit="1" customWidth="1"/>
    <col min="29" max="29" width="19" bestFit="1" customWidth="1"/>
    <col min="30" max="30" width="19.5703125" bestFit="1" customWidth="1"/>
    <col min="31" max="31" width="12" bestFit="1" customWidth="1"/>
    <col min="32" max="32" width="17.7109375" bestFit="1" customWidth="1"/>
    <col min="33" max="33" width="12.42578125" bestFit="1" customWidth="1"/>
    <col min="34" max="34" width="19" bestFit="1" customWidth="1"/>
    <col min="35" max="35" width="19.5703125" bestFit="1" customWidth="1"/>
    <col min="36" max="36" width="12" bestFit="1" customWidth="1"/>
    <col min="37" max="37" width="17.7109375" bestFit="1" customWidth="1"/>
    <col min="38" max="38" width="12.42578125" bestFit="1" customWidth="1"/>
    <col min="39" max="39" width="19" bestFit="1" customWidth="1"/>
    <col min="40" max="40" width="19.5703125" bestFit="1" customWidth="1"/>
    <col min="41" max="41" width="12" bestFit="1" customWidth="1"/>
    <col min="42" max="42" width="17.7109375" bestFit="1" customWidth="1"/>
  </cols>
  <sheetData>
    <row r="1" spans="1:42">
      <c r="A1" s="2"/>
      <c r="B1" s="5" t="s">
        <v>5</v>
      </c>
      <c r="C1" s="6"/>
      <c r="D1" s="6"/>
      <c r="E1" s="6"/>
      <c r="F1" s="7"/>
      <c r="G1" s="5" t="s">
        <v>6</v>
      </c>
      <c r="H1" s="6"/>
      <c r="I1" s="6"/>
      <c r="J1" s="6"/>
      <c r="K1" s="7"/>
      <c r="L1" s="5" t="s">
        <v>7</v>
      </c>
      <c r="M1" s="6"/>
      <c r="N1" s="6"/>
      <c r="O1" s="6"/>
      <c r="P1" s="7"/>
      <c r="Q1" s="8" t="s">
        <v>8</v>
      </c>
      <c r="R1" s="8"/>
      <c r="S1" s="8"/>
      <c r="T1" s="8"/>
      <c r="U1" s="8"/>
      <c r="V1" s="2"/>
      <c r="W1" s="5" t="s">
        <v>5</v>
      </c>
      <c r="X1" s="6"/>
      <c r="Y1" s="6"/>
      <c r="Z1" s="6"/>
      <c r="AA1" s="7"/>
      <c r="AB1" s="5" t="s">
        <v>6</v>
      </c>
      <c r="AC1" s="6"/>
      <c r="AD1" s="6"/>
      <c r="AE1" s="6"/>
      <c r="AF1" s="7"/>
      <c r="AG1" s="5" t="s">
        <v>7</v>
      </c>
      <c r="AH1" s="6"/>
      <c r="AI1" s="6"/>
      <c r="AJ1" s="6"/>
      <c r="AK1" s="7"/>
      <c r="AL1" s="8" t="s">
        <v>8</v>
      </c>
      <c r="AM1" s="8"/>
      <c r="AN1" s="8"/>
      <c r="AO1" s="8"/>
      <c r="AP1" s="8"/>
    </row>
    <row r="2" spans="1:42">
      <c r="A2" s="2"/>
      <c r="B2" s="1" t="s">
        <v>0</v>
      </c>
      <c r="C2" s="1" t="s">
        <v>1</v>
      </c>
      <c r="D2" s="1" t="s">
        <v>9</v>
      </c>
      <c r="E2" s="1" t="s">
        <v>10</v>
      </c>
      <c r="F2" s="1" t="s">
        <v>11</v>
      </c>
      <c r="G2" s="1" t="s">
        <v>0</v>
      </c>
      <c r="H2" s="1" t="s">
        <v>1</v>
      </c>
      <c r="I2" s="1" t="s">
        <v>9</v>
      </c>
      <c r="J2" s="1" t="s">
        <v>10</v>
      </c>
      <c r="K2" s="1" t="s">
        <v>11</v>
      </c>
      <c r="L2" s="1" t="s">
        <v>0</v>
      </c>
      <c r="M2" s="1" t="s">
        <v>1</v>
      </c>
      <c r="N2" s="1" t="s">
        <v>9</v>
      </c>
      <c r="O2" s="1" t="s">
        <v>10</v>
      </c>
      <c r="P2" s="4" t="s">
        <v>11</v>
      </c>
      <c r="Q2" s="4" t="s">
        <v>0</v>
      </c>
      <c r="R2" s="4" t="s">
        <v>1</v>
      </c>
      <c r="S2" s="4" t="s">
        <v>9</v>
      </c>
      <c r="T2" s="4" t="s">
        <v>10</v>
      </c>
      <c r="U2" s="1" t="s">
        <v>11</v>
      </c>
      <c r="V2" s="2"/>
      <c r="W2" s="1" t="s">
        <v>0</v>
      </c>
      <c r="X2" s="1" t="s">
        <v>1</v>
      </c>
      <c r="Y2" s="1" t="s">
        <v>9</v>
      </c>
      <c r="Z2" s="1" t="s">
        <v>10</v>
      </c>
      <c r="AA2" s="1" t="s">
        <v>11</v>
      </c>
      <c r="AB2" s="1" t="s">
        <v>0</v>
      </c>
      <c r="AC2" s="1" t="s">
        <v>1</v>
      </c>
      <c r="AD2" s="1" t="s">
        <v>9</v>
      </c>
      <c r="AE2" s="1" t="s">
        <v>10</v>
      </c>
      <c r="AF2" s="1" t="s">
        <v>11</v>
      </c>
      <c r="AG2" s="1" t="s">
        <v>0</v>
      </c>
      <c r="AH2" s="1" t="s">
        <v>1</v>
      </c>
      <c r="AI2" s="1" t="s">
        <v>9</v>
      </c>
      <c r="AJ2" s="1" t="s">
        <v>10</v>
      </c>
      <c r="AK2" s="4" t="s">
        <v>11</v>
      </c>
      <c r="AL2" s="4" t="s">
        <v>0</v>
      </c>
      <c r="AM2" s="4" t="s">
        <v>1</v>
      </c>
      <c r="AN2" s="4" t="s">
        <v>9</v>
      </c>
      <c r="AO2" s="4" t="s">
        <v>10</v>
      </c>
      <c r="AP2" s="1" t="s">
        <v>11</v>
      </c>
    </row>
    <row r="3" spans="1:42">
      <c r="A3" s="1" t="s">
        <v>2</v>
      </c>
      <c r="B3" s="1">
        <v>2191</v>
      </c>
      <c r="C3" s="1">
        <v>873</v>
      </c>
      <c r="D3" s="1">
        <v>161</v>
      </c>
      <c r="E3" s="1">
        <v>729.50400000000002</v>
      </c>
      <c r="F3" s="1">
        <v>526.43899999999996</v>
      </c>
      <c r="G3" s="1">
        <v>4650</v>
      </c>
      <c r="H3" s="1">
        <v>2096</v>
      </c>
      <c r="I3" s="1">
        <v>659</v>
      </c>
      <c r="J3" s="1">
        <v>1661.479</v>
      </c>
      <c r="K3" s="1">
        <v>1254.261</v>
      </c>
      <c r="L3" s="1">
        <v>178</v>
      </c>
      <c r="M3" s="1">
        <v>64</v>
      </c>
      <c r="N3" s="1">
        <v>62</v>
      </c>
      <c r="O3" s="1">
        <v>413.38099999999997</v>
      </c>
      <c r="P3" s="1">
        <v>413.40100000000001</v>
      </c>
      <c r="Q3" s="1">
        <v>2070</v>
      </c>
      <c r="R3" s="1">
        <v>736</v>
      </c>
      <c r="S3" s="1">
        <v>106</v>
      </c>
      <c r="T3" s="1">
        <v>692.07799999999997</v>
      </c>
      <c r="U3" s="4">
        <v>488.13400000000001</v>
      </c>
      <c r="V3" s="3" t="s">
        <v>2</v>
      </c>
      <c r="W3" s="1">
        <f t="shared" ref="W3:AI3" si="0">B3/W6*100</f>
        <v>99.337368519103805</v>
      </c>
      <c r="X3" s="1">
        <f t="shared" si="0"/>
        <v>99.537702669822366</v>
      </c>
      <c r="Y3" s="1">
        <f t="shared" si="0"/>
        <v>97.543479551615036</v>
      </c>
      <c r="Z3" s="1">
        <f t="shared" si="0"/>
        <v>99.447269788671278</v>
      </c>
      <c r="AA3" s="1">
        <f t="shared" si="0"/>
        <v>99.235692947096808</v>
      </c>
      <c r="AB3" s="1">
        <f t="shared" si="0"/>
        <v>88.099717512518666</v>
      </c>
      <c r="AC3" s="1">
        <f t="shared" si="0"/>
        <v>89.534004553590108</v>
      </c>
      <c r="AD3" s="1">
        <f t="shared" si="0"/>
        <v>72.89742370106525</v>
      </c>
      <c r="AE3" s="1">
        <f t="shared" si="0"/>
        <v>87.148627660584452</v>
      </c>
      <c r="AF3" s="1">
        <f t="shared" si="0"/>
        <v>83.658057816098605</v>
      </c>
      <c r="AG3" s="1">
        <f t="shared" si="0"/>
        <v>80.057569488171254</v>
      </c>
      <c r="AH3" s="1">
        <f t="shared" si="0"/>
        <v>80.130211593839988</v>
      </c>
      <c r="AI3" s="1">
        <f t="shared" si="0"/>
        <v>79.61987928598947</v>
      </c>
      <c r="AJ3" s="1">
        <f>P3/AJ6*100</f>
        <v>96.307521706414207</v>
      </c>
      <c r="AK3" s="1">
        <f t="shared" ref="AK3:AP3" si="1">P3/AK6*100</f>
        <v>96.303034679724462</v>
      </c>
      <c r="AL3" s="1">
        <f t="shared" si="1"/>
        <v>93.638465052948703</v>
      </c>
      <c r="AM3" s="1">
        <f t="shared" si="1"/>
        <v>93.488809287909973</v>
      </c>
      <c r="AN3" s="1">
        <f t="shared" si="1"/>
        <v>67.404298613760645</v>
      </c>
      <c r="AO3" s="1">
        <f t="shared" si="1"/>
        <v>93.104079167215986</v>
      </c>
      <c r="AP3" s="1">
        <f t="shared" si="1"/>
        <v>90.496742640815427</v>
      </c>
    </row>
    <row r="4" spans="1:42">
      <c r="A4" s="1" t="s">
        <v>3</v>
      </c>
      <c r="B4" s="1">
        <v>5.3</v>
      </c>
      <c r="C4" s="1">
        <v>1.5</v>
      </c>
      <c r="D4" s="1">
        <v>1.5</v>
      </c>
      <c r="E4" s="1">
        <v>1.5</v>
      </c>
      <c r="F4" s="1">
        <v>1.5</v>
      </c>
      <c r="G4" s="1">
        <v>599.64</v>
      </c>
      <c r="H4" s="1">
        <v>237.36</v>
      </c>
      <c r="I4" s="1">
        <v>237.36</v>
      </c>
      <c r="J4" s="1">
        <v>237.36</v>
      </c>
      <c r="K4" s="1">
        <v>237.36</v>
      </c>
      <c r="L4" s="1">
        <v>23.17</v>
      </c>
      <c r="M4" s="1">
        <v>9.06</v>
      </c>
      <c r="N4" s="1">
        <v>9.06</v>
      </c>
      <c r="O4" s="1">
        <v>9.06</v>
      </c>
      <c r="P4" s="1">
        <v>9.06</v>
      </c>
      <c r="Q4" s="1">
        <v>107.1</v>
      </c>
      <c r="R4" s="1">
        <v>42.02</v>
      </c>
      <c r="S4" s="1">
        <v>42.02</v>
      </c>
      <c r="T4" s="1">
        <v>42.02</v>
      </c>
      <c r="U4" s="1">
        <v>42.02</v>
      </c>
      <c r="V4" s="3" t="s">
        <v>3</v>
      </c>
      <c r="W4" s="1">
        <f t="shared" ref="W4:AJ4" si="2">B4/W6*100</f>
        <v>0.24029577962174814</v>
      </c>
      <c r="X4" s="1">
        <f t="shared" si="2"/>
        <v>0.17102698053234086</v>
      </c>
      <c r="Y4" s="1">
        <f t="shared" si="2"/>
        <v>0.90879018215790419</v>
      </c>
      <c r="Z4" s="1">
        <f t="shared" si="2"/>
        <v>0.20448264119594536</v>
      </c>
      <c r="AA4" s="1">
        <f t="shared" si="2"/>
        <v>0.28275553182922469</v>
      </c>
      <c r="AB4" s="1">
        <f t="shared" si="2"/>
        <v>11.36088486219499</v>
      </c>
      <c r="AC4" s="1">
        <f t="shared" si="2"/>
        <v>10.139213416431369</v>
      </c>
      <c r="AD4" s="1">
        <f t="shared" si="2"/>
        <v>26.256346721828301</v>
      </c>
      <c r="AE4" s="1">
        <f t="shared" si="2"/>
        <v>12.450111172946711</v>
      </c>
      <c r="AF4" s="1">
        <f t="shared" si="2"/>
        <v>15.831694203382844</v>
      </c>
      <c r="AG4" s="1">
        <f t="shared" si="2"/>
        <v>10.420976882252406</v>
      </c>
      <c r="AH4" s="1">
        <f t="shared" si="2"/>
        <v>11.343433078752973</v>
      </c>
      <c r="AI4" s="1">
        <f t="shared" si="2"/>
        <v>11.634775908565558</v>
      </c>
      <c r="AJ4" s="1">
        <f t="shared" si="2"/>
        <v>2.1106532075638733</v>
      </c>
      <c r="AK4" s="1">
        <f t="shared" ref="AK4:AP4" si="3">P4/AK6*100</f>
        <v>2.1105548709323481</v>
      </c>
      <c r="AL4" s="1">
        <f t="shared" si="3"/>
        <v>4.8447727570873456</v>
      </c>
      <c r="AM4" s="1">
        <f t="shared" si="3"/>
        <v>5.3374996824429042</v>
      </c>
      <c r="AN4" s="1">
        <f t="shared" si="3"/>
        <v>26.720081393870021</v>
      </c>
      <c r="AO4" s="1">
        <f t="shared" si="3"/>
        <v>5.6528793092778802</v>
      </c>
      <c r="AP4" s="1">
        <f t="shared" si="3"/>
        <v>7.7902238437950739</v>
      </c>
    </row>
    <row r="5" spans="1:42">
      <c r="A5" s="1" t="s">
        <v>4</v>
      </c>
      <c r="B5" s="1">
        <v>9.3150999999999993</v>
      </c>
      <c r="C5" s="1">
        <v>2.5546000000000002</v>
      </c>
      <c r="D5" s="1">
        <v>2.5546000000000002</v>
      </c>
      <c r="E5" s="1">
        <v>2.5546000000000002</v>
      </c>
      <c r="F5" s="1">
        <v>2.5546000000000002</v>
      </c>
      <c r="G5" s="1">
        <v>28.47</v>
      </c>
      <c r="H5" s="1">
        <v>7.65</v>
      </c>
      <c r="I5" s="1">
        <v>7.65</v>
      </c>
      <c r="J5" s="1">
        <v>7.65</v>
      </c>
      <c r="K5" s="1">
        <v>7.65</v>
      </c>
      <c r="L5" s="1">
        <v>21.17</v>
      </c>
      <c r="M5" s="1">
        <v>6.81</v>
      </c>
      <c r="N5" s="1">
        <v>6.81</v>
      </c>
      <c r="O5" s="1">
        <v>6.81</v>
      </c>
      <c r="P5" s="1">
        <v>6.81</v>
      </c>
      <c r="Q5" s="1">
        <v>33.53</v>
      </c>
      <c r="R5" s="1">
        <v>9.24</v>
      </c>
      <c r="S5" s="1">
        <v>9.24</v>
      </c>
      <c r="T5" s="1">
        <v>9.24</v>
      </c>
      <c r="U5" s="1">
        <v>9.24</v>
      </c>
      <c r="V5" s="3" t="s">
        <v>4</v>
      </c>
      <c r="W5" s="1">
        <f t="shared" ref="W5:AP5" si="4">B5/W6*100</f>
        <v>0.42233570127444264</v>
      </c>
      <c r="X5" s="1">
        <f t="shared" si="4"/>
        <v>0.29127034964527865</v>
      </c>
      <c r="Y5" s="1">
        <f t="shared" si="4"/>
        <v>1.5477302662270547</v>
      </c>
      <c r="Z5" s="1">
        <f t="shared" si="4"/>
        <v>0.34824757013277469</v>
      </c>
      <c r="AA5" s="1">
        <f t="shared" si="4"/>
        <v>0.48155152107395832</v>
      </c>
      <c r="AB5" s="1">
        <f t="shared" si="4"/>
        <v>0.53939762528632396</v>
      </c>
      <c r="AC5" s="1">
        <f t="shared" si="4"/>
        <v>0.32678202997851352</v>
      </c>
      <c r="AD5" s="1">
        <f t="shared" si="4"/>
        <v>0.84622957710644797</v>
      </c>
      <c r="AE5" s="1">
        <f t="shared" si="4"/>
        <v>0.40126116646883359</v>
      </c>
      <c r="AF5" s="1">
        <f t="shared" si="4"/>
        <v>0.51024798051853193</v>
      </c>
      <c r="AG5" s="1">
        <f t="shared" si="4"/>
        <v>9.5214536295763228</v>
      </c>
      <c r="AH5" s="1">
        <f t="shared" si="4"/>
        <v>8.5263553274070354</v>
      </c>
      <c r="AI5" s="1">
        <f t="shared" si="4"/>
        <v>8.7453448054449705</v>
      </c>
      <c r="AJ5" s="1">
        <f t="shared" si="4"/>
        <v>1.5864843646258249</v>
      </c>
      <c r="AK5" s="1">
        <f t="shared" si="4"/>
        <v>1.5864104493431885</v>
      </c>
      <c r="AL5" s="1">
        <f t="shared" si="4"/>
        <v>1.516762189963947</v>
      </c>
      <c r="AM5" s="1">
        <f t="shared" si="4"/>
        <v>1.1736910296471306</v>
      </c>
      <c r="AN5" s="1">
        <f t="shared" si="4"/>
        <v>5.875619992369324</v>
      </c>
      <c r="AO5" s="1">
        <f t="shared" si="4"/>
        <v>1.2430415235061305</v>
      </c>
      <c r="AP5" s="1">
        <f t="shared" si="4"/>
        <v>1.7130335153894929</v>
      </c>
    </row>
    <row r="6" spans="1:42">
      <c r="B6">
        <f t="shared" ref="B6:R6" si="5">B5+B4+B3</f>
        <v>2205.6151</v>
      </c>
      <c r="C6">
        <f t="shared" si="5"/>
        <v>877.05460000000005</v>
      </c>
      <c r="D6">
        <f t="shared" si="5"/>
        <v>165.05459999999999</v>
      </c>
      <c r="E6">
        <f t="shared" si="5"/>
        <v>733.55860000000007</v>
      </c>
      <c r="F6">
        <f t="shared" si="5"/>
        <v>530.49360000000001</v>
      </c>
      <c r="G6">
        <f t="shared" si="5"/>
        <v>5278.11</v>
      </c>
      <c r="H6">
        <f>H5+H4+H3</f>
        <v>2341.0100000000002</v>
      </c>
      <c r="I6">
        <f t="shared" si="5"/>
        <v>904.01</v>
      </c>
      <c r="J6">
        <f t="shared" si="5"/>
        <v>1906.489</v>
      </c>
      <c r="K6">
        <f t="shared" si="5"/>
        <v>1499.271</v>
      </c>
      <c r="L6">
        <f t="shared" si="5"/>
        <v>222.34</v>
      </c>
      <c r="M6">
        <f t="shared" si="5"/>
        <v>79.87</v>
      </c>
      <c r="N6">
        <f t="shared" si="5"/>
        <v>77.87</v>
      </c>
      <c r="O6">
        <f>O5+O4+P3</f>
        <v>429.27100000000002</v>
      </c>
      <c r="P6">
        <f>P5+P4+P3</f>
        <v>429.27100000000002</v>
      </c>
      <c r="Q6">
        <f t="shared" si="5"/>
        <v>2210.63</v>
      </c>
      <c r="R6">
        <f t="shared" si="5"/>
        <v>787.26</v>
      </c>
      <c r="S6">
        <f>S5+S4+S3</f>
        <v>157.26</v>
      </c>
      <c r="T6">
        <f t="shared" ref="T6:U6" si="6">T5+T4+T3</f>
        <v>743.33799999999997</v>
      </c>
      <c r="U6">
        <f t="shared" si="6"/>
        <v>539.39400000000001</v>
      </c>
      <c r="W6">
        <f>SUM(B3:B5)</f>
        <v>2205.6151</v>
      </c>
      <c r="X6">
        <f>SUM(C3:C5)</f>
        <v>877.05460000000005</v>
      </c>
      <c r="Y6">
        <f>SUM(D3:D5)</f>
        <v>165.05459999999999</v>
      </c>
      <c r="Z6">
        <f>SUM(E3:E5)</f>
        <v>733.55860000000007</v>
      </c>
      <c r="AA6">
        <f>SUM(F3:F5)</f>
        <v>530.49360000000001</v>
      </c>
      <c r="AB6">
        <f t="shared" ref="AB6:AF6" si="7">SUM(G3:G5)</f>
        <v>5278.1100000000006</v>
      </c>
      <c r="AC6">
        <f t="shared" si="7"/>
        <v>2341.0100000000002</v>
      </c>
      <c r="AD6">
        <f t="shared" si="7"/>
        <v>904.01</v>
      </c>
      <c r="AE6">
        <f t="shared" si="7"/>
        <v>1906.489</v>
      </c>
      <c r="AF6">
        <f t="shared" si="7"/>
        <v>1499.2710000000002</v>
      </c>
      <c r="AG6">
        <f t="shared" ref="AG6:AJ6" si="8">SUM(L3:L5)</f>
        <v>222.34000000000003</v>
      </c>
      <c r="AH6">
        <f t="shared" si="8"/>
        <v>79.87</v>
      </c>
      <c r="AI6">
        <f t="shared" si="8"/>
        <v>77.87</v>
      </c>
      <c r="AJ6">
        <f t="shared" si="8"/>
        <v>429.25099999999998</v>
      </c>
      <c r="AK6">
        <f>SUM(P3:P5)</f>
        <v>429.27100000000002</v>
      </c>
      <c r="AL6">
        <f t="shared" ref="AL6:AM6" si="9">SUM(Q3:Q5)</f>
        <v>2210.63</v>
      </c>
      <c r="AM6">
        <f t="shared" si="9"/>
        <v>787.26</v>
      </c>
      <c r="AN6">
        <f>SUM(S3:S5)</f>
        <v>157.26000000000002</v>
      </c>
      <c r="AO6">
        <f>SUM(T3:T5)</f>
        <v>743.33799999999997</v>
      </c>
      <c r="AP6">
        <f>SUM(U3:U5)</f>
        <v>539.39400000000001</v>
      </c>
    </row>
  </sheetData>
  <mergeCells count="8">
    <mergeCell ref="L1:P1"/>
    <mergeCell ref="G1:K1"/>
    <mergeCell ref="B1:F1"/>
    <mergeCell ref="AL1:AP1"/>
    <mergeCell ref="AG1:AK1"/>
    <mergeCell ref="AB1:AF1"/>
    <mergeCell ref="W1:AA1"/>
    <mergeCell ref="Q1:U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2013-03-18T15:17:53Z</dcterms:modified>
</cp:coreProperties>
</file>