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H6" i="1"/>
  <c r="AH4" s="1"/>
  <c r="AD6"/>
  <c r="AD4" s="1"/>
  <c r="Z6"/>
  <c r="Z4" s="1"/>
  <c r="V6"/>
  <c r="V4" s="1"/>
  <c r="B6"/>
  <c r="C6"/>
  <c r="D6"/>
  <c r="F6"/>
  <c r="G6"/>
  <c r="H6"/>
  <c r="J6"/>
  <c r="K6"/>
  <c r="L6"/>
  <c r="N6"/>
  <c r="O6"/>
  <c r="P6"/>
  <c r="U6"/>
  <c r="U4" s="1"/>
  <c r="AC6"/>
  <c r="AC4" s="1"/>
  <c r="Y6"/>
  <c r="Y4" s="1"/>
  <c r="AG6"/>
  <c r="AG3" s="1"/>
  <c r="T6"/>
  <c r="T4" s="1"/>
  <c r="W6"/>
  <c r="W3" s="1"/>
  <c r="X6"/>
  <c r="X4" s="1"/>
  <c r="AA6"/>
  <c r="AA3" s="1"/>
  <c r="AB6"/>
  <c r="AB3" s="1"/>
  <c r="AE6"/>
  <c r="AE3" s="1"/>
  <c r="AF6"/>
  <c r="AF4" s="1"/>
  <c r="S6"/>
  <c r="S4" s="1"/>
  <c r="V5" l="1"/>
  <c r="AH5"/>
  <c r="AH3"/>
  <c r="U3"/>
  <c r="AD3"/>
  <c r="V3"/>
  <c r="Z5"/>
  <c r="AD5"/>
  <c r="Z3"/>
  <c r="AC5"/>
  <c r="AC3"/>
  <c r="U5"/>
  <c r="Y5"/>
  <c r="Y3"/>
  <c r="AG4"/>
  <c r="AG5"/>
  <c r="AE5"/>
  <c r="AA5"/>
  <c r="AA4"/>
  <c r="AB5"/>
  <c r="AB4"/>
  <c r="AF3"/>
  <c r="AF5"/>
  <c r="AE4"/>
  <c r="X5"/>
  <c r="X3"/>
  <c r="W5"/>
  <c r="W4"/>
  <c r="T5"/>
  <c r="T3"/>
  <c r="S3"/>
  <c r="S5"/>
</calcChain>
</file>

<file path=xl/sharedStrings.xml><?xml version="1.0" encoding="utf-8"?>
<sst xmlns="http://schemas.openxmlformats.org/spreadsheetml/2006/main" count="46" uniqueCount="11">
  <si>
    <t>Unoptimized</t>
  </si>
  <si>
    <t>NEON Autocompiler</t>
  </si>
  <si>
    <t>Extraction</t>
  </si>
  <si>
    <t>Processing</t>
  </si>
  <si>
    <t>Classification</t>
  </si>
  <si>
    <t>FeatureSet 1</t>
  </si>
  <si>
    <t>FeatureSet 2</t>
  </si>
  <si>
    <t>FeatureSet 3</t>
  </si>
  <si>
    <t>FeatureSet 4</t>
  </si>
  <si>
    <t>NEON FFT Optimized</t>
  </si>
  <si>
    <t>DSP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</si>
</sst>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6"/>
  <c:chart>
    <c:title>
      <c:tx>
        <c:rich>
          <a:bodyPr/>
          <a:lstStyle/>
          <a:p>
            <a:pPr>
              <a:defRPr/>
            </a:pPr>
            <a:r>
              <a:rPr lang="de-DE"/>
              <a:t>Laufzeitmessungen auf dem ARM ohne aktive Optimierung</a:t>
            </a:r>
            <a:r>
              <a:rPr lang="de-DE" baseline="0"/>
              <a:t> </a:t>
            </a:r>
            <a:endParaRPr lang="de-DE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Tabelle1!$A$3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Tabelle1!$B$1:$Q$2</c:f>
              <c:multiLvlStrCache>
                <c:ptCount val="16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  <c:pt idx="15">
                    <c:v>DSP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Tabelle1!$B$3:$Q$3</c:f>
              <c:numCache>
                <c:formatCode>General</c:formatCode>
                <c:ptCount val="16"/>
                <c:pt idx="0">
                  <c:v>2191</c:v>
                </c:pt>
                <c:pt idx="1">
                  <c:v>873</c:v>
                </c:pt>
                <c:pt idx="2">
                  <c:v>161</c:v>
                </c:pt>
                <c:pt idx="3">
                  <c:v>1.9430000000000001</c:v>
                </c:pt>
                <c:pt idx="4">
                  <c:v>4650</c:v>
                </c:pt>
                <c:pt idx="5">
                  <c:v>2096</c:v>
                </c:pt>
                <c:pt idx="6">
                  <c:v>659</c:v>
                </c:pt>
                <c:pt idx="7">
                  <c:v>4.63</c:v>
                </c:pt>
                <c:pt idx="8">
                  <c:v>178</c:v>
                </c:pt>
                <c:pt idx="9">
                  <c:v>64</c:v>
                </c:pt>
                <c:pt idx="10">
                  <c:v>62</c:v>
                </c:pt>
                <c:pt idx="11">
                  <c:v>2.0830000000000002</c:v>
                </c:pt>
                <c:pt idx="12">
                  <c:v>2070</c:v>
                </c:pt>
                <c:pt idx="13">
                  <c:v>736</c:v>
                </c:pt>
                <c:pt idx="14">
                  <c:v>106</c:v>
                </c:pt>
                <c:pt idx="15">
                  <c:v>1.849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Tabelle1!$B$1:$Q$2</c:f>
              <c:multiLvlStrCache>
                <c:ptCount val="16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  <c:pt idx="15">
                    <c:v>DSP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Tabelle1!$B$4:$Q$4</c:f>
              <c:numCache>
                <c:formatCode>General</c:formatCode>
                <c:ptCount val="16"/>
                <c:pt idx="0">
                  <c:v>5.3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599.64</c:v>
                </c:pt>
                <c:pt idx="5">
                  <c:v>237.36</c:v>
                </c:pt>
                <c:pt idx="6">
                  <c:v>237.36</c:v>
                </c:pt>
                <c:pt idx="7">
                  <c:v>237.36</c:v>
                </c:pt>
                <c:pt idx="8">
                  <c:v>23.17</c:v>
                </c:pt>
                <c:pt idx="9">
                  <c:v>9.06</c:v>
                </c:pt>
                <c:pt idx="10">
                  <c:v>9.06</c:v>
                </c:pt>
                <c:pt idx="11">
                  <c:v>9.06</c:v>
                </c:pt>
                <c:pt idx="12">
                  <c:v>107.1</c:v>
                </c:pt>
                <c:pt idx="13">
                  <c:v>42.02</c:v>
                </c:pt>
                <c:pt idx="14">
                  <c:v>42.02</c:v>
                </c:pt>
                <c:pt idx="15">
                  <c:v>42.02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Tabelle1!$B$1:$Q$2</c:f>
              <c:multiLvlStrCache>
                <c:ptCount val="16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  <c:pt idx="15">
                    <c:v>DSP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Tabelle1!$B$5:$Q$5</c:f>
              <c:numCache>
                <c:formatCode>General</c:formatCode>
                <c:ptCount val="16"/>
                <c:pt idx="0">
                  <c:v>9.3150999999999993</c:v>
                </c:pt>
                <c:pt idx="1">
                  <c:v>2.5546000000000002</c:v>
                </c:pt>
                <c:pt idx="2">
                  <c:v>2.5546000000000002</c:v>
                </c:pt>
                <c:pt idx="3">
                  <c:v>2.5546000000000002</c:v>
                </c:pt>
                <c:pt idx="4">
                  <c:v>9.3148</c:v>
                </c:pt>
                <c:pt idx="5">
                  <c:v>2.5503999999999998</c:v>
                </c:pt>
                <c:pt idx="6">
                  <c:v>2.5503999999999998</c:v>
                </c:pt>
                <c:pt idx="7">
                  <c:v>2.5503999999999998</c:v>
                </c:pt>
                <c:pt idx="8">
                  <c:v>9.3125</c:v>
                </c:pt>
                <c:pt idx="9">
                  <c:v>2.5501999999999998</c:v>
                </c:pt>
                <c:pt idx="10">
                  <c:v>2.5501999999999998</c:v>
                </c:pt>
                <c:pt idx="11">
                  <c:v>2.5501999999999998</c:v>
                </c:pt>
                <c:pt idx="12">
                  <c:v>9.3135999999999992</c:v>
                </c:pt>
                <c:pt idx="13">
                  <c:v>2.5514000000000001</c:v>
                </c:pt>
                <c:pt idx="14">
                  <c:v>2.5514000000000001</c:v>
                </c:pt>
                <c:pt idx="15">
                  <c:v>2.5514000000000001</c:v>
                </c:pt>
              </c:numCache>
            </c:numRef>
          </c:val>
        </c:ser>
        <c:gapWidth val="95"/>
        <c:overlap val="100"/>
        <c:axId val="74056448"/>
        <c:axId val="74057984"/>
      </c:barChart>
      <c:catAx>
        <c:axId val="74056448"/>
        <c:scaling>
          <c:orientation val="minMax"/>
        </c:scaling>
        <c:axPos val="b"/>
        <c:majorTickMark val="none"/>
        <c:tickLblPos val="nextTo"/>
        <c:crossAx val="74057984"/>
        <c:crosses val="autoZero"/>
        <c:auto val="1"/>
        <c:lblAlgn val="ctr"/>
        <c:lblOffset val="100"/>
      </c:catAx>
      <c:valAx>
        <c:axId val="74057984"/>
        <c:scaling>
          <c:orientation val="minMax"/>
          <c:max val="5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Laufzeit [ms]</a:t>
                </a:r>
              </a:p>
            </c:rich>
          </c:tx>
          <c:layout/>
        </c:title>
        <c:numFmt formatCode="General" sourceLinked="1"/>
        <c:majorTickMark val="none"/>
        <c:minorTickMark val="cross"/>
        <c:tickLblPos val="nextTo"/>
        <c:crossAx val="74056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Tabelle1!$R$3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Tabelle1!$S$1:$AH$2</c:f>
              <c:multiLvlStrCache>
                <c:ptCount val="16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  <c:pt idx="15">
                    <c:v>DSP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Tabelle1!$S$3:$AH$3</c:f>
              <c:numCache>
                <c:formatCode>General</c:formatCode>
                <c:ptCount val="16"/>
                <c:pt idx="0">
                  <c:v>99.337368519103805</c:v>
                </c:pt>
                <c:pt idx="1">
                  <c:v>99.537702669822366</c:v>
                </c:pt>
                <c:pt idx="2">
                  <c:v>97.543479551615036</c:v>
                </c:pt>
                <c:pt idx="3">
                  <c:v>32.396291850073361</c:v>
                </c:pt>
                <c:pt idx="4">
                  <c:v>88.42061163940788</c:v>
                </c:pt>
                <c:pt idx="5">
                  <c:v>89.729469075526183</c:v>
                </c:pt>
                <c:pt idx="6">
                  <c:v>73.310977378835531</c:v>
                </c:pt>
                <c:pt idx="7">
                  <c:v>1.8933476840636558</c:v>
                </c:pt>
                <c:pt idx="8">
                  <c:v>84.567600631881504</c:v>
                </c:pt>
                <c:pt idx="9">
                  <c:v>84.644664344228687</c:v>
                </c:pt>
                <c:pt idx="10">
                  <c:v>84.227457607777183</c:v>
                </c:pt>
                <c:pt idx="11">
                  <c:v>15.211930009055591</c:v>
                </c:pt>
                <c:pt idx="12">
                  <c:v>94.675591114142364</c:v>
                </c:pt>
                <c:pt idx="13">
                  <c:v>94.289900962295064</c:v>
                </c:pt>
                <c:pt idx="14">
                  <c:v>70.398495331782797</c:v>
                </c:pt>
                <c:pt idx="15">
                  <c:v>3.9831625750747515</c:v>
                </c:pt>
              </c:numCache>
            </c:numRef>
          </c:val>
        </c:ser>
        <c:ser>
          <c:idx val="1"/>
          <c:order val="1"/>
          <c:tx>
            <c:strRef>
              <c:f>Tabelle1!$R$4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Tabelle1!$S$1:$AH$2</c:f>
              <c:multiLvlStrCache>
                <c:ptCount val="16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  <c:pt idx="15">
                    <c:v>DSP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Tabelle1!$S$4:$AH$4</c:f>
              <c:numCache>
                <c:formatCode>General</c:formatCode>
                <c:ptCount val="16"/>
                <c:pt idx="0">
                  <c:v>0.24029577962174814</c:v>
                </c:pt>
                <c:pt idx="1">
                  <c:v>0.17102698053234086</c:v>
                </c:pt>
                <c:pt idx="2">
                  <c:v>0.90879018215790419</c:v>
                </c:pt>
                <c:pt idx="3">
                  <c:v>25.010004001600638</c:v>
                </c:pt>
                <c:pt idx="4">
                  <c:v>11.40226571257087</c:v>
                </c:pt>
                <c:pt idx="5">
                  <c:v>10.161348654468938</c:v>
                </c:pt>
                <c:pt idx="6">
                  <c:v>26.405301351502885</c:v>
                </c:pt>
                <c:pt idx="7">
                  <c:v>97.063716261198564</c:v>
                </c:pt>
                <c:pt idx="8">
                  <c:v>11.008041048543229</c:v>
                </c:pt>
                <c:pt idx="9">
                  <c:v>11.982510296229872</c:v>
                </c:pt>
                <c:pt idx="10">
                  <c:v>12.308076869781633</c:v>
                </c:pt>
                <c:pt idx="11">
                  <c:v>66.164227499780921</c:v>
                </c:pt>
                <c:pt idx="12">
                  <c:v>4.8984327576447564</c:v>
                </c:pt>
                <c:pt idx="13">
                  <c:v>5.3832359217875529</c:v>
                </c:pt>
                <c:pt idx="14">
                  <c:v>27.907026168316161</c:v>
                </c:pt>
                <c:pt idx="15">
                  <c:v>90.520547000887547</c:v>
                </c:pt>
              </c:numCache>
            </c:numRef>
          </c:val>
        </c:ser>
        <c:ser>
          <c:idx val="2"/>
          <c:order val="2"/>
          <c:tx>
            <c:strRef>
              <c:f>Tabelle1!$R$5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Tabelle1!$S$1:$AH$2</c:f>
              <c:multiLvlStrCache>
                <c:ptCount val="16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  <c:pt idx="15">
                    <c:v>DSP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Tabelle1!$S$5:$AH$5</c:f>
              <c:numCache>
                <c:formatCode>General</c:formatCode>
                <c:ptCount val="16"/>
                <c:pt idx="0">
                  <c:v>0.42233570127444264</c:v>
                </c:pt>
                <c:pt idx="1">
                  <c:v>0.29127034964527865</c:v>
                </c:pt>
                <c:pt idx="2">
                  <c:v>1.5477302662270547</c:v>
                </c:pt>
                <c:pt idx="3">
                  <c:v>42.593704148325997</c:v>
                </c:pt>
                <c:pt idx="4">
                  <c:v>0.17712264802123798</c:v>
                </c:pt>
                <c:pt idx="5">
                  <c:v>0.10918227000487689</c:v>
                </c:pt>
                <c:pt idx="6">
                  <c:v>0.28372126966158134</c:v>
                </c:pt>
                <c:pt idx="7">
                  <c:v>1.0429360547377855</c:v>
                </c:pt>
                <c:pt idx="8">
                  <c:v>4.4243583195752612</c:v>
                </c:pt>
                <c:pt idx="9">
                  <c:v>3.3728253595414373</c:v>
                </c:pt>
                <c:pt idx="10">
                  <c:v>3.4644655224411824</c:v>
                </c:pt>
                <c:pt idx="11">
                  <c:v>18.623842491163494</c:v>
                </c:pt>
                <c:pt idx="12">
                  <c:v>0.42597612821288705</c:v>
                </c:pt>
                <c:pt idx="13">
                  <c:v>0.32686311591739081</c:v>
                </c:pt>
                <c:pt idx="14">
                  <c:v>1.6944784999010434</c:v>
                </c:pt>
                <c:pt idx="15">
                  <c:v>5.4962904240377082</c:v>
                </c:pt>
              </c:numCache>
            </c:numRef>
          </c:val>
        </c:ser>
        <c:gapWidth val="75"/>
        <c:overlap val="100"/>
        <c:axId val="45876736"/>
        <c:axId val="45878272"/>
      </c:barChart>
      <c:catAx>
        <c:axId val="45876736"/>
        <c:scaling>
          <c:orientation val="minMax"/>
        </c:scaling>
        <c:axPos val="b"/>
        <c:majorTickMark val="none"/>
        <c:tickLblPos val="nextTo"/>
        <c:crossAx val="45878272"/>
        <c:crosses val="autoZero"/>
        <c:auto val="1"/>
        <c:lblAlgn val="ctr"/>
        <c:lblOffset val="100"/>
      </c:catAx>
      <c:valAx>
        <c:axId val="45878272"/>
        <c:scaling>
          <c:orientation val="minMax"/>
          <c:max val="100"/>
          <c:min val="65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 [%]</a:t>
                </a:r>
              </a:p>
            </c:rich>
          </c:tx>
          <c:layout/>
        </c:title>
        <c:numFmt formatCode="General" sourceLinked="1"/>
        <c:tickLblPos val="nextTo"/>
        <c:crossAx val="45876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161925</xdr:rowOff>
    </xdr:from>
    <xdr:to>
      <xdr:col>14</xdr:col>
      <xdr:colOff>28575</xdr:colOff>
      <xdr:row>34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104774</xdr:colOff>
      <xdr:row>6</xdr:row>
      <xdr:rowOff>142874</xdr:rowOff>
    </xdr:from>
    <xdr:to>
      <xdr:col>31</xdr:col>
      <xdr:colOff>752474</xdr:colOff>
      <xdr:row>34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6"/>
  <sheetViews>
    <sheetView tabSelected="1" zoomScaleNormal="100" workbookViewId="0">
      <selection activeCell="N1" sqref="N1:Q1"/>
    </sheetView>
  </sheetViews>
  <sheetFormatPr baseColWidth="10" defaultRowHeight="15"/>
  <cols>
    <col min="1" max="1" width="12.710937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19.5703125" customWidth="1"/>
    <col min="6" max="6" width="12.42578125" bestFit="1" customWidth="1"/>
    <col min="7" max="7" width="19" bestFit="1" customWidth="1"/>
    <col min="8" max="8" width="19.5703125" bestFit="1" customWidth="1"/>
    <col min="9" max="9" width="19.5703125" customWidth="1"/>
    <col min="10" max="10" width="12.42578125" bestFit="1" customWidth="1"/>
    <col min="11" max="11" width="19" bestFit="1" customWidth="1"/>
    <col min="12" max="12" width="19.5703125" bestFit="1" customWidth="1"/>
    <col min="13" max="13" width="19.5703125" customWidth="1"/>
    <col min="14" max="14" width="12.42578125" bestFit="1" customWidth="1"/>
    <col min="15" max="15" width="19" bestFit="1" customWidth="1"/>
    <col min="16" max="16" width="19.5703125" bestFit="1" customWidth="1"/>
    <col min="17" max="17" width="19.5703125" customWidth="1"/>
    <col min="18" max="18" width="12.7109375" bestFit="1" customWidth="1"/>
    <col min="19" max="19" width="12.42578125" bestFit="1" customWidth="1"/>
    <col min="20" max="20" width="19" bestFit="1" customWidth="1"/>
    <col min="21" max="21" width="19.5703125" bestFit="1" customWidth="1"/>
    <col min="22" max="22" width="19.5703125" customWidth="1"/>
    <col min="23" max="23" width="12.42578125" bestFit="1" customWidth="1"/>
    <col min="24" max="24" width="19" bestFit="1" customWidth="1"/>
    <col min="25" max="25" width="19.5703125" bestFit="1" customWidth="1"/>
    <col min="26" max="26" width="19.5703125" customWidth="1"/>
    <col min="27" max="27" width="12.42578125" bestFit="1" customWidth="1"/>
    <col min="28" max="28" width="19" bestFit="1" customWidth="1"/>
    <col min="29" max="29" width="19.5703125" bestFit="1" customWidth="1"/>
    <col min="30" max="30" width="19.5703125" customWidth="1"/>
    <col min="31" max="31" width="12.42578125" bestFit="1" customWidth="1"/>
    <col min="32" max="32" width="19" bestFit="1" customWidth="1"/>
    <col min="33" max="33" width="19.5703125" bestFit="1" customWidth="1"/>
  </cols>
  <sheetData>
    <row r="1" spans="1:34">
      <c r="A1" s="2"/>
      <c r="B1" s="6" t="s">
        <v>5</v>
      </c>
      <c r="C1" s="7"/>
      <c r="D1" s="8"/>
      <c r="E1" s="4"/>
      <c r="F1" s="6" t="s">
        <v>6</v>
      </c>
      <c r="G1" s="7"/>
      <c r="H1" s="8"/>
      <c r="I1" s="4"/>
      <c r="J1" s="6" t="s">
        <v>7</v>
      </c>
      <c r="K1" s="7"/>
      <c r="L1" s="8"/>
      <c r="M1" s="3"/>
      <c r="N1" s="9" t="s">
        <v>8</v>
      </c>
      <c r="O1" s="9"/>
      <c r="P1" s="9"/>
      <c r="Q1" s="9"/>
      <c r="R1" s="2"/>
      <c r="S1" s="6" t="s">
        <v>5</v>
      </c>
      <c r="T1" s="7"/>
      <c r="U1" s="8"/>
      <c r="V1" s="4"/>
      <c r="W1" s="6" t="s">
        <v>6</v>
      </c>
      <c r="X1" s="7"/>
      <c r="Y1" s="7"/>
      <c r="Z1" s="8"/>
      <c r="AA1" s="6" t="s">
        <v>7</v>
      </c>
      <c r="AB1" s="7"/>
      <c r="AC1" s="7"/>
      <c r="AD1" s="8"/>
      <c r="AE1" s="9" t="s">
        <v>8</v>
      </c>
      <c r="AF1" s="9"/>
      <c r="AG1" s="9"/>
      <c r="AH1" s="9"/>
    </row>
    <row r="2" spans="1:34">
      <c r="A2" s="2"/>
      <c r="B2" s="1" t="s">
        <v>0</v>
      </c>
      <c r="C2" s="1" t="s">
        <v>1</v>
      </c>
      <c r="D2" s="1" t="s">
        <v>9</v>
      </c>
      <c r="E2" s="1" t="s">
        <v>10</v>
      </c>
      <c r="F2" s="1" t="s">
        <v>0</v>
      </c>
      <c r="G2" s="1" t="s">
        <v>1</v>
      </c>
      <c r="H2" s="1" t="s">
        <v>9</v>
      </c>
      <c r="I2" s="1" t="s">
        <v>10</v>
      </c>
      <c r="J2" s="1" t="s">
        <v>0</v>
      </c>
      <c r="K2" s="1" t="s">
        <v>1</v>
      </c>
      <c r="L2" s="1" t="s">
        <v>9</v>
      </c>
      <c r="M2" s="1" t="s">
        <v>10</v>
      </c>
      <c r="N2" s="10" t="s">
        <v>0</v>
      </c>
      <c r="O2" s="10" t="s">
        <v>1</v>
      </c>
      <c r="P2" s="10" t="s">
        <v>9</v>
      </c>
      <c r="Q2" s="1" t="s">
        <v>10</v>
      </c>
      <c r="R2" s="2"/>
      <c r="S2" s="1" t="s">
        <v>0</v>
      </c>
      <c r="T2" s="1" t="s">
        <v>1</v>
      </c>
      <c r="U2" s="1" t="s">
        <v>9</v>
      </c>
      <c r="V2" s="1" t="s">
        <v>10</v>
      </c>
      <c r="W2" s="1" t="s">
        <v>0</v>
      </c>
      <c r="X2" s="1" t="s">
        <v>1</v>
      </c>
      <c r="Y2" s="1" t="s">
        <v>9</v>
      </c>
      <c r="Z2" s="1" t="s">
        <v>10</v>
      </c>
      <c r="AA2" s="1" t="s">
        <v>0</v>
      </c>
      <c r="AB2" s="1" t="s">
        <v>1</v>
      </c>
      <c r="AC2" s="1" t="s">
        <v>9</v>
      </c>
      <c r="AD2" s="1" t="s">
        <v>10</v>
      </c>
      <c r="AE2" s="10" t="s">
        <v>0</v>
      </c>
      <c r="AF2" s="10" t="s">
        <v>1</v>
      </c>
      <c r="AG2" s="10" t="s">
        <v>9</v>
      </c>
      <c r="AH2" s="1" t="s">
        <v>10</v>
      </c>
    </row>
    <row r="3" spans="1:34">
      <c r="A3" s="1" t="s">
        <v>2</v>
      </c>
      <c r="B3" s="1">
        <v>2191</v>
      </c>
      <c r="C3" s="1">
        <v>873</v>
      </c>
      <c r="D3" s="1">
        <v>161</v>
      </c>
      <c r="E3" s="1">
        <v>1.9430000000000001</v>
      </c>
      <c r="F3" s="1">
        <v>4650</v>
      </c>
      <c r="G3" s="1">
        <v>2096</v>
      </c>
      <c r="H3" s="1">
        <v>659</v>
      </c>
      <c r="I3" s="1">
        <v>4.63</v>
      </c>
      <c r="J3" s="1">
        <v>178</v>
      </c>
      <c r="K3" s="1">
        <v>64</v>
      </c>
      <c r="L3" s="1">
        <v>62</v>
      </c>
      <c r="M3" s="1">
        <v>2.0830000000000002</v>
      </c>
      <c r="N3" s="1">
        <v>2070</v>
      </c>
      <c r="O3" s="1">
        <v>736</v>
      </c>
      <c r="P3" s="1">
        <v>106</v>
      </c>
      <c r="Q3" s="1">
        <v>1.849</v>
      </c>
      <c r="R3" s="5" t="s">
        <v>2</v>
      </c>
      <c r="S3" s="1">
        <f>B3/S6*100</f>
        <v>99.337368519103805</v>
      </c>
      <c r="T3" s="1">
        <f>C3/T6*100</f>
        <v>99.537702669822366</v>
      </c>
      <c r="U3" s="1">
        <f>D3/U6*100</f>
        <v>97.543479551615036</v>
      </c>
      <c r="V3" s="1">
        <f>E3/V6*100</f>
        <v>32.396291850073361</v>
      </c>
      <c r="W3" s="1">
        <f>F3/W6*100</f>
        <v>88.42061163940788</v>
      </c>
      <c r="X3" s="1">
        <f>G3/X6*100</f>
        <v>89.729469075526183</v>
      </c>
      <c r="Y3" s="1">
        <f>H3/Y6*100</f>
        <v>73.310977378835531</v>
      </c>
      <c r="Z3" s="1">
        <f>I3/Z6*100</f>
        <v>1.8933476840636558</v>
      </c>
      <c r="AA3" s="1">
        <f>J3/AA6*100</f>
        <v>84.567600631881504</v>
      </c>
      <c r="AB3" s="1">
        <f>K3/AB6*100</f>
        <v>84.644664344228687</v>
      </c>
      <c r="AC3" s="1">
        <f>L3/AC6*100</f>
        <v>84.227457607777183</v>
      </c>
      <c r="AD3" s="1">
        <f>M3/AD6*100</f>
        <v>15.211930009055591</v>
      </c>
      <c r="AE3" s="1">
        <f>N3/AE6*100</f>
        <v>94.675591114142364</v>
      </c>
      <c r="AF3" s="1">
        <f>O3/AF6*100</f>
        <v>94.289900962295064</v>
      </c>
      <c r="AG3" s="1">
        <f>P3/AG6*100</f>
        <v>70.398495331782797</v>
      </c>
      <c r="AH3" s="1">
        <f>Q3/AH6*100</f>
        <v>3.9831625750747515</v>
      </c>
    </row>
    <row r="4" spans="1:34">
      <c r="A4" s="1" t="s">
        <v>3</v>
      </c>
      <c r="B4" s="1">
        <v>5.3</v>
      </c>
      <c r="C4" s="1">
        <v>1.5</v>
      </c>
      <c r="D4" s="1">
        <v>1.5</v>
      </c>
      <c r="E4" s="1">
        <v>1.5</v>
      </c>
      <c r="F4" s="1">
        <v>599.64</v>
      </c>
      <c r="G4" s="1">
        <v>237.36</v>
      </c>
      <c r="H4" s="1">
        <v>237.36</v>
      </c>
      <c r="I4" s="1">
        <v>237.36</v>
      </c>
      <c r="J4" s="1">
        <v>23.17</v>
      </c>
      <c r="K4" s="1">
        <v>9.06</v>
      </c>
      <c r="L4" s="1">
        <v>9.06</v>
      </c>
      <c r="M4" s="1">
        <v>9.06</v>
      </c>
      <c r="N4" s="1">
        <v>107.1</v>
      </c>
      <c r="O4" s="1">
        <v>42.02</v>
      </c>
      <c r="P4" s="1">
        <v>42.02</v>
      </c>
      <c r="Q4" s="1">
        <v>42.02</v>
      </c>
      <c r="R4" s="5" t="s">
        <v>3</v>
      </c>
      <c r="S4" s="1">
        <f>B4/S6*100</f>
        <v>0.24029577962174814</v>
      </c>
      <c r="T4" s="1">
        <f>C4/T6*100</f>
        <v>0.17102698053234086</v>
      </c>
      <c r="U4" s="1">
        <f>D4/U6*100</f>
        <v>0.90879018215790419</v>
      </c>
      <c r="V4" s="1">
        <f>E4/V6*100</f>
        <v>25.010004001600638</v>
      </c>
      <c r="W4" s="1">
        <f>F4/W6*100</f>
        <v>11.40226571257087</v>
      </c>
      <c r="X4" s="1">
        <f>G4/X6*100</f>
        <v>10.161348654468938</v>
      </c>
      <c r="Y4" s="1">
        <f>H4/Y6*100</f>
        <v>26.405301351502885</v>
      </c>
      <c r="Z4" s="1">
        <f>I4/Z6*100</f>
        <v>97.063716261198564</v>
      </c>
      <c r="AA4" s="1">
        <f>J4/AA6*100</f>
        <v>11.008041048543229</v>
      </c>
      <c r="AB4" s="1">
        <f>K4/AB6*100</f>
        <v>11.982510296229872</v>
      </c>
      <c r="AC4" s="1">
        <f>L4/AC6*100</f>
        <v>12.308076869781633</v>
      </c>
      <c r="AD4" s="1">
        <f>M4/AD6*100</f>
        <v>66.164227499780921</v>
      </c>
      <c r="AE4" s="1">
        <f>N4/AE6*100</f>
        <v>4.8984327576447564</v>
      </c>
      <c r="AF4" s="1">
        <f>O4/AF6*100</f>
        <v>5.3832359217875529</v>
      </c>
      <c r="AG4" s="1">
        <f>P4/AG6*100</f>
        <v>27.907026168316161</v>
      </c>
      <c r="AH4" s="1">
        <f>Q4/AH6*100</f>
        <v>90.520547000887547</v>
      </c>
    </row>
    <row r="5" spans="1:34">
      <c r="A5" s="1" t="s">
        <v>4</v>
      </c>
      <c r="B5" s="1">
        <v>9.3150999999999993</v>
      </c>
      <c r="C5" s="1">
        <v>2.5546000000000002</v>
      </c>
      <c r="D5" s="1">
        <v>2.5546000000000002</v>
      </c>
      <c r="E5" s="1">
        <v>2.5546000000000002</v>
      </c>
      <c r="F5" s="1">
        <v>9.3148</v>
      </c>
      <c r="G5" s="1">
        <v>2.5503999999999998</v>
      </c>
      <c r="H5" s="1">
        <v>2.5503999999999998</v>
      </c>
      <c r="I5" s="1">
        <v>2.5503999999999998</v>
      </c>
      <c r="J5" s="1">
        <v>9.3125</v>
      </c>
      <c r="K5" s="1">
        <v>2.5501999999999998</v>
      </c>
      <c r="L5" s="1">
        <v>2.5501999999999998</v>
      </c>
      <c r="M5" s="1">
        <v>2.5501999999999998</v>
      </c>
      <c r="N5" s="1">
        <v>9.3135999999999992</v>
      </c>
      <c r="O5" s="1">
        <v>2.5514000000000001</v>
      </c>
      <c r="P5" s="1">
        <v>2.5514000000000001</v>
      </c>
      <c r="Q5" s="1">
        <v>2.5514000000000001</v>
      </c>
      <c r="R5" s="5" t="s">
        <v>4</v>
      </c>
      <c r="S5" s="1">
        <f>B5/S6*100</f>
        <v>0.42233570127444264</v>
      </c>
      <c r="T5" s="1">
        <f>C5/T6*100</f>
        <v>0.29127034964527865</v>
      </c>
      <c r="U5" s="1">
        <f>D5/U6*100</f>
        <v>1.5477302662270547</v>
      </c>
      <c r="V5" s="1">
        <f>E5/V6*100</f>
        <v>42.593704148325997</v>
      </c>
      <c r="W5" s="1">
        <f>F5/W6*100</f>
        <v>0.17712264802123798</v>
      </c>
      <c r="X5" s="1">
        <f>G5/X6*100</f>
        <v>0.10918227000487689</v>
      </c>
      <c r="Y5" s="1">
        <f>H5/Y6*100</f>
        <v>0.28372126966158134</v>
      </c>
      <c r="Z5" s="1">
        <f>I5/Z6*100</f>
        <v>1.0429360547377855</v>
      </c>
      <c r="AA5" s="1">
        <f>J5/AA6*100</f>
        <v>4.4243583195752612</v>
      </c>
      <c r="AB5" s="1">
        <f>K5/AB6*100</f>
        <v>3.3728253595414373</v>
      </c>
      <c r="AC5" s="1">
        <f>L5/AC6*100</f>
        <v>3.4644655224411824</v>
      </c>
      <c r="AD5" s="1">
        <f>M5/AD6*100</f>
        <v>18.623842491163494</v>
      </c>
      <c r="AE5" s="1">
        <f>N5/AE6*100</f>
        <v>0.42597612821288705</v>
      </c>
      <c r="AF5" s="1">
        <f>O5/AF6*100</f>
        <v>0.32686311591739081</v>
      </c>
      <c r="AG5" s="1">
        <f>P5/AG6*100</f>
        <v>1.6944784999010434</v>
      </c>
      <c r="AH5" s="1">
        <f>Q5/AH6*100</f>
        <v>5.4962904240377082</v>
      </c>
    </row>
    <row r="6" spans="1:34">
      <c r="B6">
        <f t="shared" ref="B6:O6" si="0">B5+B4+B3</f>
        <v>2205.6151</v>
      </c>
      <c r="C6">
        <f t="shared" si="0"/>
        <v>877.05460000000005</v>
      </c>
      <c r="D6">
        <f t="shared" si="0"/>
        <v>165.05459999999999</v>
      </c>
      <c r="F6">
        <f t="shared" si="0"/>
        <v>5258.9547999999995</v>
      </c>
      <c r="G6">
        <f t="shared" si="0"/>
        <v>2335.9104000000002</v>
      </c>
      <c r="H6">
        <f t="shared" si="0"/>
        <v>898.91039999999998</v>
      </c>
      <c r="J6">
        <f t="shared" si="0"/>
        <v>210.48250000000002</v>
      </c>
      <c r="K6">
        <f t="shared" si="0"/>
        <v>75.610200000000006</v>
      </c>
      <c r="L6">
        <f t="shared" si="0"/>
        <v>73.610200000000006</v>
      </c>
      <c r="N6">
        <f t="shared" si="0"/>
        <v>2186.4135999999999</v>
      </c>
      <c r="O6">
        <f t="shared" si="0"/>
        <v>780.57140000000004</v>
      </c>
      <c r="P6">
        <f>P5+P4+P3</f>
        <v>150.57140000000001</v>
      </c>
      <c r="S6">
        <f>SUM(B3:B5)</f>
        <v>2205.6151</v>
      </c>
      <c r="T6">
        <f>SUM(C3:C5)</f>
        <v>877.05460000000005</v>
      </c>
      <c r="U6">
        <f>SUM(D3:D5)</f>
        <v>165.05459999999999</v>
      </c>
      <c r="V6">
        <f>SUM(E3:E5)</f>
        <v>5.9976000000000003</v>
      </c>
      <c r="W6">
        <f>SUM(F3:F5)</f>
        <v>5258.9548000000004</v>
      </c>
      <c r="X6">
        <f>SUM(G3:G5)</f>
        <v>2335.9104000000002</v>
      </c>
      <c r="Y6">
        <f>SUM(H3:H5)</f>
        <v>898.91039999999998</v>
      </c>
      <c r="Z6">
        <f>SUM(I3:I5)</f>
        <v>244.54040000000001</v>
      </c>
      <c r="AA6">
        <f t="shared" ref="AA6:AD6" si="1">SUM(J3:J5)</f>
        <v>210.48250000000002</v>
      </c>
      <c r="AB6">
        <f t="shared" si="1"/>
        <v>75.610200000000006</v>
      </c>
      <c r="AC6">
        <f t="shared" si="1"/>
        <v>73.610200000000006</v>
      </c>
      <c r="AD6">
        <f t="shared" si="1"/>
        <v>13.693200000000001</v>
      </c>
      <c r="AE6">
        <f t="shared" ref="AE6:AG6" si="2">SUM(N3:N5)</f>
        <v>2186.4135999999999</v>
      </c>
      <c r="AF6">
        <f t="shared" si="2"/>
        <v>780.57139999999993</v>
      </c>
      <c r="AG6">
        <f>SUM(P3:P5)</f>
        <v>150.57140000000001</v>
      </c>
      <c r="AH6">
        <f>SUM(Q3:Q5)</f>
        <v>46.420400000000001</v>
      </c>
    </row>
  </sheetData>
  <mergeCells count="8">
    <mergeCell ref="AE1:AH1"/>
    <mergeCell ref="AA1:AD1"/>
    <mergeCell ref="W1:Z1"/>
    <mergeCell ref="B1:D1"/>
    <mergeCell ref="F1:H1"/>
    <mergeCell ref="J1:L1"/>
    <mergeCell ref="S1:U1"/>
    <mergeCell ref="N1:Q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2013-03-05T10:49:54Z</dcterms:modified>
</cp:coreProperties>
</file>