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 activeTab="4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C11" i="2"/>
  <c r="D23" i="9"/>
  <c r="D24"/>
  <c r="D25"/>
  <c r="D22"/>
  <c r="C25"/>
  <c r="C23"/>
  <c r="C22"/>
  <c r="D2"/>
  <c r="D3"/>
  <c r="D4"/>
  <c r="D5"/>
  <c r="D6"/>
  <c r="D7"/>
  <c r="C24" s="1"/>
  <c r="D8"/>
  <c r="D9"/>
  <c r="D10"/>
  <c r="D11"/>
  <c r="D12"/>
  <c r="D13"/>
  <c r="D14"/>
  <c r="D15"/>
  <c r="D16"/>
  <c r="D17"/>
  <c r="D1"/>
  <c r="C21" s="1"/>
  <c r="B25"/>
  <c r="A25"/>
  <c r="B24"/>
  <c r="A24"/>
  <c r="B22"/>
  <c r="B23"/>
  <c r="A23"/>
  <c r="A22"/>
  <c r="B1"/>
  <c r="B21"/>
  <c r="B15"/>
  <c r="B16"/>
  <c r="B17"/>
  <c r="B14"/>
  <c r="B12"/>
  <c r="B13"/>
  <c r="B11"/>
  <c r="B10"/>
  <c r="B9"/>
  <c r="B8"/>
  <c r="B3"/>
  <c r="B4"/>
  <c r="B5"/>
  <c r="B6"/>
  <c r="B7"/>
  <c r="B2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C1"/>
  <c r="A15"/>
  <c r="A16"/>
  <c r="A17"/>
  <c r="A14"/>
  <c r="A12"/>
  <c r="A13"/>
  <c r="A11"/>
  <c r="A10"/>
  <c r="A8"/>
  <c r="A3"/>
  <c r="A4"/>
  <c r="A5"/>
  <c r="A6"/>
  <c r="A7"/>
  <c r="A2"/>
  <c r="A3" i="7"/>
  <c r="A4"/>
  <c r="A5"/>
  <c r="A6"/>
  <c r="A7"/>
  <c r="A2"/>
  <c r="A3" i="6"/>
  <c r="A4"/>
  <c r="A2"/>
  <c r="A3" i="5"/>
  <c r="A4"/>
  <c r="A5"/>
  <c r="A6"/>
  <c r="A7"/>
  <c r="A2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4" i="2"/>
  <c r="D24"/>
  <c r="C25"/>
  <c r="D25"/>
  <c r="B25"/>
  <c r="B24"/>
  <c r="C9" i="7"/>
  <c r="D9"/>
  <c r="E9"/>
  <c r="B9"/>
  <c r="C6" i="6"/>
  <c r="D6"/>
  <c r="E6"/>
  <c r="B6"/>
  <c r="C9" i="5"/>
  <c r="D9"/>
  <c r="E9"/>
  <c r="B9"/>
  <c r="C9" i="4"/>
  <c r="D9"/>
  <c r="E9"/>
  <c r="B9"/>
  <c r="C9" i="8"/>
  <c r="D9"/>
  <c r="E9"/>
  <c r="F9"/>
  <c r="G9"/>
  <c r="H9"/>
  <c r="B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E6" i="3" l="1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<sst xmlns="http://schemas.openxmlformats.org/spreadsheetml/2006/main" count="76" uniqueCount="29">
  <si>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</si>
  <si>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</si>
  <si>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</si>
  <si>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</si>
  <si>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</si>
  <si>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</si>
  <si>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</si>
  <si>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</si>
  <si>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</si>
  <si>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</si>
  <si>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</si>
  <si>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</si>
  <si>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</si>
  <si>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</si>
  <si>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</si>
  <si>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</si>
  <si>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</si>
  <si>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HW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</si>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</sst>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'Feature Überblick'!$C$1</c:f>
              <c:strCache>
                <c:ptCount val="1"/>
                <c:pt idx="0">
                  <c:v>Libav NEON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HW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Überblick'!$C$2:$C$17</c:f>
              <c:numCache>
                <c:formatCode>General</c:formatCode>
                <c:ptCount val="16"/>
                <c:pt idx="0">
                  <c:v>1.639597834493426E-2</c:v>
                </c:pt>
                <c:pt idx="1">
                  <c:v>3.848414539829853E-2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3.1848414539829853E-2</c:v>
                </c:pt>
                <c:pt idx="6">
                  <c:v>2.3361702127659575E-2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axId val="71616000"/>
        <c:axId val="70471680"/>
      </c:barChart>
      <c:catAx>
        <c:axId val="71616000"/>
        <c:scaling>
          <c:orientation val="minMax"/>
        </c:scaling>
        <c:axPos val="b"/>
        <c:tickLblPos val="nextTo"/>
        <c:crossAx val="70471680"/>
        <c:crosses val="autoZero"/>
        <c:auto val="1"/>
        <c:lblAlgn val="ctr"/>
        <c:lblOffset val="100"/>
      </c:catAx>
      <c:valAx>
        <c:axId val="70471680"/>
        <c:scaling>
          <c:orientation val="minMax"/>
        </c:scaling>
        <c:axPos val="l"/>
        <c:majorGridlines/>
        <c:numFmt formatCode="General" sourceLinked="1"/>
        <c:tickLblPos val="nextTo"/>
        <c:crossAx val="7161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HW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78333824"/>
        <c:axId val="78335360"/>
      </c:barChart>
      <c:catAx>
        <c:axId val="78333824"/>
        <c:scaling>
          <c:orientation val="minMax"/>
        </c:scaling>
        <c:axPos val="b"/>
        <c:tickLblPos val="nextTo"/>
        <c:crossAx val="78335360"/>
        <c:crosses val="autoZero"/>
        <c:auto val="1"/>
        <c:lblAlgn val="ctr"/>
        <c:lblOffset val="100"/>
      </c:catAx>
      <c:valAx>
        <c:axId val="78335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  <c:layout/>
        </c:title>
        <c:numFmt formatCode="General" sourceLinked="1"/>
        <c:tickLblPos val="nextTo"/>
        <c:crossAx val="7833382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75294976"/>
        <c:axId val="75460608"/>
      </c:barChart>
      <c:catAx>
        <c:axId val="75294976"/>
        <c:scaling>
          <c:orientation val="minMax"/>
        </c:scaling>
        <c:delete val="1"/>
        <c:axPos val="b"/>
        <c:numFmt formatCode="General" sourceLinked="1"/>
        <c:tickLblPos val="none"/>
        <c:crossAx val="75460608"/>
        <c:crosses val="autoZero"/>
        <c:auto val="1"/>
        <c:lblAlgn val="ctr"/>
        <c:lblOffset val="100"/>
      </c:catAx>
      <c:valAx>
        <c:axId val="75460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  <c:layout/>
        </c:title>
        <c:numFmt formatCode="General" sourceLinked="1"/>
        <c:tickLblPos val="nextTo"/>
        <c:crossAx val="7529497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27" footer="0.30000000000000027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Libav ARM</c:v>
                </c:pt>
                <c:pt idx="1">
                  <c:v>Libav VFP</c:v>
                </c:pt>
                <c:pt idx="2">
                  <c:v>Libav 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75476992"/>
        <c:axId val="75478528"/>
      </c:barChart>
      <c:catAx>
        <c:axId val="75476992"/>
        <c:scaling>
          <c:orientation val="minMax"/>
        </c:scaling>
        <c:axPos val="b"/>
        <c:tickLblPos val="nextTo"/>
        <c:crossAx val="75478528"/>
        <c:crosses val="autoZero"/>
        <c:auto val="1"/>
        <c:lblAlgn val="ctr"/>
        <c:lblOffset val="100"/>
      </c:catAx>
      <c:valAx>
        <c:axId val="75478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75476992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HW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43094784"/>
        <c:axId val="43096320"/>
      </c:barChart>
      <c:catAx>
        <c:axId val="43094784"/>
        <c:scaling>
          <c:orientation val="minMax"/>
        </c:scaling>
        <c:axPos val="b"/>
        <c:tickLblPos val="nextTo"/>
        <c:crossAx val="43096320"/>
        <c:crosses val="autoZero"/>
        <c:auto val="1"/>
        <c:lblAlgn val="ctr"/>
        <c:lblOffset val="100"/>
      </c:catAx>
      <c:valAx>
        <c:axId val="43096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4309478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C22" sqref="C22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4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</row>
    <row r="2" spans="1:4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</row>
    <row r="3" spans="1:4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</row>
    <row r="4" spans="1:4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</row>
    <row r="5" spans="1:4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</row>
    <row r="6" spans="1:4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</row>
    <row r="7" spans="1:4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</row>
    <row r="8" spans="1:4">
      <c r="A8" t="str">
        <f>'ARM MCL 2'!A2</f>
        <v>HW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</row>
    <row r="9" spans="1:4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1.1961315280464218E-2</v>
      </c>
    </row>
    <row r="10" spans="1:4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0.11659187620889748</v>
      </c>
    </row>
    <row r="11" spans="1:4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</row>
    <row r="12" spans="1:4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</row>
    <row r="13" spans="1:4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</row>
    <row r="14" spans="1:4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1.0440835266821347E-3</v>
      </c>
    </row>
    <row r="15" spans="1:4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1.4462490332559938E-3</v>
      </c>
    </row>
    <row r="16" spans="1:4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1.5212683681361177E-2</v>
      </c>
    </row>
    <row r="17" spans="1:4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1.5313225058004641E-3</v>
      </c>
    </row>
    <row r="21" spans="1:4">
      <c r="B21" t="str">
        <f>B1</f>
        <v>ARM+NEON</v>
      </c>
      <c r="C21" t="str">
        <f>D1</f>
        <v>Libav NEON + Handopt.</v>
      </c>
      <c r="D21" t="s">
        <v>27</v>
      </c>
    </row>
    <row r="22" spans="1:4">
      <c r="A22" t="str">
        <f>A2</f>
        <v>FFT</v>
      </c>
      <c r="B22">
        <f t="shared" ref="B22:C22" si="0">B2</f>
        <v>0.31547563805104412</v>
      </c>
      <c r="C22">
        <f>D2</f>
        <v>1.639597834493426E-2</v>
      </c>
      <c r="D22">
        <f>B22/C22</f>
        <v>19.241037735849059</v>
      </c>
    </row>
    <row r="23" spans="1:4">
      <c r="A23" t="str">
        <f>A3</f>
        <v>MAG</v>
      </c>
      <c r="B23">
        <f t="shared" ref="B23:C23" si="1">B3</f>
        <v>3.848414539829853E-2</v>
      </c>
      <c r="C23">
        <f t="shared" ref="C23:C25" si="2">D3</f>
        <v>1.9110595514307813E-2</v>
      </c>
      <c r="D23">
        <f t="shared" ref="D23:D25" si="3">B23/C23</f>
        <v>2.0137596114933225</v>
      </c>
    </row>
    <row r="24" spans="1:4">
      <c r="A24" t="str">
        <f>A7</f>
        <v>MFCC</v>
      </c>
      <c r="B24">
        <f t="shared" ref="B24:C24" si="4">B7</f>
        <v>3.817478731631864E-2</v>
      </c>
      <c r="C24">
        <f>D7</f>
        <v>3.1848414539829853E-2</v>
      </c>
      <c r="D24">
        <f t="shared" si="3"/>
        <v>1.1986401165614375</v>
      </c>
    </row>
    <row r="25" spans="1:4">
      <c r="A25" t="str">
        <f>A8</f>
        <v>HW</v>
      </c>
      <c r="B25">
        <f t="shared" ref="B25:C25" si="5">B8</f>
        <v>2.3361702127659575E-2</v>
      </c>
      <c r="C25">
        <f>D8</f>
        <v>6.9013539651837522E-3</v>
      </c>
      <c r="D25">
        <f t="shared" si="3"/>
        <v>3.385089686098655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H1" sqref="H1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H1" sqref="H1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17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8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8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8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</row>
    <row r="6" spans="1:8">
      <c r="A6" t="s">
        <v>18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30.92</v>
      </c>
    </row>
    <row r="7" spans="1:8">
      <c r="A7" t="s">
        <v>19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301.39</v>
      </c>
    </row>
    <row r="9" spans="1:8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524.67000000000007</v>
      </c>
    </row>
    <row r="11" spans="1:8">
      <c r="C11">
        <f>D9/H9</f>
        <v>2.7438771037032796</v>
      </c>
    </row>
    <row r="13" spans="1:8">
      <c r="B13" t="s">
        <v>6</v>
      </c>
    </row>
    <row r="14" spans="1:8">
      <c r="A14" t="str">
        <f>A2</f>
        <v>HW</v>
      </c>
      <c r="B14">
        <f>D2/$D$9*100</f>
        <v>4.1948278377083001</v>
      </c>
    </row>
    <row r="15" spans="1:8">
      <c r="A15" t="str">
        <f t="shared" ref="A15:A19" si="1">A3</f>
        <v>FFT</v>
      </c>
      <c r="B15">
        <f t="shared" ref="B15:B19" si="2">D3/$D$9*100</f>
        <v>58.591443634822838</v>
      </c>
    </row>
    <row r="16" spans="1:8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tr">
        <f>E1</f>
        <v>Libav ARM</v>
      </c>
      <c r="C24" t="str">
        <f t="shared" ref="C24:D24" si="3">F1</f>
        <v>Libav VFP</v>
      </c>
      <c r="D24" t="str">
        <f t="shared" si="3"/>
        <v>Libav NEON</v>
      </c>
    </row>
    <row r="25" spans="1:4">
      <c r="A25" t="s">
        <v>10</v>
      </c>
      <c r="B25">
        <f>E3</f>
        <v>1263.3800000000001</v>
      </c>
      <c r="C25">
        <f>F3</f>
        <v>373.07</v>
      </c>
      <c r="D25">
        <f>G3</f>
        <v>41.96</v>
      </c>
    </row>
    <row r="30" spans="1:4">
      <c r="B30" t="str">
        <f>G1</f>
        <v>Libav NEON</v>
      </c>
    </row>
    <row r="31" spans="1:4">
      <c r="A31" t="str">
        <f>A2</f>
        <v>HW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1" sqref="H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20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</row>
    <row r="3" spans="1:8">
      <c r="A3" t="s">
        <v>21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8">
      <c r="A4" t="s">
        <v>22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8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H1" sqref="H1"/>
    </sheetView>
  </sheetViews>
  <sheetFormatPr baseColWidth="10" defaultRowHeight="15"/>
  <cols>
    <col min="1" max="1" width="3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23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1.35</v>
      </c>
    </row>
    <row r="5" spans="1:8">
      <c r="A5" t="s">
        <v>24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1.87</v>
      </c>
    </row>
    <row r="6" spans="1:8">
      <c r="A6" t="s">
        <v>25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19.670000000000002</v>
      </c>
    </row>
    <row r="7" spans="1:8">
      <c r="A7" t="s">
        <v>26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1.98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15" sqref="E15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C5" sqref="C5:E5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 2'!A2</f>
        <v>HW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5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5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5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5">
      <c r="A6" t="str">
        <f>'ARM MCL 2'!A6</f>
        <v>NASE</v>
      </c>
      <c r="B6">
        <v>22.74</v>
      </c>
      <c r="C6">
        <v>10.156000000000001</v>
      </c>
      <c r="D6">
        <v>9.0909999999999993</v>
      </c>
      <c r="E6">
        <v>9.0909999999999993</v>
      </c>
    </row>
    <row r="7" spans="1:5">
      <c r="A7" t="str">
        <f>'ARM MCL 2'!A7</f>
        <v>OSC</v>
      </c>
      <c r="B7">
        <v>189.47900000000001</v>
      </c>
      <c r="C7">
        <v>85.74</v>
      </c>
      <c r="D7">
        <v>76.022999999999996</v>
      </c>
      <c r="E7">
        <v>76.024000000000001</v>
      </c>
    </row>
    <row r="9" spans="1:5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197.13499999999999</v>
      </c>
      <c r="E9">
        <f t="shared" si="0"/>
        <v>197.13200000000001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D12" sqref="D12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2" sqref="A2:A7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2013-07-02T11:05:55Z</cp:lastPrinted>
  <dcterms:created xsi:type="dcterms:W3CDTF">2013-06-26T15:04:51Z</dcterms:created>
  <dcterms:modified xsi:type="dcterms:W3CDTF">2013-07-02T11:28:47Z</dcterms:modified>
</cp:coreProperties>
</file>