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 activeTab="4"/>
  </bookViews>
  <sheets>
    <sheet name="ARM MCL1" sheetId="1" r:id="rId1"/>
    <sheet name="ARM MCL 2" sheetId="2" r:id="rId2"/>
    <sheet name="ARM MCL3" sheetId="3" r:id="rId3"/>
    <sheet name="ARM MCL4" sheetId="8" r:id="rId4"/>
    <sheet name="DSP MCL1" sheetId="4" r:id="rId5"/>
    <sheet name="DSP MCL2" sheetId="5" r:id="rId6"/>
    <sheet name="DSP MCL3" sheetId="6" r:id="rId7"/>
    <sheet name="DSP MCL4" sheetId="7" r:id="rId8"/>
  </sheets>
  <calcPr calcId="125725"/>
</workbook>
</file>

<file path=xl/calcChain.xml><?xml version="1.0" encoding="utf-8"?>
<calcChain xmlns="http://schemas.openxmlformats.org/spreadsheetml/2006/main">
  <c r="A3" i="7"/>
  <c r="A4"/>
  <c r="A5"/>
  <c r="A6"/>
  <c r="A7"/>
  <c r="A2"/>
  <c r="A3" i="6"/>
  <c r="A4"/>
  <c r="A2"/>
  <c r="A3" i="5"/>
  <c r="A4"/>
  <c r="A5"/>
  <c r="A6"/>
  <c r="A7"/>
  <c r="A2"/>
  <c r="A3" i="4"/>
  <c r="A4"/>
  <c r="A5"/>
  <c r="A6"/>
  <c r="A7"/>
  <c r="A2"/>
  <c r="A32" i="2"/>
  <c r="A33"/>
  <c r="A34"/>
  <c r="A35"/>
  <c r="A36"/>
  <c r="A31"/>
  <c r="A15"/>
  <c r="A16"/>
  <c r="A17"/>
  <c r="A18"/>
  <c r="A19"/>
  <c r="A14"/>
  <c r="B31"/>
  <c r="B32"/>
  <c r="B33"/>
  <c r="B34"/>
  <c r="B35"/>
  <c r="B36"/>
  <c r="B30"/>
  <c r="D13" i="1"/>
  <c r="C13"/>
  <c r="B13"/>
  <c r="C24" i="2"/>
  <c r="D24"/>
  <c r="C25"/>
  <c r="D25"/>
  <c r="B25"/>
  <c r="B24"/>
  <c r="C9" i="7"/>
  <c r="D9"/>
  <c r="E9"/>
  <c r="B9"/>
  <c r="C6" i="6"/>
  <c r="D6"/>
  <c r="E6"/>
  <c r="B6"/>
  <c r="C9" i="5"/>
  <c r="D9"/>
  <c r="E9"/>
  <c r="B9"/>
  <c r="C9" i="4"/>
  <c r="D9"/>
  <c r="E9"/>
  <c r="B9"/>
  <c r="C9" i="8"/>
  <c r="D9"/>
  <c r="E9"/>
  <c r="F9"/>
  <c r="G9"/>
  <c r="H9"/>
  <c r="B9"/>
  <c r="C6" i="3"/>
  <c r="D6"/>
  <c r="E6"/>
  <c r="F6"/>
  <c r="G6"/>
  <c r="H6"/>
  <c r="B6"/>
  <c r="C9" i="2"/>
  <c r="D9"/>
  <c r="B15" s="1"/>
  <c r="E9"/>
  <c r="F9"/>
  <c r="G9"/>
  <c r="H9"/>
  <c r="B9"/>
  <c r="H9" i="1"/>
  <c r="G9"/>
  <c r="C9"/>
  <c r="D9"/>
  <c r="E9"/>
  <c r="F9"/>
  <c r="B9"/>
  <c r="B14" i="2" l="1"/>
  <c r="B18"/>
  <c r="B16"/>
  <c r="B19"/>
  <c r="B17"/>
  <c r="B21" l="1"/>
</calcChain>
</file>

<file path=xl/sharedStrings.xml><?xml version="1.0" encoding="utf-8"?>
<sst xmlns="http://schemas.openxmlformats.org/spreadsheetml/2006/main" count="75" uniqueCount="28">
  <si>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</si>
  <si>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</si>
  <si>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</si>
  <si>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</si>
  <si>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</si>
  <si>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</si>
  <si>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</si>
  <si>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</si>
  <si>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</si>
  <si>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</si>
  <si>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</si>
  <si>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MFCC</t>
  </si>
  <si>
    <t>Libav NEON + NEON Opt</t>
  </si>
  <si>
    <t>Gesamt</t>
  </si>
  <si>
    <t>MAG</t>
  </si>
  <si>
    <t>SC</t>
  </si>
  <si>
    <t>SR</t>
  </si>
  <si>
    <t>SF</t>
  </si>
  <si>
    <t>HW</t>
  </si>
  <si>
    <t>NASE</t>
  </si>
  <si>
    <t>OSC</t>
  </si>
  <si>
    <t>ZCR</t>
  </si>
  <si>
    <t>RMS</t>
  </si>
  <si>
    <t>LE</t>
  </si>
  <si>
    <t>SCF</t>
  </si>
  <si>
    <t>SBER</t>
  </si>
  <si>
    <t>CV</t>
  </si>
  <si>
    <t>AOMIC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</si>
</sst>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48907392"/>
        <c:axId val="48908928"/>
      </c:barChart>
      <c:catAx>
        <c:axId val="48907392"/>
        <c:scaling>
          <c:orientation val="minMax"/>
        </c:scaling>
        <c:delete val="1"/>
        <c:axPos val="b"/>
        <c:numFmt formatCode="General" sourceLinked="1"/>
        <c:tickLblPos val="none"/>
        <c:crossAx val="48908928"/>
        <c:crosses val="autoZero"/>
        <c:auto val="1"/>
        <c:lblAlgn val="ctr"/>
        <c:lblOffset val="100"/>
      </c:catAx>
      <c:valAx>
        <c:axId val="48908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  <c:layout/>
        </c:title>
        <c:numFmt formatCode="General" sourceLinked="1"/>
        <c:tickLblPos val="nextTo"/>
        <c:crossAx val="4890739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0000000000000021" footer="0.3000000000000002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Libav ARM</c:v>
                </c:pt>
                <c:pt idx="1">
                  <c:v>Libav VFP</c:v>
                </c:pt>
                <c:pt idx="2">
                  <c:v>Libav 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48933504"/>
        <c:axId val="48943488"/>
      </c:barChart>
      <c:catAx>
        <c:axId val="48933504"/>
        <c:scaling>
          <c:orientation val="minMax"/>
        </c:scaling>
        <c:axPos val="b"/>
        <c:tickLblPos val="nextTo"/>
        <c:crossAx val="48943488"/>
        <c:crosses val="autoZero"/>
        <c:auto val="1"/>
        <c:lblAlgn val="ctr"/>
        <c:lblOffset val="100"/>
      </c:catAx>
      <c:valAx>
        <c:axId val="48943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48933504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2'!$A$31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2'!$B$31</c:f>
              <c:numCache>
                <c:formatCode>General</c:formatCode>
                <c:ptCount val="1"/>
                <c:pt idx="0">
                  <c:v>60.39</c:v>
                </c:pt>
              </c:numCache>
            </c:numRef>
          </c:val>
        </c:ser>
        <c:ser>
          <c:idx val="1"/>
          <c:order val="1"/>
          <c:tx>
            <c:strRef>
              <c:f>'ARM MCL 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2'!$B$32</c:f>
              <c:numCache>
                <c:formatCode>General</c:formatCode>
                <c:ptCount val="1"/>
                <c:pt idx="0">
                  <c:v>41.96</c:v>
                </c:pt>
              </c:numCache>
            </c:numRef>
          </c:val>
        </c:ser>
        <c:ser>
          <c:idx val="2"/>
          <c:order val="2"/>
          <c:tx>
            <c:strRef>
              <c:f>'ARM MCL 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2'!$B$33</c:f>
              <c:numCache>
                <c:formatCode>General</c:formatCode>
                <c:ptCount val="1"/>
                <c:pt idx="0">
                  <c:v>102.26</c:v>
                </c:pt>
              </c:numCache>
            </c:numRef>
          </c:val>
        </c:ser>
        <c:ser>
          <c:idx val="3"/>
          <c:order val="3"/>
          <c:tx>
            <c:strRef>
              <c:f>'ARM MCL 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2'!$B$34</c:f>
              <c:numCache>
                <c:formatCode>General</c:formatCode>
                <c:ptCount val="1"/>
                <c:pt idx="0">
                  <c:v>101.71</c:v>
                </c:pt>
              </c:numCache>
            </c:numRef>
          </c:val>
        </c:ser>
        <c:ser>
          <c:idx val="4"/>
          <c:order val="4"/>
          <c:tx>
            <c:strRef>
              <c:f>'ARM MCL 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2'!$B$35</c:f>
              <c:numCache>
                <c:formatCode>General</c:formatCode>
                <c:ptCount val="1"/>
                <c:pt idx="0">
                  <c:v>29.21</c:v>
                </c:pt>
              </c:numCache>
            </c:numRef>
          </c:val>
        </c:ser>
        <c:ser>
          <c:idx val="5"/>
          <c:order val="5"/>
          <c:tx>
            <c:strRef>
              <c:f>'ARM MCL 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2'!$B$36</c:f>
              <c:numCache>
                <c:formatCode>General</c:formatCode>
                <c:ptCount val="1"/>
                <c:pt idx="0">
                  <c:v>302.56</c:v>
                </c:pt>
              </c:numCache>
            </c:numRef>
          </c:val>
        </c:ser>
        <c:axId val="56131968"/>
        <c:axId val="56133504"/>
      </c:barChart>
      <c:catAx>
        <c:axId val="56131968"/>
        <c:scaling>
          <c:orientation val="minMax"/>
        </c:scaling>
        <c:axPos val="b"/>
        <c:tickLblPos val="nextTo"/>
        <c:crossAx val="56133504"/>
        <c:crosses val="autoZero"/>
        <c:auto val="1"/>
        <c:lblAlgn val="ctr"/>
        <c:lblOffset val="100"/>
      </c:catAx>
      <c:valAx>
        <c:axId val="56133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56131968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47</xdr:row>
      <xdr:rowOff>171449</xdr:rowOff>
    </xdr:from>
    <xdr:to>
      <xdr:col>15</xdr:col>
      <xdr:colOff>752474</xdr:colOff>
      <xdr:row>65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A7" sqref="A7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14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15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16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17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11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41.18</v>
      </c>
      <c r="H7">
        <v>49.36</v>
      </c>
    </row>
    <row r="9" spans="1:8">
      <c r="A9" t="s">
        <v>13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136.72</v>
      </c>
      <c r="H9">
        <f t="shared" si="0"/>
        <v>119.85</v>
      </c>
    </row>
    <row r="13" spans="1:8">
      <c r="B13">
        <f>B2/E2</f>
        <v>1.3629692305188992</v>
      </c>
      <c r="C13">
        <f>C2/F2</f>
        <v>2.2446648793565682</v>
      </c>
      <c r="D13">
        <f>D2/G2</f>
        <v>19.241037735849059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"/>
  <sheetViews>
    <sheetView topLeftCell="A19" workbookViewId="0">
      <selection activeCell="G50" sqref="G50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</v>
      </c>
    </row>
    <row r="2" spans="1:8">
      <c r="A2" t="s">
        <v>18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8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</row>
    <row r="4" spans="1:8">
      <c r="A4" t="s">
        <v>14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8">
      <c r="A5" t="s">
        <v>11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</row>
    <row r="6" spans="1:8">
      <c r="A6" t="s">
        <v>19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30.92</v>
      </c>
    </row>
    <row r="7" spans="1:8">
      <c r="A7" t="s">
        <v>20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301.39</v>
      </c>
    </row>
    <row r="9" spans="1:8">
      <c r="A9" t="s">
        <v>13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524.67000000000007</v>
      </c>
    </row>
    <row r="13" spans="1:8">
      <c r="B13" t="s">
        <v>6</v>
      </c>
    </row>
    <row r="14" spans="1:8">
      <c r="A14" t="str">
        <f>A2</f>
        <v>HW</v>
      </c>
      <c r="B14">
        <f>D2/$D$9*100</f>
        <v>4.1948278377083001</v>
      </c>
    </row>
    <row r="15" spans="1:8">
      <c r="A15" t="str">
        <f t="shared" ref="A15:A19" si="1">A3</f>
        <v>FFT</v>
      </c>
      <c r="B15">
        <f t="shared" ref="B15:B19" si="2">D3/$D$9*100</f>
        <v>58.591443634822838</v>
      </c>
    </row>
    <row r="16" spans="1:8">
      <c r="A16" t="str">
        <f t="shared" si="1"/>
        <v>MAG</v>
      </c>
      <c r="B16">
        <f t="shared" si="2"/>
        <v>7.1032140202690979</v>
      </c>
    </row>
    <row r="17" spans="1:4">
      <c r="A17" t="str">
        <f t="shared" si="1"/>
        <v>MFCC</v>
      </c>
      <c r="B17">
        <f t="shared" si="2"/>
        <v>7.0650097594520815</v>
      </c>
    </row>
    <row r="18" spans="1:4">
      <c r="A18" t="str">
        <f t="shared" si="1"/>
        <v>NASE</v>
      </c>
      <c r="B18">
        <f t="shared" si="2"/>
        <v>2.0289935608454952</v>
      </c>
    </row>
    <row r="19" spans="1:4">
      <c r="A19" t="str">
        <f t="shared" si="1"/>
        <v>OSC</v>
      </c>
      <c r="B19">
        <f t="shared" si="2"/>
        <v>21.016511186902193</v>
      </c>
    </row>
    <row r="21" spans="1:4">
      <c r="B21">
        <f>SUM(B14:B19)</f>
        <v>100</v>
      </c>
    </row>
    <row r="24" spans="1:4">
      <c r="B24" t="str">
        <f>E1</f>
        <v>Libav ARM</v>
      </c>
      <c r="C24" t="str">
        <f t="shared" ref="C24:D24" si="3">F1</f>
        <v>Libav VFP</v>
      </c>
      <c r="D24" t="str">
        <f t="shared" si="3"/>
        <v>Libav NEON</v>
      </c>
    </row>
    <row r="25" spans="1:4">
      <c r="A25" t="s">
        <v>10</v>
      </c>
      <c r="B25">
        <f>E3</f>
        <v>1263.3800000000001</v>
      </c>
      <c r="C25">
        <f>F3</f>
        <v>373.07</v>
      </c>
      <c r="D25">
        <f>G3</f>
        <v>41.96</v>
      </c>
    </row>
    <row r="30" spans="1:4">
      <c r="B30" t="str">
        <f>G1</f>
        <v>Libav NEON</v>
      </c>
    </row>
    <row r="31" spans="1:4">
      <c r="A31" t="str">
        <f>A2</f>
        <v>HW</v>
      </c>
      <c r="B31">
        <f t="shared" ref="B31:B36" si="4">G2</f>
        <v>60.39</v>
      </c>
    </row>
    <row r="32" spans="1:4">
      <c r="A32" t="str">
        <f t="shared" ref="A32:A36" si="5">A3</f>
        <v>FFT</v>
      </c>
      <c r="B32">
        <f t="shared" si="4"/>
        <v>41.96</v>
      </c>
    </row>
    <row r="33" spans="1:2">
      <c r="A33" t="str">
        <f t="shared" si="5"/>
        <v>MAG</v>
      </c>
      <c r="B33">
        <f t="shared" si="4"/>
        <v>102.26</v>
      </c>
    </row>
    <row r="34" spans="1:2">
      <c r="A34" t="str">
        <f t="shared" si="5"/>
        <v>MFCC</v>
      </c>
      <c r="B34">
        <f t="shared" si="4"/>
        <v>101.71</v>
      </c>
    </row>
    <row r="35" spans="1:2">
      <c r="A35" t="str">
        <f t="shared" si="5"/>
        <v>NASE</v>
      </c>
      <c r="B35">
        <f t="shared" si="4"/>
        <v>29.21</v>
      </c>
    </row>
    <row r="36" spans="1:2">
      <c r="A36" t="str">
        <f t="shared" si="5"/>
        <v>OSC</v>
      </c>
      <c r="B36">
        <f t="shared" si="4"/>
        <v>302.56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5" sqref="A5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</v>
      </c>
    </row>
    <row r="2" spans="1:8">
      <c r="A2" t="s">
        <v>21</v>
      </c>
      <c r="B2">
        <v>107.75</v>
      </c>
      <c r="C2">
        <v>53.97</v>
      </c>
      <c r="D2">
        <v>52.51</v>
      </c>
      <c r="E2">
        <v>107.75</v>
      </c>
      <c r="F2">
        <v>53.97</v>
      </c>
      <c r="G2">
        <v>52.51</v>
      </c>
      <c r="H2">
        <v>50.36</v>
      </c>
    </row>
    <row r="3" spans="1:8">
      <c r="A3" t="s">
        <v>22</v>
      </c>
      <c r="B3">
        <v>58.77</v>
      </c>
      <c r="C3">
        <v>24.91</v>
      </c>
      <c r="D3">
        <v>3.8</v>
      </c>
      <c r="E3">
        <v>58.77</v>
      </c>
      <c r="F3">
        <v>24.91</v>
      </c>
      <c r="G3">
        <v>3.8</v>
      </c>
      <c r="H3">
        <v>4.01</v>
      </c>
    </row>
    <row r="4" spans="1:8">
      <c r="A4" t="s">
        <v>23</v>
      </c>
      <c r="B4">
        <v>9.5299999999999994</v>
      </c>
      <c r="C4">
        <v>6.57</v>
      </c>
      <c r="D4">
        <v>4.5999999999999996</v>
      </c>
      <c r="E4">
        <v>9.5299999999999994</v>
      </c>
      <c r="F4">
        <v>6.57</v>
      </c>
      <c r="G4">
        <v>4.5999999999999996</v>
      </c>
      <c r="H4">
        <v>4.83</v>
      </c>
    </row>
    <row r="6" spans="1:8">
      <c r="A6" t="s">
        <v>13</v>
      </c>
      <c r="B6">
        <f>SUM(B2:B4)</f>
        <v>176.05</v>
      </c>
      <c r="C6">
        <f t="shared" ref="C6:H6" si="0">SUM(C2:C4)</f>
        <v>85.449999999999989</v>
      </c>
      <c r="D6">
        <f t="shared" si="0"/>
        <v>60.91</v>
      </c>
      <c r="E6">
        <f t="shared" si="0"/>
        <v>176.05</v>
      </c>
      <c r="F6">
        <f t="shared" si="0"/>
        <v>85.449999999999989</v>
      </c>
      <c r="G6">
        <f t="shared" si="0"/>
        <v>60.91</v>
      </c>
      <c r="H6">
        <f t="shared" si="0"/>
        <v>59.199999999999996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8" sqref="A8"/>
    </sheetView>
  </sheetViews>
  <sheetFormatPr baseColWidth="10" defaultRowHeight="15"/>
  <cols>
    <col min="1" max="1" width="3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14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24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1.35</v>
      </c>
    </row>
    <row r="5" spans="1:8">
      <c r="A5" t="s">
        <v>25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1.87</v>
      </c>
    </row>
    <row r="6" spans="1:8">
      <c r="A6" t="s">
        <v>26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19.670000000000002</v>
      </c>
    </row>
    <row r="7" spans="1:8">
      <c r="A7" t="s">
        <v>27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1.98</v>
      </c>
    </row>
    <row r="9" spans="1:8">
      <c r="A9" t="s">
        <v>13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E15" sqref="E15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MCL1'!A2</f>
        <v>FFT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tr">
        <f>'ARM MCL1'!A3</f>
        <v>MAG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tr">
        <f>'ARM MCL1'!A4</f>
        <v>SC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tr">
        <f>'ARM MCL1'!A5</f>
        <v>SR</v>
      </c>
      <c r="B5">
        <v>3.1960000000000002</v>
      </c>
      <c r="C5">
        <v>3.1960000000000002</v>
      </c>
      <c r="D5">
        <v>3.1960000000000002</v>
      </c>
      <c r="E5">
        <v>3.1960000000000002</v>
      </c>
    </row>
    <row r="6" spans="1:5">
      <c r="A6" t="str">
        <f>'ARM MCL1'!A6</f>
        <v>SF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tr">
        <f>'ARM MCL1'!A7</f>
        <v>MFCC</v>
      </c>
      <c r="B7">
        <v>46.320999999999998</v>
      </c>
      <c r="C7">
        <v>15.096</v>
      </c>
      <c r="D7">
        <v>15.096</v>
      </c>
      <c r="E7">
        <v>15.096</v>
      </c>
    </row>
    <row r="9" spans="1:5">
      <c r="A9" t="s">
        <v>13</v>
      </c>
      <c r="B9">
        <f>SUM(B2:B7)</f>
        <v>579.86099999999999</v>
      </c>
      <c r="C9">
        <f t="shared" ref="C9:E9" si="0">SUM(C2:C7)</f>
        <v>125.30900000000001</v>
      </c>
      <c r="D9">
        <f t="shared" si="0"/>
        <v>61.626999999999995</v>
      </c>
      <c r="E9">
        <f t="shared" si="0"/>
        <v>61.623999999999995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C5" sqref="C5:E5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 2'!A2</f>
        <v>HW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5">
      <c r="A3" t="str">
        <f>'ARM MCL 2'!A3</f>
        <v>FFT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5">
      <c r="A4" t="str">
        <f>'ARM MCL 2'!A4</f>
        <v>MAG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5">
      <c r="A5" t="str">
        <f>'ARM MCL 2'!A5</f>
        <v>MFCC</v>
      </c>
      <c r="B5">
        <v>92.701999999999998</v>
      </c>
      <c r="C5">
        <v>30.175999999999998</v>
      </c>
      <c r="D5">
        <v>30.175999999999998</v>
      </c>
      <c r="E5">
        <v>30.175999999999998</v>
      </c>
    </row>
    <row r="6" spans="1:5">
      <c r="A6" t="str">
        <f>'ARM MCL 2'!A6</f>
        <v>NASE</v>
      </c>
      <c r="B6">
        <v>22.74</v>
      </c>
      <c r="C6">
        <v>10.156000000000001</v>
      </c>
      <c r="D6">
        <v>9.0909999999999993</v>
      </c>
      <c r="E6">
        <v>9.0909999999999993</v>
      </c>
    </row>
    <row r="7" spans="1:5">
      <c r="A7" t="str">
        <f>'ARM MCL 2'!A7</f>
        <v>OSC</v>
      </c>
      <c r="B7">
        <v>189.47900000000001</v>
      </c>
      <c r="C7">
        <v>85.74</v>
      </c>
      <c r="D7">
        <v>76.022999999999996</v>
      </c>
      <c r="E7">
        <v>76.024000000000001</v>
      </c>
    </row>
    <row r="9" spans="1:5">
      <c r="A9" t="s">
        <v>13</v>
      </c>
      <c r="B9">
        <f>SUM(B2:B7)</f>
        <v>1357.91</v>
      </c>
      <c r="C9">
        <f t="shared" ref="C9:E9" si="0">SUM(C2:C7)</f>
        <v>334.774</v>
      </c>
      <c r="D9">
        <f t="shared" si="0"/>
        <v>197.13499999999999</v>
      </c>
      <c r="E9">
        <f t="shared" si="0"/>
        <v>197.13200000000001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2" sqref="A2:A4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MCL3'!A2</f>
        <v>ZCR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tr">
        <f>'ARM MCL3'!A3</f>
        <v>RMS</v>
      </c>
      <c r="B3">
        <v>384.822</v>
      </c>
      <c r="C3">
        <v>3.5129999999999999</v>
      </c>
      <c r="D3">
        <v>3.5129999999999999</v>
      </c>
      <c r="E3">
        <v>3.5129999999999999</v>
      </c>
    </row>
    <row r="4" spans="1:5">
      <c r="A4" t="str">
        <f>'ARM MCL3'!A4</f>
        <v>LE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13</v>
      </c>
      <c r="B6">
        <f>SUM(B2:B4)</f>
        <v>412.72699999999998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2" sqref="A2:A7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MCL4'!A2</f>
        <v>FFT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tr">
        <f>'ARM MCL4'!A3</f>
        <v>MAG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tr">
        <f>'ARM MCL4'!A4</f>
        <v>SCF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tr">
        <f>'ARM MCL4'!A5</f>
        <v>SBER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tr">
        <f>'ARM MCL4'!A6</f>
        <v>CV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tr">
        <f>'ARM MCL4'!A7</f>
        <v>AOMIC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13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2013-07-01T11:02:56Z</cp:lastPrinted>
  <dcterms:created xsi:type="dcterms:W3CDTF">2013-06-26T15:04:51Z</dcterms:created>
  <dcterms:modified xsi:type="dcterms:W3CDTF">2013-07-01T12:42:57Z</dcterms:modified>
</cp:coreProperties>
</file>