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1315" windowHeight="9525" activeTab="2"/>
  </bookViews>
  <sheets>
    <sheet name="ARM" sheetId="1" r:id="rId1"/>
    <sheet name="DSP" sheetId="2" r:id="rId2"/>
    <sheet name="Tabelle1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O5" i="2"/>
  <c r="P5"/>
  <c r="Q5"/>
  <c r="N5"/>
  <c r="N4"/>
  <c r="O4"/>
  <c r="P4"/>
  <c r="Q4"/>
  <c r="K5"/>
  <c r="L5"/>
  <c r="M5"/>
  <c r="J5"/>
  <c r="J4"/>
  <c r="K4"/>
  <c r="L4"/>
  <c r="L8" s="1"/>
  <c r="M4"/>
  <c r="G5"/>
  <c r="H5"/>
  <c r="I5"/>
  <c r="F5"/>
  <c r="F4"/>
  <c r="G4"/>
  <c r="H4"/>
  <c r="I4"/>
  <c r="C5"/>
  <c r="D5"/>
  <c r="E5"/>
  <c r="B5"/>
  <c r="C4"/>
  <c r="D4"/>
  <c r="E4"/>
  <c r="B4"/>
  <c r="B8" s="1"/>
  <c r="O3"/>
  <c r="O8" s="1"/>
  <c r="P3"/>
  <c r="Q3"/>
  <c r="Q8" s="1"/>
  <c r="N3"/>
  <c r="K3"/>
  <c r="K8" s="1"/>
  <c r="L3"/>
  <c r="M3"/>
  <c r="M8" s="1"/>
  <c r="J3"/>
  <c r="G3"/>
  <c r="H3"/>
  <c r="H8" s="1"/>
  <c r="I3"/>
  <c r="I8" s="1"/>
  <c r="F3"/>
  <c r="F8" s="1"/>
  <c r="G8"/>
  <c r="B3"/>
  <c r="C3"/>
  <c r="C8" s="1"/>
  <c r="D3"/>
  <c r="E3"/>
  <c r="E8" s="1"/>
  <c r="X3" i="1"/>
  <c r="Y3"/>
  <c r="E15" s="1"/>
  <c r="Z3"/>
  <c r="AA3"/>
  <c r="AA7" s="1"/>
  <c r="AB3"/>
  <c r="W3"/>
  <c r="Q3"/>
  <c r="Q7" s="1"/>
  <c r="R3"/>
  <c r="S3"/>
  <c r="S7" s="1"/>
  <c r="T3"/>
  <c r="U3"/>
  <c r="U7" s="1"/>
  <c r="V3"/>
  <c r="P3"/>
  <c r="P7" s="1"/>
  <c r="J3"/>
  <c r="C22" s="1"/>
  <c r="K3"/>
  <c r="L3"/>
  <c r="L7" s="1"/>
  <c r="M3"/>
  <c r="N3"/>
  <c r="N7" s="1"/>
  <c r="I3"/>
  <c r="C3"/>
  <c r="C7" s="1"/>
  <c r="D3"/>
  <c r="E3"/>
  <c r="E7" s="1"/>
  <c r="F3"/>
  <c r="G3"/>
  <c r="G7" s="1"/>
  <c r="H3"/>
  <c r="B3"/>
  <c r="B7" s="1"/>
  <c r="C21"/>
  <c r="D21"/>
  <c r="D22"/>
  <c r="C23"/>
  <c r="D23"/>
  <c r="C24"/>
  <c r="D24"/>
  <c r="B22"/>
  <c r="B23"/>
  <c r="B24"/>
  <c r="B21"/>
  <c r="E16"/>
  <c r="E17"/>
  <c r="D16"/>
  <c r="D17"/>
  <c r="D15"/>
  <c r="C16"/>
  <c r="C17"/>
  <c r="C15"/>
  <c r="B16"/>
  <c r="B17"/>
  <c r="B15"/>
  <c r="D8" i="2"/>
  <c r="J8"/>
  <c r="N8"/>
  <c r="P8"/>
  <c r="D7" i="1"/>
  <c r="F7"/>
  <c r="H7"/>
  <c r="I7"/>
  <c r="K7"/>
  <c r="M7"/>
  <c r="R7"/>
  <c r="T7"/>
  <c r="V7"/>
  <c r="W7"/>
  <c r="X7"/>
  <c r="Z7"/>
  <c r="AB7"/>
  <c r="J7" l="1"/>
  <c r="Y7"/>
  <c r="AC3"/>
  <c r="AC7" s="1"/>
  <c r="O3"/>
  <c r="O7" s="1"/>
</calcChain>
</file>

<file path=xl/sharedStrings.xml><?xml version="1.0" encoding="utf-8"?>
<sst xmlns="http://schemas.openxmlformats.org/spreadsheetml/2006/main" count="71" uniqueCount="20">
  <si>
    <t>MCL1</t>
  </si>
  <si>
    <t>MCL2</t>
  </si>
  <si>
    <t>MCL3</t>
  </si>
  <si>
    <t>MCL4</t>
  </si>
  <si>
    <t>ARM</t>
  </si>
  <si>
    <t>ARM+VFP</t>
  </si>
  <si>
    <t>ARM+NEON</t>
  </si>
  <si>
    <t>Libav ARM</t>
  </si>
  <si>
    <t>Libav VFP</t>
  </si>
  <si>
    <t>Libav NEON</t>
  </si>
  <si>
    <t>Extraction</t>
  </si>
  <si>
    <t>Processing</t>
  </si>
  <si>
    <t>Classification</t>
  </si>
  <si>
    <t>DSP</t>
  </si>
  <si>
    <t>MATHLIB</t>
  </si>
  <si>
    <t>MATHLIB+DSPLIB</t>
  </si>
  <si>
    <t>MATHLIB+DSPLIB+SPLOOP</t>
  </si>
  <si>
    <t>Communication</t>
  </si>
  <si>
    <t>Libav NEON + NEON Opt</t>
  </si>
  <si>
    <t>Gesamt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</si>
</sst>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ARM!$A$15</c:f>
              <c:strCache>
                <c:ptCount val="1"/>
                <c:pt idx="0">
                  <c:v>Extraction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ARM!$B$15:$E$15</c:f>
              <c:numCache>
                <c:formatCode>General</c:formatCode>
                <c:ptCount val="4"/>
                <c:pt idx="0">
                  <c:v>531.61</c:v>
                </c:pt>
                <c:pt idx="1">
                  <c:v>1439.6299999999999</c:v>
                </c:pt>
                <c:pt idx="2">
                  <c:v>58.510000000000005</c:v>
                </c:pt>
                <c:pt idx="3">
                  <c:v>481.14</c:v>
                </c:pt>
              </c:numCache>
            </c:numRef>
          </c:val>
        </c:ser>
        <c:ser>
          <c:idx val="1"/>
          <c:order val="1"/>
          <c:tx>
            <c:strRef>
              <c:f>ARM!$A$16</c:f>
              <c:strCache>
                <c:ptCount val="1"/>
                <c:pt idx="0">
                  <c:v>Processing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ARM!$B$16:$E$16</c:f>
              <c:numCache>
                <c:formatCode>General</c:formatCode>
                <c:ptCount val="4"/>
                <c:pt idx="0">
                  <c:v>1.4</c:v>
                </c:pt>
                <c:pt idx="1">
                  <c:v>141.91999999999999</c:v>
                </c:pt>
                <c:pt idx="2">
                  <c:v>5.57</c:v>
                </c:pt>
                <c:pt idx="3">
                  <c:v>17.73</c:v>
                </c:pt>
              </c:numCache>
            </c:numRef>
          </c:val>
        </c:ser>
        <c:ser>
          <c:idx val="2"/>
          <c:order val="2"/>
          <c:tx>
            <c:strRef>
              <c:f>ARM!$A$17</c:f>
              <c:strCache>
                <c:ptCount val="1"/>
                <c:pt idx="0">
                  <c:v>Classification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ARM!$B$17:$E$17</c:f>
              <c:numCache>
                <c:formatCode>General</c:formatCode>
                <c:ptCount val="4"/>
                <c:pt idx="0">
                  <c:v>2.4500000000000002</c:v>
                </c:pt>
                <c:pt idx="1">
                  <c:v>7.72</c:v>
                </c:pt>
                <c:pt idx="2">
                  <c:v>5</c:v>
                </c:pt>
                <c:pt idx="3">
                  <c:v>6.02</c:v>
                </c:pt>
              </c:numCache>
            </c:numRef>
          </c:val>
        </c:ser>
        <c:axId val="76174080"/>
        <c:axId val="76175616"/>
      </c:barChart>
      <c:catAx>
        <c:axId val="76174080"/>
        <c:scaling>
          <c:orientation val="minMax"/>
        </c:scaling>
        <c:axPos val="b"/>
        <c:tickLblPos val="nextTo"/>
        <c:crossAx val="76175616"/>
        <c:crosses val="autoZero"/>
        <c:auto val="1"/>
        <c:lblAlgn val="ctr"/>
        <c:lblOffset val="100"/>
      </c:catAx>
      <c:valAx>
        <c:axId val="7617561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76174080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51" r="0.70000000000000051" t="0.7874015749999999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ARM!$A$22</c:f>
              <c:strCache>
                <c:ptCount val="1"/>
                <c:pt idx="0">
                  <c:v>Extraction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ARM!$B$22:$D$22</c:f>
              <c:numCache>
                <c:formatCode>General</c:formatCode>
                <c:ptCount val="3"/>
                <c:pt idx="0">
                  <c:v>3658.0700000000006</c:v>
                </c:pt>
                <c:pt idx="1">
                  <c:v>1439.36</c:v>
                </c:pt>
                <c:pt idx="2">
                  <c:v>1439.6299999999999</c:v>
                </c:pt>
              </c:numCache>
            </c:numRef>
          </c:val>
        </c:ser>
        <c:ser>
          <c:idx val="1"/>
          <c:order val="1"/>
          <c:tx>
            <c:strRef>
              <c:f>ARM!$A$23</c:f>
              <c:strCache>
                <c:ptCount val="1"/>
                <c:pt idx="0">
                  <c:v>Processing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ARM!$B$23:$D$23</c:f>
              <c:numCache>
                <c:formatCode>General</c:formatCode>
                <c:ptCount val="3"/>
                <c:pt idx="0">
                  <c:v>463.19</c:v>
                </c:pt>
                <c:pt idx="1">
                  <c:v>142.36000000000001</c:v>
                </c:pt>
                <c:pt idx="2">
                  <c:v>141.91999999999999</c:v>
                </c:pt>
              </c:numCache>
            </c:numRef>
          </c:val>
        </c:ser>
        <c:ser>
          <c:idx val="2"/>
          <c:order val="2"/>
          <c:tx>
            <c:strRef>
              <c:f>ARM!$A$24</c:f>
              <c:strCache>
                <c:ptCount val="1"/>
                <c:pt idx="0">
                  <c:v>Classification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ARM!$B$24:$D$24</c:f>
              <c:numCache>
                <c:formatCode>General</c:formatCode>
                <c:ptCount val="3"/>
                <c:pt idx="0">
                  <c:v>28.81</c:v>
                </c:pt>
                <c:pt idx="1">
                  <c:v>7.73</c:v>
                </c:pt>
                <c:pt idx="2">
                  <c:v>7.72</c:v>
                </c:pt>
              </c:numCache>
            </c:numRef>
          </c:val>
        </c:ser>
        <c:axId val="76133120"/>
        <c:axId val="76134656"/>
      </c:barChart>
      <c:catAx>
        <c:axId val="76133120"/>
        <c:scaling>
          <c:orientation val="minMax"/>
        </c:scaling>
        <c:axPos val="b"/>
        <c:tickLblPos val="nextTo"/>
        <c:crossAx val="76134656"/>
        <c:crosses val="autoZero"/>
        <c:auto val="1"/>
        <c:lblAlgn val="ctr"/>
        <c:lblOffset val="100"/>
      </c:catAx>
      <c:valAx>
        <c:axId val="7613465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  <c:layout/>
        </c:title>
        <c:numFmt formatCode="General" sourceLinked="1"/>
        <c:tickLblPos val="nextTo"/>
        <c:crossAx val="76133120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9524</xdr:colOff>
      <xdr:row>24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285749</xdr:colOff>
      <xdr:row>3</xdr:row>
      <xdr:rowOff>76200</xdr:rowOff>
    </xdr:from>
    <xdr:to>
      <xdr:col>2</xdr:col>
      <xdr:colOff>571500</xdr:colOff>
      <xdr:row>4</xdr:row>
      <xdr:rowOff>161925</xdr:rowOff>
    </xdr:to>
    <xdr:sp macro="" textlink="ARM!D7">
      <xdr:nvSpPr>
        <xdr:cNvPr id="3" name="Textfeld 2"/>
        <xdr:cNvSpPr txBox="1"/>
      </xdr:nvSpPr>
      <xdr:spPr>
        <a:xfrm>
          <a:off x="1047749" y="647700"/>
          <a:ext cx="10477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5A26EB5A-DB36-4584-A5FB-F2981A7A29FC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535,46</a:t>
          </a:fld>
          <a:endParaRPr lang="de-DE" sz="1100"/>
        </a:p>
      </xdr:txBody>
    </xdr:sp>
    <xdr:clientData/>
  </xdr:twoCellAnchor>
  <xdr:twoCellAnchor>
    <xdr:from>
      <xdr:col>3</xdr:col>
      <xdr:colOff>380999</xdr:colOff>
      <xdr:row>2</xdr:row>
      <xdr:rowOff>57150</xdr:rowOff>
    </xdr:from>
    <xdr:to>
      <xdr:col>4</xdr:col>
      <xdr:colOff>752475</xdr:colOff>
      <xdr:row>3</xdr:row>
      <xdr:rowOff>142875</xdr:rowOff>
    </xdr:to>
    <xdr:sp macro="" textlink="ARM!K7">
      <xdr:nvSpPr>
        <xdr:cNvPr id="4" name="Textfeld 3"/>
        <xdr:cNvSpPr txBox="1"/>
      </xdr:nvSpPr>
      <xdr:spPr>
        <a:xfrm>
          <a:off x="2666999" y="438150"/>
          <a:ext cx="113347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387F9336-728D-4321-99CB-58F80198AD4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1589,27</a:t>
          </a:fld>
          <a:endParaRPr lang="de-DE" sz="1100"/>
        </a:p>
      </xdr:txBody>
    </xdr:sp>
    <xdr:clientData/>
  </xdr:twoCellAnchor>
  <xdr:twoCellAnchor>
    <xdr:from>
      <xdr:col>5</xdr:col>
      <xdr:colOff>485774</xdr:colOff>
      <xdr:row>9</xdr:row>
      <xdr:rowOff>180975</xdr:rowOff>
    </xdr:from>
    <xdr:to>
      <xdr:col>7</xdr:col>
      <xdr:colOff>76200</xdr:colOff>
      <xdr:row>11</xdr:row>
      <xdr:rowOff>76200</xdr:rowOff>
    </xdr:to>
    <xdr:sp macro="" textlink="ARM!R7">
      <xdr:nvSpPr>
        <xdr:cNvPr id="5" name="Textfeld 4"/>
        <xdr:cNvSpPr txBox="1"/>
      </xdr:nvSpPr>
      <xdr:spPr>
        <a:xfrm>
          <a:off x="4295774" y="1895475"/>
          <a:ext cx="11144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47D4A990-3123-4978-8A0C-44BAEBCB7620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69,08</a:t>
          </a:fld>
          <a:endParaRPr lang="de-DE" sz="1100"/>
        </a:p>
      </xdr:txBody>
    </xdr:sp>
    <xdr:clientData/>
  </xdr:twoCellAnchor>
  <xdr:twoCellAnchor>
    <xdr:from>
      <xdr:col>7</xdr:col>
      <xdr:colOff>581024</xdr:colOff>
      <xdr:row>4</xdr:row>
      <xdr:rowOff>104775</xdr:rowOff>
    </xdr:from>
    <xdr:to>
      <xdr:col>9</xdr:col>
      <xdr:colOff>247650</xdr:colOff>
      <xdr:row>6</xdr:row>
      <xdr:rowOff>0</xdr:rowOff>
    </xdr:to>
    <xdr:sp macro="" textlink="ARM!Y7">
      <xdr:nvSpPr>
        <xdr:cNvPr id="6" name="Textfeld 5"/>
        <xdr:cNvSpPr txBox="1"/>
      </xdr:nvSpPr>
      <xdr:spPr>
        <a:xfrm>
          <a:off x="5915024" y="866775"/>
          <a:ext cx="11906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AC400690-562A-4D73-8D46-95CC5E2B1A93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504,89</a:t>
          </a:fld>
          <a:endParaRPr lang="de-DE" sz="1100"/>
        </a:p>
      </xdr:txBody>
    </xdr:sp>
    <xdr:clientData/>
  </xdr:twoCellAnchor>
  <xdr:twoCellAnchor>
    <xdr:from>
      <xdr:col>11</xdr:col>
      <xdr:colOff>19050</xdr:colOff>
      <xdr:row>0</xdr:row>
      <xdr:rowOff>0</xdr:rowOff>
    </xdr:from>
    <xdr:to>
      <xdr:col>22</xdr:col>
      <xdr:colOff>0</xdr:colOff>
      <xdr:row>24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104775</xdr:colOff>
      <xdr:row>3</xdr:row>
      <xdr:rowOff>66675</xdr:rowOff>
    </xdr:from>
    <xdr:to>
      <xdr:col>17</xdr:col>
      <xdr:colOff>66675</xdr:colOff>
      <xdr:row>5</xdr:row>
      <xdr:rowOff>9525</xdr:rowOff>
    </xdr:to>
    <xdr:sp macro="" textlink="ARM!J7">
      <xdr:nvSpPr>
        <xdr:cNvPr id="8" name="Textfeld 1"/>
        <xdr:cNvSpPr txBox="1"/>
      </xdr:nvSpPr>
      <xdr:spPr>
        <a:xfrm>
          <a:off x="11534775" y="638175"/>
          <a:ext cx="1485900" cy="323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385BA048-D436-4839-8440-4BC0AF1F1EFF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1589,45</a:t>
          </a:fld>
          <a:endParaRPr lang="de-DE" sz="1100"/>
        </a:p>
      </xdr:txBody>
    </xdr:sp>
    <xdr:clientData/>
  </xdr:twoCellAnchor>
  <xdr:twoCellAnchor>
    <xdr:from>
      <xdr:col>18</xdr:col>
      <xdr:colOff>76200</xdr:colOff>
      <xdr:row>3</xdr:row>
      <xdr:rowOff>57150</xdr:rowOff>
    </xdr:from>
    <xdr:to>
      <xdr:col>20</xdr:col>
      <xdr:colOff>38100</xdr:colOff>
      <xdr:row>5</xdr:row>
      <xdr:rowOff>0</xdr:rowOff>
    </xdr:to>
    <xdr:sp macro="" textlink="ARM!K7">
      <xdr:nvSpPr>
        <xdr:cNvPr id="9" name="Textfeld 1"/>
        <xdr:cNvSpPr txBox="1"/>
      </xdr:nvSpPr>
      <xdr:spPr>
        <a:xfrm>
          <a:off x="13792200" y="628650"/>
          <a:ext cx="1485900" cy="323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CC2CB982-1C96-4155-85BB-D56B166B1211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1589,27</a:t>
          </a:fld>
          <a:endParaRPr lang="de-DE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0.10592</cdr:x>
      <cdr:y>0.04959</cdr:y>
    </cdr:from>
    <cdr:to>
      <cdr:x>0.2836</cdr:x>
      <cdr:y>0.11983</cdr:y>
    </cdr:to>
    <cdr:sp macro="" textlink="ARM!$I$7">
      <cdr:nvSpPr>
        <cdr:cNvPr id="2" name="Textfeld 1"/>
        <cdr:cNvSpPr txBox="1"/>
      </cdr:nvSpPr>
      <cdr:spPr>
        <a:xfrm xmlns:a="http://schemas.openxmlformats.org/drawingml/2006/main">
          <a:off x="885825" y="228600"/>
          <a:ext cx="14859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6873AFB-2277-44C3-93E2-60BE8517321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4150,07</a:t>
          </a:fld>
          <a:endParaRPr lang="de-DE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Extraktion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ature Überblick"/>
      <sheetName val="ARM MCL1"/>
      <sheetName val="ARM MCL 2"/>
      <sheetName val="ARM MCL3"/>
      <sheetName val="ARM MCL4"/>
      <sheetName val="DSP MCL1"/>
      <sheetName val="DSP MCL2"/>
      <sheetName val="DSP MCL3"/>
      <sheetName val="DSP MCL4"/>
    </sheetNames>
    <sheetDataSet>
      <sheetData sheetId="0"/>
      <sheetData sheetId="1">
        <row r="9">
          <cell r="B9">
            <v>1711.7399999999998</v>
          </cell>
          <cell r="C9">
            <v>560.03</v>
          </cell>
          <cell r="D9">
            <v>531.61</v>
          </cell>
          <cell r="E9">
            <v>1488.6699999999998</v>
          </cell>
          <cell r="F9">
            <v>327.90000000000003</v>
          </cell>
          <cell r="G9">
            <v>136.72</v>
          </cell>
          <cell r="H9">
            <v>111.66999999999999</v>
          </cell>
        </row>
      </sheetData>
      <sheetData sheetId="2">
        <row r="9">
          <cell r="B9">
            <v>3658.0700000000006</v>
          </cell>
          <cell r="C9">
            <v>1439.36</v>
          </cell>
          <cell r="D9">
            <v>1439.6299999999999</v>
          </cell>
          <cell r="E9">
            <v>3239.3200000000006</v>
          </cell>
          <cell r="F9">
            <v>974.38999999999987</v>
          </cell>
          <cell r="G9">
            <v>638.08999999999992</v>
          </cell>
          <cell r="H9">
            <v>524.13</v>
          </cell>
        </row>
      </sheetData>
      <sheetData sheetId="3">
        <row r="6">
          <cell r="B6">
            <v>143.95999999999998</v>
          </cell>
          <cell r="C6">
            <v>75.279999999999987</v>
          </cell>
          <cell r="D6">
            <v>58.510000000000005</v>
          </cell>
          <cell r="E6">
            <v>143.95999999999998</v>
          </cell>
          <cell r="F6">
            <v>75.279999999999987</v>
          </cell>
          <cell r="G6">
            <v>58.510000000000005</v>
          </cell>
          <cell r="H6">
            <v>58.510000000000005</v>
          </cell>
        </row>
      </sheetData>
      <sheetData sheetId="4">
        <row r="9">
          <cell r="B9">
            <v>1579.9100000000003</v>
          </cell>
          <cell r="C9">
            <v>508.14</v>
          </cell>
          <cell r="D9">
            <v>481.14</v>
          </cell>
          <cell r="E9">
            <v>1356.3400000000001</v>
          </cell>
          <cell r="F9">
            <v>281.18</v>
          </cell>
          <cell r="G9">
            <v>95.03</v>
          </cell>
          <cell r="H9">
            <v>70.08</v>
          </cell>
        </row>
      </sheetData>
      <sheetData sheetId="5">
        <row r="9">
          <cell r="B9">
            <v>579.86099999999999</v>
          </cell>
          <cell r="C9">
            <v>125.30900000000001</v>
          </cell>
          <cell r="D9">
            <v>61.626999999999995</v>
          </cell>
          <cell r="E9">
            <v>61.623999999999995</v>
          </cell>
        </row>
      </sheetData>
      <sheetData sheetId="6">
        <row r="9">
          <cell r="B9">
            <v>1357.91</v>
          </cell>
          <cell r="C9">
            <v>334.774</v>
          </cell>
          <cell r="D9">
            <v>207.917</v>
          </cell>
          <cell r="E9">
            <v>207.91300000000001</v>
          </cell>
        </row>
      </sheetData>
      <sheetData sheetId="7">
        <row r="6">
          <cell r="B6">
            <v>32.57</v>
          </cell>
          <cell r="C6">
            <v>30.100999999999999</v>
          </cell>
          <cell r="D6">
            <v>30.100999999999999</v>
          </cell>
          <cell r="E6">
            <v>7.7910000000000004</v>
          </cell>
        </row>
      </sheetData>
      <sheetData sheetId="8">
        <row r="9">
          <cell r="B9">
            <v>542.91199999999992</v>
          </cell>
          <cell r="C9">
            <v>115.55800000000001</v>
          </cell>
          <cell r="D9">
            <v>51.806999999999995</v>
          </cell>
          <cell r="E9">
            <v>51.802</v>
          </cell>
        </row>
      </sheetData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4"/>
  <sheetViews>
    <sheetView topLeftCell="H1" workbookViewId="0">
      <selection activeCell="E15" sqref="E15"/>
    </sheetView>
  </sheetViews>
  <sheetFormatPr baseColWidth="10" defaultRowHeight="15"/>
  <cols>
    <col min="1" max="1" width="12.710937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  <col min="9" max="9" width="7" bestFit="1" customWidth="1"/>
    <col min="10" max="10" width="9.5703125" bestFit="1" customWidth="1"/>
    <col min="12" max="12" width="10.140625" bestFit="1" customWidth="1"/>
    <col min="13" max="13" width="9.42578125" bestFit="1" customWidth="1"/>
    <col min="14" max="14" width="11.28515625" bestFit="1" customWidth="1"/>
    <col min="15" max="15" width="22.42578125" bestFit="1" customWidth="1"/>
    <col min="16" max="16" width="6" bestFit="1" customWidth="1"/>
    <col min="17" max="17" width="9.5703125" bestFit="1" customWidth="1"/>
    <col min="19" max="19" width="10.140625" bestFit="1" customWidth="1"/>
    <col min="20" max="20" width="9.42578125" bestFit="1" customWidth="1"/>
    <col min="21" max="21" width="11.28515625" bestFit="1" customWidth="1"/>
    <col min="22" max="22" width="22.42578125" bestFit="1" customWidth="1"/>
    <col min="23" max="23" width="8" bestFit="1" customWidth="1"/>
    <col min="24" max="24" width="9.5703125" bestFit="1" customWidth="1"/>
    <col min="26" max="26" width="10.140625" bestFit="1" customWidth="1"/>
    <col min="27" max="27" width="9.42578125" bestFit="1" customWidth="1"/>
    <col min="28" max="28" width="11.28515625" bestFit="1" customWidth="1"/>
    <col min="29" max="29" width="22.42578125" bestFit="1" customWidth="1"/>
    <col min="30" max="30" width="2" bestFit="1" customWidth="1"/>
  </cols>
  <sheetData>
    <row r="1" spans="1:29">
      <c r="B1" s="2" t="s">
        <v>0</v>
      </c>
      <c r="C1" s="2"/>
      <c r="D1" s="2"/>
      <c r="E1" s="2"/>
      <c r="F1" s="2"/>
      <c r="G1" s="2"/>
      <c r="H1" s="2"/>
      <c r="I1" s="2" t="s">
        <v>1</v>
      </c>
      <c r="J1" s="2"/>
      <c r="K1" s="2"/>
      <c r="L1" s="2"/>
      <c r="M1" s="2"/>
      <c r="N1" s="2"/>
      <c r="O1" s="2"/>
      <c r="P1" s="2" t="s">
        <v>2</v>
      </c>
      <c r="Q1" s="2"/>
      <c r="R1" s="2"/>
      <c r="S1" s="2"/>
      <c r="T1" s="2"/>
      <c r="U1" s="2"/>
      <c r="V1" s="2"/>
      <c r="W1" s="2" t="s">
        <v>3</v>
      </c>
      <c r="X1" s="2"/>
      <c r="Y1" s="2"/>
      <c r="Z1" s="2"/>
      <c r="AA1" s="2"/>
      <c r="AB1" s="2"/>
      <c r="AC1" s="2"/>
    </row>
    <row r="2" spans="1:29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18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18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18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C2" t="s">
        <v>18</v>
      </c>
    </row>
    <row r="3" spans="1:29">
      <c r="A3" t="s">
        <v>10</v>
      </c>
      <c r="B3">
        <f>'[1]ARM MCL1'!B9</f>
        <v>1711.7399999999998</v>
      </c>
      <c r="C3">
        <f>'[1]ARM MCL1'!C9</f>
        <v>560.03</v>
      </c>
      <c r="D3">
        <f>'[1]ARM MCL1'!D9</f>
        <v>531.61</v>
      </c>
      <c r="E3">
        <f>'[1]ARM MCL1'!E9</f>
        <v>1488.6699999999998</v>
      </c>
      <c r="F3">
        <f>'[1]ARM MCL1'!F9</f>
        <v>327.90000000000003</v>
      </c>
      <c r="G3">
        <f>'[1]ARM MCL1'!G9</f>
        <v>136.72</v>
      </c>
      <c r="H3">
        <f>'[1]ARM MCL1'!H9</f>
        <v>111.66999999999999</v>
      </c>
      <c r="I3">
        <f>'[1]ARM MCL 2'!B9</f>
        <v>3658.0700000000006</v>
      </c>
      <c r="J3">
        <f>'[1]ARM MCL 2'!C9</f>
        <v>1439.36</v>
      </c>
      <c r="K3">
        <f>'[1]ARM MCL 2'!D9</f>
        <v>1439.6299999999999</v>
      </c>
      <c r="L3">
        <f>'[1]ARM MCL 2'!E9</f>
        <v>3239.3200000000006</v>
      </c>
      <c r="M3">
        <f>'[1]ARM MCL 2'!F9</f>
        <v>974.38999999999987</v>
      </c>
      <c r="N3">
        <f>'[1]ARM MCL 2'!G9</f>
        <v>638.08999999999992</v>
      </c>
      <c r="O3">
        <f>'[1]ARM MCL 2'!H9</f>
        <v>524.13</v>
      </c>
      <c r="P3">
        <f>'[1]ARM MCL3'!B6</f>
        <v>143.95999999999998</v>
      </c>
      <c r="Q3">
        <f>'[1]ARM MCL3'!C6</f>
        <v>75.279999999999987</v>
      </c>
      <c r="R3">
        <f>'[1]ARM MCL3'!D6</f>
        <v>58.510000000000005</v>
      </c>
      <c r="S3">
        <f>'[1]ARM MCL3'!E6</f>
        <v>143.95999999999998</v>
      </c>
      <c r="T3">
        <f>'[1]ARM MCL3'!F6</f>
        <v>75.279999999999987</v>
      </c>
      <c r="U3">
        <f>'[1]ARM MCL3'!G6</f>
        <v>58.510000000000005</v>
      </c>
      <c r="V3">
        <f>'[1]ARM MCL3'!H6</f>
        <v>58.510000000000005</v>
      </c>
      <c r="W3">
        <f>'[1]ARM MCL4'!B9</f>
        <v>1579.9100000000003</v>
      </c>
      <c r="X3">
        <f>'[1]ARM MCL4'!C9</f>
        <v>508.14</v>
      </c>
      <c r="Y3">
        <f>'[1]ARM MCL4'!D9</f>
        <v>481.14</v>
      </c>
      <c r="Z3">
        <f>'[1]ARM MCL4'!E9</f>
        <v>1356.3400000000001</v>
      </c>
      <c r="AA3">
        <f>'[1]ARM MCL4'!F9</f>
        <v>281.18</v>
      </c>
      <c r="AB3">
        <f>'[1]ARM MCL4'!G9</f>
        <v>95.03</v>
      </c>
      <c r="AC3">
        <f>'[1]ARM MCL4'!H9</f>
        <v>70.08</v>
      </c>
    </row>
    <row r="4" spans="1:29">
      <c r="A4" t="s">
        <v>11</v>
      </c>
      <c r="B4">
        <v>5.27</v>
      </c>
      <c r="C4">
        <v>1.4</v>
      </c>
      <c r="D4">
        <v>1.4</v>
      </c>
      <c r="E4">
        <v>5.27</v>
      </c>
      <c r="F4">
        <v>1.4</v>
      </c>
      <c r="G4">
        <v>1.4</v>
      </c>
      <c r="H4">
        <v>1.4</v>
      </c>
      <c r="I4">
        <v>463.19</v>
      </c>
      <c r="J4">
        <v>142.36000000000001</v>
      </c>
      <c r="K4">
        <v>141.91999999999999</v>
      </c>
      <c r="L4">
        <v>463.19</v>
      </c>
      <c r="M4">
        <v>142.36000000000001</v>
      </c>
      <c r="N4">
        <v>141.91999999999999</v>
      </c>
      <c r="O4">
        <v>141.91999999999999</v>
      </c>
      <c r="P4">
        <v>18.13</v>
      </c>
      <c r="Q4">
        <v>5.6</v>
      </c>
      <c r="R4">
        <v>5.57</v>
      </c>
      <c r="S4">
        <v>18.13</v>
      </c>
      <c r="T4">
        <v>5.6</v>
      </c>
      <c r="U4">
        <v>5.57</v>
      </c>
      <c r="V4">
        <v>5.57</v>
      </c>
      <c r="W4">
        <v>58.19</v>
      </c>
      <c r="X4">
        <v>17.809999999999999</v>
      </c>
      <c r="Y4">
        <v>17.73</v>
      </c>
      <c r="Z4">
        <v>58.19</v>
      </c>
      <c r="AA4">
        <v>17.809999999999999</v>
      </c>
      <c r="AB4">
        <v>17.73</v>
      </c>
      <c r="AC4">
        <v>17.73</v>
      </c>
    </row>
    <row r="5" spans="1:29">
      <c r="A5" t="s">
        <v>12</v>
      </c>
      <c r="B5">
        <v>8.99</v>
      </c>
      <c r="C5">
        <v>2.46</v>
      </c>
      <c r="D5">
        <v>2.4500000000000002</v>
      </c>
      <c r="E5">
        <v>8.99</v>
      </c>
      <c r="F5">
        <v>2.46</v>
      </c>
      <c r="G5">
        <v>2.4500000000000002</v>
      </c>
      <c r="H5">
        <v>2.4500000000000002</v>
      </c>
      <c r="I5">
        <v>28.81</v>
      </c>
      <c r="J5">
        <v>7.73</v>
      </c>
      <c r="K5">
        <v>7.72</v>
      </c>
      <c r="L5">
        <v>28.81</v>
      </c>
      <c r="M5">
        <v>7.73</v>
      </c>
      <c r="N5">
        <v>7.72</v>
      </c>
      <c r="O5">
        <v>7.72</v>
      </c>
      <c r="P5">
        <v>16.47</v>
      </c>
      <c r="Q5">
        <v>5.0199999999999996</v>
      </c>
      <c r="R5">
        <v>5</v>
      </c>
      <c r="S5">
        <v>16.47</v>
      </c>
      <c r="T5">
        <v>5.0199999999999996</v>
      </c>
      <c r="U5">
        <v>5</v>
      </c>
      <c r="V5">
        <v>5</v>
      </c>
      <c r="W5">
        <v>21.72</v>
      </c>
      <c r="X5">
        <v>6.02</v>
      </c>
      <c r="Y5">
        <v>6.02</v>
      </c>
      <c r="Z5">
        <v>21.72</v>
      </c>
      <c r="AA5">
        <v>6.02</v>
      </c>
      <c r="AB5">
        <v>6.02</v>
      </c>
      <c r="AC5">
        <v>6.02</v>
      </c>
    </row>
    <row r="7" spans="1:29">
      <c r="A7" t="s">
        <v>19</v>
      </c>
      <c r="B7">
        <f>SUM(B3:B5)</f>
        <v>1725.9999999999998</v>
      </c>
      <c r="C7">
        <f t="shared" ref="C7:AC7" si="0">SUM(C3:C5)</f>
        <v>563.89</v>
      </c>
      <c r="D7">
        <f t="shared" si="0"/>
        <v>535.46</v>
      </c>
      <c r="E7">
        <f t="shared" si="0"/>
        <v>1502.9299999999998</v>
      </c>
      <c r="F7">
        <f t="shared" si="0"/>
        <v>331.76</v>
      </c>
      <c r="G7">
        <f t="shared" si="0"/>
        <v>140.57</v>
      </c>
      <c r="H7">
        <f t="shared" si="0"/>
        <v>115.52</v>
      </c>
      <c r="I7">
        <f t="shared" si="0"/>
        <v>4150.0700000000006</v>
      </c>
      <c r="J7">
        <f t="shared" si="0"/>
        <v>1589.4499999999998</v>
      </c>
      <c r="K7">
        <f t="shared" si="0"/>
        <v>1589.27</v>
      </c>
      <c r="L7">
        <f t="shared" si="0"/>
        <v>3731.3200000000006</v>
      </c>
      <c r="M7">
        <f t="shared" si="0"/>
        <v>1124.48</v>
      </c>
      <c r="N7">
        <f t="shared" si="0"/>
        <v>787.7299999999999</v>
      </c>
      <c r="O7">
        <f t="shared" si="0"/>
        <v>673.77</v>
      </c>
      <c r="P7">
        <f t="shared" si="0"/>
        <v>178.55999999999997</v>
      </c>
      <c r="Q7">
        <f t="shared" si="0"/>
        <v>85.899999999999977</v>
      </c>
      <c r="R7">
        <f t="shared" si="0"/>
        <v>69.080000000000013</v>
      </c>
      <c r="S7">
        <f t="shared" si="0"/>
        <v>178.55999999999997</v>
      </c>
      <c r="T7">
        <f t="shared" si="0"/>
        <v>85.899999999999977</v>
      </c>
      <c r="U7">
        <f t="shared" si="0"/>
        <v>69.080000000000013</v>
      </c>
      <c r="V7">
        <f t="shared" si="0"/>
        <v>69.080000000000013</v>
      </c>
      <c r="W7">
        <f t="shared" si="0"/>
        <v>1659.8200000000004</v>
      </c>
      <c r="X7">
        <f t="shared" si="0"/>
        <v>531.96999999999991</v>
      </c>
      <c r="Y7">
        <f t="shared" si="0"/>
        <v>504.89</v>
      </c>
      <c r="Z7">
        <f t="shared" si="0"/>
        <v>1436.2500000000002</v>
      </c>
      <c r="AA7">
        <f t="shared" si="0"/>
        <v>305.01</v>
      </c>
      <c r="AB7">
        <f t="shared" si="0"/>
        <v>118.78</v>
      </c>
      <c r="AC7">
        <f t="shared" si="0"/>
        <v>93.83</v>
      </c>
    </row>
    <row r="14" spans="1:29">
      <c r="B14" t="s">
        <v>0</v>
      </c>
      <c r="C14" t="s">
        <v>1</v>
      </c>
      <c r="D14" t="s">
        <v>2</v>
      </c>
      <c r="E14" t="s">
        <v>3</v>
      </c>
    </row>
    <row r="15" spans="1:29">
      <c r="A15" t="s">
        <v>10</v>
      </c>
      <c r="B15">
        <f>D3</f>
        <v>531.61</v>
      </c>
      <c r="C15">
        <f>K3</f>
        <v>1439.6299999999999</v>
      </c>
      <c r="D15">
        <f>R3</f>
        <v>58.510000000000005</v>
      </c>
      <c r="E15">
        <f>Y3</f>
        <v>481.14</v>
      </c>
    </row>
    <row r="16" spans="1:29">
      <c r="A16" t="s">
        <v>11</v>
      </c>
      <c r="B16">
        <f t="shared" ref="B16:B17" si="1">D4</f>
        <v>1.4</v>
      </c>
      <c r="C16">
        <f t="shared" ref="C16:C17" si="2">K4</f>
        <v>141.91999999999999</v>
      </c>
      <c r="D16">
        <f t="shared" ref="D16:D17" si="3">R4</f>
        <v>5.57</v>
      </c>
      <c r="E16">
        <f t="shared" ref="E16:E17" si="4">Y4</f>
        <v>17.73</v>
      </c>
    </row>
    <row r="17" spans="1:13">
      <c r="A17" t="s">
        <v>12</v>
      </c>
      <c r="B17">
        <f t="shared" si="1"/>
        <v>2.4500000000000002</v>
      </c>
      <c r="C17">
        <f t="shared" si="2"/>
        <v>7.72</v>
      </c>
      <c r="D17">
        <f t="shared" si="3"/>
        <v>5</v>
      </c>
      <c r="E17">
        <f t="shared" si="4"/>
        <v>6.02</v>
      </c>
    </row>
    <row r="20" spans="1:1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B21" t="str">
        <f t="shared" ref="B21:D24" si="5">I2</f>
        <v>ARM</v>
      </c>
      <c r="C21" t="str">
        <f t="shared" si="5"/>
        <v>ARM+VFP</v>
      </c>
      <c r="D21" t="str">
        <f t="shared" si="5"/>
        <v>ARM+NEON</v>
      </c>
      <c r="H21" s="1"/>
      <c r="I21" s="1"/>
      <c r="J21" s="1"/>
      <c r="K21" s="1"/>
      <c r="L21" s="1"/>
      <c r="M21" s="1"/>
    </row>
    <row r="22" spans="1:13">
      <c r="A22" t="s">
        <v>10</v>
      </c>
      <c r="B22">
        <f t="shared" si="5"/>
        <v>3658.0700000000006</v>
      </c>
      <c r="C22">
        <f t="shared" si="5"/>
        <v>1439.36</v>
      </c>
      <c r="D22">
        <f t="shared" si="5"/>
        <v>1439.6299999999999</v>
      </c>
      <c r="H22" s="1"/>
      <c r="I22" s="1"/>
      <c r="J22" s="1"/>
      <c r="K22" s="1"/>
      <c r="L22" s="1"/>
      <c r="M22" s="1"/>
    </row>
    <row r="23" spans="1:13">
      <c r="A23" t="s">
        <v>11</v>
      </c>
      <c r="B23">
        <f t="shared" si="5"/>
        <v>463.19</v>
      </c>
      <c r="C23">
        <f t="shared" si="5"/>
        <v>142.36000000000001</v>
      </c>
      <c r="D23">
        <f t="shared" si="5"/>
        <v>141.91999999999999</v>
      </c>
      <c r="H23" s="1"/>
      <c r="I23" s="1"/>
      <c r="J23" s="1"/>
      <c r="K23" s="1"/>
      <c r="L23" s="1"/>
      <c r="M23" s="1"/>
    </row>
    <row r="24" spans="1:13">
      <c r="A24" t="s">
        <v>12</v>
      </c>
      <c r="B24">
        <f t="shared" si="5"/>
        <v>28.81</v>
      </c>
      <c r="C24">
        <f t="shared" si="5"/>
        <v>7.73</v>
      </c>
      <c r="D24">
        <f t="shared" si="5"/>
        <v>7.72</v>
      </c>
      <c r="H24" s="1"/>
      <c r="I24" s="1"/>
      <c r="J24" s="1"/>
      <c r="K24" s="1"/>
      <c r="L24" s="1"/>
      <c r="M24" s="1"/>
    </row>
  </sheetData>
  <mergeCells count="4">
    <mergeCell ref="B1:H1"/>
    <mergeCell ref="I1:O1"/>
    <mergeCell ref="P1:V1"/>
    <mergeCell ref="W1:AC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"/>
  <sheetViews>
    <sheetView workbookViewId="0">
      <selection activeCell="P18" sqref="P18"/>
    </sheetView>
  </sheetViews>
  <sheetFormatPr baseColWidth="10" defaultRowHeight="15"/>
  <cols>
    <col min="1" max="1" width="1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  <col min="6" max="6" width="8" bestFit="1" customWidth="1"/>
    <col min="7" max="7" width="8.85546875" bestFit="1" customWidth="1"/>
    <col min="8" max="8" width="15.85546875" bestFit="1" customWidth="1"/>
    <col min="9" max="9" width="24.140625" bestFit="1" customWidth="1"/>
    <col min="10" max="10" width="8" bestFit="1" customWidth="1"/>
    <col min="11" max="11" width="8.85546875" bestFit="1" customWidth="1"/>
    <col min="12" max="12" width="15.85546875" bestFit="1" customWidth="1"/>
    <col min="13" max="13" width="24.140625" bestFit="1" customWidth="1"/>
    <col min="14" max="14" width="8" bestFit="1" customWidth="1"/>
    <col min="15" max="15" width="8.85546875" bestFit="1" customWidth="1"/>
    <col min="16" max="16" width="15.85546875" bestFit="1" customWidth="1"/>
    <col min="17" max="17" width="24.140625" bestFit="1" customWidth="1"/>
    <col min="18" max="19" width="5" bestFit="1" customWidth="1"/>
    <col min="20" max="25" width="6" bestFit="1" customWidth="1"/>
  </cols>
  <sheetData>
    <row r="1" spans="1:19">
      <c r="B1" s="2" t="s">
        <v>0</v>
      </c>
      <c r="C1" s="2"/>
      <c r="D1" s="2"/>
      <c r="E1" s="2"/>
      <c r="F1" s="2" t="s">
        <v>1</v>
      </c>
      <c r="G1" s="2"/>
      <c r="H1" s="2"/>
      <c r="I1" s="2"/>
      <c r="J1" s="2" t="s">
        <v>2</v>
      </c>
      <c r="K1" s="2"/>
      <c r="L1" s="2"/>
      <c r="M1" s="2"/>
      <c r="N1" s="2" t="s">
        <v>3</v>
      </c>
      <c r="O1" s="2"/>
      <c r="P1" s="2"/>
      <c r="Q1" s="2"/>
      <c r="R1" s="1"/>
      <c r="S1" s="1"/>
    </row>
    <row r="2" spans="1:19">
      <c r="B2" t="s">
        <v>13</v>
      </c>
      <c r="C2" t="s">
        <v>14</v>
      </c>
      <c r="D2" t="s">
        <v>15</v>
      </c>
      <c r="E2" t="s">
        <v>16</v>
      </c>
      <c r="F2" t="s">
        <v>13</v>
      </c>
      <c r="G2" t="s">
        <v>14</v>
      </c>
      <c r="H2" t="s">
        <v>15</v>
      </c>
      <c r="I2" t="s">
        <v>16</v>
      </c>
      <c r="J2" t="s">
        <v>13</v>
      </c>
      <c r="K2" t="s">
        <v>14</v>
      </c>
      <c r="L2" t="s">
        <v>15</v>
      </c>
      <c r="M2" t="s">
        <v>16</v>
      </c>
      <c r="N2" t="s">
        <v>13</v>
      </c>
      <c r="O2" t="s">
        <v>14</v>
      </c>
      <c r="P2" t="s">
        <v>15</v>
      </c>
      <c r="Q2" t="s">
        <v>16</v>
      </c>
    </row>
    <row r="3" spans="1:19">
      <c r="A3" t="s">
        <v>10</v>
      </c>
      <c r="B3">
        <f>'[1]DSP MCL1'!B9</f>
        <v>579.86099999999999</v>
      </c>
      <c r="C3">
        <f>'[1]DSP MCL1'!C9</f>
        <v>125.30900000000001</v>
      </c>
      <c r="D3">
        <f>'[1]DSP MCL1'!D9</f>
        <v>61.626999999999995</v>
      </c>
      <c r="E3">
        <f>'[1]DSP MCL1'!E9</f>
        <v>61.623999999999995</v>
      </c>
      <c r="F3">
        <f>'[1]DSP MCL2'!B9</f>
        <v>1357.91</v>
      </c>
      <c r="G3">
        <f>'[1]DSP MCL2'!C9</f>
        <v>334.774</v>
      </c>
      <c r="H3">
        <f>'[1]DSP MCL2'!D9</f>
        <v>207.917</v>
      </c>
      <c r="I3">
        <f>'[1]DSP MCL2'!E9</f>
        <v>207.91300000000001</v>
      </c>
      <c r="J3">
        <f>'[1]DSP MCL3'!B6</f>
        <v>32.57</v>
      </c>
      <c r="K3">
        <f>'[1]DSP MCL3'!C6</f>
        <v>30.100999999999999</v>
      </c>
      <c r="L3">
        <f>'[1]DSP MCL3'!D6</f>
        <v>30.100999999999999</v>
      </c>
      <c r="M3">
        <f>'[1]DSP MCL3'!E6</f>
        <v>7.7910000000000004</v>
      </c>
      <c r="N3">
        <f>'[1]DSP MCL4'!B9</f>
        <v>542.91199999999992</v>
      </c>
      <c r="O3">
        <f>'[1]DSP MCL4'!C9</f>
        <v>115.55800000000001</v>
      </c>
      <c r="P3">
        <f>'[1]DSP MCL4'!D9</f>
        <v>51.806999999999995</v>
      </c>
      <c r="Q3">
        <f>'[1]DSP MCL4'!E9</f>
        <v>51.802</v>
      </c>
    </row>
    <row r="4" spans="1:19">
      <c r="A4" t="s">
        <v>11</v>
      </c>
      <c r="B4">
        <f>ARM!$H$4</f>
        <v>1.4</v>
      </c>
      <c r="C4">
        <f>ARM!$H$4</f>
        <v>1.4</v>
      </c>
      <c r="D4">
        <f>ARM!$H$4</f>
        <v>1.4</v>
      </c>
      <c r="E4">
        <f>ARM!$H$4</f>
        <v>1.4</v>
      </c>
      <c r="F4">
        <f>ARM!$O$4</f>
        <v>141.91999999999999</v>
      </c>
      <c r="G4">
        <f>ARM!$O$4</f>
        <v>141.91999999999999</v>
      </c>
      <c r="H4">
        <f>ARM!$O$4</f>
        <v>141.91999999999999</v>
      </c>
      <c r="I4">
        <f>ARM!$O$4</f>
        <v>141.91999999999999</v>
      </c>
      <c r="J4">
        <f>ARM!$U$4</f>
        <v>5.57</v>
      </c>
      <c r="K4">
        <f>ARM!$U$4</f>
        <v>5.57</v>
      </c>
      <c r="L4">
        <f>ARM!$U$4</f>
        <v>5.57</v>
      </c>
      <c r="M4">
        <f>ARM!$U$4</f>
        <v>5.57</v>
      </c>
      <c r="N4">
        <f>ARM!$AC$4</f>
        <v>17.73</v>
      </c>
      <c r="O4">
        <f>ARM!$AC$4</f>
        <v>17.73</v>
      </c>
      <c r="P4">
        <f>ARM!$AC$4</f>
        <v>17.73</v>
      </c>
      <c r="Q4">
        <f>ARM!$AC$4</f>
        <v>17.73</v>
      </c>
    </row>
    <row r="5" spans="1:19">
      <c r="A5" t="s">
        <v>12</v>
      </c>
      <c r="B5">
        <f>ARM!$H$5</f>
        <v>2.4500000000000002</v>
      </c>
      <c r="C5">
        <f>ARM!$H$5</f>
        <v>2.4500000000000002</v>
      </c>
      <c r="D5">
        <f>ARM!$H$5</f>
        <v>2.4500000000000002</v>
      </c>
      <c r="E5">
        <f>ARM!$H$5</f>
        <v>2.4500000000000002</v>
      </c>
      <c r="F5">
        <f>ARM!$O$5</f>
        <v>7.72</v>
      </c>
      <c r="G5">
        <f>ARM!$O$5</f>
        <v>7.72</v>
      </c>
      <c r="H5">
        <f>ARM!$O$5</f>
        <v>7.72</v>
      </c>
      <c r="I5">
        <f>ARM!$O$5</f>
        <v>7.72</v>
      </c>
      <c r="J5">
        <f>ARM!$U$5</f>
        <v>5</v>
      </c>
      <c r="K5">
        <f>ARM!$U$5</f>
        <v>5</v>
      </c>
      <c r="L5">
        <f>ARM!$U$5</f>
        <v>5</v>
      </c>
      <c r="M5">
        <f>ARM!$U$5</f>
        <v>5</v>
      </c>
      <c r="N5">
        <f>ARM!$AC$5</f>
        <v>6.02</v>
      </c>
      <c r="O5">
        <f>ARM!$AC$5</f>
        <v>6.02</v>
      </c>
      <c r="P5">
        <f>ARM!$AC$5</f>
        <v>6.02</v>
      </c>
      <c r="Q5">
        <f>ARM!$AC$5</f>
        <v>6.02</v>
      </c>
    </row>
    <row r="6" spans="1:19">
      <c r="A6" t="s">
        <v>17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</row>
    <row r="8" spans="1:19">
      <c r="A8" t="s">
        <v>19</v>
      </c>
      <c r="B8">
        <f>SUM(B3:B6)</f>
        <v>587.71100000000001</v>
      </c>
      <c r="C8">
        <f t="shared" ref="C8:Q8" si="0">SUM(C3:C6)</f>
        <v>133.15900000000002</v>
      </c>
      <c r="D8">
        <f t="shared" si="0"/>
        <v>69.47699999999999</v>
      </c>
      <c r="E8">
        <f t="shared" si="0"/>
        <v>69.47399999999999</v>
      </c>
      <c r="F8">
        <f t="shared" si="0"/>
        <v>1511.5500000000002</v>
      </c>
      <c r="G8">
        <f t="shared" si="0"/>
        <v>488.41399999999999</v>
      </c>
      <c r="H8">
        <f t="shared" si="0"/>
        <v>361.55700000000002</v>
      </c>
      <c r="I8">
        <f t="shared" si="0"/>
        <v>361.553</v>
      </c>
      <c r="J8">
        <f t="shared" si="0"/>
        <v>47.14</v>
      </c>
      <c r="K8">
        <f t="shared" si="0"/>
        <v>44.670999999999999</v>
      </c>
      <c r="L8">
        <f t="shared" si="0"/>
        <v>44.670999999999999</v>
      </c>
      <c r="M8">
        <f t="shared" si="0"/>
        <v>22.361000000000001</v>
      </c>
      <c r="N8">
        <f t="shared" si="0"/>
        <v>570.66199999999992</v>
      </c>
      <c r="O8">
        <f t="shared" si="0"/>
        <v>143.30800000000002</v>
      </c>
      <c r="P8">
        <f t="shared" si="0"/>
        <v>79.556999999999988</v>
      </c>
      <c r="Q8">
        <f t="shared" si="0"/>
        <v>79.551999999999992</v>
      </c>
    </row>
  </sheetData>
  <mergeCells count="4">
    <mergeCell ref="B1:E1"/>
    <mergeCell ref="F1:I1"/>
    <mergeCell ref="J1:M1"/>
    <mergeCell ref="N1:Q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F30" sqref="F30"/>
    </sheetView>
  </sheetViews>
  <sheetFormatPr baseColWidth="10" defaultRowHeight="15"/>
  <sheetData/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ARM</vt:lpstr>
      <vt:lpstr>DSP</vt:lpstr>
      <vt:lpstr>Tabelle1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wolpers</cp:lastModifiedBy>
  <cp:lastPrinted>2013-07-01T11:01:28Z</cp:lastPrinted>
  <dcterms:created xsi:type="dcterms:W3CDTF">2013-06-26T13:40:25Z</dcterms:created>
  <dcterms:modified xsi:type="dcterms:W3CDTF">2013-07-05T13:35:41Z</dcterms:modified>
</cp:coreProperties>
</file>