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ataScripts\TheOfficeSQLandExcel\"/>
    </mc:Choice>
  </mc:AlternateContent>
  <xr:revisionPtr revIDLastSave="0" documentId="13_ncr:1_{BD8E119C-A00C-4A40-9706-D2563E3E02B6}" xr6:coauthVersionLast="47" xr6:coauthVersionMax="47" xr10:uidLastSave="{00000000-0000-0000-0000-000000000000}"/>
  <bookViews>
    <workbookView xWindow="-108" yWindow="-108" windowWidth="23256" windowHeight="13896" firstSheet="3" activeTab="6" xr2:uid="{B89F779D-3526-418D-9776-1ACE9C50A1A5}"/>
  </bookViews>
  <sheets>
    <sheet name="XLookUp" sheetId="1" r:id="rId1"/>
    <sheet name="XLookUp Multiple Rows" sheetId="2" r:id="rId2"/>
    <sheet name="XLookUp Exact Match" sheetId="3" r:id="rId3"/>
    <sheet name="XLookUp Search Order" sheetId="4" r:id="rId4"/>
    <sheet name="XLookUpHorizontal" sheetId="5" r:id="rId5"/>
    <sheet name="XLookUpWithSum" sheetId="6" r:id="rId6"/>
    <sheet name="VLookUp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8" l="1"/>
  <c r="N4" i="8"/>
  <c r="N5" i="8"/>
  <c r="N2" i="8"/>
  <c r="B14" i="6"/>
  <c r="B15" i="6"/>
  <c r="B13" i="6"/>
  <c r="B8" i="6"/>
  <c r="B9" i="6" s="1"/>
  <c r="B10" i="6" s="1"/>
  <c r="B9" i="5"/>
  <c r="B10" i="5" s="1"/>
  <c r="B8" i="5"/>
  <c r="M4" i="4"/>
  <c r="M3" i="4"/>
  <c r="M2" i="4"/>
  <c r="M5" i="3"/>
  <c r="M4" i="3"/>
  <c r="M3" i="3"/>
  <c r="M2" i="2" a="1"/>
  <c r="M2" i="2" s="1"/>
  <c r="M4" i="2" a="1"/>
  <c r="M4" i="2" s="1"/>
  <c r="M5" i="2" a="1"/>
  <c r="M5" i="2" s="1"/>
  <c r="M3" i="2" a="1"/>
  <c r="M3" i="2" s="1"/>
  <c r="M2" i="3"/>
  <c r="M2" i="1" a="1"/>
  <c r="M2" i="1" s="1"/>
  <c r="K3" i="1"/>
  <c r="K4" i="1"/>
  <c r="K5" i="1"/>
  <c r="K6" i="1"/>
  <c r="K7" i="1"/>
  <c r="K8" i="1"/>
  <c r="K9" i="1"/>
  <c r="K10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<sst xmlns="http://schemas.openxmlformats.org/spreadsheetml/2006/main" count="460" uniqueCount="92">
  <si>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</si>
  <si>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</si>
  <si>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</si>
  <si>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</si>
  <si>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</si>
  <si>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</si>
  <si>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</si>
  <si>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</si>
  <si>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</si>
  <si>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</si>
  <si>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</si>
  <si>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</si>
  <si>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</si>
  <si>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</si>
  <si>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</si>
  <si>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</si>
  <si>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</si>
  <si>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</si>
  <si>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</si>
  <si>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</si>
  <si>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</si>
  <si>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</si>
  <si>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</si>
  <si>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</si>
  <si>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</si>
  <si>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</si>
  <si>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</si>
  <si>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</si>
  <si>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</si>
  <si>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</si>
  <si>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Relationships</t>
  </si>
  <si>
    <t>Stanley</t>
  </si>
  <si>
    <t>Hudson</t>
  </si>
  <si>
    <t>Kevin</t>
  </si>
  <si>
    <t>Malone</t>
  </si>
  <si>
    <t>Email</t>
  </si>
  <si>
    <t>Jim.Halpert@DunderMifflin.com</t>
  </si>
  <si>
    <t>Pam.Beasley@DunderMifflin.com</t>
  </si>
  <si>
    <t>Angela.Martin@DunderMifflin.com</t>
  </si>
  <si>
    <t>Michael.Scott@DunderMifflin.com</t>
  </si>
  <si>
    <t>Kevin.Malone@DunderMifflin.com</t>
  </si>
  <si>
    <t>Dwight.Schrute@AOL.com</t>
  </si>
  <si>
    <t>TobyFlenderson@DunderMifflin.com</t>
  </si>
  <si>
    <t>Meredith.Palmer@Yahoo.com</t>
  </si>
  <si>
    <t>Stanley.Hudson@gmail.com</t>
  </si>
  <si>
    <t>Full Name Reference</t>
  </si>
  <si>
    <t>Toby Flenderson</t>
  </si>
  <si>
    <t>Pam Beasley</t>
  </si>
  <si>
    <t>Meredith Palmer</t>
  </si>
  <si>
    <t>Kevin Malone</t>
  </si>
  <si>
    <t>Full Name</t>
  </si>
  <si>
    <t>Jim Halpert</t>
  </si>
  <si>
    <t>Dwight Schrute</t>
  </si>
  <si>
    <t>Angela Martin</t>
  </si>
  <si>
    <t>Michael Scott</t>
  </si>
  <si>
    <t>Stanley Hudson</t>
  </si>
  <si>
    <t>11/02/2001</t>
  </si>
  <si>
    <t>09/06/2015</t>
  </si>
  <si>
    <t>10/03/1999</t>
  </si>
  <si>
    <t>10/10/2015</t>
  </si>
  <si>
    <t>07/04/2000</t>
  </si>
  <si>
    <t>09/08/2017</t>
  </si>
  <si>
    <t>01/05/2000</t>
  </si>
  <si>
    <t>12/03/2015</t>
  </si>
  <si>
    <t>05/06/2001</t>
  </si>
  <si>
    <t>08/30/2017</t>
  </si>
  <si>
    <t>09/11/2013</t>
  </si>
  <si>
    <t>11/08/2003</t>
  </si>
  <si>
    <t>06/09/2002</t>
  </si>
  <si>
    <t>04/22/2015</t>
  </si>
  <si>
    <t>08/10/2003</t>
  </si>
  <si>
    <t>Toby Flender</t>
  </si>
  <si>
    <t>Kevin Malo</t>
  </si>
  <si>
    <t>Start Date</t>
  </si>
  <si>
    <t>Person</t>
  </si>
  <si>
    <t>01/01/2000</t>
  </si>
  <si>
    <t>Paper</t>
  </si>
  <si>
    <t>Printer</t>
  </si>
  <si>
    <t>Manila Folder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</si>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</sst>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ABFE-6F57-4035-8780-2941BA96F48A}">
  <dimension ref="A1:M10"/>
  <sheetViews>
    <sheetView workbookViewId="0">
      <selection activeCell="M8" sqref="M8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31.5546875" bestFit="1" customWidth="1"/>
    <col min="11" max="11" width="14.6640625" bestFit="1" customWidth="1"/>
    <col min="12" max="12" width="18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50</v>
      </c>
      <c r="L1" t="s">
        <v>45</v>
      </c>
      <c r="M1" t="s">
        <v>35</v>
      </c>
    </row>
    <row r="2" spans="1:13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1">
        <v>45000</v>
      </c>
      <c r="H2" s="2">
        <v>37197</v>
      </c>
      <c r="I2" s="2">
        <v>42253</v>
      </c>
      <c r="J2" t="s">
        <v>36</v>
      </c>
      <c r="K2" t="str">
        <f xml:space="preserve"> CONCATENATE(B2, " ", C2)</f>
        <v>Jim Halpert</v>
      </c>
      <c r="L2" t="s">
        <v>46</v>
      </c>
      <c r="M2" t="str" cm="1">
        <f t="array" ref="M2:M5">_xlfn.XLOOKUP(L2:L5,K2:K10,J2:J10)</f>
        <v>TobyFlenderson@DunderMifflin.com</v>
      </c>
    </row>
    <row r="3" spans="1:13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1">
        <v>36000</v>
      </c>
      <c r="H3" s="2">
        <v>36436</v>
      </c>
      <c r="I3" s="2">
        <v>42287</v>
      </c>
      <c r="J3" t="s">
        <v>37</v>
      </c>
      <c r="K3" t="str">
        <f t="shared" ref="K3:K10" si="0" xml:space="preserve"> CONCATENATE(B3, " ", C3)</f>
        <v>Pam Beasley</v>
      </c>
      <c r="L3" t="s">
        <v>47</v>
      </c>
      <c r="M3" t="str">
        <v>Pam.Beasley@DunderMifflin.com</v>
      </c>
    </row>
    <row r="4" spans="1:13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1">
        <v>63000</v>
      </c>
      <c r="H4" s="2">
        <v>36711</v>
      </c>
      <c r="I4" s="2">
        <v>42986</v>
      </c>
      <c r="J4" t="s">
        <v>41</v>
      </c>
      <c r="K4" t="str">
        <f t="shared" si="0"/>
        <v>Dwight Schrute</v>
      </c>
      <c r="L4" t="s">
        <v>48</v>
      </c>
      <c r="M4" t="str">
        <v>Meredith.Palmer@Yahoo.com</v>
      </c>
    </row>
    <row r="5" spans="1:13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1">
        <v>47000</v>
      </c>
      <c r="H5" s="2">
        <v>36530</v>
      </c>
      <c r="I5" s="2">
        <v>42341</v>
      </c>
      <c r="J5" t="s">
        <v>38</v>
      </c>
      <c r="K5" t="str">
        <f t="shared" si="0"/>
        <v>Angela Martin</v>
      </c>
      <c r="L5" t="s">
        <v>49</v>
      </c>
      <c r="M5" t="str">
        <v>Kevin.Malone@DunderMifflin.com</v>
      </c>
    </row>
    <row r="6" spans="1:13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1">
        <v>50000</v>
      </c>
      <c r="H6" s="2">
        <v>37017</v>
      </c>
      <c r="I6" s="2">
        <v>42977</v>
      </c>
      <c r="J6" t="s">
        <v>42</v>
      </c>
      <c r="K6" t="str">
        <f t="shared" si="0"/>
        <v>Toby Flenderson</v>
      </c>
    </row>
    <row r="7" spans="1:13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 s="1">
        <v>65000</v>
      </c>
      <c r="H7" s="2">
        <v>37017</v>
      </c>
      <c r="I7" s="2">
        <v>41528</v>
      </c>
      <c r="J7" t="s">
        <v>39</v>
      </c>
      <c r="K7" t="str">
        <f t="shared" si="0"/>
        <v>Michael Scott</v>
      </c>
    </row>
    <row r="8" spans="1:13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 s="1">
        <v>41000</v>
      </c>
      <c r="H8" s="2">
        <v>37933</v>
      </c>
      <c r="I8" s="2">
        <v>41528</v>
      </c>
      <c r="J8" t="s">
        <v>43</v>
      </c>
      <c r="K8" t="str">
        <f t="shared" si="0"/>
        <v>Meredith Palmer</v>
      </c>
    </row>
    <row r="9" spans="1:13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 s="1">
        <v>48000</v>
      </c>
      <c r="H9" s="2">
        <v>37416</v>
      </c>
      <c r="I9" s="2">
        <v>42116</v>
      </c>
      <c r="J9" t="s">
        <v>44</v>
      </c>
      <c r="K9" t="str">
        <f t="shared" si="0"/>
        <v>Stanley Hudson</v>
      </c>
    </row>
    <row r="10" spans="1:13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 s="1">
        <v>42000</v>
      </c>
      <c r="H10" s="2">
        <v>37843</v>
      </c>
      <c r="I10" s="2">
        <v>42116</v>
      </c>
      <c r="J10" t="s">
        <v>40</v>
      </c>
      <c r="K10" t="str">
        <f t="shared" si="0"/>
        <v>Kevin Malone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4F03-E8A6-4507-BEBD-8858ADF86393}">
  <dimension ref="A1:N30"/>
  <sheetViews>
    <sheetView workbookViewId="0">
      <selection activeCell="K4" sqref="K4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6" bestFit="1" customWidth="1"/>
    <col min="8" max="9" width="10.5546875" bestFit="1" customWidth="1"/>
    <col min="10" max="10" width="31.5546875" bestFit="1" customWidth="1"/>
    <col min="11" max="11" width="14.6640625" bestFit="1" customWidth="1"/>
    <col min="12" max="12" width="18.109375" bestFit="1" customWidth="1"/>
    <col min="13" max="13" width="10.5546875" bestFit="1" customWidth="1"/>
    <col min="14" max="14" width="3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50</v>
      </c>
      <c r="L1" t="s">
        <v>45</v>
      </c>
      <c r="M1" t="s">
        <v>8</v>
      </c>
      <c r="N1" t="s">
        <v>35</v>
      </c>
    </row>
    <row r="2" spans="1:14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3" t="s">
        <v>56</v>
      </c>
      <c r="I2" s="3" t="s">
        <v>57</v>
      </c>
      <c r="J2" t="s">
        <v>36</v>
      </c>
      <c r="K2" t="s">
        <v>51</v>
      </c>
      <c r="L2" t="s">
        <v>46</v>
      </c>
      <c r="M2" t="str" cm="1">
        <f t="array" ref="M2:N2">_xlfn.XLOOKUP(L2,$K$2:$K$10,$I$2:$J$10)</f>
        <v>08/30/2017</v>
      </c>
      <c r="N2" t="str">
        <v>TobyFlenderson@DunderMifflin.com</v>
      </c>
    </row>
    <row r="3" spans="1:14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3" t="s">
        <v>58</v>
      </c>
      <c r="I3" s="3" t="s">
        <v>59</v>
      </c>
      <c r="J3" t="s">
        <v>37</v>
      </c>
      <c r="K3" t="s">
        <v>47</v>
      </c>
      <c r="L3" t="s">
        <v>47</v>
      </c>
      <c r="M3" t="str" cm="1">
        <f t="array" ref="M3:N3">_xlfn.XLOOKUP(L3,$K$2:$K$10,$I$2:$J$10)</f>
        <v>10/10/2015</v>
      </c>
      <c r="N3" t="str">
        <v>Pam.Beasley@DunderMifflin.com</v>
      </c>
    </row>
    <row r="4" spans="1:14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3" t="s">
        <v>60</v>
      </c>
      <c r="I4" s="3" t="s">
        <v>61</v>
      </c>
      <c r="J4" t="s">
        <v>41</v>
      </c>
      <c r="K4" t="s">
        <v>52</v>
      </c>
      <c r="L4" t="s">
        <v>48</v>
      </c>
      <c r="M4" t="str" cm="1">
        <f t="array" ref="M4:N4">_xlfn.XLOOKUP(L4,$K$2:$K$10,$I$2:$J$10)</f>
        <v>09/11/2013</v>
      </c>
      <c r="N4" t="str">
        <v>Meredith.Palmer@Yahoo.com</v>
      </c>
    </row>
    <row r="5" spans="1:14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3" t="s">
        <v>62</v>
      </c>
      <c r="I5" s="3" t="s">
        <v>63</v>
      </c>
      <c r="J5" t="s">
        <v>38</v>
      </c>
      <c r="K5" t="s">
        <v>53</v>
      </c>
      <c r="L5" t="s">
        <v>49</v>
      </c>
      <c r="M5" t="str" cm="1">
        <f t="array" ref="M5:N5">_xlfn.XLOOKUP(L5,$K$2:$K$10,$I$2:$J$10)</f>
        <v>04/22/2015</v>
      </c>
      <c r="N5" t="str">
        <v>Kevin.Malone@DunderMifflin.com</v>
      </c>
    </row>
    <row r="6" spans="1:14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3" t="s">
        <v>64</v>
      </c>
      <c r="I6" s="3" t="s">
        <v>65</v>
      </c>
      <c r="J6" t="s">
        <v>42</v>
      </c>
      <c r="K6" t="s">
        <v>46</v>
      </c>
    </row>
    <row r="7" spans="1:14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3" t="s">
        <v>64</v>
      </c>
      <c r="I7" s="3" t="s">
        <v>66</v>
      </c>
      <c r="J7" t="s">
        <v>39</v>
      </c>
      <c r="K7" t="s">
        <v>54</v>
      </c>
    </row>
    <row r="8" spans="1:14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3" t="s">
        <v>67</v>
      </c>
      <c r="I8" s="3" t="s">
        <v>66</v>
      </c>
      <c r="J8" t="s">
        <v>43</v>
      </c>
      <c r="K8" t="s">
        <v>48</v>
      </c>
    </row>
    <row r="9" spans="1:14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3" t="s">
        <v>68</v>
      </c>
      <c r="I9" s="3" t="s">
        <v>69</v>
      </c>
      <c r="J9" t="s">
        <v>44</v>
      </c>
      <c r="K9" t="s">
        <v>55</v>
      </c>
    </row>
    <row r="10" spans="1:14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3" t="s">
        <v>70</v>
      </c>
      <c r="I10" s="3" t="s">
        <v>69</v>
      </c>
      <c r="J10" t="s">
        <v>40</v>
      </c>
      <c r="K10" t="s">
        <v>49</v>
      </c>
    </row>
    <row r="12" spans="1:14" x14ac:dyDescent="0.3">
      <c r="H12" s="2"/>
      <c r="I12" s="2"/>
    </row>
    <row r="13" spans="1:14" x14ac:dyDescent="0.3">
      <c r="H13" s="2"/>
      <c r="I13" s="2"/>
    </row>
    <row r="14" spans="1:14" x14ac:dyDescent="0.3">
      <c r="H14" s="2"/>
      <c r="I14" s="2"/>
    </row>
    <row r="15" spans="1:14" x14ac:dyDescent="0.3">
      <c r="H15" s="2"/>
      <c r="I15" s="2"/>
    </row>
    <row r="16" spans="1:14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  <row r="22" spans="8:9" x14ac:dyDescent="0.3">
      <c r="H22" s="3"/>
      <c r="I22" s="3"/>
    </row>
    <row r="23" spans="8:9" x14ac:dyDescent="0.3">
      <c r="H23" s="3"/>
      <c r="I23" s="3"/>
    </row>
    <row r="24" spans="8:9" x14ac:dyDescent="0.3">
      <c r="H24" s="3"/>
      <c r="I24" s="3"/>
    </row>
    <row r="25" spans="8:9" x14ac:dyDescent="0.3">
      <c r="H25" s="3"/>
      <c r="I25" s="3"/>
    </row>
    <row r="26" spans="8:9" x14ac:dyDescent="0.3">
      <c r="H26" s="3"/>
      <c r="I26" s="3"/>
    </row>
    <row r="27" spans="8:9" x14ac:dyDescent="0.3">
      <c r="H27" s="3"/>
      <c r="I27" s="3"/>
    </row>
    <row r="28" spans="8:9" x14ac:dyDescent="0.3">
      <c r="H28" s="3"/>
      <c r="I28" s="3"/>
    </row>
    <row r="29" spans="8:9" x14ac:dyDescent="0.3">
      <c r="H29" s="3"/>
      <c r="I29" s="3"/>
    </row>
    <row r="30" spans="8:9" x14ac:dyDescent="0.3">
      <c r="H30" s="3"/>
      <c r="I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02F8-0C55-4536-8E1A-00CAAD6B5974}">
  <dimension ref="A1:M30"/>
  <sheetViews>
    <sheetView workbookViewId="0">
      <selection activeCell="M7" sqref="M7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6" bestFit="1" customWidth="1"/>
    <col min="8" max="9" width="10.5546875" bestFit="1" customWidth="1"/>
    <col min="10" max="10" width="31.5546875" bestFit="1" customWidth="1"/>
    <col min="11" max="11" width="14.6640625" bestFit="1" customWidth="1"/>
    <col min="12" max="12" width="18.109375" bestFit="1" customWidth="1"/>
    <col min="13" max="13" width="31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50</v>
      </c>
      <c r="L1" t="s">
        <v>45</v>
      </c>
      <c r="M1" t="s">
        <v>35</v>
      </c>
    </row>
    <row r="2" spans="1:13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3" t="s">
        <v>56</v>
      </c>
      <c r="I2" s="3" t="s">
        <v>57</v>
      </c>
      <c r="J2" t="s">
        <v>36</v>
      </c>
      <c r="K2" t="s">
        <v>51</v>
      </c>
      <c r="L2" t="s">
        <v>71</v>
      </c>
      <c r="M2" t="str">
        <f>_xlfn.XLOOKUP(L2,K2:K10, J2:J10, "Not Found")</f>
        <v>Not Found</v>
      </c>
    </row>
    <row r="3" spans="1:13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3" t="s">
        <v>58</v>
      </c>
      <c r="I3" s="3" t="s">
        <v>59</v>
      </c>
      <c r="J3" t="s">
        <v>37</v>
      </c>
      <c r="K3" t="s">
        <v>47</v>
      </c>
      <c r="L3" t="s">
        <v>14</v>
      </c>
      <c r="M3" t="str">
        <f>_xlfn.XLOOKUP("*"&amp;L3,$K$2:$K$10, $J$2:$J$10, "Not Found", 2)</f>
        <v>Pam.Beasley@DunderMifflin.com</v>
      </c>
    </row>
    <row r="4" spans="1:13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3" t="s">
        <v>60</v>
      </c>
      <c r="I4" s="3" t="s">
        <v>61</v>
      </c>
      <c r="J4" t="s">
        <v>41</v>
      </c>
      <c r="K4" t="s">
        <v>52</v>
      </c>
      <c r="L4" t="s">
        <v>28</v>
      </c>
      <c r="M4" t="str">
        <f>_xlfn.XLOOKUP(L4&amp;"*",$K$2:$K$10, $J$2:$J$10, "Not Found", 2)</f>
        <v>Meredith.Palmer@Yahoo.com</v>
      </c>
    </row>
    <row r="5" spans="1:13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3" t="s">
        <v>62</v>
      </c>
      <c r="I5" s="3" t="s">
        <v>63</v>
      </c>
      <c r="J5" t="s">
        <v>38</v>
      </c>
      <c r="K5" t="s">
        <v>53</v>
      </c>
      <c r="L5" t="s">
        <v>72</v>
      </c>
      <c r="M5" t="str">
        <f>_xlfn.XLOOKUP(L5&amp;"*",$K$2:$K$10, $J$2:$J$10, "Not Found", 2)</f>
        <v>Kevin.Malone@DunderMifflin.com</v>
      </c>
    </row>
    <row r="6" spans="1:13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3" t="s">
        <v>64</v>
      </c>
      <c r="I6" s="3" t="s">
        <v>65</v>
      </c>
      <c r="J6" t="s">
        <v>42</v>
      </c>
      <c r="K6" t="s">
        <v>46</v>
      </c>
    </row>
    <row r="7" spans="1:13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3" t="s">
        <v>64</v>
      </c>
      <c r="I7" s="3" t="s">
        <v>66</v>
      </c>
      <c r="J7" t="s">
        <v>39</v>
      </c>
      <c r="K7" t="s">
        <v>54</v>
      </c>
    </row>
    <row r="8" spans="1:13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3" t="s">
        <v>67</v>
      </c>
      <c r="I8" s="3" t="s">
        <v>66</v>
      </c>
      <c r="J8" t="s">
        <v>43</v>
      </c>
      <c r="K8" t="s">
        <v>48</v>
      </c>
    </row>
    <row r="9" spans="1:13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3" t="s">
        <v>68</v>
      </c>
      <c r="I9" s="3" t="s">
        <v>69</v>
      </c>
      <c r="J9" t="s">
        <v>44</v>
      </c>
      <c r="K9" t="s">
        <v>55</v>
      </c>
    </row>
    <row r="10" spans="1:13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3" t="s">
        <v>70</v>
      </c>
      <c r="I10" s="3" t="s">
        <v>69</v>
      </c>
      <c r="J10" t="s">
        <v>40</v>
      </c>
      <c r="K10" t="s">
        <v>49</v>
      </c>
    </row>
    <row r="12" spans="1:13" x14ac:dyDescent="0.3">
      <c r="H12" s="2"/>
      <c r="I12" s="2"/>
    </row>
    <row r="13" spans="1:13" x14ac:dyDescent="0.3">
      <c r="H13" s="2"/>
      <c r="I13" s="2"/>
    </row>
    <row r="14" spans="1:13" x14ac:dyDescent="0.3">
      <c r="H14" s="2"/>
      <c r="I14" s="2"/>
    </row>
    <row r="15" spans="1:13" x14ac:dyDescent="0.3">
      <c r="H15" s="2"/>
      <c r="I15" s="2"/>
    </row>
    <row r="16" spans="1:13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  <row r="22" spans="8:9" x14ac:dyDescent="0.3">
      <c r="H22" s="3"/>
      <c r="I22" s="3"/>
    </row>
    <row r="23" spans="8:9" x14ac:dyDescent="0.3">
      <c r="H23" s="3"/>
      <c r="I23" s="3"/>
    </row>
    <row r="24" spans="8:9" x14ac:dyDescent="0.3">
      <c r="H24" s="3"/>
      <c r="I24" s="3"/>
    </row>
    <row r="25" spans="8:9" x14ac:dyDescent="0.3">
      <c r="H25" s="3"/>
      <c r="I25" s="3"/>
    </row>
    <row r="26" spans="8:9" x14ac:dyDescent="0.3">
      <c r="H26" s="3"/>
      <c r="I26" s="3"/>
    </row>
    <row r="27" spans="8:9" x14ac:dyDescent="0.3">
      <c r="H27" s="3"/>
      <c r="I27" s="3"/>
    </row>
    <row r="28" spans="8:9" x14ac:dyDescent="0.3">
      <c r="H28" s="3"/>
      <c r="I28" s="3"/>
    </row>
    <row r="29" spans="8:9" x14ac:dyDescent="0.3">
      <c r="H29" s="3"/>
      <c r="I29" s="3"/>
    </row>
    <row r="30" spans="8:9" x14ac:dyDescent="0.3">
      <c r="H30" s="3"/>
      <c r="I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C2F4-7EF4-4B57-A11A-C669C5A30CC2}">
  <dimension ref="A1:M30"/>
  <sheetViews>
    <sheetView workbookViewId="0">
      <selection activeCell="M5" sqref="M5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6" bestFit="1" customWidth="1"/>
    <col min="8" max="9" width="10.5546875" bestFit="1" customWidth="1"/>
    <col min="10" max="10" width="31.5546875" bestFit="1" customWidth="1"/>
    <col min="11" max="11" width="14.6640625" bestFit="1" customWidth="1"/>
    <col min="12" max="12" width="18.109375" bestFit="1" customWidth="1"/>
    <col min="13" max="13" width="31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50</v>
      </c>
      <c r="L1" t="s">
        <v>73</v>
      </c>
      <c r="M1" t="s">
        <v>74</v>
      </c>
    </row>
    <row r="2" spans="1:13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3" t="s">
        <v>56</v>
      </c>
      <c r="I2" s="3" t="s">
        <v>57</v>
      </c>
      <c r="J2" t="s">
        <v>36</v>
      </c>
      <c r="K2" t="s">
        <v>51</v>
      </c>
      <c r="L2" s="3" t="s">
        <v>75</v>
      </c>
      <c r="M2" t="str">
        <f>_xlfn.XLOOKUP(L2,H2:H10,K2:K10,,1)</f>
        <v>Angela Martin</v>
      </c>
    </row>
    <row r="3" spans="1:13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3" t="s">
        <v>58</v>
      </c>
      <c r="I3" s="3" t="s">
        <v>59</v>
      </c>
      <c r="J3" t="s">
        <v>37</v>
      </c>
      <c r="K3" t="s">
        <v>47</v>
      </c>
      <c r="L3" s="3" t="s">
        <v>64</v>
      </c>
      <c r="M3" t="str">
        <f>_xlfn.XLOOKUP(L3,H2:H10,K2:K10,,,1)</f>
        <v>Toby Flenderson</v>
      </c>
    </row>
    <row r="4" spans="1:13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3" t="s">
        <v>60</v>
      </c>
      <c r="I4" s="3" t="s">
        <v>61</v>
      </c>
      <c r="J4" t="s">
        <v>41</v>
      </c>
      <c r="K4" t="s">
        <v>52</v>
      </c>
      <c r="L4" s="3" t="s">
        <v>64</v>
      </c>
      <c r="M4" t="str">
        <f>_xlfn.XLOOKUP(L4,H2:H10,K2:K10,,,-1)</f>
        <v>Michael Scott</v>
      </c>
    </row>
    <row r="5" spans="1:13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3" t="s">
        <v>62</v>
      </c>
      <c r="I5" s="3" t="s">
        <v>63</v>
      </c>
      <c r="J5" t="s">
        <v>38</v>
      </c>
      <c r="K5" t="s">
        <v>53</v>
      </c>
    </row>
    <row r="6" spans="1:13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3" t="s">
        <v>64</v>
      </c>
      <c r="I6" s="3" t="s">
        <v>65</v>
      </c>
      <c r="J6" t="s">
        <v>42</v>
      </c>
      <c r="K6" t="s">
        <v>46</v>
      </c>
    </row>
    <row r="7" spans="1:13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3" t="s">
        <v>64</v>
      </c>
      <c r="I7" s="3" t="s">
        <v>66</v>
      </c>
      <c r="J7" t="s">
        <v>39</v>
      </c>
      <c r="K7" t="s">
        <v>54</v>
      </c>
    </row>
    <row r="8" spans="1:13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3" t="s">
        <v>67</v>
      </c>
      <c r="I8" s="3" t="s">
        <v>66</v>
      </c>
      <c r="J8" t="s">
        <v>43</v>
      </c>
      <c r="K8" t="s">
        <v>48</v>
      </c>
    </row>
    <row r="9" spans="1:13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3" t="s">
        <v>68</v>
      </c>
      <c r="I9" s="3" t="s">
        <v>69</v>
      </c>
      <c r="J9" t="s">
        <v>44</v>
      </c>
      <c r="K9" t="s">
        <v>55</v>
      </c>
    </row>
    <row r="10" spans="1:13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3" t="s">
        <v>70</v>
      </c>
      <c r="I10" s="3" t="s">
        <v>69</v>
      </c>
      <c r="J10" t="s">
        <v>40</v>
      </c>
      <c r="K10" t="s">
        <v>49</v>
      </c>
    </row>
    <row r="12" spans="1:13" x14ac:dyDescent="0.3">
      <c r="H12" s="2"/>
      <c r="I12" s="2"/>
    </row>
    <row r="13" spans="1:13" x14ac:dyDescent="0.3">
      <c r="H13" s="2"/>
      <c r="I13" s="2"/>
    </row>
    <row r="14" spans="1:13" x14ac:dyDescent="0.3">
      <c r="H14" s="2"/>
      <c r="I14" s="2"/>
    </row>
    <row r="15" spans="1:13" x14ac:dyDescent="0.3">
      <c r="H15" s="2"/>
      <c r="I15" s="2"/>
    </row>
    <row r="16" spans="1:13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  <row r="22" spans="8:9" x14ac:dyDescent="0.3">
      <c r="H22" s="3"/>
      <c r="I22" s="3"/>
    </row>
    <row r="23" spans="8:9" x14ac:dyDescent="0.3">
      <c r="H23" s="3"/>
      <c r="I23" s="3"/>
    </row>
    <row r="24" spans="8:9" x14ac:dyDescent="0.3">
      <c r="H24" s="3"/>
      <c r="I24" s="3"/>
    </row>
    <row r="25" spans="8:9" x14ac:dyDescent="0.3">
      <c r="H25" s="3"/>
      <c r="I25" s="3"/>
    </row>
    <row r="26" spans="8:9" x14ac:dyDescent="0.3">
      <c r="H26" s="3"/>
      <c r="I26" s="3"/>
    </row>
    <row r="27" spans="8:9" x14ac:dyDescent="0.3">
      <c r="H27" s="3"/>
      <c r="I27" s="3"/>
    </row>
    <row r="28" spans="8:9" x14ac:dyDescent="0.3">
      <c r="H28" s="3"/>
      <c r="I28" s="3"/>
    </row>
    <row r="29" spans="8:9" x14ac:dyDescent="0.3">
      <c r="H29" s="3"/>
      <c r="I29" s="3"/>
    </row>
    <row r="30" spans="8:9" x14ac:dyDescent="0.3">
      <c r="H30" s="3"/>
      <c r="I3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28DD-B492-4856-91EB-67B1B1A9EFF6}">
  <dimension ref="A1:M10"/>
  <sheetViews>
    <sheetView workbookViewId="0">
      <selection activeCell="B8" sqref="B8:B10"/>
    </sheetView>
  </sheetViews>
  <sheetFormatPr defaultRowHeight="14.4" x14ac:dyDescent="0.3"/>
  <cols>
    <col min="1" max="1" width="12.109375" bestFit="1" customWidth="1"/>
    <col min="2" max="3" width="8.109375" bestFit="1" customWidth="1"/>
    <col min="4" max="4" width="6.21875" bestFit="1" customWidth="1"/>
    <col min="5" max="5" width="4.6640625" bestFit="1" customWidth="1"/>
    <col min="6" max="6" width="4.5546875" bestFit="1" customWidth="1"/>
    <col min="7" max="7" width="4.6640625" bestFit="1" customWidth="1"/>
    <col min="8" max="8" width="4" bestFit="1" customWidth="1"/>
    <col min="9" max="9" width="6.44140625" bestFit="1" customWidth="1"/>
    <col min="10" max="10" width="9.77734375" bestFit="1" customWidth="1"/>
    <col min="11" max="11" width="7.6640625" bestFit="1" customWidth="1"/>
    <col min="12" max="12" width="9.5546875" bestFit="1" customWidth="1"/>
    <col min="13" max="13" width="9.33203125" bestFit="1" customWidth="1"/>
  </cols>
  <sheetData>
    <row r="1" spans="1:13" x14ac:dyDescent="0.3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 spans="1:13" x14ac:dyDescent="0.3">
      <c r="A2" t="s">
        <v>76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480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77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78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  <row r="7" spans="1:13" x14ac:dyDescent="0.3">
      <c r="B7" t="s">
        <v>80</v>
      </c>
    </row>
    <row r="8" spans="1:13" x14ac:dyDescent="0.3">
      <c r="A8" t="s">
        <v>76</v>
      </c>
      <c r="B8">
        <f>_xlfn.XLOOKUP(B7,B1:M1,B2:M2)</f>
        <v>310</v>
      </c>
    </row>
    <row r="9" spans="1:13" x14ac:dyDescent="0.3">
      <c r="A9" t="s">
        <v>77</v>
      </c>
      <c r="B9">
        <f t="shared" ref="B9:B10" si="0">_xlfn.XLOOKUP(B8,B2:M2,B3:M3)</f>
        <v>40</v>
      </c>
    </row>
    <row r="10" spans="1:13" x14ac:dyDescent="0.3">
      <c r="A10" t="s">
        <v>78</v>
      </c>
      <c r="B10">
        <f t="shared" si="0"/>
        <v>118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3DE0-6C2F-4717-B1C6-50C575EB9C36}">
  <dimension ref="A1:M15"/>
  <sheetViews>
    <sheetView workbookViewId="0">
      <selection activeCell="E14" sqref="E14"/>
    </sheetView>
  </sheetViews>
  <sheetFormatPr defaultRowHeight="14.4" x14ac:dyDescent="0.3"/>
  <cols>
    <col min="1" max="1" width="12.109375" bestFit="1" customWidth="1"/>
    <col min="2" max="3" width="8.109375" bestFit="1" customWidth="1"/>
    <col min="4" max="4" width="6.21875" bestFit="1" customWidth="1"/>
    <col min="5" max="5" width="4.6640625" bestFit="1" customWidth="1"/>
    <col min="6" max="6" width="4.5546875" bestFit="1" customWidth="1"/>
    <col min="7" max="7" width="4.6640625" bestFit="1" customWidth="1"/>
    <col min="8" max="8" width="4" bestFit="1" customWidth="1"/>
    <col min="9" max="9" width="6.44140625" bestFit="1" customWidth="1"/>
    <col min="10" max="10" width="9.77734375" bestFit="1" customWidth="1"/>
    <col min="11" max="11" width="7.6640625" bestFit="1" customWidth="1"/>
    <col min="12" max="12" width="9.5546875" bestFit="1" customWidth="1"/>
    <col min="13" max="13" width="9.33203125" bestFit="1" customWidth="1"/>
  </cols>
  <sheetData>
    <row r="1" spans="1:13" x14ac:dyDescent="0.3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 spans="1:13" x14ac:dyDescent="0.3">
      <c r="A2" t="s">
        <v>76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480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77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78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  <row r="7" spans="1:13" x14ac:dyDescent="0.3">
      <c r="B7" t="s">
        <v>80</v>
      </c>
    </row>
    <row r="8" spans="1:13" x14ac:dyDescent="0.3">
      <c r="A8" t="s">
        <v>76</v>
      </c>
      <c r="B8">
        <f>_xlfn.XLOOKUP(B7,B1:M1,B2:M2)</f>
        <v>310</v>
      </c>
    </row>
    <row r="9" spans="1:13" x14ac:dyDescent="0.3">
      <c r="A9" t="s">
        <v>77</v>
      </c>
      <c r="B9">
        <f t="shared" ref="B9:B10" si="0">_xlfn.XLOOKUP(B8,B2:M2,B3:M3)</f>
        <v>40</v>
      </c>
    </row>
    <row r="10" spans="1:13" x14ac:dyDescent="0.3">
      <c r="A10" t="s">
        <v>78</v>
      </c>
      <c r="B10">
        <f t="shared" si="0"/>
        <v>118</v>
      </c>
    </row>
    <row r="12" spans="1:13" x14ac:dyDescent="0.3">
      <c r="B12" t="s">
        <v>91</v>
      </c>
    </row>
    <row r="13" spans="1:13" x14ac:dyDescent="0.3">
      <c r="A13" t="s">
        <v>76</v>
      </c>
      <c r="B13">
        <f>SUM(_xlfn.XLOOKUP(C1,B1:M1,B2:M2):_xlfn.XLOOKUP(D1,B1:M1,B2:M2))</f>
        <v>460</v>
      </c>
    </row>
    <row r="14" spans="1:13" x14ac:dyDescent="0.3">
      <c r="A14" t="s">
        <v>77</v>
      </c>
      <c r="B14">
        <f>SUM(_xlfn.XLOOKUP(C2,B2:M2,B3:M3):_xlfn.XLOOKUP(D2,B2:M2,B3:M3))</f>
        <v>105</v>
      </c>
    </row>
    <row r="15" spans="1:13" x14ac:dyDescent="0.3">
      <c r="A15" t="s">
        <v>78</v>
      </c>
      <c r="B15">
        <f>SUM(_xlfn.XLOOKUP(C3,B3:M3,B4:M4):_xlfn.XLOOKUP(D3,B3:M3,B4:M4))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424B-73CB-4EB3-87CC-C766C6E2D80F}">
  <dimension ref="A1:N30"/>
  <sheetViews>
    <sheetView tabSelected="1" workbookViewId="0">
      <selection activeCell="N9" sqref="N9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8.88671875" bestFit="1" customWidth="1"/>
    <col min="8" max="8" width="6" bestFit="1" customWidth="1"/>
    <col min="9" max="10" width="10.5546875" bestFit="1" customWidth="1"/>
    <col min="11" max="11" width="31.5546875" bestFit="1" customWidth="1"/>
    <col min="13" max="13" width="18.109375" bestFit="1" customWidth="1"/>
    <col min="14" max="14" width="10.5546875" bestFit="1" customWidth="1"/>
    <col min="15" max="15" width="3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50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35</v>
      </c>
      <c r="M1" t="s">
        <v>45</v>
      </c>
      <c r="N1" t="s">
        <v>35</v>
      </c>
    </row>
    <row r="2" spans="1:14" x14ac:dyDescent="0.3">
      <c r="A2">
        <v>1001</v>
      </c>
      <c r="B2" t="s">
        <v>9</v>
      </c>
      <c r="C2" t="s">
        <v>10</v>
      </c>
      <c r="D2" t="s">
        <v>51</v>
      </c>
      <c r="E2">
        <v>30</v>
      </c>
      <c r="F2" t="s">
        <v>11</v>
      </c>
      <c r="G2" t="s">
        <v>12</v>
      </c>
      <c r="H2">
        <v>45000</v>
      </c>
      <c r="I2" s="3" t="s">
        <v>56</v>
      </c>
      <c r="J2" s="3" t="s">
        <v>57</v>
      </c>
      <c r="K2" t="s">
        <v>36</v>
      </c>
      <c r="M2" t="s">
        <v>46</v>
      </c>
      <c r="N2" t="str">
        <f>VLOOKUP(M2,D2:K10,8,FALSE)</f>
        <v>TobyFlenderson@DunderMifflin.com</v>
      </c>
    </row>
    <row r="3" spans="1:14" x14ac:dyDescent="0.3">
      <c r="A3">
        <v>1002</v>
      </c>
      <c r="B3" t="s">
        <v>13</v>
      </c>
      <c r="C3" t="s">
        <v>14</v>
      </c>
      <c r="D3" t="s">
        <v>47</v>
      </c>
      <c r="E3">
        <v>30</v>
      </c>
      <c r="F3" t="s">
        <v>15</v>
      </c>
      <c r="G3" t="s">
        <v>16</v>
      </c>
      <c r="H3">
        <v>36000</v>
      </c>
      <c r="I3" s="3" t="s">
        <v>58</v>
      </c>
      <c r="J3" s="3" t="s">
        <v>59</v>
      </c>
      <c r="K3" t="s">
        <v>37</v>
      </c>
      <c r="M3" t="s">
        <v>47</v>
      </c>
      <c r="N3" t="str">
        <f t="shared" ref="N3:N5" si="0">VLOOKUP(M3,D3:K11,8,FALSE)</f>
        <v>Pam.Beasley@DunderMifflin.com</v>
      </c>
    </row>
    <row r="4" spans="1:14" x14ac:dyDescent="0.3">
      <c r="A4">
        <v>1003</v>
      </c>
      <c r="B4" t="s">
        <v>17</v>
      </c>
      <c r="C4" t="s">
        <v>18</v>
      </c>
      <c r="D4" t="s">
        <v>52</v>
      </c>
      <c r="E4">
        <v>29</v>
      </c>
      <c r="F4" t="s">
        <v>11</v>
      </c>
      <c r="G4" t="s">
        <v>12</v>
      </c>
      <c r="H4">
        <v>63000</v>
      </c>
      <c r="I4" s="3" t="s">
        <v>60</v>
      </c>
      <c r="J4" s="3" t="s">
        <v>61</v>
      </c>
      <c r="K4" t="s">
        <v>41</v>
      </c>
      <c r="M4" t="s">
        <v>48</v>
      </c>
      <c r="N4" t="str">
        <f t="shared" si="0"/>
        <v>Meredith.Palmer@Yahoo.com</v>
      </c>
    </row>
    <row r="5" spans="1:14" x14ac:dyDescent="0.3">
      <c r="A5">
        <v>1004</v>
      </c>
      <c r="B5" t="s">
        <v>19</v>
      </c>
      <c r="C5" t="s">
        <v>20</v>
      </c>
      <c r="D5" t="s">
        <v>53</v>
      </c>
      <c r="E5">
        <v>31</v>
      </c>
      <c r="F5" t="s">
        <v>15</v>
      </c>
      <c r="G5" t="s">
        <v>21</v>
      </c>
      <c r="H5">
        <v>47000</v>
      </c>
      <c r="I5" s="3" t="s">
        <v>62</v>
      </c>
      <c r="J5" s="3" t="s">
        <v>63</v>
      </c>
      <c r="K5" t="s">
        <v>38</v>
      </c>
      <c r="M5" t="s">
        <v>49</v>
      </c>
      <c r="N5" t="str">
        <f t="shared" si="0"/>
        <v>Kevin.Malone@DunderMifflin.com</v>
      </c>
    </row>
    <row r="6" spans="1:14" x14ac:dyDescent="0.3">
      <c r="A6">
        <v>1005</v>
      </c>
      <c r="B6" t="s">
        <v>22</v>
      </c>
      <c r="C6" t="s">
        <v>23</v>
      </c>
      <c r="D6" t="s">
        <v>46</v>
      </c>
      <c r="E6">
        <v>32</v>
      </c>
      <c r="F6" t="s">
        <v>11</v>
      </c>
      <c r="G6" t="s">
        <v>24</v>
      </c>
      <c r="H6">
        <v>50000</v>
      </c>
      <c r="I6" s="3" t="s">
        <v>64</v>
      </c>
      <c r="J6" s="3" t="s">
        <v>65</v>
      </c>
      <c r="K6" t="s">
        <v>42</v>
      </c>
    </row>
    <row r="7" spans="1:14" x14ac:dyDescent="0.3">
      <c r="A7">
        <v>1006</v>
      </c>
      <c r="B7" t="s">
        <v>25</v>
      </c>
      <c r="C7" t="s">
        <v>26</v>
      </c>
      <c r="D7" t="s">
        <v>54</v>
      </c>
      <c r="E7">
        <v>35</v>
      </c>
      <c r="F7" t="s">
        <v>11</v>
      </c>
      <c r="G7" t="s">
        <v>27</v>
      </c>
      <c r="H7">
        <v>65000</v>
      </c>
      <c r="I7" s="3" t="s">
        <v>64</v>
      </c>
      <c r="J7" s="3" t="s">
        <v>66</v>
      </c>
      <c r="K7" t="s">
        <v>39</v>
      </c>
    </row>
    <row r="8" spans="1:14" x14ac:dyDescent="0.3">
      <c r="A8">
        <v>1007</v>
      </c>
      <c r="B8" t="s">
        <v>28</v>
      </c>
      <c r="C8" t="s">
        <v>29</v>
      </c>
      <c r="D8" t="s">
        <v>48</v>
      </c>
      <c r="E8">
        <v>32</v>
      </c>
      <c r="F8" t="s">
        <v>15</v>
      </c>
      <c r="G8" t="s">
        <v>30</v>
      </c>
      <c r="H8">
        <v>41000</v>
      </c>
      <c r="I8" s="3" t="s">
        <v>67</v>
      </c>
      <c r="J8" s="3" t="s">
        <v>66</v>
      </c>
      <c r="K8" t="s">
        <v>43</v>
      </c>
    </row>
    <row r="9" spans="1:14" x14ac:dyDescent="0.3">
      <c r="A9">
        <v>1008</v>
      </c>
      <c r="B9" t="s">
        <v>31</v>
      </c>
      <c r="C9" t="s">
        <v>32</v>
      </c>
      <c r="D9" t="s">
        <v>55</v>
      </c>
      <c r="E9">
        <v>38</v>
      </c>
      <c r="F9" t="s">
        <v>11</v>
      </c>
      <c r="G9" t="s">
        <v>12</v>
      </c>
      <c r="H9">
        <v>48000</v>
      </c>
      <c r="I9" s="3" t="s">
        <v>68</v>
      </c>
      <c r="J9" s="3" t="s">
        <v>69</v>
      </c>
      <c r="K9" t="s">
        <v>44</v>
      </c>
    </row>
    <row r="10" spans="1:14" x14ac:dyDescent="0.3">
      <c r="A10">
        <v>1009</v>
      </c>
      <c r="B10" t="s">
        <v>33</v>
      </c>
      <c r="C10" t="s">
        <v>34</v>
      </c>
      <c r="D10" t="s">
        <v>49</v>
      </c>
      <c r="E10">
        <v>31</v>
      </c>
      <c r="F10" t="s">
        <v>11</v>
      </c>
      <c r="G10" t="s">
        <v>21</v>
      </c>
      <c r="H10">
        <v>42000</v>
      </c>
      <c r="I10" s="3" t="s">
        <v>70</v>
      </c>
      <c r="J10" s="3" t="s">
        <v>69</v>
      </c>
      <c r="K10" t="s">
        <v>40</v>
      </c>
    </row>
    <row r="12" spans="1:14" x14ac:dyDescent="0.3">
      <c r="I12" s="2"/>
      <c r="J12" s="2"/>
    </row>
    <row r="13" spans="1:14" x14ac:dyDescent="0.3">
      <c r="I13" s="2"/>
      <c r="J13" s="2"/>
    </row>
    <row r="14" spans="1:14" x14ac:dyDescent="0.3">
      <c r="I14" s="2"/>
      <c r="J14" s="2"/>
    </row>
    <row r="15" spans="1:14" x14ac:dyDescent="0.3">
      <c r="I15" s="2"/>
      <c r="J15" s="2"/>
    </row>
    <row r="16" spans="1:14" x14ac:dyDescent="0.3">
      <c r="I16" s="2"/>
      <c r="J16" s="2"/>
    </row>
    <row r="17" spans="9:10" x14ac:dyDescent="0.3">
      <c r="I17" s="2"/>
      <c r="J17" s="2"/>
    </row>
    <row r="18" spans="9:10" x14ac:dyDescent="0.3">
      <c r="I18" s="2"/>
      <c r="J18" s="2"/>
    </row>
    <row r="19" spans="9:10" x14ac:dyDescent="0.3">
      <c r="I19" s="2"/>
      <c r="J19" s="2"/>
    </row>
    <row r="20" spans="9:10" x14ac:dyDescent="0.3">
      <c r="I20" s="2"/>
      <c r="J20" s="2"/>
    </row>
    <row r="22" spans="9:10" x14ac:dyDescent="0.3">
      <c r="I22" s="3"/>
      <c r="J22" s="3"/>
    </row>
    <row r="23" spans="9:10" x14ac:dyDescent="0.3">
      <c r="I23" s="3"/>
      <c r="J23" s="3"/>
    </row>
    <row r="24" spans="9:10" x14ac:dyDescent="0.3">
      <c r="I24" s="3"/>
      <c r="J24" s="3"/>
    </row>
    <row r="25" spans="9:10" x14ac:dyDescent="0.3">
      <c r="I25" s="3"/>
      <c r="J25" s="3"/>
    </row>
    <row r="26" spans="9:10" x14ac:dyDescent="0.3">
      <c r="I26" s="3"/>
      <c r="J26" s="3"/>
    </row>
    <row r="27" spans="9:10" x14ac:dyDescent="0.3">
      <c r="I27" s="3"/>
      <c r="J27" s="3"/>
    </row>
    <row r="28" spans="9:10" x14ac:dyDescent="0.3">
      <c r="I28" s="3"/>
      <c r="J28" s="3"/>
    </row>
    <row r="29" spans="9:10" x14ac:dyDescent="0.3">
      <c r="I29" s="3"/>
      <c r="J29" s="3"/>
    </row>
    <row r="30" spans="9:10" x14ac:dyDescent="0.3">
      <c r="I30" s="3"/>
      <c r="J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XLookUpHorizontal</vt:lpstr>
      <vt:lpstr>XLookUpWithSum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Sy</dc:creator>
  <cp:lastModifiedBy>Duncan Sy</cp:lastModifiedBy>
  <dcterms:created xsi:type="dcterms:W3CDTF">2024-02-11T23:20:34Z</dcterms:created>
  <dcterms:modified xsi:type="dcterms:W3CDTF">2024-02-12T01:05:28Z</dcterms:modified>
</cp:coreProperties>
</file>