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3"/>
  <workbookPr/>
  <mc:AlternateContent xmlns:mc="http://schemas.openxmlformats.org/markup-compatibility/2006">
    <mc:Choice Requires="x15">
      <x15ac:absPath xmlns:x15ac="http://schemas.microsoft.com/office/spreadsheetml/2010/11/ac" url="https://aaltofi.sharepoint.com/sites/StudyMaterial/Shared Documents/General/BA 1/Assignment 2/"/>
    </mc:Choice>
  </mc:AlternateContent>
  <xr:revisionPtr revIDLastSave="12627" documentId="8_{0C1CCB6D-BD0C-4857-AE17-2D721A763BE1}" xr6:coauthVersionLast="47" xr6:coauthVersionMax="47" xr10:uidLastSave="{A370111C-A4D1-4DBA-A0E2-8778DB0B9822}"/>
  <bookViews>
    <workbookView xWindow="-120" yWindow="-120" windowWidth="29040" windowHeight="15840" firstSheet="5" activeTab="5" xr2:uid="{00000000-000D-0000-FFFF-FFFF00000000}"/>
  </bookViews>
  <sheets>
    <sheet name="Problem 1" sheetId="11" r:id="rId1"/>
    <sheet name="Problem 2" sheetId="13" r:id="rId2"/>
    <sheet name="Problem 3" sheetId="15" r:id="rId3"/>
    <sheet name="Problem 4" sheetId="23" r:id="rId4"/>
    <sheet name="Problem 5" sheetId="20"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1'!$M$38:$R$43</definedName>
    <definedName name="solver_adj" localSheetId="1" hidden="1">'Problem 2'!$R$35:$AB$47</definedName>
    <definedName name="solver_adj" localSheetId="2" hidden="1">'Problem 3'!$AD$53:$AG$65,'Problem 3'!$T$53:$V$56</definedName>
    <definedName name="solver_adj" localSheetId="3" hidden="1">'Problem 4'!$K$57:$L$76,'Problem 4'!$R$56</definedName>
    <definedName name="solver_adj" localSheetId="4" hidden="1">'Problem 5'!$P$24:$V$24</definedName>
    <definedName name="solver_adj" localSheetId="5" hidden="1">'Problem 6'!$W$21:$AC$24,'Problem 6'!$W$31:$AC$31</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1</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1'!$M$44:$R$44</definedName>
    <definedName name="solver_lhs1" localSheetId="1" hidden="1">'Problem 2'!$AC$35:$AC$47</definedName>
    <definedName name="solver_lhs1" localSheetId="2" hidden="1">'Problem 3'!$AH$53:$AH$65</definedName>
    <definedName name="solver_lhs1" localSheetId="3" hidden="1">'Problem 4'!$K$57:$L$76</definedName>
    <definedName name="solver_lhs1" localSheetId="4" hidden="1">'Problem 5'!$P$24:$V$24</definedName>
    <definedName name="solver_lhs1" localSheetId="5" hidden="1">'Problem 6'!$AD$21:$AD$24</definedName>
    <definedName name="solver_lhs10" localSheetId="5" hidden="1">'Problem 6'!#REF!</definedName>
    <definedName name="solver_lhs2" localSheetId="0" hidden="1">'Problem 1'!$S$38:$S$43</definedName>
    <definedName name="solver_lhs2" localSheetId="1" hidden="1">'Problem 2'!$R$48:$AB$48</definedName>
    <definedName name="solver_lhs2" localSheetId="2" hidden="1">'Problem 3'!$W$53:$W$56</definedName>
    <definedName name="solver_lhs2" localSheetId="3" hidden="1">'Problem 4'!$M$57:$M$76</definedName>
    <definedName name="solver_lhs2" localSheetId="4" hidden="1">'Problem 5'!$W$29:$W$35</definedName>
    <definedName name="solver_lhs2" localSheetId="5" hidden="1">'Problem 6'!$AD$33:$AD$37</definedName>
    <definedName name="solver_lhs3" localSheetId="1" hidden="1">'Problem 2'!#REF!</definedName>
    <definedName name="solver_lhs3" localSheetId="2" hidden="1">'Problem 3'!$W$58:$W$62</definedName>
    <definedName name="solver_lhs3" localSheetId="3" hidden="1">'Problem 4'!$R$56</definedName>
    <definedName name="solver_lhs3" localSheetId="4" hidden="1">'Problem 5'!#REF!</definedName>
    <definedName name="solver_lhs3" localSheetId="5" hidden="1">'Problem 6'!$AD$38</definedName>
    <definedName name="solver_lhs4" localSheetId="2" hidden="1">'Problem 3'!#REF!</definedName>
    <definedName name="solver_lhs4" localSheetId="3" hidden="1">'Problem 4'!$R$57</definedName>
    <definedName name="solver_lhs4" localSheetId="4" hidden="1">'Problem 5'!#REF!</definedName>
    <definedName name="solver_lhs4" localSheetId="5" hidden="1">'Problem 6'!$AE$18</definedName>
    <definedName name="solver_lhs5" localSheetId="2" hidden="1">'Problem 3'!#REF!</definedName>
    <definedName name="solver_lhs5" localSheetId="3" hidden="1">'Problem 4'!$R$58:$R$59</definedName>
    <definedName name="solver_lhs5" localSheetId="5" hidden="1">'Problem 6'!$W$25:$AC$25</definedName>
    <definedName name="solver_lhs6" localSheetId="5" hidden="1">'Problem 6'!$W$31:$AC$31</definedName>
    <definedName name="solver_lhs7" localSheetId="5" hidden="1">'Problem 6'!$W$31:$AC$31</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2</definedName>
    <definedName name="solver_num" localSheetId="1" hidden="1">2</definedName>
    <definedName name="solver_num" localSheetId="2" hidden="1">3</definedName>
    <definedName name="solver_num" localSheetId="3" hidden="1">5</definedName>
    <definedName name="solver_num" localSheetId="4" hidden="1">2</definedName>
    <definedName name="solver_num" localSheetId="5" hidden="1">6</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1'!$S$34</definedName>
    <definedName name="solver_opt" localSheetId="1" hidden="1">'Problem 2'!$AC$30</definedName>
    <definedName name="solver_opt" localSheetId="2" hidden="1">'Problem 3'!$T$26</definedName>
    <definedName name="solver_opt" localSheetId="3" hidden="1">'Problem 4'!$Q$68</definedName>
    <definedName name="solver_opt" localSheetId="4" hidden="1">'Problem 5'!$W$26</definedName>
    <definedName name="solver_opt" localSheetId="5" hidden="1">'Problem 6'!$AE$18</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1</definedName>
    <definedName name="solver_rel0" localSheetId="5" hidden="1">5</definedName>
    <definedName name="solver_rel1" localSheetId="0" hidden="1">2</definedName>
    <definedName name="solver_rel1" localSheetId="1" hidden="1">1</definedName>
    <definedName name="solver_rel1" localSheetId="2" hidden="1">2</definedName>
    <definedName name="solver_rel1" localSheetId="3" hidden="1">5</definedName>
    <definedName name="solver_rel1" localSheetId="4" hidden="1">5</definedName>
    <definedName name="solver_rel1" localSheetId="5" hidden="1">1</definedName>
    <definedName name="solver_rel10" localSheetId="5" hidden="1">5</definedName>
    <definedName name="solver_rel2" localSheetId="0" hidden="1">1</definedName>
    <definedName name="solver_rel2" localSheetId="1" hidden="1">2</definedName>
    <definedName name="solver_rel2" localSheetId="2" hidden="1">2</definedName>
    <definedName name="solver_rel2" localSheetId="3" hidden="1">1</definedName>
    <definedName name="solver_rel2" localSheetId="4" hidden="1">3</definedName>
    <definedName name="solver_rel2" localSheetId="5" hidden="1">1</definedName>
    <definedName name="solver_rel3" localSheetId="1" hidden="1">1</definedName>
    <definedName name="solver_rel3" localSheetId="2" hidden="1">1</definedName>
    <definedName name="solver_rel3" localSheetId="3" hidden="1">5</definedName>
    <definedName name="solver_rel3" localSheetId="4" hidden="1">1</definedName>
    <definedName name="solver_rel3" localSheetId="5" hidden="1">3</definedName>
    <definedName name="solver_rel4" localSheetId="2" hidden="1">1</definedName>
    <definedName name="solver_rel4" localSheetId="3" hidden="1">3</definedName>
    <definedName name="solver_rel4" localSheetId="4" hidden="1">3</definedName>
    <definedName name="solver_rel4" localSheetId="5" hidden="1">1</definedName>
    <definedName name="solver_rel5" localSheetId="2" hidden="1">2</definedName>
    <definedName name="solver_rel5" localSheetId="3" hidden="1">1</definedName>
    <definedName name="solver_rel5" localSheetId="5" hidden="1">2</definedName>
    <definedName name="solver_rel6" localSheetId="5" hidden="1">5</definedName>
    <definedName name="solver_rel7" localSheetId="5" hidden="1">5</definedName>
    <definedName name="solver_rel8" localSheetId="5" hidden="1">5</definedName>
    <definedName name="solver_rel9" localSheetId="5" hidden="1">5</definedName>
    <definedName name="solver_rhs0" localSheetId="5" hidden="1">"binary"</definedName>
    <definedName name="solver_rhs1" localSheetId="0" hidden="1">'Problem 1'!$M$46:$R$46</definedName>
    <definedName name="solver_rhs1" localSheetId="1" hidden="1">'Problem 2'!$AE$35:$AE$47</definedName>
    <definedName name="solver_rhs1" localSheetId="2" hidden="1">'Problem 3'!$AJ$53:$AJ$65</definedName>
    <definedName name="solver_rhs1" localSheetId="3" hidden="1">"binary"</definedName>
    <definedName name="solver_rhs1" localSheetId="4" hidden="1">"binary"</definedName>
    <definedName name="solver_rhs1" localSheetId="5" hidden="1">'Problem 6'!$AF$21:$AF$24</definedName>
    <definedName name="solver_rhs10" localSheetId="5" hidden="1">"binary"</definedName>
    <definedName name="solver_rhs2" localSheetId="0" hidden="1">'Problem 1'!$U$38:$U$43</definedName>
    <definedName name="solver_rhs2" localSheetId="1" hidden="1">'Problem 2'!$R$50:$AB$50</definedName>
    <definedName name="solver_rhs2" localSheetId="2" hidden="1">'Problem 3'!$AD$66:$AG$66</definedName>
    <definedName name="solver_rhs2" localSheetId="3" hidden="1">'Problem 4'!$O$57:$O$76</definedName>
    <definedName name="solver_rhs2" localSheetId="4" hidden="1">'Problem 5'!$Y$29:$Y$35</definedName>
    <definedName name="solver_rhs2" localSheetId="5" hidden="1">'Problem 6'!$AF$33:$AF$37</definedName>
    <definedName name="solver_rhs3" localSheetId="1" hidden="1">1</definedName>
    <definedName name="solver_rhs3" localSheetId="2" hidden="1">'Problem 3'!$Y$58:$Y$62</definedName>
    <definedName name="solver_rhs3" localSheetId="3" hidden="1">"binary"</definedName>
    <definedName name="solver_rhs3" localSheetId="4" hidden="1">'Problem 5'!#REF!</definedName>
    <definedName name="solver_rhs3" localSheetId="5" hidden="1">'Problem 6'!$AF$38</definedName>
    <definedName name="solver_rhs4" localSheetId="2" hidden="1">'Problem 3'!#REF!</definedName>
    <definedName name="solver_rhs4" localSheetId="3" hidden="1">'Problem 4'!$T$57</definedName>
    <definedName name="solver_rhs4" localSheetId="4" hidden="1">'Problem 5'!#REF!</definedName>
    <definedName name="solver_rhs4" localSheetId="5" hidden="1">'Problem 6'!$AH$18</definedName>
    <definedName name="solver_rhs5" localSheetId="2" hidden="1">'Problem 3'!#REF!</definedName>
    <definedName name="solver_rhs5" localSheetId="3" hidden="1">'Problem 4'!$T$58:$T$59</definedName>
    <definedName name="solver_rhs5" localSheetId="5" hidden="1">'Problem 6'!$W$27:$AC$27</definedName>
    <definedName name="solver_rhs6" localSheetId="5" hidden="1">"binary"</definedName>
    <definedName name="solver_rhs7" localSheetId="5" hidden="1">"binary"</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2</definedName>
    <definedName name="solver_typ" localSheetId="4" hidden="1">2</definedName>
    <definedName name="solver_typ" localSheetId="5"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8" i="22" l="1"/>
  <c r="AC30" i="13"/>
  <c r="W27" i="22"/>
  <c r="Q64" i="23"/>
  <c r="R59" i="23" l="1"/>
  <c r="S64" i="23"/>
  <c r="Q68" i="23" l="1"/>
  <c r="R57" i="23" l="1"/>
  <c r="R58" i="23" s="1"/>
  <c r="M58" i="23"/>
  <c r="M59" i="23"/>
  <c r="M60" i="23"/>
  <c r="M61" i="23"/>
  <c r="M62" i="23"/>
  <c r="M63" i="23"/>
  <c r="M64" i="23"/>
  <c r="M65" i="23"/>
  <c r="M66" i="23"/>
  <c r="M67" i="23"/>
  <c r="M68" i="23"/>
  <c r="M69" i="23"/>
  <c r="M70" i="23"/>
  <c r="M71" i="23"/>
  <c r="M72" i="23"/>
  <c r="M73" i="23"/>
  <c r="M74" i="23"/>
  <c r="M75" i="23"/>
  <c r="M76" i="23"/>
  <c r="M57" i="23"/>
  <c r="AF38" i="22" l="1"/>
  <c r="X25" i="22"/>
  <c r="W25" i="22"/>
  <c r="AD38" i="22"/>
  <c r="AD34" i="22"/>
  <c r="AD33" i="22"/>
  <c r="X27" i="22"/>
  <c r="Y27" i="22"/>
  <c r="Z27" i="22"/>
  <c r="AA27" i="22"/>
  <c r="AB27" i="22"/>
  <c r="AC27" i="22"/>
  <c r="AD35" i="22"/>
  <c r="AD36" i="22"/>
  <c r="AD37" i="22"/>
  <c r="AD22" i="22" l="1"/>
  <c r="AD23" i="22"/>
  <c r="AD24" i="22"/>
  <c r="AD21" i="22"/>
  <c r="Y25" i="22"/>
  <c r="Z25" i="22"/>
  <c r="AA25" i="22"/>
  <c r="AB25" i="22"/>
  <c r="AC25" i="22"/>
  <c r="X15" i="22"/>
  <c r="Y15" i="22"/>
  <c r="Z15" i="22"/>
  <c r="AA15" i="22"/>
  <c r="AB15" i="22"/>
  <c r="AC15" i="22"/>
  <c r="X14" i="22"/>
  <c r="Y14" i="22"/>
  <c r="Z14" i="22"/>
  <c r="AA14" i="22"/>
  <c r="AB14" i="22"/>
  <c r="AC14" i="22"/>
  <c r="X13" i="22"/>
  <c r="Y13" i="22"/>
  <c r="Z13" i="22"/>
  <c r="AA13" i="22"/>
  <c r="AB13" i="22"/>
  <c r="AC13" i="22"/>
  <c r="X12" i="22"/>
  <c r="Y12" i="22"/>
  <c r="Z12" i="22"/>
  <c r="AA12" i="22"/>
  <c r="AB12" i="22"/>
  <c r="AC12" i="22"/>
  <c r="W12" i="22"/>
  <c r="W14" i="22"/>
  <c r="W15" i="22"/>
  <c r="W13" i="22"/>
  <c r="W30" i="20"/>
  <c r="W31" i="20"/>
  <c r="W32" i="20"/>
  <c r="W33" i="20"/>
  <c r="W34" i="20"/>
  <c r="W35" i="20"/>
  <c r="W29" i="20"/>
  <c r="W26" i="20"/>
  <c r="W59" i="15" l="1"/>
  <c r="W60" i="15"/>
  <c r="W61" i="15"/>
  <c r="W62" i="15"/>
  <c r="W58" i="15" l="1"/>
  <c r="T25" i="15"/>
  <c r="T24" i="15"/>
  <c r="AE66" i="15"/>
  <c r="AF66" i="15"/>
  <c r="AG66" i="15"/>
  <c r="AD66" i="15"/>
  <c r="W54" i="15"/>
  <c r="W55" i="15"/>
  <c r="W56" i="15"/>
  <c r="W53" i="15"/>
  <c r="AJ54" i="15"/>
  <c r="AJ55" i="15"/>
  <c r="AJ56" i="15"/>
  <c r="AJ57" i="15"/>
  <c r="AJ58" i="15"/>
  <c r="AJ59" i="15"/>
  <c r="AJ60" i="15"/>
  <c r="AJ61" i="15"/>
  <c r="AJ62" i="15"/>
  <c r="AJ63" i="15"/>
  <c r="AJ64" i="15"/>
  <c r="AJ65" i="15"/>
  <c r="AJ53" i="15"/>
  <c r="AH54" i="15"/>
  <c r="AH55" i="15"/>
  <c r="AH56" i="15"/>
  <c r="AH57" i="15"/>
  <c r="AH58" i="15"/>
  <c r="AH59" i="15"/>
  <c r="AH60" i="15"/>
  <c r="AH61" i="15"/>
  <c r="AH62" i="15"/>
  <c r="AH63" i="15"/>
  <c r="AH64" i="15"/>
  <c r="AH65" i="15"/>
  <c r="AH53" i="15"/>
  <c r="T26" i="15" l="1"/>
  <c r="AC36" i="13" l="1"/>
  <c r="AC37" i="13"/>
  <c r="AC38" i="13"/>
  <c r="AC39" i="13"/>
  <c r="AC40" i="13"/>
  <c r="AC41" i="13"/>
  <c r="AC42" i="13"/>
  <c r="AC43" i="13"/>
  <c r="AC44" i="13"/>
  <c r="AC45" i="13"/>
  <c r="AC46" i="13"/>
  <c r="AC47" i="13"/>
  <c r="AC35" i="13"/>
  <c r="S48" i="13"/>
  <c r="T48" i="13"/>
  <c r="U48" i="13"/>
  <c r="V48" i="13"/>
  <c r="W48" i="13"/>
  <c r="X48" i="13"/>
  <c r="Y48" i="13"/>
  <c r="Z48" i="13"/>
  <c r="AA48" i="13"/>
  <c r="AB48" i="13"/>
  <c r="R48" i="13"/>
  <c r="S34" i="11"/>
  <c r="S39" i="11"/>
  <c r="S40" i="11"/>
  <c r="S41" i="11"/>
  <c r="S42" i="11"/>
  <c r="S43" i="11"/>
  <c r="S38" i="11"/>
  <c r="N46" i="11"/>
  <c r="O46" i="11"/>
  <c r="P46" i="11"/>
  <c r="Q46" i="11"/>
  <c r="R46" i="11"/>
  <c r="M46" i="11"/>
  <c r="N44" i="11"/>
  <c r="O44" i="11"/>
  <c r="P44" i="11"/>
  <c r="Q44" i="11"/>
  <c r="R44" i="11"/>
  <c r="M44" i="11"/>
  <c r="K41" i="22" l="1"/>
  <c r="K42" i="22"/>
  <c r="K43" i="22"/>
  <c r="K40" i="22"/>
  <c r="L39" i="22" a="1"/>
  <c r="L39" i="22" s="1"/>
  <c r="G56" i="22"/>
  <c r="G51" i="22"/>
  <c r="G52" i="22"/>
  <c r="G53" i="22"/>
  <c r="G54" i="22"/>
  <c r="G55" i="22"/>
  <c r="G50" i="22"/>
  <c r="G49" i="22"/>
  <c r="A1" i="22"/>
  <c r="K43" i="15" l="1"/>
  <c r="K44" i="15"/>
  <c r="K45" i="15"/>
  <c r="K46" i="15"/>
  <c r="K47" i="15"/>
  <c r="K48" i="15"/>
  <c r="K49" i="15"/>
  <c r="K51" i="15"/>
  <c r="K52" i="15"/>
  <c r="K53" i="15"/>
  <c r="K54" i="15"/>
  <c r="K55" i="15"/>
  <c r="K42" i="15"/>
  <c r="E43" i="15" a="1"/>
  <c r="E43" i="15" s="1"/>
  <c r="H43" i="15" l="1"/>
  <c r="G43" i="15"/>
  <c r="F43" i="15"/>
  <c r="A1" i="13" l="1"/>
  <c r="A1" i="20" l="1"/>
  <c r="A1"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<sst xmlns="http://schemas.openxmlformats.org/spreadsheetml/2006/main" count="580" uniqueCount="200">
  <si>
    <t>ISM-C1004 - Business Analytics 1 - Assignment 2 (Total 36 points)</t>
  </si>
  <si>
    <t>Spreatsheet implementation:</t>
  </si>
  <si>
    <t>Table 1. Demand</t>
  </si>
  <si>
    <t>Travel time (in minutes) // Objective f.coefficients</t>
  </si>
  <si>
    <t>To area</t>
  </si>
  <si>
    <t>Area</t>
  </si>
  <si>
    <t>A</t>
  </si>
  <si>
    <t>B</t>
  </si>
  <si>
    <t>C</t>
  </si>
  <si>
    <t>D</t>
  </si>
  <si>
    <t>E</t>
  </si>
  <si>
    <t>F</t>
  </si>
  <si>
    <t>From area</t>
  </si>
  <si>
    <t>Demand</t>
  </si>
  <si>
    <t>Table 2. Travel time in minutes</t>
  </si>
  <si>
    <t>Optimal total time (in minutes)</t>
  </si>
  <si>
    <t xml:space="preserve"> -</t>
  </si>
  <si>
    <t>Number of cars transfered // Decision variables</t>
  </si>
  <si>
    <t>Total distributed</t>
  </si>
  <si>
    <t>Available cars</t>
  </si>
  <si>
    <t>≤</t>
  </si>
  <si>
    <t>Table 3. Current location of the fleet</t>
  </si>
  <si>
    <t>Cars</t>
  </si>
  <si>
    <t>Total received</t>
  </si>
  <si>
    <t>=</t>
  </si>
  <si>
    <t>Decision variables</t>
  </si>
  <si>
    <t>Parameters</t>
  </si>
  <si>
    <t>Formulas</t>
  </si>
  <si>
    <t>Optimal objective function value</t>
  </si>
  <si>
    <t>Spreadsheet implementation:</t>
  </si>
  <si>
    <t>Salary</t>
  </si>
  <si>
    <t>Job</t>
  </si>
  <si>
    <t>CI</t>
  </si>
  <si>
    <t>CW</t>
  </si>
  <si>
    <t>PA</t>
  </si>
  <si>
    <t>TA</t>
  </si>
  <si>
    <t>PI</t>
  </si>
  <si>
    <t>Engineer</t>
  </si>
  <si>
    <t xml:space="preserve">Eeva </t>
  </si>
  <si>
    <t>Emma</t>
  </si>
  <si>
    <t>Leo</t>
  </si>
  <si>
    <t>Elias</t>
  </si>
  <si>
    <t>Sofia</t>
  </si>
  <si>
    <t>Väinö</t>
  </si>
  <si>
    <t>Table 1</t>
  </si>
  <si>
    <t>Onni</t>
  </si>
  <si>
    <t>Aada</t>
  </si>
  <si>
    <t>Type</t>
  </si>
  <si>
    <t>Ellen</t>
  </si>
  <si>
    <t>Saga</t>
  </si>
  <si>
    <t>Table 2</t>
  </si>
  <si>
    <t>Emil</t>
  </si>
  <si>
    <t>Skills</t>
  </si>
  <si>
    <t>Elliot</t>
  </si>
  <si>
    <t>Optimal total cost</t>
  </si>
  <si>
    <t>TA, TI, CW</t>
  </si>
  <si>
    <t>Edvin</t>
  </si>
  <si>
    <t>PI, TI, CW</t>
  </si>
  <si>
    <t>TA, TW</t>
  </si>
  <si>
    <t>Assignment</t>
  </si>
  <si>
    <t>TI</t>
  </si>
  <si>
    <t>&lt;=</t>
  </si>
  <si>
    <t>CI, CW</t>
  </si>
  <si>
    <t>CW, CI</t>
  </si>
  <si>
    <t>PA, PI</t>
  </si>
  <si>
    <t>PI, CW</t>
  </si>
  <si>
    <t>Transportation cost (Mills -&gt; Warehouses)</t>
  </si>
  <si>
    <t>Transportation cost (Warehouses -&gt; Customer areas)</t>
  </si>
  <si>
    <t>Optimal total transportation cost</t>
  </si>
  <si>
    <t>b) Spreadsheet implementation:</t>
  </si>
  <si>
    <t>Unit cost</t>
  </si>
  <si>
    <t>Tpt. cost per ton</t>
  </si>
  <si>
    <t>Mill</t>
  </si>
  <si>
    <t>Warehouse</t>
  </si>
  <si>
    <r>
      <t xml:space="preserve">Tpt. cost per ton </t>
    </r>
    <r>
      <rPr>
        <b/>
        <sz val="10"/>
        <color rgb="FFFF0000"/>
        <rFont val="Arial"/>
        <family val="2"/>
      </rPr>
      <t>c</t>
    </r>
    <r>
      <rPr>
        <b/>
        <vertAlign val="subscript"/>
        <sz val="10"/>
        <color rgb="FFFF0000"/>
        <rFont val="Arial"/>
        <family val="2"/>
      </rPr>
      <t>ij</t>
    </r>
  </si>
  <si>
    <r>
      <t xml:space="preserve">Mill </t>
    </r>
    <r>
      <rPr>
        <b/>
        <sz val="8"/>
        <color rgb="FFFF0000"/>
        <rFont val="Arial"/>
        <family val="2"/>
      </rPr>
      <t>i</t>
    </r>
  </si>
  <si>
    <r>
      <t xml:space="preserve">Production capacities (tons) </t>
    </r>
    <r>
      <rPr>
        <b/>
        <sz val="8"/>
        <color theme="1"/>
        <rFont val="Calibri"/>
        <family val="2"/>
        <scheme val="minor"/>
      </rPr>
      <t xml:space="preserve"> </t>
    </r>
    <r>
      <rPr>
        <b/>
        <sz val="10"/>
        <color rgb="FFFF0000"/>
        <rFont val="Calibri"/>
        <family val="2"/>
        <scheme val="minor"/>
      </rPr>
      <t>s</t>
    </r>
    <r>
      <rPr>
        <b/>
        <vertAlign val="subscript"/>
        <sz val="10"/>
        <color rgb="FFFF0000"/>
        <rFont val="Calibri"/>
        <family val="2"/>
        <scheme val="minor"/>
      </rPr>
      <t>i</t>
    </r>
  </si>
  <si>
    <t>1. Finland</t>
  </si>
  <si>
    <t>2. Sweden</t>
  </si>
  <si>
    <t>3. Belgium</t>
  </si>
  <si>
    <t xml:space="preserve">4. Finland </t>
  </si>
  <si>
    <t>5. Lithuania</t>
  </si>
  <si>
    <t>6. Czech</t>
  </si>
  <si>
    <t>7. UK</t>
  </si>
  <si>
    <t>Customer areas</t>
  </si>
  <si>
    <t>8. Finland</t>
  </si>
  <si>
    <r>
      <t xml:space="preserve">Warehouse </t>
    </r>
    <r>
      <rPr>
        <b/>
        <sz val="8"/>
        <color rgb="FFFF0000"/>
        <rFont val="Arial"/>
        <family val="2"/>
      </rPr>
      <t>j</t>
    </r>
  </si>
  <si>
    <t>9. Sweden</t>
  </si>
  <si>
    <t>10. Norway</t>
  </si>
  <si>
    <t>11. Iceland</t>
  </si>
  <si>
    <t>12. Denmark</t>
  </si>
  <si>
    <t>Table 4</t>
  </si>
  <si>
    <t>13. UK</t>
  </si>
  <si>
    <t>Table 3</t>
  </si>
  <si>
    <r>
      <t xml:space="preserve">Demand </t>
    </r>
    <r>
      <rPr>
        <sz val="12"/>
        <color rgb="FFFF0000"/>
        <rFont val="Calibri"/>
        <family val="2"/>
        <scheme val="minor"/>
      </rPr>
      <t>d</t>
    </r>
    <r>
      <rPr>
        <vertAlign val="subscript"/>
        <sz val="12"/>
        <color rgb="FFFF0000"/>
        <rFont val="Calibri"/>
        <family val="2"/>
        <scheme val="minor"/>
      </rPr>
      <t>j</t>
    </r>
  </si>
  <si>
    <t>14. Ireland</t>
  </si>
  <si>
    <r>
      <t xml:space="preserve">Tpt. cost per ton </t>
    </r>
    <r>
      <rPr>
        <b/>
        <sz val="10"/>
        <color rgb="FFFF0000"/>
        <rFont val="Calibri"/>
        <family val="2"/>
        <scheme val="minor"/>
      </rPr>
      <t>c</t>
    </r>
    <r>
      <rPr>
        <b/>
        <vertAlign val="subscript"/>
        <sz val="10"/>
        <color rgb="FFFF0000"/>
        <rFont val="Calibri"/>
        <family val="2"/>
        <scheme val="minor"/>
      </rPr>
      <t>ij</t>
    </r>
  </si>
  <si>
    <r>
      <t xml:space="preserve">Warehouse </t>
    </r>
    <r>
      <rPr>
        <b/>
        <sz val="11"/>
        <color rgb="FFFF0000"/>
        <rFont val="Calibri"/>
        <family val="2"/>
        <scheme val="minor"/>
      </rPr>
      <t>i</t>
    </r>
  </si>
  <si>
    <r>
      <t xml:space="preserve">Customer areas </t>
    </r>
    <r>
      <rPr>
        <b/>
        <sz val="11"/>
        <color rgb="FFFF0000"/>
        <rFont val="Calibri"/>
        <family val="2"/>
        <scheme val="minor"/>
      </rPr>
      <t>j</t>
    </r>
  </si>
  <si>
    <t>15. France</t>
  </si>
  <si>
    <t>16. Benelux</t>
  </si>
  <si>
    <r>
      <t>Customer areas</t>
    </r>
    <r>
      <rPr>
        <b/>
        <sz val="11"/>
        <color rgb="FFFF0000"/>
        <rFont val="Calibri"/>
        <family val="2"/>
        <scheme val="minor"/>
      </rPr>
      <t xml:space="preserve"> j</t>
    </r>
  </si>
  <si>
    <t>17. Germany</t>
  </si>
  <si>
    <t>18. Poland</t>
  </si>
  <si>
    <t>19. Czech</t>
  </si>
  <si>
    <t>20. Baltic</t>
  </si>
  <si>
    <t>Shipment quantity</t>
  </si>
  <si>
    <r>
      <t>Transportation volumne (in tons) x</t>
    </r>
    <r>
      <rPr>
        <vertAlign val="subscript"/>
        <sz val="11"/>
        <rFont val="Calibri Light"/>
        <family val="2"/>
        <scheme val="major"/>
      </rPr>
      <t>ij</t>
    </r>
  </si>
  <si>
    <t>Mill (i)</t>
  </si>
  <si>
    <t>Transportation volumne (in tons) xij</t>
  </si>
  <si>
    <t>Warehouse (i)</t>
  </si>
  <si>
    <t>Total delivered to warehouse</t>
  </si>
  <si>
    <t>Warehouse (j)</t>
  </si>
  <si>
    <t>Customer areas (j)</t>
  </si>
  <si>
    <t xml:space="preserve"> =</t>
  </si>
  <si>
    <t>Total shipped from Mill 1.Finland</t>
  </si>
  <si>
    <t>Total shipped from Mill 2.Sweden</t>
  </si>
  <si>
    <t>Total shipped from Mill 3.Belgium</t>
  </si>
  <si>
    <t>Total shipped from Mill 1 to Warehouse 4</t>
  </si>
  <si>
    <t>Total shipped to Warehouse 7</t>
  </si>
  <si>
    <t>Total shipped from warehouse</t>
  </si>
  <si>
    <t>b. Spreadsheet implemtation:</t>
  </si>
  <si>
    <t>Peatland stand</t>
  </si>
  <si>
    <t>Change in GHG emissions</t>
  </si>
  <si>
    <t>Change in biodiversity</t>
  </si>
  <si>
    <t>Cost (euros)</t>
  </si>
  <si>
    <t>xj</t>
  </si>
  <si>
    <t>x'j</t>
  </si>
  <si>
    <t>Constraint #2</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</si>
  <si>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</si>
  <si>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</si>
  <si>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</si>
  <si>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</si>
  <si>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</si>
  <si>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</si>
  <si>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Restoration</t>
  </si>
  <si>
    <t>Damming</t>
  </si>
  <si>
    <t>Mutually exclusive</t>
  </si>
  <si>
    <t>Dummy variable s</t>
  </si>
  <si>
    <t>Constraint #3</t>
  </si>
  <si>
    <t>&gt;=</t>
  </si>
  <si>
    <t>Constraint #4</t>
  </si>
  <si>
    <t>Constraint #1 (Total cost)</t>
  </si>
  <si>
    <t xml:space="preserve">&lt;= </t>
  </si>
  <si>
    <t>Total change in GHG emissions</t>
  </si>
  <si>
    <t>Total change in biodiversity</t>
  </si>
  <si>
    <t>Minimized GHG emission</t>
  </si>
  <si>
    <t>b. Spreadsheet implementation:</t>
  </si>
  <si>
    <t>Municipality</t>
  </si>
  <si>
    <t>G</t>
  </si>
  <si>
    <t>Build (1) / Not build (0)</t>
  </si>
  <si>
    <t>Total construction cost (in Meuros)</t>
  </si>
  <si>
    <t>Construction cost (in Meuros) - Objective F.Coefficients</t>
  </si>
  <si>
    <t>Constraints</t>
  </si>
  <si>
    <t>Constraint #1</t>
  </si>
  <si>
    <t>Table 2. Construction costs (Meuros)</t>
  </si>
  <si>
    <t>Table 1. Driving times between municipalities (minutes)</t>
  </si>
  <si>
    <t>Constraint #5</t>
  </si>
  <si>
    <t>Constraint #6</t>
  </si>
  <si>
    <t>Constraint #7</t>
  </si>
  <si>
    <t xml:space="preserve">Can be served by </t>
  </si>
  <si>
    <t xml:space="preserve">C </t>
  </si>
  <si>
    <r>
      <t>Transfer costs tij</t>
    </r>
    <r>
      <rPr>
        <b/>
        <sz val="11"/>
        <color rgb="FFFF0000"/>
        <rFont val="Calibri"/>
        <family val="2"/>
        <scheme val="minor"/>
      </rPr>
      <t xml:space="preserve"> (Meuros)</t>
    </r>
  </si>
  <si>
    <t>1. Frankfurt</t>
  </si>
  <si>
    <t>2. Warsaw</t>
  </si>
  <si>
    <t>3. Milan</t>
  </si>
  <si>
    <t>4. Amsterdam</t>
  </si>
  <si>
    <t>5. Madrid</t>
  </si>
  <si>
    <t>6. Paris</t>
  </si>
  <si>
    <t>7. Vienna</t>
  </si>
  <si>
    <t>1. Helsinki</t>
  </si>
  <si>
    <t>2. Stockholm</t>
  </si>
  <si>
    <t>3. Oslo</t>
  </si>
  <si>
    <t>Number of new offices (n)</t>
  </si>
  <si>
    <t>4. Vilna</t>
  </si>
  <si>
    <t>Startup cost</t>
  </si>
  <si>
    <t>Optimal total cost   (in Meuros)</t>
  </si>
  <si>
    <t>Budget (in Meuros)</t>
  </si>
  <si>
    <r>
      <t>Candidate city for new office (</t>
    </r>
    <r>
      <rPr>
        <i/>
        <sz val="11"/>
        <color theme="1"/>
        <rFont val="Calibri"/>
        <family val="2"/>
        <scheme val="minor"/>
      </rPr>
      <t>j)</t>
    </r>
  </si>
  <si>
    <r>
      <t>Number of experts (x</t>
    </r>
    <r>
      <rPr>
        <b/>
        <vertAlign val="subscript"/>
        <sz val="11"/>
        <color theme="1"/>
        <rFont val="Calibri"/>
        <family val="2"/>
        <scheme val="minor"/>
      </rPr>
      <t>ij</t>
    </r>
    <r>
      <rPr>
        <b/>
        <sz val="11"/>
        <color theme="1"/>
        <rFont val="Calibri"/>
        <family val="2"/>
        <scheme val="minor"/>
      </rPr>
      <t>)</t>
    </r>
  </si>
  <si>
    <t>Total experts</t>
  </si>
  <si>
    <t>Expert available</t>
  </si>
  <si>
    <t>Current office (i)</t>
  </si>
  <si>
    <t xml:space="preserve"> &lt;=</t>
  </si>
  <si>
    <t>Total number of experts</t>
  </si>
  <si>
    <t>Expert required (if opened)</t>
  </si>
  <si>
    <t>Exper required</t>
  </si>
  <si>
    <t>Relocate (y=1) / Not relocate (y=0)</t>
  </si>
  <si>
    <t>Constraint #12</t>
  </si>
  <si>
    <t>Constraint #13</t>
  </si>
  <si>
    <t>Constraint #14</t>
  </si>
  <si>
    <t>Constraint #15</t>
  </si>
  <si>
    <t>Constraint #16</t>
  </si>
  <si>
    <t>Constraint #17</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</si>
  <si>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t>
    </r>
    <r>
      <rPr>
        <b/>
        <sz val="11"/>
        <color theme="1"/>
        <rFont val="Calibri"/>
        <family val="2"/>
        <scheme val="minor"/>
      </rPr>
      <t>Meuros)</t>
    </r>
  </si>
  <si>
    <r>
      <t xml:space="preserve">Number  of experts required </t>
    </r>
    <r>
      <rPr>
        <i/>
        <sz val="11"/>
        <color theme="1"/>
        <rFont val="Calibri"/>
        <family val="2"/>
        <scheme val="minor"/>
      </rPr>
      <t>r</t>
    </r>
    <r>
      <rPr>
        <i/>
        <vertAlign val="subscript"/>
        <sz val="11"/>
        <color theme="1"/>
        <rFont val="Calibri"/>
        <family val="2"/>
        <scheme val="minor"/>
      </rPr>
      <t>j</t>
    </r>
  </si>
  <si>
    <r>
      <t>Current office (</t>
    </r>
    <r>
      <rPr>
        <i/>
        <sz val="11"/>
        <color theme="1"/>
        <rFont val="Calibri"/>
        <family val="2"/>
        <scheme val="minor"/>
      </rPr>
      <t>i</t>
    </r>
    <r>
      <rPr>
        <sz val="11"/>
        <color theme="1"/>
        <rFont val="Calibri"/>
        <family val="2"/>
        <scheme val="minor"/>
      </rPr>
      <t xml:space="preserve">) </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</si>
  <si>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</si>
  <si>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t>
    </r>
    <r>
      <rPr>
        <b/>
        <sz val="11"/>
        <color theme="1"/>
        <rFont val="Calibri"/>
        <family val="2"/>
        <scheme val="minor"/>
      </rPr>
      <t>(keuros)</t>
    </r>
  </si>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</sst>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 &quot;€&quot;_-;\-* #,##0\ &quot;€&quot;_-;_-* &quot;-&quot;\ &quot;€&quot;_-;_-@_-"/>
    <numFmt numFmtId="165" formatCode="#,##0_ ;\-#,##0\ "/>
  </numFmts>
  <fonts count="46">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b/>
      <i/>
      <sz val="11"/>
      <color theme="1"/>
      <name val="Calibri"/>
      <family val="2"/>
      <scheme val="minor"/>
    </font>
    <font>
      <sz val="8"/>
      <name val="Arial"/>
      <family val="2"/>
    </font>
    <font>
      <i/>
      <sz val="1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b/>
      <sz val="11"/>
      <color rgb="FFFF0000"/>
      <name val="Calibri"/>
      <family val="2"/>
      <scheme val="minor"/>
    </font>
    <font>
      <b/>
      <sz val="12"/>
      <color rgb="FFFF0000"/>
      <name val="Calibri"/>
      <family val="2"/>
      <scheme val="minor"/>
    </font>
    <font>
      <sz val="10"/>
      <name val="Arial"/>
      <family val="2"/>
    </font>
    <font>
      <b/>
      <u/>
      <sz val="12"/>
      <color rgb="FFFF0000"/>
      <name val="Calibri"/>
      <family val="2"/>
      <scheme val="minor"/>
    </font>
    <font>
      <b/>
      <sz val="12"/>
      <color theme="1"/>
      <name val="Calibri"/>
      <family val="2"/>
      <scheme val="minor"/>
    </font>
    <font>
      <b/>
      <sz val="14"/>
      <color rgb="FF00B050"/>
      <name val="Calibri"/>
      <family val="2"/>
      <scheme val="minor"/>
    </font>
    <font>
      <sz val="8"/>
      <name val="Calibri"/>
      <family val="2"/>
      <scheme val="minor"/>
    </font>
    <font>
      <b/>
      <sz val="8"/>
      <color theme="1"/>
      <name val="Calibri"/>
      <family val="2"/>
      <scheme val="minor"/>
    </font>
    <font>
      <sz val="11"/>
      <name val="Arial"/>
      <family val="2"/>
    </font>
    <font>
      <b/>
      <sz val="11"/>
      <name val="Arial"/>
      <family val="2"/>
    </font>
    <font>
      <sz val="11"/>
      <name val="Calibri Light"/>
      <family val="2"/>
      <scheme val="major"/>
    </font>
    <font>
      <sz val="11"/>
      <color theme="1"/>
      <name val="Calibri Light"/>
      <family val="2"/>
      <scheme val="major"/>
    </font>
    <font>
      <b/>
      <sz val="11"/>
      <name val="Calibri Light"/>
      <family val="2"/>
      <scheme val="major"/>
    </font>
    <font>
      <b/>
      <sz val="11"/>
      <color rgb="FFFF0000"/>
      <name val="Calibri Light"/>
      <family val="2"/>
      <scheme val="major"/>
    </font>
    <font>
      <b/>
      <sz val="11"/>
      <color theme="1"/>
      <name val="Calibri Light"/>
      <family val="2"/>
      <scheme val="major"/>
    </font>
    <font>
      <b/>
      <sz val="12"/>
      <color theme="1"/>
      <name val="Calibri Light"/>
      <family val="2"/>
      <scheme val="major"/>
    </font>
    <font>
      <b/>
      <u/>
      <sz val="14"/>
      <color rgb="FF00B050"/>
      <name val="Calibri Light"/>
      <family val="2"/>
      <scheme val="major"/>
    </font>
    <font>
      <sz val="12"/>
      <color rgb="FFFF0000"/>
      <name val="Calibri"/>
      <family val="2"/>
      <scheme val="minor"/>
    </font>
    <font>
      <vertAlign val="subscript"/>
      <sz val="12"/>
      <color rgb="FFFF0000"/>
      <name val="Calibri"/>
      <family val="2"/>
      <scheme val="minor"/>
    </font>
    <font>
      <b/>
      <sz val="10"/>
      <color rgb="FFFF0000"/>
      <name val="Arial"/>
      <family val="2"/>
    </font>
    <font>
      <b/>
      <vertAlign val="subscript"/>
      <sz val="10"/>
      <color rgb="FFFF0000"/>
      <name val="Arial"/>
      <family val="2"/>
    </font>
    <font>
      <b/>
      <sz val="8"/>
      <color rgb="FFFF0000"/>
      <name val="Arial"/>
      <family val="2"/>
    </font>
    <font>
      <b/>
      <sz val="10"/>
      <color rgb="FFFF0000"/>
      <name val="Calibri"/>
      <family val="2"/>
      <scheme val="minor"/>
    </font>
    <font>
      <b/>
      <vertAlign val="subscript"/>
      <sz val="10"/>
      <color rgb="FFFF0000"/>
      <name val="Calibri"/>
      <family val="2"/>
      <scheme val="minor"/>
    </font>
    <font>
      <b/>
      <sz val="14"/>
      <color theme="1"/>
      <name val="Calibri"/>
      <family val="2"/>
      <scheme val="minor"/>
    </font>
    <font>
      <b/>
      <u/>
      <sz val="11"/>
      <color rgb="FFFF0000"/>
      <name val="Calibri"/>
      <family val="2"/>
      <scheme val="minor"/>
    </font>
    <font>
      <b/>
      <u/>
      <sz val="14"/>
      <color rgb="FFFF0000"/>
      <name val="Calibri"/>
      <family val="2"/>
      <scheme val="minor"/>
    </font>
    <font>
      <sz val="11"/>
      <color theme="1"/>
      <name val="Calibri"/>
      <family val="2"/>
    </font>
    <font>
      <b/>
      <u/>
      <sz val="12"/>
      <color rgb="FF00B050"/>
      <name val="Calibri"/>
      <family val="2"/>
      <scheme val="minor"/>
    </font>
    <font>
      <b/>
      <sz val="12"/>
      <color theme="8" tint="0.39997558519241921"/>
      <name val="Calibri"/>
      <family val="2"/>
      <scheme val="minor"/>
    </font>
    <font>
      <b/>
      <vertAlign val="subscript"/>
      <sz val="11"/>
      <color theme="1"/>
      <name val="Calibri"/>
      <family val="2"/>
      <scheme val="minor"/>
    </font>
    <font>
      <b/>
      <sz val="11"/>
      <name val="Calibri"/>
      <family val="2"/>
      <scheme val="minor"/>
    </font>
    <font>
      <vertAlign val="subscript"/>
      <sz val="11"/>
      <name val="Calibri Light"/>
      <family val="2"/>
      <scheme val="major"/>
    </font>
  </fonts>
  <fills count="13">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7" tint="0.59999389629810485"/>
        <bgColor indexed="64"/>
      </patternFill>
    </fill>
  </fills>
  <borders count="48">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2">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4" fillId="0" borderId="0" xfId="0" applyFont="1" applyAlignment="1">
      <alignment horizontal="center"/>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6" fillId="0" borderId="7" xfId="0" applyFont="1" applyBorder="1" applyAlignment="1">
      <alignment horizontal="center"/>
    </xf>
    <xf numFmtId="0" fontId="6" fillId="0" borderId="5" xfId="0" applyFont="1" applyBorder="1" applyAlignment="1">
      <alignment horizontal="center"/>
    </xf>
    <xf numFmtId="0" fontId="6" fillId="0" borderId="4"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6" fillId="0" borderId="0" xfId="0" applyFont="1" applyAlignment="1">
      <alignment horizontal="center"/>
    </xf>
    <xf numFmtId="0" fontId="2" fillId="0" borderId="7" xfId="0" applyFont="1" applyBorder="1"/>
    <xf numFmtId="0" fontId="6" fillId="0" borderId="2" xfId="0" applyFont="1" applyBorder="1" applyAlignment="1">
      <alignment horizont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7" fillId="0" borderId="12" xfId="0" applyFont="1" applyBorder="1" applyAlignment="1">
      <alignment horizontal="center"/>
    </xf>
    <xf numFmtId="164" fontId="7" fillId="2" borderId="12" xfId="0" applyNumberFormat="1" applyFont="1" applyFill="1" applyBorder="1" applyAlignment="1">
      <alignment horizontal="center"/>
    </xf>
    <xf numFmtId="0" fontId="5" fillId="0" borderId="12" xfId="0" applyFont="1" applyBorder="1" applyAlignment="1">
      <alignment horizontal="center"/>
    </xf>
    <xf numFmtId="0" fontId="5" fillId="0" borderId="16" xfId="0" applyFont="1" applyBorder="1" applyAlignment="1">
      <alignment horizontal="center"/>
    </xf>
    <xf numFmtId="165" fontId="7" fillId="2" borderId="12" xfId="0" applyNumberFormat="1" applyFont="1" applyFill="1" applyBorder="1" applyAlignment="1">
      <alignment horizontal="center"/>
    </xf>
    <xf numFmtId="0" fontId="7" fillId="0" borderId="16" xfId="0" applyFont="1"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8" fillId="0" borderId="0" xfId="0" applyFont="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10" fillId="0" borderId="0" xfId="0" applyFont="1"/>
    <xf numFmtId="0" fontId="9" fillId="0" borderId="0" xfId="0" applyFont="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1" fillId="0" borderId="0" xfId="0" applyFont="1" applyAlignment="1">
      <alignment vertical="center"/>
    </xf>
    <xf numFmtId="0" fontId="11"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0" fontId="0" fillId="0" borderId="27" xfId="0"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0" borderId="12" xfId="0" applyBorder="1" applyAlignment="1">
      <alignment horizontal="center"/>
    </xf>
    <xf numFmtId="0" fontId="0" fillId="4" borderId="29" xfId="0" applyFill="1" applyBorder="1" applyAlignment="1">
      <alignment horizontal="center"/>
    </xf>
    <xf numFmtId="0" fontId="0" fillId="3" borderId="29" xfId="0" applyFill="1" applyBorder="1" applyAlignment="1">
      <alignment horizontal="center"/>
    </xf>
    <xf numFmtId="0" fontId="0" fillId="6" borderId="29" xfId="0" applyFill="1" applyBorder="1" applyAlignment="1">
      <alignment horizontal="center"/>
    </xf>
    <xf numFmtId="0" fontId="0" fillId="5" borderId="29" xfId="0" applyFill="1" applyBorder="1" applyAlignment="1">
      <alignment horizontal="center"/>
    </xf>
    <xf numFmtId="0" fontId="0" fillId="6" borderId="0" xfId="0" applyFill="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6" xfId="0" applyFill="1" applyBorder="1" applyAlignment="1">
      <alignment horizontal="center"/>
    </xf>
    <xf numFmtId="0" fontId="0" fillId="0" borderId="30" xfId="0" applyBorder="1" applyAlignment="1">
      <alignment horizontal="center"/>
    </xf>
    <xf numFmtId="0" fontId="0" fillId="0" borderId="11" xfId="0" applyBorder="1" applyAlignment="1">
      <alignment horizontal="center"/>
    </xf>
    <xf numFmtId="0" fontId="0" fillId="0" borderId="29" xfId="0" applyBorder="1" applyAlignment="1">
      <alignment horizontal="center"/>
    </xf>
    <xf numFmtId="0" fontId="0" fillId="6" borderId="30" xfId="0" applyFill="1" applyBorder="1" applyAlignment="1">
      <alignment horizontal="center"/>
    </xf>
    <xf numFmtId="0" fontId="0" fillId="6" borderId="11" xfId="0" applyFill="1" applyBorder="1" applyAlignment="1">
      <alignment horizontal="center"/>
    </xf>
    <xf numFmtId="0" fontId="0" fillId="0" borderId="10" xfId="0" applyBorder="1" applyAlignment="1">
      <alignment horizontal="center"/>
    </xf>
    <xf numFmtId="0" fontId="0" fillId="0" borderId="28" xfId="0" applyBorder="1"/>
    <xf numFmtId="0" fontId="0" fillId="6" borderId="26" xfId="0" applyFill="1" applyBorder="1" applyAlignment="1">
      <alignment horizontal="center"/>
    </xf>
    <xf numFmtId="0" fontId="0" fillId="6" borderId="27" xfId="0" applyFill="1" applyBorder="1" applyAlignment="1">
      <alignment horizontal="center"/>
    </xf>
    <xf numFmtId="0" fontId="1" fillId="5" borderId="0" xfId="0" applyFont="1" applyFill="1" applyAlignment="1">
      <alignment horizontal="center"/>
    </xf>
    <xf numFmtId="0" fontId="1" fillId="4" borderId="0" xfId="0" applyFont="1" applyFill="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6" xfId="0" applyFont="1" applyFill="1" applyBorder="1" applyAlignment="1">
      <alignment horizontal="center"/>
    </xf>
    <xf numFmtId="0" fontId="1" fillId="3" borderId="26" xfId="0" applyFont="1" applyFill="1" applyBorder="1" applyAlignment="1">
      <alignment horizontal="center"/>
    </xf>
    <xf numFmtId="0" fontId="1" fillId="3" borderId="27" xfId="0" applyFont="1" applyFill="1" applyBorder="1" applyAlignment="1">
      <alignment horizontal="center"/>
    </xf>
    <xf numFmtId="0" fontId="1" fillId="3" borderId="30" xfId="0" applyFont="1" applyFill="1" applyBorder="1" applyAlignment="1">
      <alignment horizontal="center"/>
    </xf>
    <xf numFmtId="0" fontId="1" fillId="3" borderId="11" xfId="0" applyFont="1" applyFill="1" applyBorder="1" applyAlignment="1">
      <alignment horizontal="center"/>
    </xf>
    <xf numFmtId="0" fontId="14" fillId="0" borderId="0" xfId="0" applyFont="1"/>
    <xf numFmtId="0" fontId="0" fillId="0" borderId="9" xfId="0" applyBorder="1"/>
    <xf numFmtId="0" fontId="1" fillId="0" borderId="29" xfId="0" applyFont="1" applyBorder="1" applyAlignment="1">
      <alignment wrapText="1"/>
    </xf>
    <xf numFmtId="0" fontId="15" fillId="0" borderId="0" xfId="0" applyFont="1" applyAlignment="1">
      <alignment horizontal="center"/>
    </xf>
    <xf numFmtId="0" fontId="16" fillId="0" borderId="0" xfId="0" applyFont="1"/>
    <xf numFmtId="0" fontId="0" fillId="0" borderId="28" xfId="0" applyBorder="1" applyAlignment="1">
      <alignment horizontal="center"/>
    </xf>
    <xf numFmtId="0" fontId="18" fillId="0" borderId="0" xfId="0" applyFont="1"/>
    <xf numFmtId="0" fontId="0" fillId="0" borderId="0" xfId="0" applyAlignment="1">
      <alignment vertical="center" textRotation="180"/>
    </xf>
    <xf numFmtId="0" fontId="21" fillId="0" borderId="12" xfId="0" applyFont="1" applyBorder="1" applyAlignment="1">
      <alignment horizontal="center"/>
    </xf>
    <xf numFmtId="0" fontId="21" fillId="0" borderId="0" xfId="0" applyFont="1" applyAlignment="1">
      <alignment horizontal="center"/>
    </xf>
    <xf numFmtId="0" fontId="0" fillId="0" borderId="16" xfId="0" applyBorder="1" applyAlignment="1">
      <alignment horizontal="center"/>
    </xf>
    <xf numFmtId="0" fontId="21" fillId="3" borderId="12" xfId="0" applyFont="1" applyFill="1" applyBorder="1" applyAlignment="1">
      <alignment horizontal="center"/>
    </xf>
    <xf numFmtId="164" fontId="0" fillId="0" borderId="0" xfId="0" applyNumberFormat="1" applyAlignment="1">
      <alignment horizontal="center"/>
    </xf>
    <xf numFmtId="0" fontId="13" fillId="6" borderId="0" xfId="0" applyFont="1" applyFill="1"/>
    <xf numFmtId="0" fontId="24" fillId="0" borderId="0" xfId="0" applyFont="1"/>
    <xf numFmtId="0" fontId="23" fillId="0" borderId="12" xfId="0" applyFont="1" applyBorder="1" applyAlignment="1">
      <alignment horizontal="center"/>
    </xf>
    <xf numFmtId="164" fontId="23" fillId="3" borderId="12" xfId="0" applyNumberFormat="1" applyFont="1" applyFill="1" applyBorder="1" applyAlignment="1">
      <alignment horizontal="center"/>
    </xf>
    <xf numFmtId="0" fontId="25" fillId="0" borderId="0" xfId="0" applyFont="1" applyAlignment="1">
      <alignment horizontal="center"/>
    </xf>
    <xf numFmtId="0" fontId="23" fillId="0" borderId="0" xfId="0" applyFont="1" applyAlignment="1">
      <alignment horizontal="center"/>
    </xf>
    <xf numFmtId="0" fontId="23" fillId="0" borderId="21" xfId="0" applyFont="1" applyBorder="1" applyAlignment="1">
      <alignment horizontal="center"/>
    </xf>
    <xf numFmtId="0" fontId="26" fillId="6" borderId="0" xfId="0" applyFont="1" applyFill="1" applyAlignment="1">
      <alignment horizontal="center"/>
    </xf>
    <xf numFmtId="0" fontId="24" fillId="0" borderId="0" xfId="0" applyFont="1" applyAlignment="1">
      <alignment horizontal="center"/>
    </xf>
    <xf numFmtId="0" fontId="23" fillId="0" borderId="0" xfId="0" applyFont="1" applyAlignment="1">
      <alignment horizontal="right"/>
    </xf>
    <xf numFmtId="0" fontId="24" fillId="6" borderId="0" xfId="0" applyFont="1" applyFill="1" applyAlignment="1">
      <alignment horizontal="center"/>
    </xf>
    <xf numFmtId="0" fontId="24" fillId="0" borderId="0" xfId="0" quotePrefix="1" applyFont="1" applyAlignment="1">
      <alignment horizontal="center"/>
    </xf>
    <xf numFmtId="165" fontId="24" fillId="3" borderId="0" xfId="0" applyNumberFormat="1" applyFont="1" applyFill="1" applyAlignment="1">
      <alignment horizontal="center"/>
    </xf>
    <xf numFmtId="0" fontId="24" fillId="3" borderId="0" xfId="0" applyFont="1" applyFill="1" applyAlignment="1">
      <alignment horizontal="center"/>
    </xf>
    <xf numFmtId="0" fontId="24" fillId="4" borderId="29" xfId="0" applyFont="1" applyFill="1" applyBorder="1" applyAlignment="1">
      <alignment horizontal="center"/>
    </xf>
    <xf numFmtId="0" fontId="24" fillId="3" borderId="29" xfId="0" applyFont="1" applyFill="1" applyBorder="1" applyAlignment="1">
      <alignment horizontal="center"/>
    </xf>
    <xf numFmtId="0" fontId="24" fillId="6" borderId="29" xfId="0" applyFont="1" applyFill="1" applyBorder="1" applyAlignment="1">
      <alignment horizontal="center"/>
    </xf>
    <xf numFmtId="0" fontId="24" fillId="5" borderId="29" xfId="0" applyFont="1" applyFill="1" applyBorder="1" applyAlignment="1">
      <alignment horizontal="center"/>
    </xf>
    <xf numFmtId="0" fontId="28" fillId="5" borderId="0" xfId="0" applyFont="1" applyFill="1"/>
    <xf numFmtId="0" fontId="25" fillId="4" borderId="34" xfId="0" applyFont="1" applyFill="1" applyBorder="1" applyAlignment="1">
      <alignment horizontal="center"/>
    </xf>
    <xf numFmtId="0" fontId="25" fillId="4" borderId="12" xfId="0" applyFont="1" applyFill="1" applyBorder="1" applyAlignment="1">
      <alignment horizontal="center"/>
    </xf>
    <xf numFmtId="0" fontId="25" fillId="4" borderId="35" xfId="0" applyFont="1" applyFill="1" applyBorder="1" applyAlignment="1">
      <alignment horizontal="center"/>
    </xf>
    <xf numFmtId="0" fontId="25" fillId="4" borderId="36" xfId="0" applyFont="1" applyFill="1" applyBorder="1" applyAlignment="1">
      <alignment horizontal="center"/>
    </xf>
    <xf numFmtId="0" fontId="25" fillId="4" borderId="37" xfId="0" applyFont="1" applyFill="1" applyBorder="1" applyAlignment="1">
      <alignment horizontal="center"/>
    </xf>
    <xf numFmtId="0" fontId="25" fillId="4" borderId="38" xfId="0" applyFont="1" applyFill="1" applyBorder="1" applyAlignment="1">
      <alignment horizontal="center"/>
    </xf>
    <xf numFmtId="0" fontId="22" fillId="4" borderId="12" xfId="0" applyFont="1" applyFill="1" applyBorder="1" applyAlignment="1">
      <alignment horizontal="center"/>
    </xf>
    <xf numFmtId="0" fontId="22" fillId="4" borderId="35" xfId="0" applyFont="1" applyFill="1" applyBorder="1" applyAlignment="1">
      <alignment horizontal="center"/>
    </xf>
    <xf numFmtId="0" fontId="22" fillId="4" borderId="37" xfId="0" applyFont="1" applyFill="1" applyBorder="1" applyAlignment="1">
      <alignment horizontal="center"/>
    </xf>
    <xf numFmtId="0" fontId="22" fillId="4" borderId="38" xfId="0" applyFont="1" applyFill="1" applyBorder="1" applyAlignment="1">
      <alignment horizontal="center"/>
    </xf>
    <xf numFmtId="0" fontId="22" fillId="4" borderId="16" xfId="0" applyFont="1" applyFill="1" applyBorder="1" applyAlignment="1">
      <alignment horizontal="center"/>
    </xf>
    <xf numFmtId="0" fontId="22" fillId="4" borderId="40" xfId="0" applyFont="1" applyFill="1" applyBorder="1" applyAlignment="1">
      <alignment horizontal="center"/>
    </xf>
    <xf numFmtId="0" fontId="21" fillId="0" borderId="37" xfId="0" applyFont="1" applyBorder="1" applyAlignment="1">
      <alignment horizontal="center"/>
    </xf>
    <xf numFmtId="0" fontId="21" fillId="0" borderId="38" xfId="0" applyFont="1" applyBorder="1" applyAlignment="1">
      <alignment horizontal="center"/>
    </xf>
    <xf numFmtId="0" fontId="21" fillId="0" borderId="42" xfId="0" applyFont="1" applyBorder="1" applyAlignment="1">
      <alignment horizontal="center"/>
    </xf>
    <xf numFmtId="0" fontId="22" fillId="4" borderId="14" xfId="0" applyFont="1" applyFill="1" applyBorder="1" applyAlignment="1">
      <alignment horizontal="center"/>
    </xf>
    <xf numFmtId="0" fontId="22" fillId="4" borderId="23" xfId="0" applyFont="1" applyFill="1" applyBorder="1" applyAlignment="1">
      <alignment horizontal="center"/>
    </xf>
    <xf numFmtId="0" fontId="22" fillId="4" borderId="42" xfId="0" applyFont="1" applyFill="1" applyBorder="1" applyAlignment="1">
      <alignment horizontal="center"/>
    </xf>
    <xf numFmtId="0" fontId="0" fillId="0" borderId="40" xfId="0"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0" fontId="23" fillId="0" borderId="45" xfId="0" applyFont="1" applyBorder="1" applyAlignment="1">
      <alignment horizontal="center"/>
    </xf>
    <xf numFmtId="0" fontId="23" fillId="0" borderId="19" xfId="0" applyFont="1" applyBorder="1" applyAlignment="1">
      <alignment horizontal="center"/>
    </xf>
    <xf numFmtId="0" fontId="25" fillId="4" borderId="39" xfId="0" applyFont="1" applyFill="1" applyBorder="1" applyAlignment="1">
      <alignment horizontal="center"/>
    </xf>
    <xf numFmtId="0" fontId="25" fillId="4" borderId="16" xfId="0" applyFont="1" applyFill="1" applyBorder="1" applyAlignment="1">
      <alignment horizontal="center"/>
    </xf>
    <xf numFmtId="0" fontId="25" fillId="4" borderId="40" xfId="0" applyFont="1" applyFill="1" applyBorder="1" applyAlignment="1">
      <alignment horizontal="center"/>
    </xf>
    <xf numFmtId="0" fontId="23" fillId="0" borderId="37" xfId="0" applyFont="1" applyBorder="1" applyAlignment="1">
      <alignment horizontal="center"/>
    </xf>
    <xf numFmtId="0" fontId="23" fillId="0" borderId="38" xfId="0" applyFont="1" applyBorder="1" applyAlignment="1">
      <alignment horizontal="center"/>
    </xf>
    <xf numFmtId="0" fontId="23" fillId="0" borderId="42" xfId="0" applyFont="1" applyBorder="1" applyAlignment="1">
      <alignment horizontal="center"/>
    </xf>
    <xf numFmtId="0" fontId="1" fillId="0" borderId="25" xfId="0" applyFont="1" applyBorder="1" applyAlignment="1">
      <alignment horizontal="right"/>
    </xf>
    <xf numFmtId="0" fontId="27" fillId="0" borderId="0" xfId="0" applyFont="1" applyAlignment="1">
      <alignment wrapText="1"/>
    </xf>
    <xf numFmtId="0" fontId="29" fillId="0" borderId="0" xfId="0" applyFont="1" applyAlignment="1">
      <alignment horizontal="right"/>
    </xf>
    <xf numFmtId="0" fontId="27" fillId="0" borderId="0" xfId="0" applyFont="1" applyAlignment="1">
      <alignment horizontal="left" wrapText="1"/>
    </xf>
    <xf numFmtId="0" fontId="37" fillId="0" borderId="0" xfId="0" applyFont="1" applyAlignment="1">
      <alignment horizontal="center"/>
    </xf>
    <xf numFmtId="0" fontId="39" fillId="0" borderId="0" xfId="0" applyFont="1"/>
    <xf numFmtId="0" fontId="0" fillId="0" borderId="0" xfId="0" applyAlignment="1">
      <alignment vertical="center" wrapText="1"/>
    </xf>
    <xf numFmtId="0" fontId="0" fillId="0" borderId="10" xfId="0" applyBorder="1"/>
    <xf numFmtId="0" fontId="13" fillId="0" borderId="11" xfId="0" applyFont="1" applyBorder="1"/>
    <xf numFmtId="0" fontId="0" fillId="10" borderId="10" xfId="0" applyFill="1" applyBorder="1" applyAlignment="1">
      <alignment horizontal="center"/>
    </xf>
    <xf numFmtId="0" fontId="1" fillId="0" borderId="29" xfId="0" applyFont="1" applyBorder="1"/>
    <xf numFmtId="0" fontId="1" fillId="0" borderId="30" xfId="0" applyFont="1" applyBorder="1" applyAlignment="1">
      <alignment horizontal="center"/>
    </xf>
    <xf numFmtId="0" fontId="1" fillId="0" borderId="11" xfId="0" applyFont="1" applyBorder="1" applyAlignment="1">
      <alignment horizontal="center"/>
    </xf>
    <xf numFmtId="0" fontId="1" fillId="4" borderId="30" xfId="0" applyFont="1" applyFill="1" applyBorder="1" applyAlignment="1">
      <alignment horizontal="center"/>
    </xf>
    <xf numFmtId="0" fontId="1" fillId="0" borderId="10" xfId="0" applyFont="1" applyBorder="1"/>
    <xf numFmtId="0" fontId="1" fillId="5" borderId="11" xfId="0" applyFont="1" applyFill="1" applyBorder="1" applyAlignment="1">
      <alignment horizontal="center"/>
    </xf>
    <xf numFmtId="0" fontId="0" fillId="3" borderId="8" xfId="0" applyFill="1" applyBorder="1" applyAlignment="1">
      <alignment horizontal="center"/>
    </xf>
    <xf numFmtId="0" fontId="40" fillId="0" borderId="28" xfId="0" applyFont="1" applyBorder="1" applyAlignment="1">
      <alignment horizontal="center"/>
    </xf>
    <xf numFmtId="0" fontId="0" fillId="3" borderId="9" xfId="0" applyFill="1" applyBorder="1" applyAlignment="1">
      <alignment horizontal="center"/>
    </xf>
    <xf numFmtId="0" fontId="40" fillId="0" borderId="26" xfId="0" applyFont="1" applyBorder="1" applyAlignment="1">
      <alignment horizontal="center"/>
    </xf>
    <xf numFmtId="0" fontId="40" fillId="0" borderId="27" xfId="0" applyFont="1" applyBorder="1" applyAlignment="1">
      <alignment horizontal="center"/>
    </xf>
    <xf numFmtId="0" fontId="0" fillId="3" borderId="10" xfId="0" applyFill="1" applyBorder="1" applyAlignment="1">
      <alignment horizontal="center" vertical="center"/>
    </xf>
    <xf numFmtId="0" fontId="0" fillId="3" borderId="30" xfId="0" applyFill="1" applyBorder="1" applyAlignment="1">
      <alignment horizontal="center" vertical="center"/>
    </xf>
    <xf numFmtId="0" fontId="0" fillId="3" borderId="11" xfId="0" applyFill="1" applyBorder="1" applyAlignment="1">
      <alignment horizontal="center" vertical="center"/>
    </xf>
    <xf numFmtId="0" fontId="41" fillId="0" borderId="0" xfId="0" applyFont="1" applyAlignment="1">
      <alignment horizontal="left"/>
    </xf>
    <xf numFmtId="0" fontId="40" fillId="0" borderId="0" xfId="0" applyFont="1" applyAlignment="1">
      <alignment horizontal="center"/>
    </xf>
    <xf numFmtId="9" fontId="0" fillId="0" borderId="0" xfId="0" applyNumberFormat="1"/>
    <xf numFmtId="0" fontId="0" fillId="3" borderId="7"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1" fillId="0" borderId="28" xfId="0" applyFont="1" applyBorder="1"/>
    <xf numFmtId="0" fontId="1" fillId="0" borderId="26" xfId="0" applyFont="1" applyBorder="1"/>
    <xf numFmtId="0" fontId="1" fillId="0" borderId="27" xfId="0" applyFont="1" applyBorder="1"/>
    <xf numFmtId="0" fontId="0" fillId="6" borderId="28" xfId="0" applyFill="1" applyBorder="1" applyAlignment="1">
      <alignment horizontal="center"/>
    </xf>
    <xf numFmtId="0" fontId="0" fillId="3" borderId="28" xfId="0" applyFill="1" applyBorder="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1" fillId="0" borderId="10" xfId="0" applyFont="1" applyBorder="1" applyAlignment="1">
      <alignment horizontal="center"/>
    </xf>
    <xf numFmtId="0" fontId="38" fillId="0" borderId="0" xfId="0" applyFont="1"/>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0" fillId="0" borderId="30" xfId="0" applyBorder="1"/>
    <xf numFmtId="0" fontId="0" fillId="0" borderId="11" xfId="0" applyBorder="1"/>
    <xf numFmtId="0" fontId="0" fillId="0" borderId="26" xfId="0" applyBorder="1"/>
    <xf numFmtId="0" fontId="0" fillId="0" borderId="27" xfId="0" applyBorder="1"/>
    <xf numFmtId="0" fontId="0" fillId="6" borderId="8" xfId="0" applyFill="1" applyBorder="1" applyAlignment="1">
      <alignment horizontal="center"/>
    </xf>
    <xf numFmtId="0" fontId="0" fillId="6" borderId="9" xfId="0" applyFill="1" applyBorder="1" applyAlignment="1">
      <alignment horizontal="center"/>
    </xf>
    <xf numFmtId="0" fontId="1" fillId="0" borderId="10" xfId="0" applyFont="1" applyBorder="1" applyAlignment="1">
      <alignment wrapText="1"/>
    </xf>
    <xf numFmtId="0" fontId="0" fillId="4" borderId="30" xfId="0" applyFill="1" applyBorder="1" applyAlignment="1">
      <alignment horizontal="center"/>
    </xf>
    <xf numFmtId="0" fontId="0" fillId="4" borderId="11" xfId="0" applyFill="1" applyBorder="1" applyAlignment="1">
      <alignment horizontal="center"/>
    </xf>
    <xf numFmtId="0" fontId="0" fillId="4" borderId="10" xfId="0" applyFill="1" applyBorder="1" applyAlignment="1">
      <alignment horizontal="center"/>
    </xf>
    <xf numFmtId="0" fontId="44" fillId="3" borderId="0" xfId="0" applyFont="1" applyFill="1" applyAlignment="1">
      <alignment horizontal="center"/>
    </xf>
    <xf numFmtId="0" fontId="1" fillId="0" borderId="0" xfId="0" quotePrefix="1" applyFont="1" applyAlignment="1">
      <alignment horizontal="center"/>
    </xf>
    <xf numFmtId="1" fontId="1" fillId="4" borderId="8" xfId="0" applyNumberFormat="1" applyFont="1" applyFill="1" applyBorder="1" applyAlignment="1">
      <alignment horizontal="center"/>
    </xf>
    <xf numFmtId="1" fontId="1" fillId="4" borderId="9" xfId="0" applyNumberFormat="1" applyFont="1" applyFill="1" applyBorder="1" applyAlignment="1">
      <alignment horizontal="center"/>
    </xf>
    <xf numFmtId="1" fontId="0" fillId="6" borderId="26" xfId="0" applyNumberFormat="1" applyFill="1" applyBorder="1" applyAlignment="1">
      <alignment horizontal="center"/>
    </xf>
    <xf numFmtId="1" fontId="1" fillId="4" borderId="0" xfId="0" applyNumberFormat="1" applyFont="1" applyFill="1" applyAlignment="1">
      <alignment horizontal="center"/>
    </xf>
    <xf numFmtId="1" fontId="1" fillId="4" borderId="2" xfId="0" applyNumberFormat="1" applyFont="1" applyFill="1" applyBorder="1" applyAlignment="1">
      <alignment horizontal="center"/>
    </xf>
    <xf numFmtId="1" fontId="1" fillId="4" borderId="3" xfId="0" applyNumberFormat="1" applyFont="1" applyFill="1" applyBorder="1" applyAlignment="1">
      <alignment horizontal="center"/>
    </xf>
    <xf numFmtId="1" fontId="1" fillId="4" borderId="6" xfId="0" applyNumberFormat="1" applyFont="1" applyFill="1" applyBorder="1" applyAlignment="1">
      <alignment horizontal="center"/>
    </xf>
    <xf numFmtId="1" fontId="0" fillId="6" borderId="27" xfId="0" applyNumberFormat="1" applyFill="1" applyBorder="1" applyAlignment="1">
      <alignment horizontal="center"/>
    </xf>
    <xf numFmtId="1" fontId="0" fillId="6" borderId="30" xfId="0" applyNumberFormat="1" applyFill="1" applyBorder="1" applyAlignment="1">
      <alignment horizontal="center"/>
    </xf>
    <xf numFmtId="1" fontId="0" fillId="6" borderId="11" xfId="0" applyNumberFormat="1" applyFill="1" applyBorder="1" applyAlignment="1">
      <alignment horizontal="center"/>
    </xf>
    <xf numFmtId="1"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center" wrapText="1"/>
    </xf>
    <xf numFmtId="0" fontId="17" fillId="0" borderId="0" xfId="0" applyFont="1" applyAlignment="1">
      <alignment horizontal="center"/>
    </xf>
    <xf numFmtId="0" fontId="1" fillId="2" borderId="46" xfId="0" applyFont="1" applyFill="1" applyBorder="1" applyAlignment="1">
      <alignment horizontal="center" wrapText="1"/>
    </xf>
    <xf numFmtId="0" fontId="1" fillId="2" borderId="47" xfId="0" applyFont="1" applyFill="1" applyBorder="1" applyAlignment="1">
      <alignment horizontal="center" wrapText="1"/>
    </xf>
    <xf numFmtId="0" fontId="0" fillId="0" borderId="3" xfId="0" quotePrefix="1" applyBorder="1" applyAlignment="1">
      <alignment horizontal="center"/>
    </xf>
    <xf numFmtId="0" fontId="0" fillId="6" borderId="2" xfId="0" applyFill="1" applyBorder="1" applyAlignment="1">
      <alignment horizontal="center"/>
    </xf>
    <xf numFmtId="0" fontId="0" fillId="6" borderId="6" xfId="0" applyFill="1" applyBorder="1" applyAlignment="1">
      <alignment horizontal="center"/>
    </xf>
    <xf numFmtId="0" fontId="0" fillId="0" borderId="4" xfId="0" applyBorder="1"/>
    <xf numFmtId="0" fontId="1" fillId="0" borderId="29" xfId="0" applyFont="1" applyBorder="1" applyAlignment="1">
      <alignment horizontal="center" vertical="center" wrapText="1"/>
    </xf>
    <xf numFmtId="2" fontId="0" fillId="3" borderId="4" xfId="0" applyNumberFormat="1" applyFill="1" applyBorder="1" applyAlignment="1">
      <alignment horizontal="center"/>
    </xf>
    <xf numFmtId="2" fontId="0" fillId="3" borderId="2" xfId="0" applyNumberFormat="1" applyFill="1" applyBorder="1" applyAlignment="1">
      <alignment horizontal="center"/>
    </xf>
    <xf numFmtId="2" fontId="0" fillId="3" borderId="5" xfId="0" applyNumberFormat="1" applyFill="1" applyBorder="1" applyAlignment="1">
      <alignment horizontal="center"/>
    </xf>
    <xf numFmtId="2" fontId="0" fillId="3" borderId="6" xfId="0" applyNumberFormat="1" applyFill="1" applyBorder="1" applyAlignment="1">
      <alignment horizontal="center"/>
    </xf>
    <xf numFmtId="0" fontId="1" fillId="0" borderId="0" xfId="0" applyFont="1" applyAlignment="1">
      <alignment horizontal="center" wrapText="1"/>
    </xf>
    <xf numFmtId="0" fontId="39" fillId="0" borderId="0" xfId="0" applyFont="1" applyAlignment="1">
      <alignment horizontal="center"/>
    </xf>
    <xf numFmtId="0" fontId="1" fillId="4" borderId="7" xfId="0" applyFont="1" applyFill="1" applyBorder="1" applyAlignment="1">
      <alignment horizontal="center"/>
    </xf>
    <xf numFmtId="0" fontId="1" fillId="4" borderId="9"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29" xfId="0" applyFont="1" applyFill="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0" fillId="0" borderId="30" xfId="0" applyBorder="1" applyAlignment="1">
      <alignment horizontal="center" wrapText="1"/>
    </xf>
    <xf numFmtId="0" fontId="0" fillId="0" borderId="11"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1" fillId="0" borderId="8" xfId="0" applyFont="1" applyBorder="1" applyAlignment="1">
      <alignment horizontal="center"/>
    </xf>
    <xf numFmtId="0" fontId="1" fillId="0" borderId="9" xfId="0" applyFont="1" applyBorder="1" applyAlignment="1">
      <alignment horizontal="center"/>
    </xf>
    <xf numFmtId="0" fontId="1" fillId="0" borderId="28"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10" xfId="0" applyFont="1" applyBorder="1" applyAlignment="1">
      <alignment horizontal="center" wrapText="1"/>
    </xf>
    <xf numFmtId="0" fontId="1" fillId="0" borderId="30" xfId="0" applyFont="1" applyBorder="1" applyAlignment="1">
      <alignment horizontal="center" wrapText="1"/>
    </xf>
    <xf numFmtId="0" fontId="1" fillId="0" borderId="11" xfId="0" applyFont="1" applyBorder="1" applyAlignment="1">
      <alignment horizontal="center" wrapText="1"/>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26" xfId="0" applyFont="1" applyBorder="1" applyAlignment="1">
      <alignment horizontal="center" vertical="center"/>
    </xf>
    <xf numFmtId="0" fontId="37" fillId="7" borderId="0" xfId="0" applyFont="1" applyFill="1" applyAlignment="1">
      <alignment horizontal="center"/>
    </xf>
    <xf numFmtId="0" fontId="0" fillId="0" borderId="12" xfId="0" applyBorder="1" applyAlignment="1">
      <alignment horizontal="center"/>
    </xf>
    <xf numFmtId="0" fontId="0" fillId="0" borderId="15" xfId="0" applyBorder="1" applyAlignment="1">
      <alignment horizontal="center" vertical="center" textRotation="90" wrapText="1"/>
    </xf>
    <xf numFmtId="0" fontId="0" fillId="0" borderId="20" xfId="0" applyBorder="1" applyAlignment="1">
      <alignment horizontal="center" vertical="center" textRotation="90" wrapText="1"/>
    </xf>
    <xf numFmtId="0" fontId="0" fillId="0" borderId="16" xfId="0" applyBorder="1" applyAlignment="1">
      <alignment horizontal="center" vertical="center" textRotation="90"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4"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7" fillId="0" borderId="12" xfId="0" applyFont="1"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23" fillId="0" borderId="12" xfId="0" applyFont="1" applyBorder="1" applyAlignment="1">
      <alignment horizontal="center" vertical="center" wrapText="1"/>
    </xf>
    <xf numFmtId="0" fontId="23" fillId="0" borderId="12" xfId="0" applyFont="1"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43" xfId="0" applyBorder="1" applyAlignment="1">
      <alignment horizontal="center" vertical="center" textRotation="90" wrapText="1"/>
    </xf>
    <xf numFmtId="0" fontId="0" fillId="0" borderId="44" xfId="0" applyBorder="1" applyAlignment="1">
      <alignment horizontal="center" vertical="center" textRotation="90" wrapText="1"/>
    </xf>
    <xf numFmtId="0" fontId="23" fillId="0" borderId="31"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38"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9" xfId="0" applyFont="1" applyBorder="1" applyAlignment="1">
      <alignment horizontal="center" vertical="center"/>
    </xf>
    <xf numFmtId="0" fontId="23" fillId="0" borderId="34" xfId="0" applyFont="1" applyBorder="1" applyAlignment="1">
      <alignment horizontal="center" vertical="center"/>
    </xf>
    <xf numFmtId="0" fontId="23" fillId="0" borderId="36" xfId="0" applyFont="1" applyBorder="1" applyAlignment="1">
      <alignment horizontal="center" vertical="center"/>
    </xf>
    <xf numFmtId="0" fontId="23" fillId="0" borderId="0" xfId="0" applyFont="1" applyAlignment="1">
      <alignment horizontal="right"/>
    </xf>
    <xf numFmtId="0" fontId="0" fillId="0" borderId="27" xfId="0" applyBorder="1" applyAlignment="1">
      <alignment horizontal="center" vertical="center" wrapText="1"/>
    </xf>
    <xf numFmtId="0" fontId="0" fillId="2" borderId="10" xfId="0" applyFill="1" applyBorder="1" applyAlignment="1">
      <alignment horizontal="center"/>
    </xf>
    <xf numFmtId="0" fontId="0" fillId="2" borderId="11" xfId="0" applyFill="1" applyBorder="1" applyAlignment="1">
      <alignment horizontal="center"/>
    </xf>
    <xf numFmtId="0" fontId="1" fillId="0" borderId="3" xfId="0" applyFont="1" applyBorder="1" applyAlignment="1">
      <alignment horizontal="center"/>
    </xf>
    <xf numFmtId="0" fontId="37" fillId="5" borderId="0" xfId="0" applyFont="1" applyFill="1" applyAlignment="1">
      <alignment horizontal="center"/>
    </xf>
    <xf numFmtId="0" fontId="37" fillId="2" borderId="10" xfId="0" applyFont="1" applyFill="1" applyBorder="1" applyAlignment="1">
      <alignment horizontal="center"/>
    </xf>
    <xf numFmtId="0" fontId="37" fillId="2" borderId="11" xfId="0" applyFont="1" applyFill="1" applyBorder="1" applyAlignment="1">
      <alignment horizontal="center"/>
    </xf>
    <xf numFmtId="0" fontId="37" fillId="5" borderId="10" xfId="0" applyFont="1" applyFill="1" applyBorder="1" applyAlignment="1">
      <alignment horizontal="center"/>
    </xf>
    <xf numFmtId="0" fontId="37" fillId="5" borderId="11" xfId="0" applyFont="1" applyFill="1" applyBorder="1" applyAlignment="1">
      <alignment horizontal="center"/>
    </xf>
    <xf numFmtId="0" fontId="37" fillId="2" borderId="30" xfId="0" applyFont="1" applyFill="1" applyBorder="1" applyAlignment="1">
      <alignment horizontal="center"/>
    </xf>
    <xf numFmtId="0" fontId="37" fillId="5" borderId="30" xfId="0" applyFont="1" applyFill="1" applyBorder="1" applyAlignment="1">
      <alignment horizontal="center"/>
    </xf>
    <xf numFmtId="0" fontId="37" fillId="0" borderId="0" xfId="0" applyFont="1" applyAlignment="1">
      <alignment horizontal="center"/>
    </xf>
    <xf numFmtId="0" fontId="0" fillId="11" borderId="7" xfId="0" applyFill="1" applyBorder="1" applyAlignment="1">
      <alignment horizontal="center" vertical="center"/>
    </xf>
    <xf numFmtId="0" fontId="0" fillId="11" borderId="5" xfId="0"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2" fillId="0" borderId="0" xfId="0" applyFont="1" applyAlignment="1">
      <alignment horizontal="center" wrapText="1"/>
    </xf>
    <xf numFmtId="0" fontId="2" fillId="0" borderId="1" xfId="0" applyFont="1" applyBorder="1" applyAlignment="1">
      <alignment horizontal="center" wrapText="1"/>
    </xf>
    <xf numFmtId="0" fontId="0" fillId="6" borderId="7" xfId="0" applyFill="1" applyBorder="1" applyAlignment="1">
      <alignment horizontal="center" vertical="center"/>
    </xf>
    <xf numFmtId="0" fontId="0" fillId="6" borderId="5"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7" borderId="7"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9" borderId="7"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37" fillId="0" borderId="7" xfId="0" applyFont="1" applyBorder="1" applyAlignment="1">
      <alignment horizontal="center" wrapText="1"/>
    </xf>
    <xf numFmtId="0" fontId="37" fillId="0" borderId="9" xfId="0" applyFont="1" applyBorder="1" applyAlignment="1">
      <alignment horizontal="center" wrapText="1"/>
    </xf>
    <xf numFmtId="0" fontId="0" fillId="3" borderId="5"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wrapText="1"/>
    </xf>
    <xf numFmtId="0" fontId="0" fillId="0" borderId="30" xfId="0" applyBorder="1" applyAlignment="1">
      <alignment horizontal="center" vertical="center" wrapText="1"/>
    </xf>
    <xf numFmtId="0" fontId="0" fillId="0" borderId="11" xfId="0" applyBorder="1" applyAlignment="1">
      <alignment horizontal="center" vertical="center" wrapText="1"/>
    </xf>
    <xf numFmtId="0" fontId="0" fillId="0" borderId="28" xfId="0" applyBorder="1" applyAlignment="1">
      <alignment horizontal="center" vertical="center" wrapText="1"/>
    </xf>
    <xf numFmtId="0" fontId="0" fillId="0" borderId="26" xfId="0" applyBorder="1" applyAlignment="1">
      <alignment horizontal="center" vertical="center" wrapText="1"/>
    </xf>
    <xf numFmtId="0" fontId="18" fillId="0" borderId="7" xfId="0" applyFont="1" applyBorder="1" applyAlignment="1">
      <alignment horizontal="center" wrapText="1"/>
    </xf>
    <xf numFmtId="0" fontId="18" fillId="0" borderId="9" xfId="0" applyFont="1" applyBorder="1" applyAlignment="1">
      <alignment horizontal="center" wrapText="1"/>
    </xf>
    <xf numFmtId="0" fontId="1" fillId="5" borderId="5" xfId="0" applyFont="1" applyFill="1" applyBorder="1" applyAlignment="1">
      <alignment horizontal="center"/>
    </xf>
    <xf numFmtId="0" fontId="1" fillId="5" borderId="6" xfId="0" applyFont="1" applyFill="1" applyBorder="1" applyAlignment="1">
      <alignment horizontal="center"/>
    </xf>
    <xf numFmtId="0" fontId="42" fillId="0" borderId="7" xfId="0" applyFont="1" applyBorder="1" applyAlignment="1">
      <alignment horizontal="center"/>
    </xf>
    <xf numFmtId="0" fontId="42" fillId="0" borderId="9" xfId="0" applyFont="1" applyBorder="1" applyAlignment="1">
      <alignment horizontal="center"/>
    </xf>
    <xf numFmtId="0" fontId="1" fillId="12" borderId="5" xfId="0" applyFont="1" applyFill="1" applyBorder="1" applyAlignment="1">
      <alignment horizontal="center"/>
    </xf>
    <xf numFmtId="0" fontId="1" fillId="12" borderId="6" xfId="0" applyFont="1" applyFill="1" applyBorder="1" applyAlignment="1">
      <alignment horizontal="center"/>
    </xf>
  </cellXfs>
  <cellStyles count="1">
    <cellStyle name="Normal"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561022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2406" y="563880"/>
          <a:ext cx="4657724" cy="561022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en-US" sz="1200" b="0" i="0" baseline="0">
              <a:solidFill>
                <a:srgbClr val="FF0000"/>
              </a:solidFill>
              <a:effectLst/>
              <a:latin typeface="+mn-lt"/>
              <a:ea typeface="+mn-ea"/>
              <a:cs typeface="+mn-cs"/>
            </a:rPr>
            <a:t>Number of cars transfered between each area:</a:t>
          </a:r>
          <a:br>
            <a:rPr lang="en-US" sz="1200" b="0" i="0" baseline="0">
              <a:solidFill>
                <a:srgbClr val="FF0000"/>
              </a:solidFill>
              <a:effectLst/>
              <a:latin typeface="+mn-lt"/>
              <a:ea typeface="+mn-ea"/>
              <a:cs typeface="+mn-cs"/>
            </a:rPr>
          </a:br>
          <a:r>
            <a:rPr lang="en-US" sz="1200" b="0" i="0" baseline="0">
              <a:solidFill>
                <a:srgbClr val="FF0000"/>
              </a:solidFill>
              <a:effectLst/>
              <a:latin typeface="+mn-lt"/>
              <a:ea typeface="+mn-ea"/>
              <a:cs typeface="+mn-cs"/>
            </a:rPr>
            <a:t>- from E to A: 5 cars</a:t>
          </a:r>
        </a:p>
        <a:p>
          <a:r>
            <a:rPr lang="en-US" sz="1200" b="0" i="0" baseline="0">
              <a:solidFill>
                <a:srgbClr val="FF0000"/>
              </a:solidFill>
              <a:effectLst/>
              <a:latin typeface="+mn-lt"/>
              <a:ea typeface="+mn-ea"/>
              <a:cs typeface="+mn-cs"/>
            </a:rPr>
            <a:t>- from F to B: 8 cars</a:t>
          </a:r>
        </a:p>
        <a:p>
          <a:r>
            <a:rPr lang="en-US" sz="1200" b="0" i="0" baseline="0">
              <a:solidFill>
                <a:srgbClr val="FF0000"/>
              </a:solidFill>
              <a:effectLst/>
              <a:latin typeface="+mn-lt"/>
              <a:ea typeface="+mn-ea"/>
              <a:cs typeface="+mn-cs"/>
            </a:rPr>
            <a:t>- from F to D: 7 cars</a:t>
          </a:r>
        </a:p>
        <a:p>
          <a:endParaRPr lang="en-US" sz="1400" b="0" i="0" baseline="0">
            <a:solidFill>
              <a:srgbClr val="FF0000"/>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Total driving time is 451 minutes.</a:t>
          </a:r>
        </a:p>
        <a:p>
          <a:endParaRPr lang="en-US" sz="1100" b="0" i="0" baseline="0">
            <a:solidFill>
              <a:schemeClr val="tx1"/>
            </a:solidFill>
            <a:effectLst/>
            <a:latin typeface="+mn-lt"/>
            <a:ea typeface="+mn-ea"/>
            <a:cs typeface="+mn-cs"/>
          </a:endParaRPr>
        </a:p>
      </xdr:txBody>
    </xdr:sp>
    <xdr:clientData/>
  </xdr:oneCellAnchor>
  <xdr:oneCellAnchor>
    <xdr:from>
      <xdr:col>8</xdr:col>
      <xdr:colOff>0</xdr:colOff>
      <xdr:row>2</xdr:row>
      <xdr:rowOff>7620</xdr:rowOff>
    </xdr:from>
    <xdr:ext cx="4672916" cy="2722668"/>
    <xdr:sp macro="" textlink="">
      <xdr:nvSpPr>
        <xdr:cNvPr id="8" name="TextBox 7">
          <a:extLst>
            <a:ext uri="{FF2B5EF4-FFF2-40B4-BE49-F238E27FC236}">
              <a16:creationId xmlns:a16="http://schemas.microsoft.com/office/drawing/2014/main" id="{FDE2C99A-6C69-430F-9327-AB07E5B2F29D}"/>
            </a:ext>
          </a:extLst>
        </xdr:cNvPr>
        <xdr:cNvSpPr txBox="1"/>
      </xdr:nvSpPr>
      <xdr:spPr>
        <a:xfrm>
          <a:off x="4945380" y="5638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11181</xdr:colOff>
      <xdr:row>1</xdr:row>
      <xdr:rowOff>188430</xdr:rowOff>
    </xdr:from>
    <xdr:ext cx="4819650" cy="4286249"/>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76833" y="519734"/>
          <a:ext cx="4819650" cy="428624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a:t>
          </a:r>
          <a:r>
            <a:rPr lang="en-US" sz="1100" b="1" i="0" u="none" strike="noStrike" baseline="0">
              <a:solidFill>
                <a:schemeClr val="tx1"/>
              </a:solidFill>
              <a:effectLst/>
              <a:latin typeface="+mn-lt"/>
              <a:ea typeface="+mn-ea"/>
              <a:cs typeface="+mn-cs"/>
            </a:rPr>
            <a:t>. </a:t>
          </a:r>
          <a:r>
            <a:rPr lang="en-US" sz="1100" b="0" i="0" u="none" strike="noStrike" baseline="0">
              <a:solidFill>
                <a:schemeClr val="tx1"/>
              </a:solidFill>
              <a:effectLst/>
              <a:latin typeface="+mn-lt"/>
              <a:ea typeface="+mn-ea"/>
              <a:cs typeface="+mn-cs"/>
            </a:rPr>
            <a:t>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a:t>
          </a:r>
          <a:r>
            <a:rPr lang="en-US" sz="1100" b="1" i="0" baseline="0">
              <a:solidFill>
                <a:schemeClr val="tx1"/>
              </a:solidFill>
              <a:effectLst/>
              <a:latin typeface="+mn-lt"/>
              <a:ea typeface="+mn-ea"/>
              <a:cs typeface="+mn-cs"/>
            </a:rPr>
            <a:t>[HINT: you can set a very high cost in the objective function to assignments that are not feasible] </a:t>
          </a:r>
          <a:endParaRPr lang="en-US" sz="1400" b="1"/>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1" i="0" baseline="0">
              <a:solidFill>
                <a:schemeClr val="tx1"/>
              </a:solidFill>
              <a:effectLst/>
              <a:latin typeface="+mn-lt"/>
              <a:ea typeface="+mn-ea"/>
              <a:cs typeface="+mn-cs"/>
            </a:rPr>
            <a:t>Report the engineers that are not assigned to any job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The engineers that are not assigned to any job: Väinö and Emil.</a:t>
          </a:r>
          <a:endParaRPr lang="en-US" sz="12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Report the optimal total cost.</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Optimal total cost: 342</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rgbClr val="FF0000"/>
            </a:solidFill>
            <a:effectLst/>
            <a:uLnTx/>
            <a:uFillTx/>
            <a:latin typeface="+mn-lt"/>
            <a:ea typeface="+mn-ea"/>
            <a:cs typeface="+mn-cs"/>
          </a:endParaRPr>
        </a:p>
        <a:p>
          <a:endParaRPr lang="en-US">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9</xdr:col>
      <xdr:colOff>280819</xdr:colOff>
      <xdr:row>1</xdr:row>
      <xdr:rowOff>190055</xdr:rowOff>
    </xdr:from>
    <xdr:ext cx="4672916" cy="2409506"/>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167144" y="523430"/>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47623</xdr:colOff>
      <xdr:row>1</xdr:row>
      <xdr:rowOff>6062</xdr:rowOff>
    </xdr:from>
    <xdr:ext cx="8915402" cy="854445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3" y="343100"/>
              <a:ext cx="8915402" cy="854445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a:t>
              </a:r>
              <a:r>
                <a:rPr lang="en-US" sz="1100" b="1" i="0" baseline="0">
                  <a:solidFill>
                    <a:schemeClr val="tx1"/>
                  </a:solidFill>
                  <a:effectLst/>
                  <a:latin typeface="+mn-lt"/>
                  <a:ea typeface="+mn-ea"/>
                  <a:cs typeface="+mn-cs"/>
                </a:rPr>
                <a:t>minimize total transportation costs while satisfying the demands.</a:t>
              </a:r>
              <a:r>
                <a:rPr lang="en-US" sz="1100" b="0" i="0" baseline="0">
                  <a:solidFill>
                    <a:schemeClr val="tx1"/>
                  </a:solidFill>
                  <a:effectLst/>
                  <a:latin typeface="+mn-lt"/>
                  <a:ea typeface="+mn-ea"/>
                  <a:cs typeface="+mn-cs"/>
                </a:rPr>
                <a:t>  Use</a:t>
              </a:r>
              <a:r>
                <a:rPr lang="en-US" sz="1100" b="0" i="0" u="none" strike="noStrike" baseline="0">
                  <a:solidFill>
                    <a:schemeClr val="tx1"/>
                  </a:solidFill>
                  <a:effectLst/>
                  <a:latin typeface="+mn-lt"/>
                  <a:ea typeface="+mn-ea"/>
                  <a:cs typeface="+mn-cs"/>
                </a:rPr>
                <a:t> decision variables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𝑥</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and transportation costs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𝑐</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where </a:t>
              </a:r>
              <a14:m>
                <m:oMath xmlns:m="http://schemas.openxmlformats.org/officeDocument/2006/math">
                  <m:r>
                    <a:rPr lang="en-US" sz="1100" b="0" i="1" u="none" strike="noStrike" baseline="0">
                      <a:solidFill>
                        <a:schemeClr val="tx1"/>
                      </a:solidFill>
                      <a:effectLst/>
                      <a:latin typeface="Cambria Math" panose="02040503050406030204" pitchFamily="18" charset="0"/>
                      <a:ea typeface="+mn-ea"/>
                      <a:cs typeface="+mn-cs"/>
                    </a:rPr>
                    <m:t>𝑖</m:t>
                  </m:r>
                  <m:r>
                    <a:rPr lang="en-US" sz="1100" b="0" i="1" u="none" strike="noStrike" baseline="0">
                      <a:solidFill>
                        <a:schemeClr val="tx1"/>
                      </a:solidFill>
                      <a:effectLst/>
                      <a:latin typeface="Cambria Math" panose="02040503050406030204" pitchFamily="18" charset="0"/>
                      <a:ea typeface="+mn-ea"/>
                      <a:cs typeface="+mn-cs"/>
                    </a:rPr>
                    <m:t>,</m:t>
                  </m:r>
                  <m:r>
                    <a:rPr lang="en-US" sz="1100" b="0" i="1" u="none" strike="noStrike" baseline="0">
                      <a:solidFill>
                        <a:schemeClr val="tx1"/>
                      </a:solidFill>
                      <a:effectLst/>
                      <a:latin typeface="Cambria Math" panose="02040503050406030204" pitchFamily="18" charset="0"/>
                      <a:ea typeface="+mn-ea"/>
                      <a:cs typeface="+mn-cs"/>
                    </a:rPr>
                    <m:t>𝑗</m:t>
                  </m:r>
                  <m:r>
                    <a:rPr lang="en-US" sz="1100" b="0" i="1" u="none" strike="noStrike" baseline="0">
                      <a:solidFill>
                        <a:schemeClr val="tx1"/>
                      </a:solidFill>
                      <a:effectLst/>
                      <a:latin typeface="Cambria Math" panose="02040503050406030204" pitchFamily="18" charset="0"/>
                      <a:ea typeface="+mn-ea"/>
                      <a:cs typeface="+mn-cs"/>
                    </a:rPr>
                    <m:t>∈</m:t>
                  </m:r>
                  <m:d>
                    <m:dPr>
                      <m:begChr m:val="{"/>
                      <m:endChr m:val="}"/>
                      <m:ctrlPr>
                        <a:rPr lang="en-US" sz="1100" b="0" i="1" u="none" strike="noStrike" baseline="0">
                          <a:solidFill>
                            <a:schemeClr val="tx1"/>
                          </a:solidFill>
                          <a:effectLst/>
                          <a:latin typeface="Cambria Math" panose="02040503050406030204" pitchFamily="18" charset="0"/>
                          <a:ea typeface="+mn-ea"/>
                          <a:cs typeface="+mn-cs"/>
                        </a:rPr>
                      </m:ctrlPr>
                    </m:dPr>
                    <m:e>
                      <m:r>
                        <a:rPr lang="en-US" sz="1100" b="0" i="1" u="none" strike="noStrike" baseline="0">
                          <a:solidFill>
                            <a:schemeClr val="tx1"/>
                          </a:solidFill>
                          <a:effectLst/>
                          <a:latin typeface="Cambria Math" panose="02040503050406030204" pitchFamily="18" charset="0"/>
                          <a:ea typeface="+mn-ea"/>
                          <a:cs typeface="+mn-cs"/>
                        </a:rPr>
                        <m:t>1,…, 20</m:t>
                      </m:r>
                    </m:e>
                  </m:d>
                </m:oMath>
              </a14:m>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sng" strike="noStrike" kern="0" cap="none" spc="0" normalizeH="0" baseline="0" noProof="0">
                  <a:ln>
                    <a:noFill/>
                  </a:ln>
                  <a:solidFill>
                    <a:srgbClr val="FF0000"/>
                  </a:solidFill>
                  <a:effectLst/>
                  <a:uLnTx/>
                  <a:uFillTx/>
                  <a:latin typeface="+mn-lt"/>
                  <a:ea typeface="+mn-ea"/>
                  <a:cs typeface="+mn-cs"/>
                </a:rPr>
                <a:t>Decision variables</a:t>
              </a:r>
              <a:r>
                <a:rPr kumimoji="0" lang="en-US" sz="1100" b="0" i="0" u="none" strike="noStrike" kern="0" cap="none" spc="0" normalizeH="0" baseline="0" noProof="0">
                  <a:ln>
                    <a:noFill/>
                  </a:ln>
                  <a:solidFill>
                    <a:srgbClr val="FF0000"/>
                  </a:solidFill>
                  <a:effectLst/>
                  <a:uLnTx/>
                  <a:uFillTx/>
                  <a:latin typeface="+mn-lt"/>
                  <a:ea typeface="+mn-ea"/>
                  <a:cs typeface="+mn-cs"/>
                </a:rPr>
                <a:t>: 𝑥</a:t>
              </a:r>
              <a:r>
                <a:rPr kumimoji="0" lang="en-US" sz="1100" b="0" i="0" u="none" strike="noStrike" kern="0" cap="none" spc="0" normalizeH="0" baseline="-25000" noProof="0">
                  <a:ln>
                    <a:noFill/>
                  </a:ln>
                  <a:solidFill>
                    <a:srgbClr val="FF0000"/>
                  </a:solidFill>
                  <a:effectLst/>
                  <a:uLnTx/>
                  <a:uFillTx/>
                  <a:latin typeface="+mn-lt"/>
                  <a:ea typeface="+mn-ea"/>
                  <a:cs typeface="+mn-cs"/>
                </a:rPr>
                <a:t>𝑖𝑗</a:t>
              </a:r>
              <a:r>
                <a:rPr kumimoji="0" lang="en-US" sz="1100" b="0" i="0" u="none" strike="noStrike" kern="0" cap="none" spc="0" normalizeH="0" baseline="0" noProof="0">
                  <a:ln>
                    <a:noFill/>
                  </a:ln>
                  <a:solidFill>
                    <a:srgbClr val="FF0000"/>
                  </a:solidFill>
                  <a:effectLst/>
                  <a:uLnTx/>
                  <a:uFillTx/>
                  <a:latin typeface="+mn-lt"/>
                  <a:ea typeface="+mn-ea"/>
                  <a:cs typeface="+mn-cs"/>
                </a:rPr>
                <a:t> is the transportation volumne (in tons) from each mill or warehouse to customer areas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m:t>
                  </m:r>
                  <m:r>
                    <a:rPr lang="en-US" sz="1100" b="0" i="1" baseline="0">
                      <a:solidFill>
                        <a:srgbClr val="FF0000"/>
                      </a:solidFill>
                      <a:effectLst/>
                      <a:latin typeface="Cambria Math" panose="02040503050406030204" pitchFamily="18" charset="0"/>
                      <a:ea typeface="+mn-ea"/>
                      <a:cs typeface="+mn-cs"/>
                    </a:rPr>
                    <m:t>𝑗</m:t>
                  </m:r>
                  <m:r>
                    <a:rPr lang="en-US" sz="1100" b="0" i="1" baseline="0">
                      <a:solidFill>
                        <a:srgbClr val="FF0000"/>
                      </a:solidFill>
                      <a:effectLst/>
                      <a:latin typeface="Cambria Math" panose="02040503050406030204" pitchFamily="18" charset="0"/>
                      <a:ea typeface="+mn-ea"/>
                      <a:cs typeface="+mn-cs"/>
                    </a:rPr>
                    <m:t>∈</m:t>
                  </m:r>
                  <m:d>
                    <m:dPr>
                      <m:begChr m:val="{"/>
                      <m:endChr m:val="}"/>
                      <m:ctrlPr>
                        <a:rPr lang="en-US" sz="1100" b="0" i="1" baseline="0">
                          <a:solidFill>
                            <a:srgbClr val="FF0000"/>
                          </a:solidFill>
                          <a:effectLst/>
                          <a:latin typeface="Cambria Math" panose="02040503050406030204" pitchFamily="18" charset="0"/>
                          <a:ea typeface="+mn-ea"/>
                          <a:cs typeface="+mn-cs"/>
                        </a:rPr>
                      </m:ctrlPr>
                    </m:dPr>
                    <m:e>
                      <m:r>
                        <a:rPr lang="en-US" sz="1100" b="0" i="1" baseline="0">
                          <a:solidFill>
                            <a:srgbClr val="FF0000"/>
                          </a:solidFill>
                          <a:effectLst/>
                          <a:latin typeface="Cambria Math" panose="02040503050406030204" pitchFamily="18" charset="0"/>
                          <a:ea typeface="+mn-ea"/>
                          <a:cs typeface="+mn-cs"/>
                        </a:rPr>
                        <m:t>1,…, 20</m:t>
                      </m:r>
                    </m:e>
                  </m:d>
                  <m:r>
                    <a:rPr lang="en-US" sz="1100" b="0" i="0" baseline="0">
                      <a:solidFill>
                        <a:srgbClr val="FF0000"/>
                      </a:solidFill>
                      <a:effectLst/>
                      <a:latin typeface="Cambria Math" panose="02040503050406030204" pitchFamily="18" charset="0"/>
                      <a:ea typeface="+mn-ea"/>
                      <a:cs typeface="+mn-cs"/>
                    </a:rPr>
                    <m:t>)</m:t>
                  </m:r>
                </m:oMath>
              </a14:m>
              <a:endParaRPr lang="en-US" sz="1100" b="0" i="0" u="none" strike="noStrike" baseline="-250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250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sng" strike="noStrike" baseline="0">
                  <a:solidFill>
                    <a:srgbClr val="FF0000"/>
                  </a:solidFill>
                  <a:effectLst/>
                  <a:latin typeface="+mn-lt"/>
                  <a:ea typeface="+mn-ea"/>
                  <a:cs typeface="+mn-cs"/>
                </a:rPr>
                <a:t>Parameters: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baseline="0">
                          <a:solidFill>
                            <a:srgbClr val="FF0000"/>
                          </a:solidFill>
                          <a:effectLst/>
                          <a:latin typeface="Cambria Math" panose="02040503050406030204" pitchFamily="18" charset="0"/>
                          <a:ea typeface="+mn-ea"/>
                          <a:cs typeface="+mn-cs"/>
                        </a:rPr>
                      </m:ctrlPr>
                    </m:sSubPr>
                    <m:e>
                      <m:r>
                        <a:rPr lang="en-US" sz="1100" b="0" i="1" baseline="0">
                          <a:solidFill>
                            <a:srgbClr val="FF0000"/>
                          </a:solidFill>
                          <a:effectLst/>
                          <a:latin typeface="Cambria Math" panose="02040503050406030204" pitchFamily="18" charset="0"/>
                          <a:ea typeface="+mn-ea"/>
                          <a:cs typeface="+mn-cs"/>
                        </a:rPr>
                        <m:t>𝑐</m:t>
                      </m:r>
                    </m:e>
                    <m:sub>
                      <m:r>
                        <a:rPr lang="en-US" sz="1100" b="0" i="1" baseline="0">
                          <a:solidFill>
                            <a:srgbClr val="FF0000"/>
                          </a:solidFill>
                          <a:effectLst/>
                          <a:latin typeface="Cambria Math" panose="02040503050406030204" pitchFamily="18" charset="0"/>
                          <a:ea typeface="+mn-ea"/>
                          <a:cs typeface="+mn-cs"/>
                        </a:rPr>
                        <m:t>𝑖𝑗</m:t>
                      </m:r>
                    </m:sub>
                  </m:sSub>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is</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the</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transportation</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cost</m:t>
                  </m:r>
                  <m:r>
                    <a:rPr lang="en-US" sz="1100" b="0" i="0" baseline="0">
                      <a:solidFill>
                        <a:srgbClr val="FF0000"/>
                      </a:solidFill>
                      <a:effectLst/>
                      <a:latin typeface="Cambria Math" panose="02040503050406030204" pitchFamily="18" charset="0"/>
                      <a:ea typeface="+mn-ea"/>
                      <a:cs typeface="+mn-cs"/>
                    </a:rPr>
                    <m:t> </m:t>
                  </m:r>
                  <m:d>
                    <m:dPr>
                      <m:ctrlPr>
                        <a:rPr lang="en-US" sz="1100" b="0" i="1" baseline="0">
                          <a:solidFill>
                            <a:srgbClr val="FF0000"/>
                          </a:solidFill>
                          <a:effectLst/>
                          <a:latin typeface="Cambria Math" panose="02040503050406030204" pitchFamily="18" charset="0"/>
                          <a:ea typeface="+mn-ea"/>
                          <a:cs typeface="+mn-cs"/>
                        </a:rPr>
                      </m:ctrlPr>
                    </m:dPr>
                    <m:e>
                      <m:r>
                        <m:rPr>
                          <m:sty m:val="p"/>
                        </m:rPr>
                        <a:rPr lang="en-US" sz="1100" b="0" i="0" baseline="0">
                          <a:solidFill>
                            <a:srgbClr val="FF0000"/>
                          </a:solidFill>
                          <a:effectLst/>
                          <a:latin typeface="Cambria Math" panose="02040503050406030204" pitchFamily="18" charset="0"/>
                          <a:ea typeface="+mn-ea"/>
                          <a:cs typeface="+mn-cs"/>
                        </a:rPr>
                        <m:t>per</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ton</m:t>
                      </m:r>
                    </m:e>
                  </m:d>
                  <m:r>
                    <m:rPr>
                      <m:sty m:val="p"/>
                    </m:rPr>
                    <a:rPr lang="en-US" sz="1100" b="0" i="0" baseline="0">
                      <a:solidFill>
                        <a:srgbClr val="FF0000"/>
                      </a:solidFill>
                      <a:effectLst/>
                      <a:latin typeface="Cambria Math" panose="02040503050406030204" pitchFamily="18" charset="0"/>
                      <a:ea typeface="+mn-ea"/>
                      <a:cs typeface="+mn-cs"/>
                    </a:rPr>
                    <m:t>from</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each</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mill</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or</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warehouse</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to</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customer</m:t>
                  </m:r>
                  <m:r>
                    <a:rPr lang="en-US" sz="1100" b="0" i="0" baseline="0">
                      <a:solidFill>
                        <a:srgbClr val="FF0000"/>
                      </a:solidFill>
                      <a:effectLst/>
                      <a:latin typeface="Cambria Math" panose="02040503050406030204" pitchFamily="18" charset="0"/>
                      <a:ea typeface="+mn-ea"/>
                      <a:cs typeface="+mn-cs"/>
                    </a:rPr>
                    <m:t> </m:t>
                  </m:r>
                  <m:r>
                    <m:rPr>
                      <m:sty m:val="p"/>
                    </m:rPr>
                    <a:rPr lang="en-US" sz="1100" b="0" i="0" baseline="0">
                      <a:solidFill>
                        <a:srgbClr val="FF0000"/>
                      </a:solidFill>
                      <a:effectLst/>
                      <a:latin typeface="Cambria Math" panose="02040503050406030204" pitchFamily="18" charset="0"/>
                      <a:ea typeface="+mn-ea"/>
                      <a:cs typeface="+mn-cs"/>
                    </a:rPr>
                    <m:t>areas</m:t>
                  </m:r>
                  <m:r>
                    <a:rPr lang="en-US" sz="1100" b="0" i="0" baseline="0">
                      <a:solidFill>
                        <a:srgbClr val="FF0000"/>
                      </a:solidFill>
                      <a:effectLst/>
                      <a:latin typeface="Cambria Math" panose="02040503050406030204" pitchFamily="18" charset="0"/>
                      <a:ea typeface="+mn-ea"/>
                      <a:cs typeface="+mn-cs"/>
                    </a:rPr>
                    <m:t> </m:t>
                  </m:r>
                </m:oMath>
              </a14:m>
              <a:r>
                <a:rPr lang="en-US" sz="1100" b="0" i="0" baseline="0">
                  <a:solidFill>
                    <a:srgbClr val="FF0000"/>
                  </a:solidFill>
                  <a:effectLst/>
                  <a:latin typeface="+mn-lt"/>
                  <a:ea typeface="+mn-ea"/>
                  <a:cs typeface="+mn-cs"/>
                </a:rPr>
                <a:t>(</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m:t>
                  </m:r>
                  <m:r>
                    <a:rPr lang="en-US" sz="1100" b="0" i="1" baseline="0">
                      <a:solidFill>
                        <a:srgbClr val="FF0000"/>
                      </a:solidFill>
                      <a:effectLst/>
                      <a:latin typeface="Cambria Math" panose="02040503050406030204" pitchFamily="18" charset="0"/>
                      <a:ea typeface="+mn-ea"/>
                      <a:cs typeface="+mn-cs"/>
                    </a:rPr>
                    <m:t>𝑗</m:t>
                  </m:r>
                  <m:r>
                    <a:rPr lang="en-US" sz="1100" b="0" i="1" baseline="0">
                      <a:solidFill>
                        <a:srgbClr val="FF0000"/>
                      </a:solidFill>
                      <a:effectLst/>
                      <a:latin typeface="Cambria Math" panose="02040503050406030204" pitchFamily="18" charset="0"/>
                      <a:ea typeface="+mn-ea"/>
                      <a:cs typeface="+mn-cs"/>
                    </a:rPr>
                    <m:t>∈</m:t>
                  </m:r>
                  <m:d>
                    <m:dPr>
                      <m:begChr m:val="{"/>
                      <m:endChr m:val="}"/>
                      <m:ctrlPr>
                        <a:rPr lang="en-US" sz="1100" b="0" i="1" baseline="0">
                          <a:solidFill>
                            <a:srgbClr val="FF0000"/>
                          </a:solidFill>
                          <a:effectLst/>
                          <a:latin typeface="Cambria Math" panose="02040503050406030204" pitchFamily="18" charset="0"/>
                          <a:ea typeface="+mn-ea"/>
                          <a:cs typeface="+mn-cs"/>
                        </a:rPr>
                      </m:ctrlPr>
                    </m:dPr>
                    <m:e>
                      <m:r>
                        <a:rPr lang="en-US" sz="1100" b="0" i="1" baseline="0">
                          <a:solidFill>
                            <a:srgbClr val="FF0000"/>
                          </a:solidFill>
                          <a:effectLst/>
                          <a:latin typeface="Cambria Math" panose="02040503050406030204" pitchFamily="18" charset="0"/>
                          <a:ea typeface="+mn-ea"/>
                          <a:cs typeface="+mn-cs"/>
                        </a:rPr>
                        <m:t>1,…, 20</m:t>
                      </m:r>
                    </m:e>
                  </m:d>
                  <m:r>
                    <a:rPr lang="en-US" sz="1100" b="0" i="0" baseline="0">
                      <a:solidFill>
                        <a:srgbClr val="FF0000"/>
                      </a:solidFill>
                      <a:effectLst/>
                      <a:latin typeface="Cambria Math" panose="02040503050406030204" pitchFamily="18" charset="0"/>
                      <a:ea typeface="+mn-ea"/>
                      <a:cs typeface="+mn-cs"/>
                    </a:rPr>
                    <m:t>)</m:t>
                  </m:r>
                </m:oMath>
              </a14:m>
              <a:r>
                <a:rPr lang="en-US" sz="1100">
                  <a:solidFill>
                    <a:srgbClr val="FF0000"/>
                  </a:solidFill>
                  <a:effectLst/>
                  <a:latin typeface="+mn-lt"/>
                </a:rPr>
                <a:t> - see</a:t>
              </a:r>
              <a:r>
                <a:rPr lang="en-US" sz="1100" baseline="0">
                  <a:solidFill>
                    <a:srgbClr val="FF0000"/>
                  </a:solidFill>
                  <a:effectLst/>
                  <a:latin typeface="+mn-lt"/>
                </a:rPr>
                <a:t> details in Table 2 &amp; 3</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rPr>
                <a:t>s</a:t>
              </a:r>
              <a:r>
                <a:rPr lang="en-US" sz="1100" baseline="-25000">
                  <a:solidFill>
                    <a:srgbClr val="FF0000"/>
                  </a:solidFill>
                  <a:effectLst/>
                  <a:latin typeface="+mn-lt"/>
                </a:rPr>
                <a:t>i </a:t>
              </a:r>
              <a:r>
                <a:rPr lang="en-US" sz="1100" baseline="0">
                  <a:solidFill>
                    <a:srgbClr val="FF0000"/>
                  </a:solidFill>
                  <a:effectLst/>
                  <a:latin typeface="+mn-lt"/>
                </a:rPr>
                <a:t>is the production capacity (in tons) of each mill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𝑖</m:t>
                  </m:r>
                </m:oMath>
              </a14:m>
              <a:r>
                <a:rPr lang="en-US" sz="1100" baseline="0">
                  <a:solidFill>
                    <a:srgbClr val="FF0000"/>
                  </a:solidFill>
                  <a:effectLst/>
                  <a:latin typeface="+mn-lt"/>
                </a:rPr>
                <a:t>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m:t>
                  </m:r>
                  <m:d>
                    <m:dPr>
                      <m:begChr m:val="{"/>
                      <m:endChr m:val="}"/>
                      <m:ctrlPr>
                        <a:rPr lang="en-US" sz="1100" b="0" i="1" baseline="0">
                          <a:solidFill>
                            <a:srgbClr val="FF0000"/>
                          </a:solidFill>
                          <a:effectLst/>
                          <a:latin typeface="Cambria Math" panose="02040503050406030204" pitchFamily="18" charset="0"/>
                          <a:ea typeface="+mn-ea"/>
                          <a:cs typeface="+mn-cs"/>
                        </a:rPr>
                      </m:ctrlPr>
                    </m:dPr>
                    <m:e>
                      <m:r>
                        <a:rPr lang="en-US" sz="1100" b="0" i="1" baseline="0">
                          <a:solidFill>
                            <a:srgbClr val="FF0000"/>
                          </a:solidFill>
                          <a:effectLst/>
                          <a:latin typeface="Cambria Math" panose="02040503050406030204" pitchFamily="18" charset="0"/>
                          <a:ea typeface="+mn-ea"/>
                          <a:cs typeface="+mn-cs"/>
                        </a:rPr>
                        <m:t>1,2, 3</m:t>
                      </m:r>
                    </m:e>
                  </m:d>
                  <m:r>
                    <a:rPr lang="en-US" sz="1100" b="0" i="0" baseline="0">
                      <a:solidFill>
                        <a:srgbClr val="FF0000"/>
                      </a:solidFill>
                      <a:effectLst/>
                      <a:latin typeface="Cambria Math" panose="02040503050406030204" pitchFamily="18" charset="0"/>
                      <a:ea typeface="+mn-ea"/>
                      <a:cs typeface="+mn-cs"/>
                    </a:rPr>
                    <m:t> )</m:t>
                  </m:r>
                </m:oMath>
              </a14:m>
              <a:r>
                <a:rPr lang="en-US" sz="1100" b="0" baseline="0">
                  <a:solidFill>
                    <a:srgbClr val="FF0000"/>
                  </a:solidFill>
                  <a:effectLst/>
                  <a:latin typeface="+mn-lt"/>
                  <a:ea typeface="+mn-ea"/>
                  <a:cs typeface="+mn-cs"/>
                </a:rPr>
                <a:t> - see details in Table 1</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d</a:t>
              </a:r>
              <a:r>
                <a:rPr lang="en-US" sz="1100" b="0" baseline="-25000">
                  <a:solidFill>
                    <a:srgbClr val="FF0000"/>
                  </a:solidFill>
                  <a:effectLst/>
                  <a:latin typeface="+mn-lt"/>
                  <a:ea typeface="+mn-ea"/>
                  <a:cs typeface="+mn-cs"/>
                </a:rPr>
                <a:t>j</a:t>
              </a:r>
              <a:r>
                <a:rPr lang="en-US" sz="1100" b="0" baseline="0">
                  <a:solidFill>
                    <a:srgbClr val="FF0000"/>
                  </a:solidFill>
                  <a:effectLst/>
                  <a:latin typeface="+mn-lt"/>
                  <a:ea typeface="+mn-ea"/>
                  <a:cs typeface="+mn-cs"/>
                </a:rPr>
                <a:t> is the demand of each customer area j (j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m:t>
                  </m:r>
                  <m:d>
                    <m:dPr>
                      <m:begChr m:val="{"/>
                      <m:endChr m:val="}"/>
                      <m:ctrlPr>
                        <a:rPr lang="en-US" sz="1100" b="0" i="1" baseline="0">
                          <a:solidFill>
                            <a:srgbClr val="FF0000"/>
                          </a:solidFill>
                          <a:effectLst/>
                          <a:latin typeface="Cambria Math" panose="02040503050406030204" pitchFamily="18" charset="0"/>
                          <a:ea typeface="+mn-ea"/>
                          <a:cs typeface="+mn-cs"/>
                        </a:rPr>
                      </m:ctrlPr>
                    </m:dPr>
                    <m:e>
                      <m:r>
                        <a:rPr lang="en-US" sz="1100" b="0" i="1" baseline="0">
                          <a:solidFill>
                            <a:srgbClr val="FF0000"/>
                          </a:solidFill>
                          <a:effectLst/>
                          <a:latin typeface="Cambria Math" panose="02040503050406030204" pitchFamily="18" charset="0"/>
                          <a:ea typeface="+mn-ea"/>
                          <a:cs typeface="+mn-cs"/>
                        </a:rPr>
                        <m:t>8,…,20</m:t>
                      </m:r>
                    </m:e>
                  </m:d>
                  <m:r>
                    <a:rPr lang="en-US" sz="1100" b="0" i="0" baseline="0">
                      <a:solidFill>
                        <a:srgbClr val="FF0000"/>
                      </a:solidFill>
                      <a:effectLst/>
                      <a:latin typeface="Cambria Math" panose="02040503050406030204" pitchFamily="18" charset="0"/>
                      <a:ea typeface="+mn-ea"/>
                      <a:cs typeface="+mn-cs"/>
                    </a:rPr>
                    <m:t> </m:t>
                  </m:r>
                </m:oMath>
              </a14:m>
              <a:r>
                <a:rPr lang="en-US" sz="1100" b="0" baseline="0">
                  <a:solidFill>
                    <a:srgbClr val="FF0000"/>
                  </a:solidFill>
                  <a:effectLst/>
                  <a:latin typeface="+mn-lt"/>
                  <a:ea typeface="+mn-ea"/>
                  <a:cs typeface="+mn-cs"/>
                </a:rPr>
                <a:t>) - see details in Table 4</a:t>
              </a:r>
              <a:endParaRPr lang="en-US" sz="1100" b="0" i="0" u="none" strike="noStrike" baseline="-250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250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sng" strike="noStrike" baseline="0">
                  <a:solidFill>
                    <a:srgbClr val="FF0000"/>
                  </a:solidFill>
                  <a:effectLst/>
                  <a:latin typeface="+mn-lt"/>
                  <a:ea typeface="+mn-ea"/>
                  <a:cs typeface="+mn-cs"/>
                </a:rPr>
                <a:t>Objective function: </a:t>
              </a:r>
              <a:r>
                <a:rPr lang="en-US" sz="1100" b="0" i="0" u="none" strike="noStrike" baseline="0">
                  <a:solidFill>
                    <a:schemeClr val="tx1"/>
                  </a:solidFill>
                  <a:effectLst/>
                  <a:latin typeface="+mn-lt"/>
                  <a:ea typeface="+mn-ea"/>
                  <a:cs typeface="+mn-cs"/>
                </a:rPr>
                <a:t>min </a:t>
              </a:r>
              <a14:m>
                <m:oMath xmlns:m="http://schemas.openxmlformats.org/officeDocument/2006/math">
                  <m:nary>
                    <m:naryPr>
                      <m:chr m:val="∑"/>
                      <m:ctrlPr>
                        <a:rPr lang="en-US" sz="1100" b="0" i="1" u="none" strike="noStrike" baseline="0">
                          <a:solidFill>
                            <a:schemeClr val="accent1">
                              <a:lumMod val="75000"/>
                            </a:schemeClr>
                          </a:solidFill>
                          <a:effectLst/>
                          <a:latin typeface="Cambria Math" panose="02040503050406030204" pitchFamily="18" charset="0"/>
                          <a:ea typeface="+mn-ea"/>
                          <a:cs typeface="+mn-cs"/>
                        </a:rPr>
                      </m:ctrlPr>
                    </m:naryPr>
                    <m:sub>
                      <m:r>
                        <m:rPr>
                          <m:brk m:alnAt="23"/>
                        </m:rPr>
                        <a:rPr lang="en-US" sz="1100" b="0" i="1" u="none" strike="noStrike" baseline="0">
                          <a:solidFill>
                            <a:schemeClr val="accent1">
                              <a:lumMod val="75000"/>
                            </a:schemeClr>
                          </a:solidFill>
                          <a:effectLst/>
                          <a:latin typeface="Cambria Math" panose="02040503050406030204" pitchFamily="18" charset="0"/>
                          <a:ea typeface="+mn-ea"/>
                          <a:cs typeface="+mn-cs"/>
                        </a:rPr>
                        <m:t>𝑖</m:t>
                      </m:r>
                      <m:r>
                        <a:rPr lang="en-US" sz="1100" b="0" i="1" u="none" strike="noStrike" baseline="0">
                          <a:solidFill>
                            <a:schemeClr val="accent1">
                              <a:lumMod val="75000"/>
                            </a:schemeClr>
                          </a:solidFill>
                          <a:effectLst/>
                          <a:latin typeface="Cambria Math" panose="02040503050406030204" pitchFamily="18" charset="0"/>
                          <a:ea typeface="+mn-ea"/>
                          <a:cs typeface="+mn-cs"/>
                        </a:rPr>
                        <m:t>=1</m:t>
                      </m:r>
                    </m:sub>
                    <m:sup>
                      <m:r>
                        <a:rPr lang="en-US" sz="1100" b="0" i="1" u="none" strike="noStrike" baseline="0">
                          <a:solidFill>
                            <a:schemeClr val="accent1">
                              <a:lumMod val="75000"/>
                            </a:schemeClr>
                          </a:solidFill>
                          <a:effectLst/>
                          <a:latin typeface="Cambria Math" panose="02040503050406030204" pitchFamily="18" charset="0"/>
                          <a:ea typeface="+mn-ea"/>
                          <a:cs typeface="+mn-cs"/>
                        </a:rPr>
                        <m:t>3</m:t>
                      </m:r>
                    </m:sup>
                    <m:e>
                      <m:nary>
                        <m:naryPr>
                          <m:chr m:val="∑"/>
                          <m:ctrlPr>
                            <a:rPr lang="en-US" sz="1100" b="0" i="1" u="none" strike="noStrike" baseline="0">
                              <a:solidFill>
                                <a:schemeClr val="accent1">
                                  <a:lumMod val="75000"/>
                                </a:schemeClr>
                              </a:solidFill>
                              <a:effectLst/>
                              <a:latin typeface="Cambria Math" panose="02040503050406030204" pitchFamily="18" charset="0"/>
                              <a:ea typeface="+mn-ea"/>
                              <a:cs typeface="+mn-cs"/>
                            </a:rPr>
                          </m:ctrlPr>
                        </m:naryPr>
                        <m:sub>
                          <m:r>
                            <m:rPr>
                              <m:brk m:alnAt="23"/>
                            </m:rPr>
                            <a:rPr lang="en-US" sz="1100" b="0" i="1" u="none" strike="noStrike" baseline="0">
                              <a:solidFill>
                                <a:schemeClr val="accent1">
                                  <a:lumMod val="75000"/>
                                </a:schemeClr>
                              </a:solidFill>
                              <a:effectLst/>
                              <a:latin typeface="Cambria Math" panose="02040503050406030204" pitchFamily="18" charset="0"/>
                              <a:ea typeface="+mn-ea"/>
                              <a:cs typeface="+mn-cs"/>
                            </a:rPr>
                            <m:t>𝑗</m:t>
                          </m:r>
                          <m:r>
                            <a:rPr lang="en-US" sz="1100" b="0" i="1" u="none" strike="noStrike" baseline="0">
                              <a:solidFill>
                                <a:schemeClr val="accent1">
                                  <a:lumMod val="75000"/>
                                </a:schemeClr>
                              </a:solidFill>
                              <a:effectLst/>
                              <a:latin typeface="Cambria Math" panose="02040503050406030204" pitchFamily="18" charset="0"/>
                              <a:ea typeface="+mn-ea"/>
                              <a:cs typeface="+mn-cs"/>
                            </a:rPr>
                            <m:t>=4</m:t>
                          </m:r>
                        </m:sub>
                        <m:sup>
                          <m:r>
                            <a:rPr lang="en-US" sz="1100" b="0" i="1" u="none" strike="noStrike" baseline="0">
                              <a:solidFill>
                                <a:schemeClr val="accent1">
                                  <a:lumMod val="75000"/>
                                </a:schemeClr>
                              </a:solidFill>
                              <a:effectLst/>
                              <a:latin typeface="Cambria Math" panose="02040503050406030204" pitchFamily="18" charset="0"/>
                              <a:ea typeface="+mn-ea"/>
                              <a:cs typeface="+mn-cs"/>
                            </a:rPr>
                            <m:t>7</m:t>
                          </m:r>
                        </m:sup>
                        <m:e>
                          <m:r>
                            <a:rPr lang="en-US" sz="1100" b="0" i="1" u="none" strike="noStrike" baseline="0">
                              <a:solidFill>
                                <a:schemeClr val="accent1">
                                  <a:lumMod val="75000"/>
                                </a:schemeClr>
                              </a:solidFill>
                              <a:effectLst/>
                              <a:latin typeface="Cambria Math" panose="02040503050406030204" pitchFamily="18" charset="0"/>
                              <a:ea typeface="+mn-ea"/>
                              <a:cs typeface="+mn-cs"/>
                            </a:rPr>
                            <m:t>𝑐</m:t>
                          </m:r>
                          <m:r>
                            <a:rPr lang="en-US" sz="1100" b="0" i="1" u="none" strike="noStrike" baseline="-25000">
                              <a:solidFill>
                                <a:schemeClr val="accent1">
                                  <a:lumMod val="75000"/>
                                </a:schemeClr>
                              </a:solidFill>
                              <a:effectLst/>
                              <a:latin typeface="Cambria Math" panose="02040503050406030204" pitchFamily="18" charset="0"/>
                              <a:ea typeface="+mn-ea"/>
                              <a:cs typeface="+mn-cs"/>
                            </a:rPr>
                            <m:t>𝑖𝑗</m:t>
                          </m:r>
                          <m:r>
                            <a:rPr lang="en-US" sz="1100" b="0" i="1" u="none" strike="noStrike" baseline="0">
                              <a:solidFill>
                                <a:schemeClr val="accent1">
                                  <a:lumMod val="75000"/>
                                </a:schemeClr>
                              </a:solidFill>
                              <a:effectLst/>
                              <a:latin typeface="Cambria Math" panose="02040503050406030204" pitchFamily="18" charset="0"/>
                              <a:ea typeface="+mn-ea"/>
                              <a:cs typeface="+mn-cs"/>
                            </a:rPr>
                            <m:t>.</m:t>
                          </m:r>
                          <m:sSub>
                            <m:sSubPr>
                              <m:ctrlPr>
                                <a:rPr lang="en-US" sz="1100" b="0" i="1" u="none" strike="noStrike" baseline="0">
                                  <a:solidFill>
                                    <a:schemeClr val="accent1">
                                      <a:lumMod val="75000"/>
                                    </a:schemeClr>
                                  </a:solidFill>
                                  <a:effectLst/>
                                  <a:latin typeface="Cambria Math" panose="02040503050406030204" pitchFamily="18" charset="0"/>
                                  <a:ea typeface="+mn-ea"/>
                                  <a:cs typeface="+mn-cs"/>
                                </a:rPr>
                              </m:ctrlPr>
                            </m:sSubPr>
                            <m:e>
                              <m:r>
                                <a:rPr lang="en-US" sz="1100" b="0" i="1" u="none" strike="noStrike" baseline="0">
                                  <a:solidFill>
                                    <a:schemeClr val="accent1">
                                      <a:lumMod val="75000"/>
                                    </a:schemeClr>
                                  </a:solidFill>
                                  <a:effectLst/>
                                  <a:latin typeface="Cambria Math" panose="02040503050406030204" pitchFamily="18" charset="0"/>
                                  <a:ea typeface="+mn-ea"/>
                                  <a:cs typeface="+mn-cs"/>
                                </a:rPr>
                                <m:t>𝑥</m:t>
                              </m:r>
                            </m:e>
                            <m:sub>
                              <m:r>
                                <a:rPr lang="en-US" sz="1100" b="0" i="1" u="none" strike="noStrike" baseline="0">
                                  <a:solidFill>
                                    <a:schemeClr val="accent1">
                                      <a:lumMod val="75000"/>
                                    </a:schemeClr>
                                  </a:solidFill>
                                  <a:effectLst/>
                                  <a:latin typeface="Cambria Math" panose="02040503050406030204" pitchFamily="18" charset="0"/>
                                  <a:ea typeface="+mn-ea"/>
                                  <a:cs typeface="+mn-cs"/>
                                </a:rPr>
                                <m:t>𝑖𝑗</m:t>
                              </m:r>
                            </m:sub>
                          </m:sSub>
                          <m:r>
                            <a:rPr lang="en-US" sz="1100" b="0" i="1" u="none" strike="noStrike" baseline="0">
                              <a:solidFill>
                                <a:schemeClr val="accent1">
                                  <a:lumMod val="75000"/>
                                </a:schemeClr>
                              </a:solidFill>
                              <a:effectLst/>
                              <a:latin typeface="Cambria Math" panose="02040503050406030204" pitchFamily="18" charset="0"/>
                              <a:ea typeface="+mn-ea"/>
                              <a:cs typeface="+mn-cs"/>
                            </a:rPr>
                            <m:t> </m:t>
                          </m:r>
                        </m:e>
                      </m:nary>
                      <m:r>
                        <a:rPr lang="en-US" sz="1100" b="0" i="1" u="none" strike="noStrike" baseline="0">
                          <a:solidFill>
                            <a:schemeClr val="accent1">
                              <a:lumMod val="75000"/>
                            </a:schemeClr>
                          </a:solidFill>
                          <a:effectLst/>
                          <a:latin typeface="Cambria Math" panose="02040503050406030204" pitchFamily="18" charset="0"/>
                          <a:ea typeface="+mn-ea"/>
                          <a:cs typeface="+mn-cs"/>
                        </a:rPr>
                        <m:t>+ </m:t>
                      </m:r>
                    </m:e>
                  </m:nary>
                </m:oMath>
              </a14:m>
              <a:r>
                <a:rPr lang="en-US" sz="1100" b="0" i="0" u="none" strike="noStrike" baseline="0">
                  <a:solidFill>
                    <a:schemeClr val="tx1"/>
                  </a:solidFill>
                  <a:effectLst/>
                  <a:latin typeface="+mn-lt"/>
                  <a:ea typeface="+mn-ea"/>
                  <a:cs typeface="+mn-cs"/>
                </a:rPr>
                <a:t> </a:t>
              </a:r>
              <a14:m>
                <m:oMath xmlns:m="http://schemas.openxmlformats.org/officeDocument/2006/math">
                  <m:nary>
                    <m:naryPr>
                      <m:chr m:val="∑"/>
                      <m:ctrlPr>
                        <a:rPr lang="en-US" sz="1100" b="0" i="1" baseline="0">
                          <a:solidFill>
                            <a:schemeClr val="accent2">
                              <a:lumMod val="50000"/>
                            </a:schemeClr>
                          </a:solidFill>
                          <a:effectLst/>
                          <a:latin typeface="Cambria Math" panose="02040503050406030204" pitchFamily="18" charset="0"/>
                          <a:ea typeface="+mn-ea"/>
                          <a:cs typeface="+mn-cs"/>
                        </a:rPr>
                      </m:ctrlPr>
                    </m:naryPr>
                    <m:sub>
                      <m:r>
                        <m:rPr>
                          <m:brk m:alnAt="23"/>
                        </m:rPr>
                        <a:rPr lang="en-US" sz="1100" b="0" i="1" baseline="0">
                          <a:solidFill>
                            <a:schemeClr val="accent2">
                              <a:lumMod val="50000"/>
                            </a:schemeClr>
                          </a:solidFill>
                          <a:effectLst/>
                          <a:latin typeface="Cambria Math" panose="02040503050406030204" pitchFamily="18" charset="0"/>
                          <a:ea typeface="+mn-ea"/>
                          <a:cs typeface="+mn-cs"/>
                        </a:rPr>
                        <m:t>𝑖</m:t>
                      </m:r>
                      <m:r>
                        <a:rPr lang="en-US" sz="1100" b="0" i="1" baseline="0">
                          <a:solidFill>
                            <a:schemeClr val="accent2">
                              <a:lumMod val="50000"/>
                            </a:schemeClr>
                          </a:solidFill>
                          <a:effectLst/>
                          <a:latin typeface="Cambria Math" panose="02040503050406030204" pitchFamily="18" charset="0"/>
                          <a:ea typeface="+mn-ea"/>
                          <a:cs typeface="+mn-cs"/>
                        </a:rPr>
                        <m:t>=4</m:t>
                      </m:r>
                    </m:sub>
                    <m:sup>
                      <m:r>
                        <a:rPr lang="en-US" sz="1100" b="0" i="1" baseline="0">
                          <a:solidFill>
                            <a:schemeClr val="accent2">
                              <a:lumMod val="50000"/>
                            </a:schemeClr>
                          </a:solidFill>
                          <a:effectLst/>
                          <a:latin typeface="Cambria Math" panose="02040503050406030204" pitchFamily="18" charset="0"/>
                          <a:ea typeface="+mn-ea"/>
                          <a:cs typeface="+mn-cs"/>
                        </a:rPr>
                        <m:t>7</m:t>
                      </m:r>
                    </m:sup>
                    <m:e>
                      <m:nary>
                        <m:naryPr>
                          <m:chr m:val="∑"/>
                          <m:ctrlPr>
                            <a:rPr lang="en-US" sz="1100" b="0" i="1" baseline="0">
                              <a:solidFill>
                                <a:schemeClr val="accent2">
                                  <a:lumMod val="50000"/>
                                </a:schemeClr>
                              </a:solidFill>
                              <a:effectLst/>
                              <a:latin typeface="Cambria Math" panose="02040503050406030204" pitchFamily="18" charset="0"/>
                              <a:ea typeface="+mn-ea"/>
                              <a:cs typeface="+mn-cs"/>
                            </a:rPr>
                          </m:ctrlPr>
                        </m:naryPr>
                        <m:sub>
                          <m:r>
                            <m:rPr>
                              <m:brk m:alnAt="23"/>
                            </m:rPr>
                            <a:rPr lang="en-US" sz="1100" b="0" i="1" baseline="0">
                              <a:solidFill>
                                <a:schemeClr val="accent2">
                                  <a:lumMod val="50000"/>
                                </a:schemeClr>
                              </a:solidFill>
                              <a:effectLst/>
                              <a:latin typeface="Cambria Math" panose="02040503050406030204" pitchFamily="18" charset="0"/>
                              <a:ea typeface="+mn-ea"/>
                              <a:cs typeface="+mn-cs"/>
                            </a:rPr>
                            <m:t>𝑗</m:t>
                          </m:r>
                          <m:r>
                            <a:rPr lang="en-US" sz="1100" b="0" i="1" baseline="0">
                              <a:solidFill>
                                <a:schemeClr val="accent2">
                                  <a:lumMod val="50000"/>
                                </a:schemeClr>
                              </a:solidFill>
                              <a:effectLst/>
                              <a:latin typeface="Cambria Math" panose="02040503050406030204" pitchFamily="18" charset="0"/>
                              <a:ea typeface="+mn-ea"/>
                              <a:cs typeface="+mn-cs"/>
                            </a:rPr>
                            <m:t>=8</m:t>
                          </m:r>
                        </m:sub>
                        <m:sup>
                          <m:r>
                            <a:rPr lang="en-US" sz="1100" b="0" i="1" baseline="0">
                              <a:solidFill>
                                <a:schemeClr val="accent2">
                                  <a:lumMod val="50000"/>
                                </a:schemeClr>
                              </a:solidFill>
                              <a:effectLst/>
                              <a:latin typeface="Cambria Math" panose="02040503050406030204" pitchFamily="18" charset="0"/>
                              <a:ea typeface="+mn-ea"/>
                              <a:cs typeface="+mn-cs"/>
                            </a:rPr>
                            <m:t>20</m:t>
                          </m:r>
                        </m:sup>
                        <m:e>
                          <m:r>
                            <a:rPr lang="en-US" sz="1100" b="0" i="1" baseline="0">
                              <a:solidFill>
                                <a:schemeClr val="accent2">
                                  <a:lumMod val="50000"/>
                                </a:schemeClr>
                              </a:solidFill>
                              <a:effectLst/>
                              <a:latin typeface="Cambria Math" panose="02040503050406030204" pitchFamily="18" charset="0"/>
                              <a:ea typeface="+mn-ea"/>
                              <a:cs typeface="+mn-cs"/>
                            </a:rPr>
                            <m:t>𝑐</m:t>
                          </m:r>
                          <m:r>
                            <a:rPr lang="en-US" sz="1100" b="0" i="1" baseline="-25000">
                              <a:solidFill>
                                <a:schemeClr val="accent2">
                                  <a:lumMod val="50000"/>
                                </a:schemeClr>
                              </a:solidFill>
                              <a:effectLst/>
                              <a:latin typeface="Cambria Math" panose="02040503050406030204" pitchFamily="18" charset="0"/>
                              <a:ea typeface="+mn-ea"/>
                              <a:cs typeface="+mn-cs"/>
                            </a:rPr>
                            <m:t>𝑖𝑗</m:t>
                          </m:r>
                          <m:r>
                            <a:rPr lang="en-US" sz="1100" b="0" i="1" baseline="0">
                              <a:solidFill>
                                <a:schemeClr val="accent2">
                                  <a:lumMod val="50000"/>
                                </a:schemeClr>
                              </a:solidFill>
                              <a:effectLst/>
                              <a:latin typeface="Cambria Math" panose="02040503050406030204" pitchFamily="18" charset="0"/>
                              <a:ea typeface="+mn-ea"/>
                              <a:cs typeface="+mn-cs"/>
                            </a:rPr>
                            <m:t>.</m:t>
                          </m:r>
                          <m:sSub>
                            <m:sSubPr>
                              <m:ctrlPr>
                                <a:rPr lang="en-US" sz="1100" b="0" i="1" baseline="0">
                                  <a:solidFill>
                                    <a:schemeClr val="accent2">
                                      <a:lumMod val="50000"/>
                                    </a:schemeClr>
                                  </a:solidFill>
                                  <a:effectLst/>
                                  <a:latin typeface="Cambria Math" panose="02040503050406030204" pitchFamily="18" charset="0"/>
                                  <a:ea typeface="+mn-ea"/>
                                  <a:cs typeface="+mn-cs"/>
                                </a:rPr>
                              </m:ctrlPr>
                            </m:sSubPr>
                            <m:e>
                              <m:r>
                                <a:rPr lang="en-US" sz="1100" b="0" i="1" baseline="0">
                                  <a:solidFill>
                                    <a:schemeClr val="accent2">
                                      <a:lumMod val="50000"/>
                                    </a:schemeClr>
                                  </a:solidFill>
                                  <a:effectLst/>
                                  <a:latin typeface="Cambria Math" panose="02040503050406030204" pitchFamily="18" charset="0"/>
                                  <a:ea typeface="+mn-ea"/>
                                  <a:cs typeface="+mn-cs"/>
                                </a:rPr>
                                <m:t>𝑥</m:t>
                              </m:r>
                            </m:e>
                            <m:sub>
                              <m:r>
                                <a:rPr lang="en-US" sz="1100" b="0" i="1" baseline="0">
                                  <a:solidFill>
                                    <a:schemeClr val="accent2">
                                      <a:lumMod val="50000"/>
                                    </a:schemeClr>
                                  </a:solidFill>
                                  <a:effectLst/>
                                  <a:latin typeface="Cambria Math" panose="02040503050406030204" pitchFamily="18" charset="0"/>
                                  <a:ea typeface="+mn-ea"/>
                                  <a:cs typeface="+mn-cs"/>
                                </a:rPr>
                                <m:t>𝑖𝑗</m:t>
                              </m:r>
                            </m:sub>
                          </m:sSub>
                        </m:e>
                      </m:nary>
                    </m:e>
                  </m:nary>
                </m:oMath>
              </a14:m>
              <a:r>
                <a:rPr lang="en-US" sz="1100" b="0" i="0" u="none" strike="noStrike" baseline="0">
                  <a:solidFill>
                    <a:schemeClr val="accent2">
                      <a:lumMod val="50000"/>
                    </a:schemeClr>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a:t>
              </a:r>
              <a:r>
                <a:rPr lang="en-US" sz="1100" b="0" i="0" u="none" strike="noStrike" baseline="0">
                  <a:solidFill>
                    <a:schemeClr val="accent1">
                      <a:lumMod val="75000"/>
                    </a:schemeClr>
                  </a:solidFill>
                  <a:effectLst/>
                  <a:latin typeface="+mn-lt"/>
                  <a:ea typeface="+mn-ea"/>
                  <a:cs typeface="+mn-cs"/>
                </a:rPr>
                <a:t>transportation cost from Mill i to Warehouse j </a:t>
              </a:r>
              <a:r>
                <a:rPr lang="en-US" sz="1100" b="0" i="0" u="none" strike="noStrike" baseline="0">
                  <a:solidFill>
                    <a:schemeClr val="tx1"/>
                  </a:solidFill>
                  <a:effectLst/>
                  <a:latin typeface="+mn-lt"/>
                  <a:ea typeface="+mn-ea"/>
                  <a:cs typeface="+mn-cs"/>
                </a:rPr>
                <a:t>+ </a:t>
              </a:r>
              <a:r>
                <a:rPr lang="en-US" sz="1100" b="0" i="0" u="none" strike="noStrike" baseline="0">
                  <a:solidFill>
                    <a:schemeClr val="accent2">
                      <a:lumMod val="50000"/>
                    </a:schemeClr>
                  </a:solidFill>
                  <a:effectLst/>
                  <a:latin typeface="+mn-lt"/>
                  <a:ea typeface="+mn-ea"/>
                  <a:cs typeface="+mn-cs"/>
                </a:rPr>
                <a:t>transportation cost from Warehouse i to Customer areas j</a:t>
              </a:r>
              <a:r>
                <a:rPr lang="en-US" sz="1100" b="0" i="0" u="none" strike="noStrike" baseline="0">
                  <a:solidFill>
                    <a:schemeClr val="tx1"/>
                  </a:solidFill>
                  <a:effectLst/>
                  <a:latin typeface="+mn-lt"/>
                  <a:ea typeface="+mn-ea"/>
                  <a:cs typeface="+mn-cs"/>
                </a:rPr>
                <a:t>)</a:t>
              </a:r>
            </a:p>
            <a:p>
              <a:endParaRPr lang="en-US" sz="1100" b="0" i="0" u="none" strike="noStrike" baseline="0">
                <a:solidFill>
                  <a:schemeClr val="tx1"/>
                </a:solidFill>
                <a:effectLst/>
                <a:latin typeface="+mn-lt"/>
                <a:ea typeface="+mn-ea"/>
                <a:cs typeface="+mn-cs"/>
              </a:endParaRPr>
            </a:p>
            <a:p>
              <a:r>
                <a:rPr lang="en-US" sz="1100" b="1" i="0" u="sng" strike="noStrike" baseline="0">
                  <a:solidFill>
                    <a:srgbClr val="FF0000"/>
                  </a:solidFill>
                  <a:effectLst/>
                  <a:latin typeface="+mn-lt"/>
                  <a:ea typeface="+mn-ea"/>
                  <a:cs typeface="+mn-cs"/>
                </a:rPr>
                <a:t>Constraints:</a:t>
              </a:r>
            </a:p>
            <a:p>
              <a:r>
                <a:rPr lang="en-US" sz="1100" b="0" i="0" u="none" strike="noStrike" baseline="0">
                  <a:solidFill>
                    <a:srgbClr val="FF0000"/>
                  </a:solidFill>
                  <a:effectLst/>
                  <a:latin typeface="+mn-lt"/>
                  <a:ea typeface="+mn-ea"/>
                  <a:cs typeface="+mn-cs"/>
                </a:rPr>
                <a:t>#1, #2, #3: </a:t>
              </a:r>
              <a14:m>
                <m:oMath xmlns:m="http://schemas.openxmlformats.org/officeDocument/2006/math">
                  <m:nary>
                    <m:naryPr>
                      <m:chr m:val="∑"/>
                      <m:ctrlPr>
                        <a:rPr lang="en-US" sz="1100" b="0" i="1" u="none" strike="noStrike" baseline="0">
                          <a:solidFill>
                            <a:srgbClr val="FF0000"/>
                          </a:solidFill>
                          <a:effectLst/>
                          <a:latin typeface="Cambria Math" panose="02040503050406030204" pitchFamily="18" charset="0"/>
                          <a:ea typeface="+mn-ea"/>
                          <a:cs typeface="+mn-cs"/>
                        </a:rPr>
                      </m:ctrlPr>
                    </m:naryPr>
                    <m:sub>
                      <m:r>
                        <m:rPr>
                          <m:brk m:alnAt="23"/>
                        </m:rP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=4</m:t>
                      </m:r>
                    </m:sub>
                    <m:sup>
                      <m:r>
                        <a:rPr lang="en-US" sz="1100" b="0" i="1" u="none" strike="noStrike" baseline="0">
                          <a:solidFill>
                            <a:srgbClr val="FF0000"/>
                          </a:solidFill>
                          <a:effectLst/>
                          <a:latin typeface="Cambria Math" panose="02040503050406030204" pitchFamily="18" charset="0"/>
                          <a:ea typeface="+mn-ea"/>
                          <a:cs typeface="+mn-cs"/>
                        </a:rPr>
                        <m:t>7</m:t>
                      </m:r>
                    </m:sup>
                    <m:e>
                      <m:r>
                        <a:rPr lang="en-US" sz="1100" b="0" i="1" u="none" strike="noStrike" baseline="0">
                          <a:solidFill>
                            <a:srgbClr val="FF0000"/>
                          </a:solidFill>
                          <a:effectLst/>
                          <a:latin typeface="Cambria Math" panose="02040503050406030204" pitchFamily="18" charset="0"/>
                          <a:ea typeface="+mn-ea"/>
                          <a:cs typeface="+mn-cs"/>
                        </a:rPr>
                        <m:t>𝑥</m:t>
                      </m:r>
                      <m:r>
                        <a:rPr lang="en-US" sz="1100" b="0" i="1" u="none" strike="noStrike" baseline="-25000">
                          <a:solidFill>
                            <a:srgbClr val="FF0000"/>
                          </a:solidFill>
                          <a:effectLst/>
                          <a:latin typeface="Cambria Math" panose="02040503050406030204" pitchFamily="18" charset="0"/>
                          <a:ea typeface="+mn-ea"/>
                          <a:cs typeface="+mn-cs"/>
                        </a:rPr>
                        <m:t>𝑖𝑗</m:t>
                      </m:r>
                    </m:e>
                  </m:nary>
                  <m:r>
                    <a:rPr lang="en-US" sz="1100" b="0" i="1" u="none" strike="noStrike" baseline="0">
                      <a:solidFill>
                        <a:srgbClr val="FF0000"/>
                      </a:solidFill>
                      <a:effectLst/>
                      <a:latin typeface="Cambria Math" panose="02040503050406030204" pitchFamily="18" charset="0"/>
                      <a:ea typeface="+mn-ea"/>
                      <a:cs typeface="+mn-cs"/>
                    </a:rPr>
                    <m:t>≤</m:t>
                  </m:r>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𝑠</m:t>
                      </m:r>
                    </m:e>
                    <m:sub>
                      <m:r>
                        <a:rPr lang="en-US" sz="1100" b="0" i="1" u="none" strike="noStrike" baseline="0">
                          <a:solidFill>
                            <a:srgbClr val="FF0000"/>
                          </a:solidFill>
                          <a:effectLst/>
                          <a:latin typeface="Cambria Math" panose="02040503050406030204" pitchFamily="18" charset="0"/>
                          <a:ea typeface="+mn-ea"/>
                          <a:cs typeface="+mn-cs"/>
                        </a:rPr>
                        <m:t>𝑖</m:t>
                      </m:r>
                    </m:sub>
                  </m:sSub>
                </m:oMath>
              </a14:m>
              <a:r>
                <a:rPr lang="en-US" sz="1100" b="0" i="0" u="none" strike="noStrike" baseline="-25000">
                  <a:solidFill>
                    <a:srgbClr val="FF0000"/>
                  </a:solidFill>
                  <a:effectLst/>
                  <a:latin typeface="+mn-lt"/>
                  <a:ea typeface="+mn-ea"/>
                  <a:cs typeface="+mn-cs"/>
                </a:rPr>
                <a:t>  </a:t>
              </a:r>
              <a:r>
                <a:rPr lang="en-US" sz="1100" b="0" i="0" u="none" strike="noStrike" baseline="0">
                  <a:solidFill>
                    <a:srgbClr val="FF0000"/>
                  </a:solidFill>
                  <a:effectLst/>
                  <a:latin typeface="+mn-lt"/>
                  <a:ea typeface="+mn-ea"/>
                  <a:cs typeface="+mn-cs"/>
                </a:rPr>
                <a:t>(for each mill i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m:t>
                  </m:r>
                </m:oMath>
              </a14:m>
              <a:r>
                <a:rPr lang="en-US" sz="1100" b="0" i="0" u="none" strike="noStrike" baseline="0">
                  <a:solidFill>
                    <a:srgbClr val="FF0000"/>
                  </a:solidFill>
                  <a:effectLst/>
                  <a:latin typeface="+mn-lt"/>
                  <a:ea typeface="+mn-ea"/>
                  <a:cs typeface="+mn-cs"/>
                </a:rPr>
                <a:t> {1, 2, 3})  	production capacity (see Table 1)</a:t>
              </a:r>
            </a:p>
            <a:p>
              <a:r>
                <a:rPr lang="en-US" sz="1100" b="0" i="0" u="none" strike="noStrike" baseline="0">
                  <a:solidFill>
                    <a:srgbClr val="FF0000"/>
                  </a:solidFill>
                  <a:effectLst/>
                  <a:latin typeface="+mn-lt"/>
                  <a:ea typeface="+mn-ea"/>
                  <a:cs typeface="+mn-cs"/>
                </a:rPr>
                <a:t>#4:              </a:t>
              </a:r>
              <a14:m>
                <m:oMath xmlns:m="http://schemas.openxmlformats.org/officeDocument/2006/math">
                  <m:nary>
                    <m:naryPr>
                      <m:chr m:val="∑"/>
                      <m:ctrlPr>
                        <a:rPr lang="en-US" sz="1100" b="0" i="1" u="none" strike="noStrike" baseline="0">
                          <a:solidFill>
                            <a:srgbClr val="FF0000"/>
                          </a:solidFill>
                          <a:effectLst/>
                          <a:latin typeface="Cambria Math" panose="02040503050406030204" pitchFamily="18" charset="0"/>
                          <a:ea typeface="+mn-ea"/>
                          <a:cs typeface="+mn-cs"/>
                        </a:rPr>
                      </m:ctrlPr>
                    </m:naryPr>
                    <m:sub>
                      <m:r>
                        <m:rPr>
                          <m:brk m:alnAt="23"/>
                        </m:rP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=1</m:t>
                      </m:r>
                    </m:sub>
                    <m:sup>
                      <m:r>
                        <a:rPr lang="en-US" sz="1100" b="0" i="1" u="none" strike="noStrike" baseline="0">
                          <a:solidFill>
                            <a:srgbClr val="FF0000"/>
                          </a:solidFill>
                          <a:effectLst/>
                          <a:latin typeface="Cambria Math" panose="02040503050406030204" pitchFamily="18" charset="0"/>
                          <a:ea typeface="+mn-ea"/>
                          <a:cs typeface="+mn-cs"/>
                        </a:rPr>
                        <m:t>3</m:t>
                      </m:r>
                    </m:sup>
                    <m:e>
                      <m:r>
                        <a:rPr lang="en-US" sz="1100" b="0" i="1" u="none" strike="noStrike" baseline="0">
                          <a:solidFill>
                            <a:srgbClr val="FF0000"/>
                          </a:solidFill>
                          <a:effectLst/>
                          <a:latin typeface="Cambria Math" panose="02040503050406030204" pitchFamily="18" charset="0"/>
                          <a:ea typeface="+mn-ea"/>
                          <a:cs typeface="+mn-cs"/>
                        </a:rPr>
                        <m:t>𝑥</m:t>
                      </m:r>
                      <m:r>
                        <a:rPr lang="en-US" sz="1100" b="0" i="1" u="none" strike="noStrike" baseline="-25000">
                          <a:solidFill>
                            <a:srgbClr val="FF0000"/>
                          </a:solidFill>
                          <a:effectLst/>
                          <a:latin typeface="Cambria Math" panose="02040503050406030204" pitchFamily="18" charset="0"/>
                          <a:ea typeface="+mn-ea"/>
                          <a:cs typeface="+mn-cs"/>
                        </a:rPr>
                        <m:t>𝑖</m:t>
                      </m:r>
                      <m:r>
                        <a:rPr lang="en-US" sz="1100" b="0" i="1" u="none" strike="noStrike" baseline="-25000">
                          <a:solidFill>
                            <a:srgbClr val="FF0000"/>
                          </a:solidFill>
                          <a:effectLst/>
                          <a:latin typeface="Cambria Math" panose="02040503050406030204" pitchFamily="18" charset="0"/>
                          <a:ea typeface="+mn-ea"/>
                          <a:cs typeface="+mn-cs"/>
                        </a:rPr>
                        <m:t>4</m:t>
                      </m:r>
                    </m:e>
                  </m:nary>
                </m:oMath>
              </a14:m>
              <a:r>
                <a:rPr lang="en-US" sz="1100" b="0" i="0" u="none" strike="noStrike" baseline="0">
                  <a:solidFill>
                    <a:srgbClr val="FF0000"/>
                  </a:solidFill>
                  <a:effectLst/>
                  <a:latin typeface="+mn-lt"/>
                  <a:ea typeface="+mn-ea"/>
                  <a:cs typeface="+mn-cs"/>
                </a:rPr>
                <a:t> = </a:t>
              </a:r>
              <a14:m>
                <m:oMath xmlns:m="http://schemas.openxmlformats.org/officeDocument/2006/math">
                  <m:nary>
                    <m:naryPr>
                      <m:chr m:val="∑"/>
                      <m:ctrlPr>
                        <a:rPr lang="en-US" sz="1100" b="0" i="1" u="none" strike="noStrike" baseline="0">
                          <a:solidFill>
                            <a:srgbClr val="FF0000"/>
                          </a:solidFill>
                          <a:effectLst/>
                          <a:latin typeface="Cambria Math" panose="02040503050406030204" pitchFamily="18" charset="0"/>
                          <a:ea typeface="+mn-ea"/>
                          <a:cs typeface="+mn-cs"/>
                        </a:rPr>
                      </m:ctrlPr>
                    </m:naryPr>
                    <m:sub>
                      <m:r>
                        <m:rPr>
                          <m:brk m:alnAt="23"/>
                        </m:rP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=8</m:t>
                      </m:r>
                    </m:sub>
                    <m:sup>
                      <m:r>
                        <a:rPr lang="en-US" sz="1100" b="0" i="1" u="none" strike="noStrike" baseline="0">
                          <a:solidFill>
                            <a:srgbClr val="FF0000"/>
                          </a:solidFill>
                          <a:effectLst/>
                          <a:latin typeface="Cambria Math" panose="02040503050406030204" pitchFamily="18" charset="0"/>
                          <a:ea typeface="+mn-ea"/>
                          <a:cs typeface="+mn-cs"/>
                        </a:rPr>
                        <m:t>20</m:t>
                      </m:r>
                    </m:sup>
                    <m:e>
                      <m:r>
                        <a:rPr lang="en-US" sz="1100" b="0" i="1" u="none" strike="noStrike" baseline="0">
                          <a:solidFill>
                            <a:srgbClr val="FF0000"/>
                          </a:solidFill>
                          <a:effectLst/>
                          <a:latin typeface="Cambria Math" panose="02040503050406030204" pitchFamily="18" charset="0"/>
                          <a:ea typeface="+mn-ea"/>
                          <a:cs typeface="+mn-cs"/>
                        </a:rPr>
                        <m:t>𝑥</m:t>
                      </m:r>
                      <m:r>
                        <a:rPr lang="en-US" sz="1100" b="0" i="1" u="none" strike="noStrike" baseline="-25000">
                          <a:solidFill>
                            <a:srgbClr val="FF0000"/>
                          </a:solidFill>
                          <a:effectLst/>
                          <a:latin typeface="Cambria Math" panose="02040503050406030204" pitchFamily="18" charset="0"/>
                          <a:ea typeface="+mn-ea"/>
                          <a:cs typeface="+mn-cs"/>
                        </a:rPr>
                        <m:t>4</m:t>
                      </m:r>
                      <m:r>
                        <a:rPr lang="en-US" sz="1100" b="0" i="1" u="none" strike="noStrike" baseline="-25000">
                          <a:solidFill>
                            <a:srgbClr val="FF0000"/>
                          </a:solidFill>
                          <a:effectLst/>
                          <a:latin typeface="Cambria Math" panose="02040503050406030204" pitchFamily="18" charset="0"/>
                          <a:ea typeface="+mn-ea"/>
                          <a:cs typeface="+mn-cs"/>
                        </a:rPr>
                        <m:t>𝑗</m:t>
                      </m:r>
                    </m:e>
                  </m:nary>
                </m:oMath>
              </a14:m>
              <a:r>
                <a:rPr lang="en-US" sz="1100" b="0" i="0" u="none" strike="noStrike" baseline="0">
                  <a:solidFill>
                    <a:srgbClr val="FF0000"/>
                  </a:solidFill>
                  <a:effectLst/>
                  <a:latin typeface="+mn-lt"/>
                  <a:ea typeface="+mn-ea"/>
                  <a:cs typeface="+mn-cs"/>
                </a:rPr>
                <a:t> (for warehouse 4) 	transshipment node </a:t>
              </a:r>
            </a:p>
            <a:p>
              <a:r>
                <a:rPr lang="en-US" sz="1100" b="0" i="0" u="none" strike="noStrike" baseline="0">
                  <a:solidFill>
                    <a:srgbClr val="FF0000"/>
                  </a:solidFill>
                  <a:effectLst/>
                  <a:latin typeface="+mn-lt"/>
                  <a:ea typeface="+mn-ea"/>
                  <a:cs typeface="+mn-cs"/>
                </a:rPr>
                <a:t>#5:              </a:t>
              </a:r>
              <a14:m>
                <m:oMath xmlns:m="http://schemas.openxmlformats.org/officeDocument/2006/math">
                  <m:nary>
                    <m:naryPr>
                      <m:chr m:val="∑"/>
                      <m:ctrlPr>
                        <a:rPr lang="en-US" sz="1100" b="0" i="1" baseline="0">
                          <a:solidFill>
                            <a:srgbClr val="FF0000"/>
                          </a:solidFill>
                          <a:effectLst/>
                          <a:latin typeface="Cambria Math" panose="02040503050406030204" pitchFamily="18" charset="0"/>
                          <a:ea typeface="+mn-ea"/>
                          <a:cs typeface="+mn-cs"/>
                        </a:rPr>
                      </m:ctrlPr>
                    </m:naryPr>
                    <m:sub>
                      <m:r>
                        <m:rPr>
                          <m:brk m:alnAt="23"/>
                        </m:rP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=1</m:t>
                      </m:r>
                    </m:sub>
                    <m:sup>
                      <m:r>
                        <a:rPr lang="en-US" sz="1100" b="0" i="1" baseline="0">
                          <a:solidFill>
                            <a:srgbClr val="FF0000"/>
                          </a:solidFill>
                          <a:effectLst/>
                          <a:latin typeface="Cambria Math" panose="02040503050406030204" pitchFamily="18" charset="0"/>
                          <a:ea typeface="+mn-ea"/>
                          <a:cs typeface="+mn-cs"/>
                        </a:rPr>
                        <m:t>3</m:t>
                      </m:r>
                    </m:sup>
                    <m:e>
                      <m:r>
                        <a:rPr lang="en-US" sz="1100" b="0" i="1" baseline="0">
                          <a:solidFill>
                            <a:srgbClr val="FF0000"/>
                          </a:solidFill>
                          <a:effectLst/>
                          <a:latin typeface="Cambria Math" panose="02040503050406030204" pitchFamily="18" charset="0"/>
                          <a:ea typeface="+mn-ea"/>
                          <a:cs typeface="+mn-cs"/>
                        </a:rPr>
                        <m:t>𝑥</m:t>
                      </m:r>
                      <m:r>
                        <a:rPr lang="en-US" sz="1100" b="0" i="1" baseline="-25000">
                          <a:solidFill>
                            <a:srgbClr val="FF0000"/>
                          </a:solidFill>
                          <a:effectLst/>
                          <a:latin typeface="Cambria Math" panose="02040503050406030204" pitchFamily="18" charset="0"/>
                          <a:ea typeface="+mn-ea"/>
                          <a:cs typeface="+mn-cs"/>
                        </a:rPr>
                        <m:t>𝑖</m:t>
                      </m:r>
                      <m:r>
                        <a:rPr lang="en-US" sz="1100" b="0" i="1" baseline="-25000">
                          <a:solidFill>
                            <a:srgbClr val="FF0000"/>
                          </a:solidFill>
                          <a:effectLst/>
                          <a:latin typeface="Cambria Math" panose="02040503050406030204" pitchFamily="18" charset="0"/>
                          <a:ea typeface="+mn-ea"/>
                          <a:cs typeface="+mn-cs"/>
                        </a:rPr>
                        <m:t>5</m:t>
                      </m:r>
                    </m:e>
                  </m:nary>
                </m:oMath>
              </a14:m>
              <a:r>
                <a:rPr lang="en-US" sz="1100" b="0" i="0" baseline="0">
                  <a:solidFill>
                    <a:srgbClr val="FF0000"/>
                  </a:solidFill>
                  <a:effectLst/>
                  <a:latin typeface="+mn-lt"/>
                  <a:ea typeface="+mn-ea"/>
                  <a:cs typeface="+mn-cs"/>
                </a:rPr>
                <a:t> = </a:t>
              </a:r>
              <a14:m>
                <m:oMath xmlns:m="http://schemas.openxmlformats.org/officeDocument/2006/math">
                  <m:nary>
                    <m:naryPr>
                      <m:chr m:val="∑"/>
                      <m:ctrlPr>
                        <a:rPr lang="en-US" sz="1100" b="0" i="1" baseline="0">
                          <a:solidFill>
                            <a:srgbClr val="FF0000"/>
                          </a:solidFill>
                          <a:effectLst/>
                          <a:latin typeface="Cambria Math" panose="02040503050406030204" pitchFamily="18" charset="0"/>
                          <a:ea typeface="+mn-ea"/>
                          <a:cs typeface="+mn-cs"/>
                        </a:rPr>
                      </m:ctrlPr>
                    </m:naryPr>
                    <m:sub>
                      <m:r>
                        <m:rPr>
                          <m:brk m:alnAt="23"/>
                        </m:rPr>
                        <a:rPr lang="en-US" sz="1100" b="0" i="1" baseline="0">
                          <a:solidFill>
                            <a:srgbClr val="FF0000"/>
                          </a:solidFill>
                          <a:effectLst/>
                          <a:latin typeface="Cambria Math" panose="02040503050406030204" pitchFamily="18" charset="0"/>
                          <a:ea typeface="+mn-ea"/>
                          <a:cs typeface="+mn-cs"/>
                        </a:rPr>
                        <m:t>𝑗</m:t>
                      </m:r>
                      <m:r>
                        <a:rPr lang="en-US" sz="1100" b="0" i="1" baseline="0">
                          <a:solidFill>
                            <a:srgbClr val="FF0000"/>
                          </a:solidFill>
                          <a:effectLst/>
                          <a:latin typeface="Cambria Math" panose="02040503050406030204" pitchFamily="18" charset="0"/>
                          <a:ea typeface="+mn-ea"/>
                          <a:cs typeface="+mn-cs"/>
                        </a:rPr>
                        <m:t>=8</m:t>
                      </m:r>
                    </m:sub>
                    <m:sup>
                      <m:r>
                        <a:rPr lang="en-US" sz="1100" b="0" i="1" baseline="0">
                          <a:solidFill>
                            <a:srgbClr val="FF0000"/>
                          </a:solidFill>
                          <a:effectLst/>
                          <a:latin typeface="Cambria Math" panose="02040503050406030204" pitchFamily="18" charset="0"/>
                          <a:ea typeface="+mn-ea"/>
                          <a:cs typeface="+mn-cs"/>
                        </a:rPr>
                        <m:t>20</m:t>
                      </m:r>
                    </m:sup>
                    <m:e>
                      <m:r>
                        <a:rPr lang="en-US" sz="1100" b="0" i="1" baseline="0">
                          <a:solidFill>
                            <a:srgbClr val="FF0000"/>
                          </a:solidFill>
                          <a:effectLst/>
                          <a:latin typeface="Cambria Math" panose="02040503050406030204" pitchFamily="18" charset="0"/>
                          <a:ea typeface="+mn-ea"/>
                          <a:cs typeface="+mn-cs"/>
                        </a:rPr>
                        <m:t>𝑥</m:t>
                      </m:r>
                      <m:r>
                        <a:rPr lang="en-US" sz="1100" b="0" i="1" baseline="-25000">
                          <a:solidFill>
                            <a:srgbClr val="FF0000"/>
                          </a:solidFill>
                          <a:effectLst/>
                          <a:latin typeface="Cambria Math" panose="02040503050406030204" pitchFamily="18" charset="0"/>
                          <a:ea typeface="+mn-ea"/>
                          <a:cs typeface="+mn-cs"/>
                        </a:rPr>
                        <m:t>5</m:t>
                      </m:r>
                      <m:r>
                        <a:rPr lang="en-US" sz="1100" b="0" i="1" baseline="-25000">
                          <a:solidFill>
                            <a:srgbClr val="FF0000"/>
                          </a:solidFill>
                          <a:effectLst/>
                          <a:latin typeface="Cambria Math" panose="02040503050406030204" pitchFamily="18" charset="0"/>
                          <a:ea typeface="+mn-ea"/>
                          <a:cs typeface="+mn-cs"/>
                        </a:rPr>
                        <m:t>𝑗</m:t>
                      </m:r>
                    </m:e>
                  </m:nary>
                </m:oMath>
              </a14:m>
              <a:r>
                <a:rPr lang="en-US" sz="1100" b="0" i="0" baseline="0">
                  <a:solidFill>
                    <a:srgbClr val="FF0000"/>
                  </a:solidFill>
                  <a:effectLst/>
                  <a:latin typeface="+mn-lt"/>
                  <a:ea typeface="+mn-ea"/>
                  <a:cs typeface="+mn-cs"/>
                </a:rPr>
                <a:t> (for warehouse 5)  	transshipment node </a:t>
              </a:r>
            </a:p>
            <a:p>
              <a:r>
                <a:rPr lang="en-US" sz="1100" b="0" i="0" u="none" strike="noStrike" baseline="0">
                  <a:solidFill>
                    <a:srgbClr val="FF0000"/>
                  </a:solidFill>
                  <a:effectLst/>
                  <a:latin typeface="+mn-lt"/>
                  <a:ea typeface="+mn-ea"/>
                  <a:cs typeface="+mn-cs"/>
                </a:rPr>
                <a:t>#6:              </a:t>
              </a:r>
              <a14:m>
                <m:oMath xmlns:m="http://schemas.openxmlformats.org/officeDocument/2006/math">
                  <m:nary>
                    <m:naryPr>
                      <m:chr m:val="∑"/>
                      <m:ctrlPr>
                        <a:rPr lang="en-US" sz="1100" b="0" i="1" baseline="0">
                          <a:solidFill>
                            <a:srgbClr val="FF0000"/>
                          </a:solidFill>
                          <a:effectLst/>
                          <a:latin typeface="Cambria Math" panose="02040503050406030204" pitchFamily="18" charset="0"/>
                          <a:ea typeface="+mn-ea"/>
                          <a:cs typeface="+mn-cs"/>
                        </a:rPr>
                      </m:ctrlPr>
                    </m:naryPr>
                    <m:sub>
                      <m:r>
                        <m:rPr>
                          <m:brk m:alnAt="23"/>
                        </m:rP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=1</m:t>
                      </m:r>
                    </m:sub>
                    <m:sup>
                      <m:r>
                        <a:rPr lang="en-US" sz="1100" b="0" i="1" baseline="0">
                          <a:solidFill>
                            <a:srgbClr val="FF0000"/>
                          </a:solidFill>
                          <a:effectLst/>
                          <a:latin typeface="Cambria Math" panose="02040503050406030204" pitchFamily="18" charset="0"/>
                          <a:ea typeface="+mn-ea"/>
                          <a:cs typeface="+mn-cs"/>
                        </a:rPr>
                        <m:t>3</m:t>
                      </m:r>
                    </m:sup>
                    <m:e>
                      <m:r>
                        <a:rPr lang="en-US" sz="1100" b="0" i="1" baseline="0">
                          <a:solidFill>
                            <a:srgbClr val="FF0000"/>
                          </a:solidFill>
                          <a:effectLst/>
                          <a:latin typeface="Cambria Math" panose="02040503050406030204" pitchFamily="18" charset="0"/>
                          <a:ea typeface="+mn-ea"/>
                          <a:cs typeface="+mn-cs"/>
                        </a:rPr>
                        <m:t>𝑥</m:t>
                      </m:r>
                      <m:r>
                        <a:rPr lang="en-US" sz="1100" b="0" i="1" baseline="-25000">
                          <a:solidFill>
                            <a:srgbClr val="FF0000"/>
                          </a:solidFill>
                          <a:effectLst/>
                          <a:latin typeface="Cambria Math" panose="02040503050406030204" pitchFamily="18" charset="0"/>
                          <a:ea typeface="+mn-ea"/>
                          <a:cs typeface="+mn-cs"/>
                        </a:rPr>
                        <m:t>𝑖</m:t>
                      </m:r>
                      <m:r>
                        <a:rPr lang="en-US" sz="1100" b="0" i="1" baseline="-25000">
                          <a:solidFill>
                            <a:srgbClr val="FF0000"/>
                          </a:solidFill>
                          <a:effectLst/>
                          <a:latin typeface="Cambria Math" panose="02040503050406030204" pitchFamily="18" charset="0"/>
                          <a:ea typeface="+mn-ea"/>
                          <a:cs typeface="+mn-cs"/>
                        </a:rPr>
                        <m:t>6</m:t>
                      </m:r>
                    </m:e>
                  </m:nary>
                </m:oMath>
              </a14:m>
              <a:r>
                <a:rPr lang="en-US" sz="1100" b="0" i="0" baseline="0">
                  <a:solidFill>
                    <a:srgbClr val="FF0000"/>
                  </a:solidFill>
                  <a:effectLst/>
                  <a:latin typeface="+mn-lt"/>
                  <a:ea typeface="+mn-ea"/>
                  <a:cs typeface="+mn-cs"/>
                </a:rPr>
                <a:t> = </a:t>
              </a:r>
              <a14:m>
                <m:oMath xmlns:m="http://schemas.openxmlformats.org/officeDocument/2006/math">
                  <m:nary>
                    <m:naryPr>
                      <m:chr m:val="∑"/>
                      <m:ctrlPr>
                        <a:rPr lang="en-US" sz="1100" b="0" i="1" baseline="0">
                          <a:solidFill>
                            <a:srgbClr val="FF0000"/>
                          </a:solidFill>
                          <a:effectLst/>
                          <a:latin typeface="Cambria Math" panose="02040503050406030204" pitchFamily="18" charset="0"/>
                          <a:ea typeface="+mn-ea"/>
                          <a:cs typeface="+mn-cs"/>
                        </a:rPr>
                      </m:ctrlPr>
                    </m:naryPr>
                    <m:sub>
                      <m:r>
                        <m:rPr>
                          <m:brk m:alnAt="23"/>
                        </m:rPr>
                        <a:rPr lang="en-US" sz="1100" b="0" i="1" baseline="0">
                          <a:solidFill>
                            <a:srgbClr val="FF0000"/>
                          </a:solidFill>
                          <a:effectLst/>
                          <a:latin typeface="Cambria Math" panose="02040503050406030204" pitchFamily="18" charset="0"/>
                          <a:ea typeface="+mn-ea"/>
                          <a:cs typeface="+mn-cs"/>
                        </a:rPr>
                        <m:t>𝑗</m:t>
                      </m:r>
                      <m:r>
                        <a:rPr lang="en-US" sz="1100" b="0" i="1" baseline="0">
                          <a:solidFill>
                            <a:srgbClr val="FF0000"/>
                          </a:solidFill>
                          <a:effectLst/>
                          <a:latin typeface="Cambria Math" panose="02040503050406030204" pitchFamily="18" charset="0"/>
                          <a:ea typeface="+mn-ea"/>
                          <a:cs typeface="+mn-cs"/>
                        </a:rPr>
                        <m:t>=8</m:t>
                      </m:r>
                    </m:sub>
                    <m:sup>
                      <m:r>
                        <a:rPr lang="en-US" sz="1100" b="0" i="1" baseline="0">
                          <a:solidFill>
                            <a:srgbClr val="FF0000"/>
                          </a:solidFill>
                          <a:effectLst/>
                          <a:latin typeface="Cambria Math" panose="02040503050406030204" pitchFamily="18" charset="0"/>
                          <a:ea typeface="+mn-ea"/>
                          <a:cs typeface="+mn-cs"/>
                        </a:rPr>
                        <m:t>20</m:t>
                      </m:r>
                    </m:sup>
                    <m:e>
                      <m:r>
                        <a:rPr lang="en-US" sz="1100" b="0" i="1" baseline="0">
                          <a:solidFill>
                            <a:srgbClr val="FF0000"/>
                          </a:solidFill>
                          <a:effectLst/>
                          <a:latin typeface="Cambria Math" panose="02040503050406030204" pitchFamily="18" charset="0"/>
                          <a:ea typeface="+mn-ea"/>
                          <a:cs typeface="+mn-cs"/>
                        </a:rPr>
                        <m:t>𝑥</m:t>
                      </m:r>
                      <m:r>
                        <a:rPr lang="en-US" sz="1100" b="0" i="1" baseline="-25000">
                          <a:solidFill>
                            <a:srgbClr val="FF0000"/>
                          </a:solidFill>
                          <a:effectLst/>
                          <a:latin typeface="Cambria Math" panose="02040503050406030204" pitchFamily="18" charset="0"/>
                          <a:ea typeface="+mn-ea"/>
                          <a:cs typeface="+mn-cs"/>
                        </a:rPr>
                        <m:t>6</m:t>
                      </m:r>
                      <m:r>
                        <a:rPr lang="en-US" sz="1100" b="0" i="1" baseline="-25000">
                          <a:solidFill>
                            <a:srgbClr val="FF0000"/>
                          </a:solidFill>
                          <a:effectLst/>
                          <a:latin typeface="Cambria Math" panose="02040503050406030204" pitchFamily="18" charset="0"/>
                          <a:ea typeface="+mn-ea"/>
                          <a:cs typeface="+mn-cs"/>
                        </a:rPr>
                        <m:t>𝑗</m:t>
                      </m:r>
                    </m:e>
                  </m:nary>
                </m:oMath>
              </a14:m>
              <a:r>
                <a:rPr lang="en-US" sz="1100" b="0" i="0" baseline="0">
                  <a:solidFill>
                    <a:srgbClr val="FF0000"/>
                  </a:solidFill>
                  <a:effectLst/>
                  <a:latin typeface="+mn-lt"/>
                  <a:ea typeface="+mn-ea"/>
                  <a:cs typeface="+mn-cs"/>
                </a:rPr>
                <a:t> (for warehouse 6)  	transshipment node </a:t>
              </a:r>
            </a:p>
            <a:p>
              <a:r>
                <a:rPr lang="en-US" sz="1100" b="0" i="0" u="none" strike="noStrike" baseline="0">
                  <a:solidFill>
                    <a:srgbClr val="FF0000"/>
                  </a:solidFill>
                  <a:effectLst/>
                  <a:latin typeface="+mn-lt"/>
                  <a:ea typeface="+mn-ea"/>
                  <a:cs typeface="+mn-cs"/>
                </a:rPr>
                <a:t>#7:              </a:t>
              </a:r>
              <a14:m>
                <m:oMath xmlns:m="http://schemas.openxmlformats.org/officeDocument/2006/math">
                  <m:nary>
                    <m:naryPr>
                      <m:chr m:val="∑"/>
                      <m:ctrlPr>
                        <a:rPr lang="en-US" sz="1100" b="0" i="1" baseline="0">
                          <a:solidFill>
                            <a:srgbClr val="FF0000"/>
                          </a:solidFill>
                          <a:effectLst/>
                          <a:latin typeface="Cambria Math" panose="02040503050406030204" pitchFamily="18" charset="0"/>
                          <a:ea typeface="+mn-ea"/>
                          <a:cs typeface="+mn-cs"/>
                        </a:rPr>
                      </m:ctrlPr>
                    </m:naryPr>
                    <m:sub>
                      <m:r>
                        <m:rPr>
                          <m:brk m:alnAt="23"/>
                        </m:rP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=1</m:t>
                      </m:r>
                    </m:sub>
                    <m:sup>
                      <m:r>
                        <a:rPr lang="en-US" sz="1100" b="0" i="1" baseline="0">
                          <a:solidFill>
                            <a:srgbClr val="FF0000"/>
                          </a:solidFill>
                          <a:effectLst/>
                          <a:latin typeface="Cambria Math" panose="02040503050406030204" pitchFamily="18" charset="0"/>
                          <a:ea typeface="+mn-ea"/>
                          <a:cs typeface="+mn-cs"/>
                        </a:rPr>
                        <m:t>3</m:t>
                      </m:r>
                    </m:sup>
                    <m:e>
                      <m:r>
                        <a:rPr lang="en-US" sz="1100" b="0" i="1" baseline="0">
                          <a:solidFill>
                            <a:srgbClr val="FF0000"/>
                          </a:solidFill>
                          <a:effectLst/>
                          <a:latin typeface="Cambria Math" panose="02040503050406030204" pitchFamily="18" charset="0"/>
                          <a:ea typeface="+mn-ea"/>
                          <a:cs typeface="+mn-cs"/>
                        </a:rPr>
                        <m:t>𝑥</m:t>
                      </m:r>
                      <m:r>
                        <a:rPr lang="en-US" sz="1100" b="0" i="1" baseline="-25000">
                          <a:solidFill>
                            <a:srgbClr val="FF0000"/>
                          </a:solidFill>
                          <a:effectLst/>
                          <a:latin typeface="Cambria Math" panose="02040503050406030204" pitchFamily="18" charset="0"/>
                          <a:ea typeface="+mn-ea"/>
                          <a:cs typeface="+mn-cs"/>
                        </a:rPr>
                        <m:t>𝑖</m:t>
                      </m:r>
                      <m:r>
                        <a:rPr lang="en-US" sz="1100" b="0" i="1" baseline="-25000">
                          <a:solidFill>
                            <a:srgbClr val="FF0000"/>
                          </a:solidFill>
                          <a:effectLst/>
                          <a:latin typeface="Cambria Math" panose="02040503050406030204" pitchFamily="18" charset="0"/>
                          <a:ea typeface="+mn-ea"/>
                          <a:cs typeface="+mn-cs"/>
                        </a:rPr>
                        <m:t>7</m:t>
                      </m:r>
                    </m:e>
                  </m:nary>
                </m:oMath>
              </a14:m>
              <a:r>
                <a:rPr lang="en-US" sz="1100" b="0" i="0" baseline="0">
                  <a:solidFill>
                    <a:srgbClr val="FF0000"/>
                  </a:solidFill>
                  <a:effectLst/>
                  <a:latin typeface="+mn-lt"/>
                  <a:ea typeface="+mn-ea"/>
                  <a:cs typeface="+mn-cs"/>
                </a:rPr>
                <a:t> = </a:t>
              </a:r>
              <a14:m>
                <m:oMath xmlns:m="http://schemas.openxmlformats.org/officeDocument/2006/math">
                  <m:nary>
                    <m:naryPr>
                      <m:chr m:val="∑"/>
                      <m:ctrlPr>
                        <a:rPr lang="en-US" sz="1100" b="0" i="1" baseline="0">
                          <a:solidFill>
                            <a:srgbClr val="FF0000"/>
                          </a:solidFill>
                          <a:effectLst/>
                          <a:latin typeface="Cambria Math" panose="02040503050406030204" pitchFamily="18" charset="0"/>
                          <a:ea typeface="+mn-ea"/>
                          <a:cs typeface="+mn-cs"/>
                        </a:rPr>
                      </m:ctrlPr>
                    </m:naryPr>
                    <m:sub>
                      <m:r>
                        <m:rPr>
                          <m:brk m:alnAt="23"/>
                        </m:rPr>
                        <a:rPr lang="en-US" sz="1100" b="0" i="1" baseline="0">
                          <a:solidFill>
                            <a:srgbClr val="FF0000"/>
                          </a:solidFill>
                          <a:effectLst/>
                          <a:latin typeface="Cambria Math" panose="02040503050406030204" pitchFamily="18" charset="0"/>
                          <a:ea typeface="+mn-ea"/>
                          <a:cs typeface="+mn-cs"/>
                        </a:rPr>
                        <m:t>𝑗</m:t>
                      </m:r>
                      <m:r>
                        <a:rPr lang="en-US" sz="1100" b="0" i="1" baseline="0">
                          <a:solidFill>
                            <a:srgbClr val="FF0000"/>
                          </a:solidFill>
                          <a:effectLst/>
                          <a:latin typeface="Cambria Math" panose="02040503050406030204" pitchFamily="18" charset="0"/>
                          <a:ea typeface="+mn-ea"/>
                          <a:cs typeface="+mn-cs"/>
                        </a:rPr>
                        <m:t>=8</m:t>
                      </m:r>
                    </m:sub>
                    <m:sup>
                      <m:r>
                        <a:rPr lang="en-US" sz="1100" b="0" i="1" baseline="0">
                          <a:solidFill>
                            <a:srgbClr val="FF0000"/>
                          </a:solidFill>
                          <a:effectLst/>
                          <a:latin typeface="Cambria Math" panose="02040503050406030204" pitchFamily="18" charset="0"/>
                          <a:ea typeface="+mn-ea"/>
                          <a:cs typeface="+mn-cs"/>
                        </a:rPr>
                        <m:t>20</m:t>
                      </m:r>
                    </m:sup>
                    <m:e>
                      <m:r>
                        <a:rPr lang="en-US" sz="1100" b="0" i="1" baseline="0">
                          <a:solidFill>
                            <a:srgbClr val="FF0000"/>
                          </a:solidFill>
                          <a:effectLst/>
                          <a:latin typeface="Cambria Math" panose="02040503050406030204" pitchFamily="18" charset="0"/>
                          <a:ea typeface="+mn-ea"/>
                          <a:cs typeface="+mn-cs"/>
                        </a:rPr>
                        <m:t>𝑥</m:t>
                      </m:r>
                      <m:r>
                        <a:rPr lang="en-US" sz="1100" b="0" i="1" baseline="-25000">
                          <a:solidFill>
                            <a:srgbClr val="FF0000"/>
                          </a:solidFill>
                          <a:effectLst/>
                          <a:latin typeface="Cambria Math" panose="02040503050406030204" pitchFamily="18" charset="0"/>
                          <a:ea typeface="+mn-ea"/>
                          <a:cs typeface="+mn-cs"/>
                        </a:rPr>
                        <m:t>7</m:t>
                      </m:r>
                      <m:r>
                        <a:rPr lang="en-US" sz="1100" b="0" i="1" baseline="-25000">
                          <a:solidFill>
                            <a:srgbClr val="FF0000"/>
                          </a:solidFill>
                          <a:effectLst/>
                          <a:latin typeface="Cambria Math" panose="02040503050406030204" pitchFamily="18" charset="0"/>
                          <a:ea typeface="+mn-ea"/>
                          <a:cs typeface="+mn-cs"/>
                        </a:rPr>
                        <m:t>𝑗</m:t>
                      </m:r>
                    </m:e>
                  </m:nary>
                </m:oMath>
              </a14:m>
              <a:r>
                <a:rPr lang="en-US" sz="1100" b="0" i="0" baseline="0">
                  <a:solidFill>
                    <a:srgbClr val="FF0000"/>
                  </a:solidFill>
                  <a:effectLst/>
                  <a:latin typeface="+mn-lt"/>
                  <a:ea typeface="+mn-ea"/>
                  <a:cs typeface="+mn-cs"/>
                </a:rPr>
                <a:t> (for warehouse 7)  	transshipment node </a:t>
              </a:r>
            </a:p>
            <a:p>
              <a:r>
                <a:rPr lang="en-US" sz="1100" b="0" i="0" u="none" strike="noStrike" baseline="0">
                  <a:solidFill>
                    <a:srgbClr val="FF0000"/>
                  </a:solidFill>
                  <a:effectLst/>
                  <a:latin typeface="+mn-lt"/>
                  <a:ea typeface="+mn-ea"/>
                  <a:cs typeface="+mn-cs"/>
                </a:rPr>
                <a:t>#8-20:        </a:t>
              </a:r>
              <a14:m>
                <m:oMath xmlns:m="http://schemas.openxmlformats.org/officeDocument/2006/math">
                  <m:nary>
                    <m:naryPr>
                      <m:chr m:val="∑"/>
                      <m:ctrlPr>
                        <a:rPr lang="en-US" sz="1100" b="0" i="1" u="none" strike="noStrike" baseline="0">
                          <a:solidFill>
                            <a:srgbClr val="FF0000"/>
                          </a:solidFill>
                          <a:effectLst/>
                          <a:latin typeface="Cambria Math" panose="02040503050406030204" pitchFamily="18" charset="0"/>
                          <a:ea typeface="+mn-ea"/>
                          <a:cs typeface="+mn-cs"/>
                        </a:rPr>
                      </m:ctrlPr>
                    </m:naryPr>
                    <m:sub>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=4</m:t>
                      </m:r>
                    </m:sub>
                    <m:sup>
                      <m:r>
                        <a:rPr lang="en-US" sz="1100" b="0" i="1" u="none" strike="noStrike" baseline="0">
                          <a:solidFill>
                            <a:srgbClr val="FF0000"/>
                          </a:solidFill>
                          <a:effectLst/>
                          <a:latin typeface="Cambria Math" panose="02040503050406030204" pitchFamily="18" charset="0"/>
                          <a:ea typeface="+mn-ea"/>
                          <a:cs typeface="+mn-cs"/>
                        </a:rPr>
                        <m:t>7</m:t>
                      </m:r>
                    </m:sup>
                    <m:e>
                      <m:r>
                        <a:rPr lang="en-US" sz="1100" b="0" i="1" u="none" strike="noStrike" baseline="0">
                          <a:solidFill>
                            <a:srgbClr val="FF0000"/>
                          </a:solidFill>
                          <a:effectLst/>
                          <a:latin typeface="Cambria Math" panose="02040503050406030204" pitchFamily="18" charset="0"/>
                          <a:ea typeface="+mn-ea"/>
                          <a:cs typeface="+mn-cs"/>
                        </a:rPr>
                        <m:t>𝑥</m:t>
                      </m:r>
                      <m:r>
                        <a:rPr lang="en-US" sz="1100" b="0" i="1" u="none" strike="noStrike" baseline="-25000">
                          <a:solidFill>
                            <a:srgbClr val="FF0000"/>
                          </a:solidFill>
                          <a:effectLst/>
                          <a:latin typeface="Cambria Math" panose="02040503050406030204" pitchFamily="18" charset="0"/>
                          <a:ea typeface="+mn-ea"/>
                          <a:cs typeface="+mn-cs"/>
                        </a:rPr>
                        <m:t>𝑖𝑗</m:t>
                      </m:r>
                    </m:e>
                  </m:nary>
                </m:oMath>
              </a14:m>
              <a:r>
                <a:rPr lang="en-US" sz="1100" b="0" i="0" u="none" strike="noStrike" baseline="0">
                  <a:solidFill>
                    <a:srgbClr val="FF0000"/>
                  </a:solidFill>
                  <a:effectLst/>
                  <a:latin typeface="+mn-lt"/>
                  <a:ea typeface="+mn-ea"/>
                  <a:cs typeface="+mn-cs"/>
                </a:rPr>
                <a:t> = d</a:t>
              </a:r>
              <a:r>
                <a:rPr lang="en-US" sz="1100" b="0" i="0" u="none" strike="noStrike" baseline="-25000">
                  <a:solidFill>
                    <a:srgbClr val="FF0000"/>
                  </a:solidFill>
                  <a:effectLst/>
                  <a:latin typeface="+mn-lt"/>
                  <a:ea typeface="+mn-ea"/>
                  <a:cs typeface="+mn-cs"/>
                </a:rPr>
                <a:t>j</a:t>
              </a:r>
              <a:r>
                <a:rPr lang="en-US" sz="1100" b="0" i="0" u="none" strike="noStrike" baseline="0">
                  <a:solidFill>
                    <a:srgbClr val="FF0000"/>
                  </a:solidFill>
                  <a:effectLst/>
                  <a:latin typeface="+mn-lt"/>
                  <a:ea typeface="+mn-ea"/>
                  <a:cs typeface="+mn-cs"/>
                </a:rPr>
                <a:t>  (for each customer area </a:t>
              </a:r>
              <a:r>
                <a:rPr lang="en-US" sz="1100" b="0" baseline="0">
                  <a:solidFill>
                    <a:srgbClr val="FF0000"/>
                  </a:solidFill>
                  <a:effectLst/>
                  <a:latin typeface="+mn-lt"/>
                  <a:ea typeface="+mn-ea"/>
                  <a:cs typeface="+mn-cs"/>
                </a:rPr>
                <a:t>j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m:t>
                  </m:r>
                  <m:d>
                    <m:dPr>
                      <m:begChr m:val="{"/>
                      <m:endChr m:val="}"/>
                      <m:ctrlPr>
                        <a:rPr lang="en-US" sz="1100" b="0" i="1" baseline="0">
                          <a:solidFill>
                            <a:srgbClr val="FF0000"/>
                          </a:solidFill>
                          <a:effectLst/>
                          <a:latin typeface="Cambria Math" panose="02040503050406030204" pitchFamily="18" charset="0"/>
                          <a:ea typeface="+mn-ea"/>
                          <a:cs typeface="+mn-cs"/>
                        </a:rPr>
                      </m:ctrlPr>
                    </m:dPr>
                    <m:e>
                      <m:r>
                        <a:rPr lang="en-US" sz="1100" b="0" i="1" baseline="0">
                          <a:solidFill>
                            <a:srgbClr val="FF0000"/>
                          </a:solidFill>
                          <a:effectLst/>
                          <a:latin typeface="Cambria Math" panose="02040503050406030204" pitchFamily="18" charset="0"/>
                          <a:ea typeface="+mn-ea"/>
                          <a:cs typeface="+mn-cs"/>
                        </a:rPr>
                        <m:t>8,…,20</m:t>
                      </m:r>
                    </m:e>
                  </m:d>
                </m:oMath>
              </a14:m>
              <a:r>
                <a:rPr lang="en-US" sz="1100" b="0" i="0" u="none" strike="noStrike" baseline="0">
                  <a:solidFill>
                    <a:srgbClr val="FF0000"/>
                  </a:solidFill>
                  <a:effectLst/>
                  <a:latin typeface="+mn-lt"/>
                  <a:ea typeface="+mn-ea"/>
                  <a:cs typeface="+mn-cs"/>
                </a:rPr>
                <a:t>) 	demand (see Table 4)</a:t>
              </a:r>
              <a:br>
                <a:rPr lang="en-US" sz="1100" b="0" i="0" u="none" strike="noStrike" baseline="0">
                  <a:solidFill>
                    <a:srgbClr val="FF0000"/>
                  </a:solidFill>
                  <a:effectLst/>
                  <a:latin typeface="+mn-lt"/>
                  <a:ea typeface="+mn-ea"/>
                  <a:cs typeface="+mn-cs"/>
                </a:rPr>
              </a:br>
              <a:r>
                <a:rPr lang="en-US" sz="1100" b="0" i="0" u="none" strike="noStrike" baseline="0">
                  <a:solidFill>
                    <a:srgbClr val="FF0000"/>
                  </a:solidFill>
                  <a:effectLst/>
                  <a:latin typeface="+mn-lt"/>
                  <a:ea typeface="+mn-ea"/>
                  <a:cs typeface="+mn-cs"/>
                </a:rPr>
                <a:t>#21: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𝑥</m:t>
                  </m:r>
                  <m:r>
                    <a:rPr lang="en-US" sz="1100" b="0" i="1" u="none" strike="noStrike" baseline="-25000">
                      <a:solidFill>
                        <a:srgbClr val="FF0000"/>
                      </a:solidFill>
                      <a:effectLst/>
                      <a:latin typeface="Cambria Math" panose="02040503050406030204" pitchFamily="18" charset="0"/>
                      <a:ea typeface="+mn-ea"/>
                      <a:cs typeface="+mn-cs"/>
                    </a:rPr>
                    <m:t>14</m:t>
                  </m:r>
                </m:oMath>
              </a14:m>
              <a:r>
                <a:rPr lang="en-US" sz="1100" b="0" i="0" u="none" strike="noStrike" baseline="0">
                  <a:solidFill>
                    <a:srgbClr val="FF0000"/>
                  </a:solidFill>
                  <a:effectLst/>
                  <a:latin typeface="+mn-lt"/>
                  <a:ea typeface="+mn-ea"/>
                  <a:cs typeface="+mn-cs"/>
                </a:rPr>
                <a:t>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m:t>
                  </m:r>
                </m:oMath>
              </a14:m>
              <a:r>
                <a:rPr lang="en-US" sz="1100" b="0" i="0" u="none" strike="noStrike" baseline="0">
                  <a:solidFill>
                    <a:srgbClr val="FF0000"/>
                  </a:solidFill>
                  <a:effectLst/>
                  <a:latin typeface="+mn-lt"/>
                  <a:ea typeface="+mn-ea"/>
                  <a:cs typeface="+mn-cs"/>
                </a:rPr>
                <a:t> 900  			rail line capacity</a:t>
              </a:r>
            </a:p>
            <a:p>
              <a:r>
                <a:rPr lang="en-US" sz="1100" b="0" i="0" u="none" strike="noStrike" baseline="0">
                  <a:solidFill>
                    <a:srgbClr val="FF0000"/>
                  </a:solidFill>
                  <a:effectLst/>
                  <a:latin typeface="+mn-lt"/>
                  <a:ea typeface="+mn-ea"/>
                  <a:cs typeface="+mn-cs"/>
                </a:rPr>
                <a:t>#22:           </a:t>
              </a:r>
              <a14:m>
                <m:oMath xmlns:m="http://schemas.openxmlformats.org/officeDocument/2006/math">
                  <m:nary>
                    <m:naryPr>
                      <m:chr m:val="∑"/>
                      <m:ctrlPr>
                        <a:rPr lang="en-US" sz="1100" b="0" i="1" u="none" strike="noStrike" baseline="0">
                          <a:solidFill>
                            <a:srgbClr val="FF0000"/>
                          </a:solidFill>
                          <a:effectLst/>
                          <a:latin typeface="Cambria Math" panose="02040503050406030204" pitchFamily="18" charset="0"/>
                          <a:ea typeface="+mn-ea"/>
                          <a:cs typeface="+mn-cs"/>
                        </a:rPr>
                      </m:ctrlPr>
                    </m:naryPr>
                    <m:sub>
                      <m:r>
                        <m:rPr>
                          <m:brk m:alnAt="23"/>
                        </m:rP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=1</m:t>
                      </m:r>
                    </m:sub>
                    <m:sup>
                      <m:r>
                        <a:rPr lang="en-US" sz="1100" b="0" i="1" u="none" strike="noStrike" baseline="0">
                          <a:solidFill>
                            <a:srgbClr val="FF0000"/>
                          </a:solidFill>
                          <a:effectLst/>
                          <a:latin typeface="Cambria Math" panose="02040503050406030204" pitchFamily="18" charset="0"/>
                          <a:ea typeface="+mn-ea"/>
                          <a:cs typeface="+mn-cs"/>
                        </a:rPr>
                        <m:t>3</m:t>
                      </m:r>
                    </m:sup>
                    <m:e>
                      <m:r>
                        <a:rPr lang="en-US" sz="1100" b="0" i="1" u="none" strike="noStrike" baseline="0">
                          <a:solidFill>
                            <a:srgbClr val="FF0000"/>
                          </a:solidFill>
                          <a:effectLst/>
                          <a:latin typeface="Cambria Math" panose="02040503050406030204" pitchFamily="18" charset="0"/>
                          <a:ea typeface="+mn-ea"/>
                          <a:cs typeface="+mn-cs"/>
                        </a:rPr>
                        <m:t>𝑥</m:t>
                      </m:r>
                      <m:r>
                        <a:rPr lang="en-US" sz="1100" b="0" i="1" u="none" strike="noStrike" baseline="-25000">
                          <a:solidFill>
                            <a:srgbClr val="FF0000"/>
                          </a:solidFill>
                          <a:effectLst/>
                          <a:latin typeface="Cambria Math" panose="02040503050406030204" pitchFamily="18" charset="0"/>
                          <a:ea typeface="+mn-ea"/>
                          <a:cs typeface="+mn-cs"/>
                        </a:rPr>
                        <m:t>𝑖</m:t>
                      </m:r>
                      <m:r>
                        <a:rPr lang="en-US" sz="1100" b="0" i="1" u="none" strike="noStrike" baseline="-25000">
                          <a:solidFill>
                            <a:srgbClr val="FF0000"/>
                          </a:solidFill>
                          <a:effectLst/>
                          <a:latin typeface="Cambria Math" panose="02040503050406030204" pitchFamily="18" charset="0"/>
                          <a:ea typeface="+mn-ea"/>
                          <a:cs typeface="+mn-cs"/>
                        </a:rPr>
                        <m:t>7</m:t>
                      </m:r>
                    </m:e>
                  </m:nary>
                  <m:r>
                    <a:rPr lang="en-US" sz="1100" b="0" i="0" u="none" strike="noStrike" baseline="0">
                      <a:solidFill>
                        <a:srgbClr val="FF0000"/>
                      </a:solidFill>
                      <a:effectLst/>
                      <a:latin typeface="Cambria Math" panose="02040503050406030204" pitchFamily="18" charset="0"/>
                      <a:ea typeface="+mn-ea"/>
                      <a:cs typeface="+mn-cs"/>
                    </a:rPr>
                    <m:t>≤5000</m:t>
                  </m:r>
                </m:oMath>
              </a14:m>
              <a:r>
                <a:rPr lang="en-US" sz="1100" b="0" i="0" u="none" strike="noStrike" baseline="0">
                  <a:solidFill>
                    <a:srgbClr val="FF0000"/>
                  </a:solidFill>
                  <a:effectLst/>
                  <a:latin typeface="+mn-lt"/>
                  <a:ea typeface="+mn-ea"/>
                  <a:cs typeface="+mn-cs"/>
                </a:rPr>
                <a:t>  (for warehouse 7) 		limited sheeting capacity at UK warehouse</a:t>
              </a:r>
            </a:p>
            <a:p>
              <a:r>
                <a:rPr lang="en-US" sz="1100" b="0" i="0" u="none" strike="noStrike" baseline="0">
                  <a:solidFill>
                    <a:srgbClr val="FF0000"/>
                  </a:solidFill>
                  <a:effectLst/>
                  <a:latin typeface="+mn-lt"/>
                  <a:ea typeface="+mn-ea"/>
                  <a:cs typeface="+mn-cs"/>
                </a:rPr>
                <a:t>non-negativity: </a:t>
              </a:r>
              <a14:m>
                <m:oMath xmlns:m="http://schemas.openxmlformats.org/officeDocument/2006/math">
                  <m:sSub>
                    <m:sSubPr>
                      <m:ctrlPr>
                        <a:rPr lang="en-US" sz="1100" b="0" i="1" baseline="0">
                          <a:solidFill>
                            <a:srgbClr val="FF0000"/>
                          </a:solidFill>
                          <a:effectLst/>
                          <a:latin typeface="Cambria Math" panose="02040503050406030204" pitchFamily="18" charset="0"/>
                          <a:ea typeface="+mn-ea"/>
                          <a:cs typeface="+mn-cs"/>
                        </a:rPr>
                      </m:ctrlPr>
                    </m:sSubPr>
                    <m:e>
                      <m:r>
                        <a:rPr lang="en-US" sz="1100" b="0" i="1" baseline="0">
                          <a:solidFill>
                            <a:srgbClr val="FF0000"/>
                          </a:solidFill>
                          <a:effectLst/>
                          <a:latin typeface="Cambria Math" panose="02040503050406030204" pitchFamily="18" charset="0"/>
                          <a:ea typeface="+mn-ea"/>
                          <a:cs typeface="+mn-cs"/>
                        </a:rPr>
                        <m:t>𝑥</m:t>
                      </m:r>
                    </m:e>
                    <m:sub>
                      <m:r>
                        <a:rPr lang="en-US" sz="1100" b="0" i="1" baseline="0">
                          <a:solidFill>
                            <a:srgbClr val="FF0000"/>
                          </a:solidFill>
                          <a:effectLst/>
                          <a:latin typeface="Cambria Math" panose="02040503050406030204" pitchFamily="18" charset="0"/>
                          <a:ea typeface="+mn-ea"/>
                          <a:cs typeface="+mn-cs"/>
                        </a:rPr>
                        <m:t>𝑖𝑗</m:t>
                      </m:r>
                    </m:sub>
                  </m:sSub>
                </m:oMath>
              </a14:m>
              <a:r>
                <a:rPr lang="en-US" sz="1100" b="0" i="0" baseline="0">
                  <a:solidFill>
                    <a:srgbClr val="FF0000"/>
                  </a:solidFill>
                  <a:effectLst/>
                  <a:latin typeface="+mn-lt"/>
                  <a:ea typeface="+mn-ea"/>
                  <a:cs typeface="+mn-cs"/>
                </a:rPr>
                <a:t> </a:t>
              </a:r>
              <a14:m>
                <m:oMath xmlns:m="http://schemas.openxmlformats.org/officeDocument/2006/math">
                  <m:r>
                    <a:rPr lang="en-US" sz="1100" b="0" i="1" baseline="0">
                      <a:solidFill>
                        <a:srgbClr val="FF0000"/>
                      </a:solidFill>
                      <a:effectLst/>
                      <a:latin typeface="Cambria Math" panose="02040503050406030204" pitchFamily="18" charset="0"/>
                      <a:ea typeface="Cambria Math" panose="02040503050406030204" pitchFamily="18" charset="0"/>
                      <a:cs typeface="+mn-cs"/>
                    </a:rPr>
                    <m:t>≥</m:t>
                  </m:r>
                </m:oMath>
              </a14:m>
              <a:r>
                <a:rPr lang="en-US" sz="1100" b="0" i="0" baseline="0">
                  <a:solidFill>
                    <a:srgbClr val="FF0000"/>
                  </a:solidFill>
                  <a:effectLst/>
                  <a:latin typeface="+mn-lt"/>
                  <a:ea typeface="+mn-ea"/>
                  <a:cs typeface="+mn-cs"/>
                </a:rPr>
                <a:t> 0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𝑖</m:t>
                  </m:r>
                  <m:r>
                    <a:rPr lang="en-US" sz="1100" b="0" i="1" baseline="0">
                      <a:solidFill>
                        <a:srgbClr val="FF0000"/>
                      </a:solidFill>
                      <a:effectLst/>
                      <a:latin typeface="Cambria Math" panose="02040503050406030204" pitchFamily="18" charset="0"/>
                      <a:ea typeface="+mn-ea"/>
                      <a:cs typeface="+mn-cs"/>
                    </a:rPr>
                    <m:t>,</m:t>
                  </m:r>
                  <m:r>
                    <a:rPr lang="en-US" sz="1100" b="0" i="1" baseline="0">
                      <a:solidFill>
                        <a:srgbClr val="FF0000"/>
                      </a:solidFill>
                      <a:effectLst/>
                      <a:latin typeface="Cambria Math" panose="02040503050406030204" pitchFamily="18" charset="0"/>
                      <a:ea typeface="+mn-ea"/>
                      <a:cs typeface="+mn-cs"/>
                    </a:rPr>
                    <m:t>𝑗</m:t>
                  </m:r>
                  <m:r>
                    <a:rPr lang="en-US" sz="1100" b="0" i="1" baseline="0">
                      <a:solidFill>
                        <a:srgbClr val="FF0000"/>
                      </a:solidFill>
                      <a:effectLst/>
                      <a:latin typeface="Cambria Math" panose="02040503050406030204" pitchFamily="18" charset="0"/>
                      <a:ea typeface="+mn-ea"/>
                      <a:cs typeface="+mn-cs"/>
                    </a:rPr>
                    <m:t>∈</m:t>
                  </m:r>
                  <m:d>
                    <m:dPr>
                      <m:begChr m:val="{"/>
                      <m:endChr m:val="}"/>
                      <m:ctrlPr>
                        <a:rPr lang="en-US" sz="1100" b="0" i="1" baseline="0">
                          <a:solidFill>
                            <a:srgbClr val="FF0000"/>
                          </a:solidFill>
                          <a:effectLst/>
                          <a:latin typeface="Cambria Math" panose="02040503050406030204" pitchFamily="18" charset="0"/>
                          <a:ea typeface="+mn-ea"/>
                          <a:cs typeface="+mn-cs"/>
                        </a:rPr>
                      </m:ctrlPr>
                    </m:dPr>
                    <m:e>
                      <m:r>
                        <a:rPr lang="en-US" sz="1100" b="0" i="1" baseline="0">
                          <a:solidFill>
                            <a:srgbClr val="FF0000"/>
                          </a:solidFill>
                          <a:effectLst/>
                          <a:latin typeface="Cambria Math" panose="02040503050406030204" pitchFamily="18" charset="0"/>
                          <a:ea typeface="+mn-ea"/>
                          <a:cs typeface="+mn-cs"/>
                        </a:rPr>
                        <m:t>1,…, 20</m:t>
                      </m:r>
                    </m:e>
                  </m:d>
                  <m:r>
                    <a:rPr lang="en-US" sz="1100" b="0" i="0" baseline="0">
                      <a:solidFill>
                        <a:srgbClr val="FF0000"/>
                      </a:solidFill>
                      <a:effectLst/>
                      <a:latin typeface="Cambria Math" panose="02040503050406030204" pitchFamily="18" charset="0"/>
                      <a:ea typeface="+mn-ea"/>
                      <a:cs typeface="+mn-cs"/>
                    </a:rPr>
                    <m:t>)</m:t>
                  </m:r>
                </m:oMath>
              </a14:m>
              <a:r>
                <a:rPr lang="en-US" sz="1100">
                  <a:solidFill>
                    <a:srgbClr val="FF0000"/>
                  </a:solidFill>
                  <a:effectLst/>
                  <a:latin typeface="+mn-lt"/>
                  <a:ea typeface="+mn-ea"/>
                  <a:cs typeface="+mn-cs"/>
                </a:rPr>
                <a:t> </a:t>
              </a:r>
              <a:endParaRPr lang="en-US" sz="1100" b="0" i="0" u="none" strike="noStrike" baseline="0">
                <a:solidFill>
                  <a:srgbClr val="FF0000"/>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Optimal total transportation cost is 3490420 euros.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3" y="343100"/>
              <a:ext cx="8915402" cy="854445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a:t>
              </a:r>
              <a:r>
                <a:rPr lang="en-US" sz="1100" b="1" i="0" baseline="0">
                  <a:solidFill>
                    <a:schemeClr val="tx1"/>
                  </a:solidFill>
                  <a:effectLst/>
                  <a:latin typeface="+mn-lt"/>
                  <a:ea typeface="+mn-ea"/>
                  <a:cs typeface="+mn-cs"/>
                </a:rPr>
                <a:t>minimize total transportation costs while satisfying the demands.</a:t>
              </a:r>
              <a:r>
                <a:rPr lang="en-US" sz="1100" b="0" i="0" baseline="0">
                  <a:solidFill>
                    <a:schemeClr val="tx1"/>
                  </a:solidFill>
                  <a:effectLst/>
                  <a:latin typeface="+mn-lt"/>
                  <a:ea typeface="+mn-ea"/>
                  <a:cs typeface="+mn-cs"/>
                </a:rPr>
                <a:t>  Use</a:t>
              </a:r>
              <a:r>
                <a:rPr lang="en-US" sz="1100" b="0" i="0" u="none" strike="noStrike" baseline="0">
                  <a:solidFill>
                    <a:schemeClr val="tx1"/>
                  </a:solidFill>
                  <a:effectLst/>
                  <a:latin typeface="+mn-lt"/>
                  <a:ea typeface="+mn-ea"/>
                  <a:cs typeface="+mn-cs"/>
                </a:rPr>
                <a:t> decision variables </a:t>
              </a:r>
              <a:r>
                <a:rPr lang="en-US" sz="1100" b="0" i="0" u="none" strike="noStrike" baseline="0">
                  <a:solidFill>
                    <a:schemeClr val="tx1"/>
                  </a:solidFill>
                  <a:effectLst/>
                  <a:latin typeface="Cambria Math" panose="02040503050406030204" pitchFamily="18" charset="0"/>
                  <a:ea typeface="+mn-ea"/>
                  <a:cs typeface="+mn-cs"/>
                </a:rPr>
                <a:t>𝑥_𝑖𝑗</a:t>
              </a:r>
              <a:r>
                <a:rPr lang="en-US" sz="1100" b="0" i="0" u="none" strike="noStrike" baseline="0">
                  <a:solidFill>
                    <a:schemeClr val="tx1"/>
                  </a:solidFill>
                  <a:effectLst/>
                  <a:latin typeface="+mn-lt"/>
                  <a:ea typeface="+mn-ea"/>
                  <a:cs typeface="+mn-cs"/>
                </a:rPr>
                <a:t> and transportation costs </a:t>
              </a:r>
              <a:r>
                <a:rPr lang="en-US" sz="1100" b="0" i="0" u="none" strike="noStrike" baseline="0">
                  <a:solidFill>
                    <a:schemeClr val="tx1"/>
                  </a:solidFill>
                  <a:effectLst/>
                  <a:latin typeface="Cambria Math" panose="02040503050406030204" pitchFamily="18" charset="0"/>
                  <a:ea typeface="+mn-ea"/>
                  <a:cs typeface="+mn-cs"/>
                </a:rPr>
                <a:t>𝑐_𝑖𝑗</a:t>
              </a:r>
              <a:r>
                <a:rPr lang="en-US" sz="1100" b="0" i="0" u="none" strike="noStrike" baseline="0">
                  <a:solidFill>
                    <a:schemeClr val="tx1"/>
                  </a:solidFill>
                  <a:effectLst/>
                  <a:latin typeface="+mn-lt"/>
                  <a:ea typeface="+mn-ea"/>
                  <a:cs typeface="+mn-cs"/>
                </a:rPr>
                <a:t>, where </a:t>
              </a:r>
              <a:r>
                <a:rPr lang="en-US" sz="1100" b="0" i="0" u="none" strike="noStrike" baseline="0">
                  <a:solidFill>
                    <a:schemeClr val="tx1"/>
                  </a:solidFill>
                  <a:effectLst/>
                  <a:latin typeface="Cambria Math" panose="02040503050406030204" pitchFamily="18" charset="0"/>
                  <a:ea typeface="+mn-ea"/>
                  <a:cs typeface="+mn-cs"/>
                </a:rPr>
                <a:t>𝑖,𝑗∈{1,…, 20}</a:t>
              </a:r>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sng" strike="noStrike" kern="0" cap="none" spc="0" normalizeH="0" baseline="0" noProof="0">
                  <a:ln>
                    <a:noFill/>
                  </a:ln>
                  <a:solidFill>
                    <a:srgbClr val="FF0000"/>
                  </a:solidFill>
                  <a:effectLst/>
                  <a:uLnTx/>
                  <a:uFillTx/>
                  <a:latin typeface="+mn-lt"/>
                  <a:ea typeface="+mn-ea"/>
                  <a:cs typeface="+mn-cs"/>
                </a:rPr>
                <a:t>Decision variables</a:t>
              </a:r>
              <a:r>
                <a:rPr kumimoji="0" lang="en-US" sz="1100" b="0" i="0" u="none" strike="noStrike" kern="0" cap="none" spc="0" normalizeH="0" baseline="0" noProof="0">
                  <a:ln>
                    <a:noFill/>
                  </a:ln>
                  <a:solidFill>
                    <a:srgbClr val="FF0000"/>
                  </a:solidFill>
                  <a:effectLst/>
                  <a:uLnTx/>
                  <a:uFillTx/>
                  <a:latin typeface="+mn-lt"/>
                  <a:ea typeface="+mn-ea"/>
                  <a:cs typeface="+mn-cs"/>
                </a:rPr>
                <a:t>: 𝑥</a:t>
              </a:r>
              <a:r>
                <a:rPr kumimoji="0" lang="en-US" sz="1100" b="0" i="0" u="none" strike="noStrike" kern="0" cap="none" spc="0" normalizeH="0" baseline="-25000" noProof="0">
                  <a:ln>
                    <a:noFill/>
                  </a:ln>
                  <a:solidFill>
                    <a:srgbClr val="FF0000"/>
                  </a:solidFill>
                  <a:effectLst/>
                  <a:uLnTx/>
                  <a:uFillTx/>
                  <a:latin typeface="+mn-lt"/>
                  <a:ea typeface="+mn-ea"/>
                  <a:cs typeface="+mn-cs"/>
                </a:rPr>
                <a:t>𝑖𝑗</a:t>
              </a:r>
              <a:r>
                <a:rPr kumimoji="0" lang="en-US" sz="1100" b="0" i="0" u="none" strike="noStrike" kern="0" cap="none" spc="0" normalizeH="0" baseline="0" noProof="0">
                  <a:ln>
                    <a:noFill/>
                  </a:ln>
                  <a:solidFill>
                    <a:srgbClr val="FF0000"/>
                  </a:solidFill>
                  <a:effectLst/>
                  <a:uLnTx/>
                  <a:uFillTx/>
                  <a:latin typeface="+mn-lt"/>
                  <a:ea typeface="+mn-ea"/>
                  <a:cs typeface="+mn-cs"/>
                </a:rPr>
                <a:t> is the transportation volumne (in tons) from each mill or warehouse to customer areas (</a:t>
              </a:r>
              <a:r>
                <a:rPr lang="en-US" sz="1100" b="0" i="0" baseline="0">
                  <a:solidFill>
                    <a:srgbClr val="FF0000"/>
                  </a:solidFill>
                  <a:effectLst/>
                  <a:latin typeface="Cambria Math" panose="02040503050406030204" pitchFamily="18" charset="0"/>
                  <a:ea typeface="+mn-ea"/>
                  <a:cs typeface="+mn-cs"/>
                </a:rPr>
                <a:t>𝑖,𝑗∈{1,…, 20})</a:t>
              </a:r>
              <a:endParaRPr lang="en-US" sz="1100" b="0" i="0" u="none" strike="noStrike" baseline="-250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250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sng" strike="noStrike" baseline="0">
                  <a:solidFill>
                    <a:srgbClr val="FF0000"/>
                  </a:solidFill>
                  <a:effectLst/>
                  <a:latin typeface="+mn-lt"/>
                  <a:ea typeface="+mn-ea"/>
                  <a:cs typeface="+mn-cs"/>
                </a:rPr>
                <a:t>Parameters: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Cambria Math" panose="02040503050406030204" pitchFamily="18" charset="0"/>
                  <a:ea typeface="+mn-ea"/>
                  <a:cs typeface="+mn-cs"/>
                </a:rPr>
                <a:t>𝑐_𝑖𝑗  is the transportation cost (per ton)from each mill or warehouse to customer areas </a:t>
              </a:r>
              <a:r>
                <a:rPr lang="en-US" sz="1100" b="0" i="0" baseline="0">
                  <a:solidFill>
                    <a:srgbClr val="FF0000"/>
                  </a:solidFill>
                  <a:effectLst/>
                  <a:latin typeface="+mn-lt"/>
                  <a:ea typeface="+mn-ea"/>
                  <a:cs typeface="+mn-cs"/>
                </a:rPr>
                <a:t>(</a:t>
              </a:r>
              <a:r>
                <a:rPr lang="en-US" sz="1100" b="0" i="0" baseline="0">
                  <a:solidFill>
                    <a:srgbClr val="FF0000"/>
                  </a:solidFill>
                  <a:effectLst/>
                  <a:latin typeface="Cambria Math" panose="02040503050406030204" pitchFamily="18" charset="0"/>
                  <a:ea typeface="+mn-ea"/>
                  <a:cs typeface="+mn-cs"/>
                </a:rPr>
                <a:t>𝑖,𝑗∈{1,…, 20})</a:t>
              </a:r>
              <a:r>
                <a:rPr lang="en-US" sz="1100">
                  <a:solidFill>
                    <a:srgbClr val="FF0000"/>
                  </a:solidFill>
                  <a:effectLst/>
                  <a:latin typeface="+mn-lt"/>
                </a:rPr>
                <a:t> - see</a:t>
              </a:r>
              <a:r>
                <a:rPr lang="en-US" sz="1100" baseline="0">
                  <a:solidFill>
                    <a:srgbClr val="FF0000"/>
                  </a:solidFill>
                  <a:effectLst/>
                  <a:latin typeface="+mn-lt"/>
                </a:rPr>
                <a:t> details in Table 2 &amp; 3</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rPr>
                <a:t>s</a:t>
              </a:r>
              <a:r>
                <a:rPr lang="en-US" sz="1100" baseline="-25000">
                  <a:solidFill>
                    <a:srgbClr val="FF0000"/>
                  </a:solidFill>
                  <a:effectLst/>
                  <a:latin typeface="+mn-lt"/>
                </a:rPr>
                <a:t>i </a:t>
              </a:r>
              <a:r>
                <a:rPr lang="en-US" sz="1100" baseline="0">
                  <a:solidFill>
                    <a:srgbClr val="FF0000"/>
                  </a:solidFill>
                  <a:effectLst/>
                  <a:latin typeface="+mn-lt"/>
                </a:rPr>
                <a:t>is the production capacity (in tons) of each mill </a:t>
              </a:r>
              <a:r>
                <a:rPr lang="en-US" sz="1100" b="0" i="0" baseline="0">
                  <a:solidFill>
                    <a:srgbClr val="FF0000"/>
                  </a:solidFill>
                  <a:effectLst/>
                  <a:latin typeface="Cambria Math" panose="02040503050406030204" pitchFamily="18" charset="0"/>
                  <a:ea typeface="+mn-ea"/>
                  <a:cs typeface="+mn-cs"/>
                </a:rPr>
                <a:t>𝑖</a:t>
              </a:r>
              <a:r>
                <a:rPr lang="en-US" sz="1100" baseline="0">
                  <a:solidFill>
                    <a:srgbClr val="FF0000"/>
                  </a:solidFill>
                  <a:effectLst/>
                  <a:latin typeface="+mn-lt"/>
                </a:rPr>
                <a:t> (</a:t>
              </a:r>
              <a:r>
                <a:rPr lang="en-US" sz="1100" b="0" i="0" baseline="0">
                  <a:solidFill>
                    <a:srgbClr val="FF0000"/>
                  </a:solidFill>
                  <a:effectLst/>
                  <a:latin typeface="Cambria Math" panose="02040503050406030204" pitchFamily="18" charset="0"/>
                  <a:ea typeface="+mn-ea"/>
                  <a:cs typeface="+mn-cs"/>
                </a:rPr>
                <a:t>𝑖∈{1,2, 3}  )</a:t>
              </a:r>
              <a:r>
                <a:rPr lang="en-US" sz="1100" b="0" baseline="0">
                  <a:solidFill>
                    <a:srgbClr val="FF0000"/>
                  </a:solidFill>
                  <a:effectLst/>
                  <a:latin typeface="+mn-lt"/>
                  <a:ea typeface="+mn-ea"/>
                  <a:cs typeface="+mn-cs"/>
                </a:rPr>
                <a:t> - see details in Table 1</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d</a:t>
              </a:r>
              <a:r>
                <a:rPr lang="en-US" sz="1100" b="0" baseline="-25000">
                  <a:solidFill>
                    <a:srgbClr val="FF0000"/>
                  </a:solidFill>
                  <a:effectLst/>
                  <a:latin typeface="+mn-lt"/>
                  <a:ea typeface="+mn-ea"/>
                  <a:cs typeface="+mn-cs"/>
                </a:rPr>
                <a:t>j</a:t>
              </a:r>
              <a:r>
                <a:rPr lang="en-US" sz="1100" b="0" baseline="0">
                  <a:solidFill>
                    <a:srgbClr val="FF0000"/>
                  </a:solidFill>
                  <a:effectLst/>
                  <a:latin typeface="+mn-lt"/>
                  <a:ea typeface="+mn-ea"/>
                  <a:cs typeface="+mn-cs"/>
                </a:rPr>
                <a:t> is the demand of each customer area j (j </a:t>
              </a:r>
              <a:r>
                <a:rPr lang="en-US" sz="1100" b="0" i="0" baseline="0">
                  <a:solidFill>
                    <a:srgbClr val="FF0000"/>
                  </a:solidFill>
                  <a:effectLst/>
                  <a:latin typeface="Cambria Math" panose="02040503050406030204" pitchFamily="18" charset="0"/>
                  <a:ea typeface="+mn-ea"/>
                  <a:cs typeface="+mn-cs"/>
                </a:rPr>
                <a:t>∈{8,…,20}  </a:t>
              </a:r>
              <a:r>
                <a:rPr lang="en-US" sz="1100" b="0" baseline="0">
                  <a:solidFill>
                    <a:srgbClr val="FF0000"/>
                  </a:solidFill>
                  <a:effectLst/>
                  <a:latin typeface="+mn-lt"/>
                  <a:ea typeface="+mn-ea"/>
                  <a:cs typeface="+mn-cs"/>
                </a:rPr>
                <a:t>) - see details in Table 4</a:t>
              </a:r>
              <a:endParaRPr lang="en-US" sz="1100" b="0" i="0" u="none" strike="noStrike" baseline="-250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250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sng" strike="noStrike" baseline="0">
                  <a:solidFill>
                    <a:srgbClr val="FF0000"/>
                  </a:solidFill>
                  <a:effectLst/>
                  <a:latin typeface="+mn-lt"/>
                  <a:ea typeface="+mn-ea"/>
                  <a:cs typeface="+mn-cs"/>
                </a:rPr>
                <a:t>Objective function: </a:t>
              </a:r>
              <a:r>
                <a:rPr lang="en-US" sz="1100" b="0" i="0" u="none" strike="noStrike" baseline="0">
                  <a:solidFill>
                    <a:schemeClr val="tx1"/>
                  </a:solidFill>
                  <a:effectLst/>
                  <a:latin typeface="+mn-lt"/>
                  <a:ea typeface="+mn-ea"/>
                  <a:cs typeface="+mn-cs"/>
                </a:rPr>
                <a:t>min </a:t>
              </a:r>
              <a:r>
                <a:rPr lang="en-US" sz="1100" b="0" i="0" u="none" strike="noStrike" baseline="0">
                  <a:solidFill>
                    <a:schemeClr val="accent1">
                      <a:lumMod val="75000"/>
                    </a:schemeClr>
                  </a:solidFill>
                  <a:effectLst/>
                  <a:latin typeface="Cambria Math" panose="02040503050406030204" pitchFamily="18" charset="0"/>
                  <a:ea typeface="+mn-ea"/>
                  <a:cs typeface="+mn-cs"/>
                </a:rPr>
                <a:t>∑_(𝑖=1)^3▒〖∑_(𝑗=4)^7▒〖𝑐</a:t>
              </a:r>
              <a:r>
                <a:rPr lang="en-US" sz="1100" b="0" i="0" u="none" strike="noStrike" baseline="-25000">
                  <a:solidFill>
                    <a:schemeClr val="accent1">
                      <a:lumMod val="75000"/>
                    </a:schemeClr>
                  </a:solidFill>
                  <a:effectLst/>
                  <a:latin typeface="Cambria Math" panose="02040503050406030204" pitchFamily="18" charset="0"/>
                  <a:ea typeface="+mn-ea"/>
                  <a:cs typeface="+mn-cs"/>
                </a:rPr>
                <a:t>𝑖𝑗</a:t>
              </a:r>
              <a:r>
                <a:rPr lang="en-US" sz="1100" b="0" i="0" u="none" strike="noStrike" baseline="0">
                  <a:solidFill>
                    <a:schemeClr val="accent1">
                      <a:lumMod val="75000"/>
                    </a:schemeClr>
                  </a:solidFill>
                  <a:effectLst/>
                  <a:latin typeface="Cambria Math" panose="02040503050406030204" pitchFamily="18" charset="0"/>
                  <a:ea typeface="+mn-ea"/>
                  <a:cs typeface="+mn-cs"/>
                </a:rPr>
                <a:t>.𝑥_𝑖𝑗  〗+ 〗</a:t>
              </a:r>
              <a:r>
                <a:rPr lang="en-US" sz="1100" b="0" i="0" u="none" strike="noStrike" baseline="0">
                  <a:solidFill>
                    <a:schemeClr val="tx1"/>
                  </a:solidFill>
                  <a:effectLst/>
                  <a:latin typeface="+mn-lt"/>
                  <a:ea typeface="+mn-ea"/>
                  <a:cs typeface="+mn-cs"/>
                </a:rPr>
                <a:t> </a:t>
              </a:r>
              <a:r>
                <a:rPr lang="en-US" sz="1100" b="0" i="0" baseline="0">
                  <a:solidFill>
                    <a:schemeClr val="accent2">
                      <a:lumMod val="50000"/>
                    </a:schemeClr>
                  </a:solidFill>
                  <a:effectLst/>
                  <a:latin typeface="Cambria Math" panose="02040503050406030204" pitchFamily="18" charset="0"/>
                  <a:ea typeface="+mn-ea"/>
                  <a:cs typeface="+mn-cs"/>
                </a:rPr>
                <a:t>∑_(𝑖=4)^7</a:t>
              </a:r>
              <a:r>
                <a:rPr lang="en-US" sz="1100" b="0" i="0" baseline="-25000">
                  <a:solidFill>
                    <a:schemeClr val="accent2">
                      <a:lumMod val="50000"/>
                    </a:schemeClr>
                  </a:solidFill>
                  <a:effectLst/>
                  <a:latin typeface="Cambria Math" panose="02040503050406030204" pitchFamily="18" charset="0"/>
                  <a:ea typeface="+mn-ea"/>
                  <a:cs typeface="+mn-cs"/>
                </a:rPr>
                <a:t>▒</a:t>
              </a:r>
              <a:r>
                <a:rPr lang="en-US" sz="1100" b="0" i="0" baseline="0">
                  <a:solidFill>
                    <a:schemeClr val="accent2">
                      <a:lumMod val="50000"/>
                    </a:schemeClr>
                  </a:solidFill>
                  <a:effectLst/>
                  <a:latin typeface="Cambria Math" panose="02040503050406030204" pitchFamily="18" charset="0"/>
                  <a:ea typeface="+mn-ea"/>
                  <a:cs typeface="+mn-cs"/>
                </a:rPr>
                <a:t>∑_(𝑗=8)^20</a:t>
              </a:r>
              <a:r>
                <a:rPr lang="en-US" sz="1100" b="0" i="0" baseline="-25000">
                  <a:solidFill>
                    <a:schemeClr val="accent2">
                      <a:lumMod val="50000"/>
                    </a:schemeClr>
                  </a:solidFill>
                  <a:effectLst/>
                  <a:latin typeface="Cambria Math" panose="02040503050406030204" pitchFamily="18" charset="0"/>
                  <a:ea typeface="+mn-ea"/>
                  <a:cs typeface="+mn-cs"/>
                </a:rPr>
                <a:t>▒</a:t>
              </a:r>
              <a:r>
                <a:rPr lang="en-US" sz="1100" b="0" i="0" baseline="0">
                  <a:solidFill>
                    <a:schemeClr val="accent2">
                      <a:lumMod val="50000"/>
                    </a:schemeClr>
                  </a:solidFill>
                  <a:effectLst/>
                  <a:latin typeface="Cambria Math" panose="02040503050406030204" pitchFamily="18" charset="0"/>
                  <a:ea typeface="+mn-ea"/>
                  <a:cs typeface="+mn-cs"/>
                </a:rPr>
                <a:t>〖𝑐</a:t>
              </a:r>
              <a:r>
                <a:rPr lang="en-US" sz="1100" b="0" i="0" baseline="-25000">
                  <a:solidFill>
                    <a:schemeClr val="accent2">
                      <a:lumMod val="50000"/>
                    </a:schemeClr>
                  </a:solidFill>
                  <a:effectLst/>
                  <a:latin typeface="Cambria Math" panose="02040503050406030204" pitchFamily="18" charset="0"/>
                  <a:ea typeface="+mn-ea"/>
                  <a:cs typeface="+mn-cs"/>
                </a:rPr>
                <a:t>𝑖𝑗</a:t>
              </a:r>
              <a:r>
                <a:rPr lang="en-US" sz="1100" b="0" i="0" baseline="0">
                  <a:solidFill>
                    <a:schemeClr val="accent2">
                      <a:lumMod val="50000"/>
                    </a:schemeClr>
                  </a:solidFill>
                  <a:effectLst/>
                  <a:latin typeface="Cambria Math" panose="02040503050406030204" pitchFamily="18" charset="0"/>
                  <a:ea typeface="+mn-ea"/>
                  <a:cs typeface="+mn-cs"/>
                </a:rPr>
                <a:t>.𝑥_𝑖𝑗</a:t>
              </a:r>
              <a:r>
                <a:rPr lang="en-US" sz="1100" b="0" i="0" baseline="-25000">
                  <a:solidFill>
                    <a:schemeClr val="accent2">
                      <a:lumMod val="50000"/>
                    </a:schemeClr>
                  </a:solidFill>
                  <a:effectLst/>
                  <a:latin typeface="Cambria Math" panose="02040503050406030204" pitchFamily="18" charset="0"/>
                  <a:ea typeface="+mn-ea"/>
                  <a:cs typeface="+mn-cs"/>
                </a:rPr>
                <a:t> </a:t>
              </a:r>
              <a:r>
                <a:rPr lang="en-US" sz="1100" b="0" i="0" baseline="0">
                  <a:solidFill>
                    <a:schemeClr val="accent2">
                      <a:lumMod val="50000"/>
                    </a:schemeClr>
                  </a:solidFill>
                  <a:effectLst/>
                  <a:latin typeface="Cambria Math" panose="02040503050406030204" pitchFamily="18" charset="0"/>
                  <a:ea typeface="+mn-ea"/>
                  <a:cs typeface="+mn-cs"/>
                </a:rPr>
                <a:t>〗</a:t>
              </a:r>
              <a:r>
                <a:rPr lang="en-US" sz="1100" b="0" i="0" u="none" strike="noStrike" baseline="0">
                  <a:solidFill>
                    <a:schemeClr val="accent2">
                      <a:lumMod val="50000"/>
                    </a:schemeClr>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mn-lt"/>
                  <a:ea typeface="+mn-ea"/>
                  <a:cs typeface="+mn-cs"/>
                </a:rPr>
                <a:t>(</a:t>
              </a:r>
              <a:r>
                <a:rPr lang="en-US" sz="1100" b="0" i="0" u="none" strike="noStrike" baseline="0">
                  <a:solidFill>
                    <a:schemeClr val="accent1">
                      <a:lumMod val="75000"/>
                    </a:schemeClr>
                  </a:solidFill>
                  <a:effectLst/>
                  <a:latin typeface="+mn-lt"/>
                  <a:ea typeface="+mn-ea"/>
                  <a:cs typeface="+mn-cs"/>
                </a:rPr>
                <a:t>transportation cost from Mill i to Warehouse j </a:t>
              </a:r>
              <a:r>
                <a:rPr lang="en-US" sz="1100" b="0" i="0" u="none" strike="noStrike" baseline="0">
                  <a:solidFill>
                    <a:schemeClr val="tx1"/>
                  </a:solidFill>
                  <a:effectLst/>
                  <a:latin typeface="+mn-lt"/>
                  <a:ea typeface="+mn-ea"/>
                  <a:cs typeface="+mn-cs"/>
                </a:rPr>
                <a:t>+ </a:t>
              </a:r>
              <a:r>
                <a:rPr lang="en-US" sz="1100" b="0" i="0" u="none" strike="noStrike" baseline="0">
                  <a:solidFill>
                    <a:schemeClr val="accent2">
                      <a:lumMod val="50000"/>
                    </a:schemeClr>
                  </a:solidFill>
                  <a:effectLst/>
                  <a:latin typeface="+mn-lt"/>
                  <a:ea typeface="+mn-ea"/>
                  <a:cs typeface="+mn-cs"/>
                </a:rPr>
                <a:t>transportation cost from Warehouse i to Customer areas j</a:t>
              </a:r>
              <a:r>
                <a:rPr lang="en-US" sz="1100" b="0" i="0" u="none" strike="noStrike" baseline="0">
                  <a:solidFill>
                    <a:schemeClr val="tx1"/>
                  </a:solidFill>
                  <a:effectLst/>
                  <a:latin typeface="+mn-lt"/>
                  <a:ea typeface="+mn-ea"/>
                  <a:cs typeface="+mn-cs"/>
                </a:rPr>
                <a:t>)</a:t>
              </a:r>
            </a:p>
            <a:p>
              <a:endParaRPr lang="en-US" sz="1100" b="0" i="0" u="none" strike="noStrike" baseline="0">
                <a:solidFill>
                  <a:schemeClr val="tx1"/>
                </a:solidFill>
                <a:effectLst/>
                <a:latin typeface="+mn-lt"/>
                <a:ea typeface="+mn-ea"/>
                <a:cs typeface="+mn-cs"/>
              </a:endParaRPr>
            </a:p>
            <a:p>
              <a:r>
                <a:rPr lang="en-US" sz="1100" b="1" i="0" u="sng" strike="noStrike" baseline="0">
                  <a:solidFill>
                    <a:srgbClr val="FF0000"/>
                  </a:solidFill>
                  <a:effectLst/>
                  <a:latin typeface="+mn-lt"/>
                  <a:ea typeface="+mn-ea"/>
                  <a:cs typeface="+mn-cs"/>
                </a:rPr>
                <a:t>Constraints:</a:t>
              </a:r>
            </a:p>
            <a:p>
              <a:r>
                <a:rPr lang="en-US" sz="1100" b="0" i="0" u="none" strike="noStrike" baseline="0">
                  <a:solidFill>
                    <a:srgbClr val="FF0000"/>
                  </a:solidFill>
                  <a:effectLst/>
                  <a:latin typeface="+mn-lt"/>
                  <a:ea typeface="+mn-ea"/>
                  <a:cs typeface="+mn-cs"/>
                </a:rPr>
                <a:t>#1, #2, #3: </a:t>
              </a:r>
              <a:r>
                <a:rPr lang="en-US" sz="1100" b="0" i="0" u="none" strike="noStrike" baseline="0">
                  <a:solidFill>
                    <a:srgbClr val="FF0000"/>
                  </a:solidFill>
                  <a:effectLst/>
                  <a:latin typeface="Cambria Math" panose="02040503050406030204" pitchFamily="18" charset="0"/>
                  <a:ea typeface="+mn-ea"/>
                  <a:cs typeface="+mn-cs"/>
                </a:rPr>
                <a:t>∑_(𝑗=4)^7</a:t>
              </a:r>
              <a:r>
                <a:rPr lang="en-US" sz="1100" b="0" i="0" u="none" strike="noStrike" baseline="-2500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Cambria Math" panose="02040503050406030204" pitchFamily="18" charset="0"/>
                  <a:ea typeface="+mn-ea"/>
                  <a:cs typeface="+mn-cs"/>
                </a:rPr>
                <a:t>𝑥</a:t>
              </a:r>
              <a:r>
                <a:rPr lang="en-US" sz="1100" b="0" i="0" u="none" strike="noStrike" baseline="-25000">
                  <a:solidFill>
                    <a:srgbClr val="FF0000"/>
                  </a:solidFill>
                  <a:effectLst/>
                  <a:latin typeface="Cambria Math" panose="02040503050406030204" pitchFamily="18" charset="0"/>
                  <a:ea typeface="+mn-ea"/>
                  <a:cs typeface="+mn-cs"/>
                </a:rPr>
                <a:t>𝑖𝑗</a:t>
              </a:r>
              <a:r>
                <a:rPr lang="en-US" sz="1100" b="0" i="0" u="none" strike="noStrike" baseline="0">
                  <a:solidFill>
                    <a:srgbClr val="FF0000"/>
                  </a:solidFill>
                  <a:effectLst/>
                  <a:latin typeface="Cambria Math" panose="02040503050406030204" pitchFamily="18" charset="0"/>
                  <a:ea typeface="+mn-ea"/>
                  <a:cs typeface="+mn-cs"/>
                </a:rPr>
                <a:t>≤𝑠_𝑖</a:t>
              </a:r>
              <a:r>
                <a:rPr lang="en-US" sz="1100" b="0" i="0" u="none" strike="noStrike" baseline="-25000">
                  <a:solidFill>
                    <a:srgbClr val="FF0000"/>
                  </a:solidFill>
                  <a:effectLst/>
                  <a:latin typeface="+mn-lt"/>
                  <a:ea typeface="+mn-ea"/>
                  <a:cs typeface="+mn-cs"/>
                </a:rPr>
                <a:t>  </a:t>
              </a:r>
              <a:r>
                <a:rPr lang="en-US" sz="1100" b="0" i="0" u="none" strike="noStrike" baseline="0">
                  <a:solidFill>
                    <a:srgbClr val="FF0000"/>
                  </a:solidFill>
                  <a:effectLst/>
                  <a:latin typeface="+mn-lt"/>
                  <a:ea typeface="+mn-ea"/>
                  <a:cs typeface="+mn-cs"/>
                </a:rPr>
                <a:t>(for each mill i </a:t>
              </a:r>
              <a:r>
                <a:rPr lang="en-US" sz="1100" b="0" i="0" baseline="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mn-lt"/>
                  <a:ea typeface="+mn-ea"/>
                  <a:cs typeface="+mn-cs"/>
                </a:rPr>
                <a:t> {1, 2, 3})  	production capacity (see Table 1)</a:t>
              </a:r>
            </a:p>
            <a:p>
              <a:r>
                <a:rPr lang="en-US" sz="1100" b="0" i="0" u="none" strike="noStrike" baseline="0">
                  <a:solidFill>
                    <a:srgbClr val="FF0000"/>
                  </a:solidFill>
                  <a:effectLst/>
                  <a:latin typeface="+mn-lt"/>
                  <a:ea typeface="+mn-ea"/>
                  <a:cs typeface="+mn-cs"/>
                </a:rPr>
                <a:t>#4:              </a:t>
              </a:r>
              <a:r>
                <a:rPr lang="en-US" sz="1100" b="0" i="0" u="none" strike="noStrike" baseline="0">
                  <a:solidFill>
                    <a:srgbClr val="FF0000"/>
                  </a:solidFill>
                  <a:effectLst/>
                  <a:latin typeface="Cambria Math" panose="02040503050406030204" pitchFamily="18" charset="0"/>
                  <a:ea typeface="+mn-ea"/>
                  <a:cs typeface="+mn-cs"/>
                </a:rPr>
                <a:t>∑_(𝑖=1)^3</a:t>
              </a:r>
              <a:r>
                <a:rPr lang="en-US" sz="1100" b="0" i="0" u="none" strike="noStrike" baseline="-2500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Cambria Math" panose="02040503050406030204" pitchFamily="18" charset="0"/>
                  <a:ea typeface="+mn-ea"/>
                  <a:cs typeface="+mn-cs"/>
                </a:rPr>
                <a:t>𝑥</a:t>
              </a:r>
              <a:r>
                <a:rPr lang="en-US" sz="1100" b="0" i="0" u="none" strike="noStrike" baseline="-25000">
                  <a:solidFill>
                    <a:srgbClr val="FF0000"/>
                  </a:solidFill>
                  <a:effectLst/>
                  <a:latin typeface="Cambria Math" panose="02040503050406030204" pitchFamily="18" charset="0"/>
                  <a:ea typeface="+mn-ea"/>
                  <a:cs typeface="+mn-cs"/>
                </a:rPr>
                <a:t>𝑖4</a:t>
              </a:r>
              <a:r>
                <a:rPr lang="en-US" sz="1100" b="0" i="0" u="none" strike="noStrike" baseline="0">
                  <a:solidFill>
                    <a:srgbClr val="FF0000"/>
                  </a:solidFill>
                  <a:effectLst/>
                  <a:latin typeface="+mn-lt"/>
                  <a:ea typeface="+mn-ea"/>
                  <a:cs typeface="+mn-cs"/>
                </a:rPr>
                <a:t> = </a:t>
              </a:r>
              <a:r>
                <a:rPr lang="en-US" sz="1100" b="0" i="0" u="none" strike="noStrike" baseline="0">
                  <a:solidFill>
                    <a:srgbClr val="FF0000"/>
                  </a:solidFill>
                  <a:effectLst/>
                  <a:latin typeface="Cambria Math" panose="02040503050406030204" pitchFamily="18" charset="0"/>
                  <a:ea typeface="+mn-ea"/>
                  <a:cs typeface="+mn-cs"/>
                </a:rPr>
                <a:t>∑_(𝑗=8)^20</a:t>
              </a:r>
              <a:r>
                <a:rPr lang="en-US" sz="1100" b="0" i="0" u="none" strike="noStrike" baseline="-2500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Cambria Math" panose="02040503050406030204" pitchFamily="18" charset="0"/>
                  <a:ea typeface="+mn-ea"/>
                  <a:cs typeface="+mn-cs"/>
                </a:rPr>
                <a:t>𝑥</a:t>
              </a:r>
              <a:r>
                <a:rPr lang="en-US" sz="1100" b="0" i="0" u="none" strike="noStrike" baseline="-25000">
                  <a:solidFill>
                    <a:srgbClr val="FF0000"/>
                  </a:solidFill>
                  <a:effectLst/>
                  <a:latin typeface="Cambria Math" panose="02040503050406030204" pitchFamily="18" charset="0"/>
                  <a:ea typeface="+mn-ea"/>
                  <a:cs typeface="+mn-cs"/>
                </a:rPr>
                <a:t>4𝑗</a:t>
              </a:r>
              <a:r>
                <a:rPr lang="en-US" sz="1100" b="0" i="0" u="none" strike="noStrike" baseline="0">
                  <a:solidFill>
                    <a:srgbClr val="FF0000"/>
                  </a:solidFill>
                  <a:effectLst/>
                  <a:latin typeface="+mn-lt"/>
                  <a:ea typeface="+mn-ea"/>
                  <a:cs typeface="+mn-cs"/>
                </a:rPr>
                <a:t> (for warehouse 4) 	transshipment node </a:t>
              </a:r>
            </a:p>
            <a:p>
              <a:r>
                <a:rPr lang="en-US" sz="1100" b="0" i="0" u="none" strike="noStrike" baseline="0">
                  <a:solidFill>
                    <a:srgbClr val="FF0000"/>
                  </a:solidFill>
                  <a:effectLst/>
                  <a:latin typeface="+mn-lt"/>
                  <a:ea typeface="+mn-ea"/>
                  <a:cs typeface="+mn-cs"/>
                </a:rPr>
                <a:t>#5:              </a:t>
              </a:r>
              <a:r>
                <a:rPr lang="en-US" sz="1100" b="0" i="0" baseline="0">
                  <a:solidFill>
                    <a:srgbClr val="FF0000"/>
                  </a:solidFill>
                  <a:effectLst/>
                  <a:latin typeface="Cambria Math" panose="02040503050406030204" pitchFamily="18" charset="0"/>
                  <a:ea typeface="+mn-ea"/>
                  <a:cs typeface="+mn-cs"/>
                </a:rPr>
                <a:t>∑_(𝑖=1)^3</a:t>
              </a:r>
              <a:r>
                <a:rPr lang="en-US" sz="1100" b="0" i="0" baseline="-25000">
                  <a:solidFill>
                    <a:srgbClr val="FF0000"/>
                  </a:solidFill>
                  <a:effectLst/>
                  <a:latin typeface="Cambria Math" panose="02040503050406030204" pitchFamily="18" charset="0"/>
                  <a:ea typeface="+mn-ea"/>
                  <a:cs typeface="+mn-cs"/>
                </a:rPr>
                <a:t>▒</a:t>
              </a:r>
              <a:r>
                <a:rPr lang="en-US" sz="1100" b="0" i="0" baseline="0">
                  <a:solidFill>
                    <a:srgbClr val="FF0000"/>
                  </a:solidFill>
                  <a:effectLst/>
                  <a:latin typeface="Cambria Math" panose="02040503050406030204" pitchFamily="18" charset="0"/>
                  <a:ea typeface="+mn-ea"/>
                  <a:cs typeface="+mn-cs"/>
                </a:rPr>
                <a:t>𝑥</a:t>
              </a:r>
              <a:r>
                <a:rPr lang="en-US" sz="1100" b="0" i="0" baseline="-25000">
                  <a:solidFill>
                    <a:srgbClr val="FF0000"/>
                  </a:solidFill>
                  <a:effectLst/>
                  <a:latin typeface="Cambria Math" panose="02040503050406030204" pitchFamily="18" charset="0"/>
                  <a:ea typeface="+mn-ea"/>
                  <a:cs typeface="+mn-cs"/>
                </a:rPr>
                <a:t>𝑖5</a:t>
              </a:r>
              <a:r>
                <a:rPr lang="en-US" sz="1100" b="0" i="0" baseline="0">
                  <a:solidFill>
                    <a:srgbClr val="FF0000"/>
                  </a:solidFill>
                  <a:effectLst/>
                  <a:latin typeface="+mn-lt"/>
                  <a:ea typeface="+mn-ea"/>
                  <a:cs typeface="+mn-cs"/>
                </a:rPr>
                <a:t> = </a:t>
              </a:r>
              <a:r>
                <a:rPr lang="en-US" sz="1100" b="0" i="0" baseline="0">
                  <a:solidFill>
                    <a:srgbClr val="FF0000"/>
                  </a:solidFill>
                  <a:effectLst/>
                  <a:latin typeface="Cambria Math" panose="02040503050406030204" pitchFamily="18" charset="0"/>
                  <a:ea typeface="+mn-ea"/>
                  <a:cs typeface="+mn-cs"/>
                </a:rPr>
                <a:t>∑_(𝑗=8)^20</a:t>
              </a:r>
              <a:r>
                <a:rPr lang="en-US" sz="1100" b="0" i="0" baseline="-25000">
                  <a:solidFill>
                    <a:srgbClr val="FF0000"/>
                  </a:solidFill>
                  <a:effectLst/>
                  <a:latin typeface="Cambria Math" panose="02040503050406030204" pitchFamily="18" charset="0"/>
                  <a:ea typeface="+mn-ea"/>
                  <a:cs typeface="+mn-cs"/>
                </a:rPr>
                <a:t>▒</a:t>
              </a:r>
              <a:r>
                <a:rPr lang="en-US" sz="1100" b="0" i="0" baseline="0">
                  <a:solidFill>
                    <a:srgbClr val="FF0000"/>
                  </a:solidFill>
                  <a:effectLst/>
                  <a:latin typeface="Cambria Math" panose="02040503050406030204" pitchFamily="18" charset="0"/>
                  <a:ea typeface="+mn-ea"/>
                  <a:cs typeface="+mn-cs"/>
                </a:rPr>
                <a:t>𝑥</a:t>
              </a:r>
              <a:r>
                <a:rPr lang="en-US" sz="1100" b="0" i="0" baseline="-25000">
                  <a:solidFill>
                    <a:srgbClr val="FF0000"/>
                  </a:solidFill>
                  <a:effectLst/>
                  <a:latin typeface="Cambria Math" panose="02040503050406030204" pitchFamily="18" charset="0"/>
                  <a:ea typeface="+mn-ea"/>
                  <a:cs typeface="+mn-cs"/>
                </a:rPr>
                <a:t>5𝑗</a:t>
              </a:r>
              <a:r>
                <a:rPr lang="en-US" sz="1100" b="0" i="0" baseline="0">
                  <a:solidFill>
                    <a:srgbClr val="FF0000"/>
                  </a:solidFill>
                  <a:effectLst/>
                  <a:latin typeface="+mn-lt"/>
                  <a:ea typeface="+mn-ea"/>
                  <a:cs typeface="+mn-cs"/>
                </a:rPr>
                <a:t> (for warehouse 5)  	transshipment node </a:t>
              </a:r>
            </a:p>
            <a:p>
              <a:r>
                <a:rPr lang="en-US" sz="1100" b="0" i="0" u="none" strike="noStrike" baseline="0">
                  <a:solidFill>
                    <a:srgbClr val="FF0000"/>
                  </a:solidFill>
                  <a:effectLst/>
                  <a:latin typeface="+mn-lt"/>
                  <a:ea typeface="+mn-ea"/>
                  <a:cs typeface="+mn-cs"/>
                </a:rPr>
                <a:t>#6:              </a:t>
              </a:r>
              <a:r>
                <a:rPr lang="en-US" sz="1100" b="0" i="0" baseline="0">
                  <a:solidFill>
                    <a:srgbClr val="FF0000"/>
                  </a:solidFill>
                  <a:effectLst/>
                  <a:latin typeface="Cambria Math" panose="02040503050406030204" pitchFamily="18" charset="0"/>
                  <a:ea typeface="+mn-ea"/>
                  <a:cs typeface="+mn-cs"/>
                </a:rPr>
                <a:t>∑_(𝑖=1)^3</a:t>
              </a:r>
              <a:r>
                <a:rPr lang="en-US" sz="1100" b="0" i="0" baseline="-25000">
                  <a:solidFill>
                    <a:srgbClr val="FF0000"/>
                  </a:solidFill>
                  <a:effectLst/>
                  <a:latin typeface="Cambria Math" panose="02040503050406030204" pitchFamily="18" charset="0"/>
                  <a:ea typeface="+mn-ea"/>
                  <a:cs typeface="+mn-cs"/>
                </a:rPr>
                <a:t>▒</a:t>
              </a:r>
              <a:r>
                <a:rPr lang="en-US" sz="1100" b="0" i="0" baseline="0">
                  <a:solidFill>
                    <a:srgbClr val="FF0000"/>
                  </a:solidFill>
                  <a:effectLst/>
                  <a:latin typeface="Cambria Math" panose="02040503050406030204" pitchFamily="18" charset="0"/>
                  <a:ea typeface="+mn-ea"/>
                  <a:cs typeface="+mn-cs"/>
                </a:rPr>
                <a:t>𝑥</a:t>
              </a:r>
              <a:r>
                <a:rPr lang="en-US" sz="1100" b="0" i="0" baseline="-25000">
                  <a:solidFill>
                    <a:srgbClr val="FF0000"/>
                  </a:solidFill>
                  <a:effectLst/>
                  <a:latin typeface="Cambria Math" panose="02040503050406030204" pitchFamily="18" charset="0"/>
                  <a:ea typeface="+mn-ea"/>
                  <a:cs typeface="+mn-cs"/>
                </a:rPr>
                <a:t>𝑖6</a:t>
              </a:r>
              <a:r>
                <a:rPr lang="en-US" sz="1100" b="0" i="0" baseline="0">
                  <a:solidFill>
                    <a:srgbClr val="FF0000"/>
                  </a:solidFill>
                  <a:effectLst/>
                  <a:latin typeface="+mn-lt"/>
                  <a:ea typeface="+mn-ea"/>
                  <a:cs typeface="+mn-cs"/>
                </a:rPr>
                <a:t> = </a:t>
              </a:r>
              <a:r>
                <a:rPr lang="en-US" sz="1100" b="0" i="0" baseline="0">
                  <a:solidFill>
                    <a:srgbClr val="FF0000"/>
                  </a:solidFill>
                  <a:effectLst/>
                  <a:latin typeface="Cambria Math" panose="02040503050406030204" pitchFamily="18" charset="0"/>
                  <a:ea typeface="+mn-ea"/>
                  <a:cs typeface="+mn-cs"/>
                </a:rPr>
                <a:t>∑_(𝑗=8)^20</a:t>
              </a:r>
              <a:r>
                <a:rPr lang="en-US" sz="1100" b="0" i="0" baseline="-25000">
                  <a:solidFill>
                    <a:srgbClr val="FF0000"/>
                  </a:solidFill>
                  <a:effectLst/>
                  <a:latin typeface="Cambria Math" panose="02040503050406030204" pitchFamily="18" charset="0"/>
                  <a:ea typeface="+mn-ea"/>
                  <a:cs typeface="+mn-cs"/>
                </a:rPr>
                <a:t>▒</a:t>
              </a:r>
              <a:r>
                <a:rPr lang="en-US" sz="1100" b="0" i="0" baseline="0">
                  <a:solidFill>
                    <a:srgbClr val="FF0000"/>
                  </a:solidFill>
                  <a:effectLst/>
                  <a:latin typeface="Cambria Math" panose="02040503050406030204" pitchFamily="18" charset="0"/>
                  <a:ea typeface="+mn-ea"/>
                  <a:cs typeface="+mn-cs"/>
                </a:rPr>
                <a:t>𝑥</a:t>
              </a:r>
              <a:r>
                <a:rPr lang="en-US" sz="1100" b="0" i="0" baseline="-25000">
                  <a:solidFill>
                    <a:srgbClr val="FF0000"/>
                  </a:solidFill>
                  <a:effectLst/>
                  <a:latin typeface="Cambria Math" panose="02040503050406030204" pitchFamily="18" charset="0"/>
                  <a:ea typeface="+mn-ea"/>
                  <a:cs typeface="+mn-cs"/>
                </a:rPr>
                <a:t>6𝑗</a:t>
              </a:r>
              <a:r>
                <a:rPr lang="en-US" sz="1100" b="0" i="0" baseline="0">
                  <a:solidFill>
                    <a:srgbClr val="FF0000"/>
                  </a:solidFill>
                  <a:effectLst/>
                  <a:latin typeface="+mn-lt"/>
                  <a:ea typeface="+mn-ea"/>
                  <a:cs typeface="+mn-cs"/>
                </a:rPr>
                <a:t> (for warehouse 6)  	transshipment node </a:t>
              </a:r>
            </a:p>
            <a:p>
              <a:r>
                <a:rPr lang="en-US" sz="1100" b="0" i="0" u="none" strike="noStrike" baseline="0">
                  <a:solidFill>
                    <a:srgbClr val="FF0000"/>
                  </a:solidFill>
                  <a:effectLst/>
                  <a:latin typeface="+mn-lt"/>
                  <a:ea typeface="+mn-ea"/>
                  <a:cs typeface="+mn-cs"/>
                </a:rPr>
                <a:t>#7:              </a:t>
              </a:r>
              <a:r>
                <a:rPr lang="en-US" sz="1100" b="0" i="0" baseline="0">
                  <a:solidFill>
                    <a:srgbClr val="FF0000"/>
                  </a:solidFill>
                  <a:effectLst/>
                  <a:latin typeface="Cambria Math" panose="02040503050406030204" pitchFamily="18" charset="0"/>
                  <a:ea typeface="+mn-ea"/>
                  <a:cs typeface="+mn-cs"/>
                </a:rPr>
                <a:t>∑_(𝑖=1)^3</a:t>
              </a:r>
              <a:r>
                <a:rPr lang="en-US" sz="1100" b="0" i="0" baseline="-25000">
                  <a:solidFill>
                    <a:srgbClr val="FF0000"/>
                  </a:solidFill>
                  <a:effectLst/>
                  <a:latin typeface="Cambria Math" panose="02040503050406030204" pitchFamily="18" charset="0"/>
                  <a:ea typeface="+mn-ea"/>
                  <a:cs typeface="+mn-cs"/>
                </a:rPr>
                <a:t>▒</a:t>
              </a:r>
              <a:r>
                <a:rPr lang="en-US" sz="1100" b="0" i="0" baseline="0">
                  <a:solidFill>
                    <a:srgbClr val="FF0000"/>
                  </a:solidFill>
                  <a:effectLst/>
                  <a:latin typeface="Cambria Math" panose="02040503050406030204" pitchFamily="18" charset="0"/>
                  <a:ea typeface="+mn-ea"/>
                  <a:cs typeface="+mn-cs"/>
                </a:rPr>
                <a:t>𝑥</a:t>
              </a:r>
              <a:r>
                <a:rPr lang="en-US" sz="1100" b="0" i="0" baseline="-25000">
                  <a:solidFill>
                    <a:srgbClr val="FF0000"/>
                  </a:solidFill>
                  <a:effectLst/>
                  <a:latin typeface="Cambria Math" panose="02040503050406030204" pitchFamily="18" charset="0"/>
                  <a:ea typeface="+mn-ea"/>
                  <a:cs typeface="+mn-cs"/>
                </a:rPr>
                <a:t>𝑖7</a:t>
              </a:r>
              <a:r>
                <a:rPr lang="en-US" sz="1100" b="0" i="0" baseline="0">
                  <a:solidFill>
                    <a:srgbClr val="FF0000"/>
                  </a:solidFill>
                  <a:effectLst/>
                  <a:latin typeface="+mn-lt"/>
                  <a:ea typeface="+mn-ea"/>
                  <a:cs typeface="+mn-cs"/>
                </a:rPr>
                <a:t> = </a:t>
              </a:r>
              <a:r>
                <a:rPr lang="en-US" sz="1100" b="0" i="0" baseline="0">
                  <a:solidFill>
                    <a:srgbClr val="FF0000"/>
                  </a:solidFill>
                  <a:effectLst/>
                  <a:latin typeface="Cambria Math" panose="02040503050406030204" pitchFamily="18" charset="0"/>
                  <a:ea typeface="+mn-ea"/>
                  <a:cs typeface="+mn-cs"/>
                </a:rPr>
                <a:t>∑_(𝑗=8)^20</a:t>
              </a:r>
              <a:r>
                <a:rPr lang="en-US" sz="1100" b="0" i="0" baseline="-25000">
                  <a:solidFill>
                    <a:srgbClr val="FF0000"/>
                  </a:solidFill>
                  <a:effectLst/>
                  <a:latin typeface="Cambria Math" panose="02040503050406030204" pitchFamily="18" charset="0"/>
                  <a:ea typeface="+mn-ea"/>
                  <a:cs typeface="+mn-cs"/>
                </a:rPr>
                <a:t>▒</a:t>
              </a:r>
              <a:r>
                <a:rPr lang="en-US" sz="1100" b="0" i="0" baseline="0">
                  <a:solidFill>
                    <a:srgbClr val="FF0000"/>
                  </a:solidFill>
                  <a:effectLst/>
                  <a:latin typeface="Cambria Math" panose="02040503050406030204" pitchFamily="18" charset="0"/>
                  <a:ea typeface="+mn-ea"/>
                  <a:cs typeface="+mn-cs"/>
                </a:rPr>
                <a:t>𝑥</a:t>
              </a:r>
              <a:r>
                <a:rPr lang="en-US" sz="1100" b="0" i="0" baseline="-25000">
                  <a:solidFill>
                    <a:srgbClr val="FF0000"/>
                  </a:solidFill>
                  <a:effectLst/>
                  <a:latin typeface="Cambria Math" panose="02040503050406030204" pitchFamily="18" charset="0"/>
                  <a:ea typeface="+mn-ea"/>
                  <a:cs typeface="+mn-cs"/>
                </a:rPr>
                <a:t>7𝑗</a:t>
              </a:r>
              <a:r>
                <a:rPr lang="en-US" sz="1100" b="0" i="0" baseline="0">
                  <a:solidFill>
                    <a:srgbClr val="FF0000"/>
                  </a:solidFill>
                  <a:effectLst/>
                  <a:latin typeface="+mn-lt"/>
                  <a:ea typeface="+mn-ea"/>
                  <a:cs typeface="+mn-cs"/>
                </a:rPr>
                <a:t> (for warehouse 7)  	transshipment node </a:t>
              </a:r>
            </a:p>
            <a:p>
              <a:r>
                <a:rPr lang="en-US" sz="1100" b="0" i="0" u="none" strike="noStrike" baseline="0">
                  <a:solidFill>
                    <a:srgbClr val="FF0000"/>
                  </a:solidFill>
                  <a:effectLst/>
                  <a:latin typeface="+mn-lt"/>
                  <a:ea typeface="+mn-ea"/>
                  <a:cs typeface="+mn-cs"/>
                </a:rPr>
                <a:t>#8-20:        </a:t>
              </a:r>
              <a:r>
                <a:rPr lang="en-US" sz="1100" b="0" i="0" u="none" strike="noStrike" baseline="0">
                  <a:solidFill>
                    <a:srgbClr val="FF0000"/>
                  </a:solidFill>
                  <a:effectLst/>
                  <a:latin typeface="Cambria Math" panose="02040503050406030204" pitchFamily="18" charset="0"/>
                  <a:ea typeface="+mn-ea"/>
                  <a:cs typeface="+mn-cs"/>
                </a:rPr>
                <a:t>∑_(𝑖=4)^7</a:t>
              </a:r>
              <a:r>
                <a:rPr lang="en-US" sz="1100" b="0" i="0" u="none" strike="noStrike" baseline="-2500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Cambria Math" panose="02040503050406030204" pitchFamily="18" charset="0"/>
                  <a:ea typeface="+mn-ea"/>
                  <a:cs typeface="+mn-cs"/>
                </a:rPr>
                <a:t>𝑥</a:t>
              </a:r>
              <a:r>
                <a:rPr lang="en-US" sz="1100" b="0" i="0" u="none" strike="noStrike" baseline="-25000">
                  <a:solidFill>
                    <a:srgbClr val="FF0000"/>
                  </a:solidFill>
                  <a:effectLst/>
                  <a:latin typeface="Cambria Math" panose="02040503050406030204" pitchFamily="18" charset="0"/>
                  <a:ea typeface="+mn-ea"/>
                  <a:cs typeface="+mn-cs"/>
                </a:rPr>
                <a:t>𝑖𝑗</a:t>
              </a:r>
              <a:r>
                <a:rPr lang="en-US" sz="1100" b="0" i="0" u="none" strike="noStrike" baseline="0">
                  <a:solidFill>
                    <a:srgbClr val="FF0000"/>
                  </a:solidFill>
                  <a:effectLst/>
                  <a:latin typeface="+mn-lt"/>
                  <a:ea typeface="+mn-ea"/>
                  <a:cs typeface="+mn-cs"/>
                </a:rPr>
                <a:t> = d</a:t>
              </a:r>
              <a:r>
                <a:rPr lang="en-US" sz="1100" b="0" i="0" u="none" strike="noStrike" baseline="-25000">
                  <a:solidFill>
                    <a:srgbClr val="FF0000"/>
                  </a:solidFill>
                  <a:effectLst/>
                  <a:latin typeface="+mn-lt"/>
                  <a:ea typeface="+mn-ea"/>
                  <a:cs typeface="+mn-cs"/>
                </a:rPr>
                <a:t>j</a:t>
              </a:r>
              <a:r>
                <a:rPr lang="en-US" sz="1100" b="0" i="0" u="none" strike="noStrike" baseline="0">
                  <a:solidFill>
                    <a:srgbClr val="FF0000"/>
                  </a:solidFill>
                  <a:effectLst/>
                  <a:latin typeface="+mn-lt"/>
                  <a:ea typeface="+mn-ea"/>
                  <a:cs typeface="+mn-cs"/>
                </a:rPr>
                <a:t>  (for each customer area </a:t>
              </a:r>
              <a:r>
                <a:rPr lang="en-US" sz="1100" b="0" baseline="0">
                  <a:solidFill>
                    <a:srgbClr val="FF0000"/>
                  </a:solidFill>
                  <a:effectLst/>
                  <a:latin typeface="+mn-lt"/>
                  <a:ea typeface="+mn-ea"/>
                  <a:cs typeface="+mn-cs"/>
                </a:rPr>
                <a:t>j </a:t>
              </a:r>
              <a:r>
                <a:rPr lang="en-US" sz="1100" b="0" i="0" baseline="0">
                  <a:solidFill>
                    <a:srgbClr val="FF0000"/>
                  </a:solidFill>
                  <a:effectLst/>
                  <a:latin typeface="Cambria Math" panose="02040503050406030204" pitchFamily="18" charset="0"/>
                  <a:ea typeface="+mn-ea"/>
                  <a:cs typeface="+mn-cs"/>
                </a:rPr>
                <a:t>∈{8,…,20}</a:t>
              </a:r>
              <a:r>
                <a:rPr lang="en-US" sz="1100" b="0" i="0" u="none" strike="noStrike" baseline="0">
                  <a:solidFill>
                    <a:srgbClr val="FF0000"/>
                  </a:solidFill>
                  <a:effectLst/>
                  <a:latin typeface="+mn-lt"/>
                  <a:ea typeface="+mn-ea"/>
                  <a:cs typeface="+mn-cs"/>
                </a:rPr>
                <a:t>) 	demand (see Table 4)</a:t>
              </a:r>
              <a:br>
                <a:rPr lang="en-US" sz="1100" b="0" i="0" u="none" strike="noStrike" baseline="0">
                  <a:solidFill>
                    <a:srgbClr val="FF0000"/>
                  </a:solidFill>
                  <a:effectLst/>
                  <a:latin typeface="+mn-lt"/>
                  <a:ea typeface="+mn-ea"/>
                  <a:cs typeface="+mn-cs"/>
                </a:rPr>
              </a:br>
              <a:r>
                <a:rPr lang="en-US" sz="1100" b="0" i="0" u="none" strike="noStrike" baseline="0">
                  <a:solidFill>
                    <a:srgbClr val="FF0000"/>
                  </a:solidFill>
                  <a:effectLst/>
                  <a:latin typeface="+mn-lt"/>
                  <a:ea typeface="+mn-ea"/>
                  <a:cs typeface="+mn-cs"/>
                </a:rPr>
                <a:t>#21:           </a:t>
              </a:r>
              <a:r>
                <a:rPr lang="en-US" sz="1100" b="0" i="0" u="none" strike="noStrike" baseline="0">
                  <a:solidFill>
                    <a:srgbClr val="FF0000"/>
                  </a:solidFill>
                  <a:effectLst/>
                  <a:latin typeface="Cambria Math" panose="02040503050406030204" pitchFamily="18" charset="0"/>
                  <a:ea typeface="+mn-ea"/>
                  <a:cs typeface="+mn-cs"/>
                </a:rPr>
                <a:t>𝑥</a:t>
              </a:r>
              <a:r>
                <a:rPr lang="en-US" sz="1100" b="0" i="0" u="none" strike="noStrike" baseline="-25000">
                  <a:solidFill>
                    <a:srgbClr val="FF0000"/>
                  </a:solidFill>
                  <a:effectLst/>
                  <a:latin typeface="Cambria Math" panose="02040503050406030204" pitchFamily="18" charset="0"/>
                  <a:ea typeface="+mn-ea"/>
                  <a:cs typeface="+mn-cs"/>
                </a:rPr>
                <a:t>14</a:t>
              </a:r>
              <a:r>
                <a:rPr lang="en-US" sz="1100" b="0" i="0" u="none" strike="noStrike" baseline="0">
                  <a:solidFill>
                    <a:srgbClr val="FF0000"/>
                  </a:solidFill>
                  <a:effectLst/>
                  <a:latin typeface="+mn-lt"/>
                  <a:ea typeface="+mn-ea"/>
                  <a:cs typeface="+mn-cs"/>
                </a:rPr>
                <a:t> </a:t>
              </a:r>
              <a:r>
                <a:rPr lang="en-US" sz="1100" b="0" i="0" baseline="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mn-lt"/>
                  <a:ea typeface="+mn-ea"/>
                  <a:cs typeface="+mn-cs"/>
                </a:rPr>
                <a:t> 900  			rail line capacity</a:t>
              </a:r>
            </a:p>
            <a:p>
              <a:r>
                <a:rPr lang="en-US" sz="1100" b="0" i="0" u="none" strike="noStrike" baseline="0">
                  <a:solidFill>
                    <a:srgbClr val="FF0000"/>
                  </a:solidFill>
                  <a:effectLst/>
                  <a:latin typeface="+mn-lt"/>
                  <a:ea typeface="+mn-ea"/>
                  <a:cs typeface="+mn-cs"/>
                </a:rPr>
                <a:t>#22:           </a:t>
              </a:r>
              <a:r>
                <a:rPr lang="en-US" sz="1100" b="0" i="0" u="none" strike="noStrike" baseline="0">
                  <a:solidFill>
                    <a:srgbClr val="FF0000"/>
                  </a:solidFill>
                  <a:effectLst/>
                  <a:latin typeface="Cambria Math" panose="02040503050406030204" pitchFamily="18" charset="0"/>
                  <a:ea typeface="+mn-ea"/>
                  <a:cs typeface="+mn-cs"/>
                </a:rPr>
                <a:t>∑_(𝑖=1)^3</a:t>
              </a:r>
              <a:r>
                <a:rPr lang="en-US" sz="1100" b="0" i="0" u="none" strike="noStrike" baseline="-25000">
                  <a:solidFill>
                    <a:srgbClr val="FF0000"/>
                  </a:solidFill>
                  <a:effectLst/>
                  <a:latin typeface="Cambria Math" panose="02040503050406030204" pitchFamily="18" charset="0"/>
                  <a:ea typeface="+mn-ea"/>
                  <a:cs typeface="+mn-cs"/>
                </a:rPr>
                <a:t>▒</a:t>
              </a:r>
              <a:r>
                <a:rPr lang="en-US" sz="1100" b="0" i="0" u="none" strike="noStrike" baseline="0">
                  <a:solidFill>
                    <a:srgbClr val="FF0000"/>
                  </a:solidFill>
                  <a:effectLst/>
                  <a:latin typeface="Cambria Math" panose="02040503050406030204" pitchFamily="18" charset="0"/>
                  <a:ea typeface="+mn-ea"/>
                  <a:cs typeface="+mn-cs"/>
                </a:rPr>
                <a:t>𝑥</a:t>
              </a:r>
              <a:r>
                <a:rPr lang="en-US" sz="1100" b="0" i="0" u="none" strike="noStrike" baseline="-25000">
                  <a:solidFill>
                    <a:srgbClr val="FF0000"/>
                  </a:solidFill>
                  <a:effectLst/>
                  <a:latin typeface="Cambria Math" panose="02040503050406030204" pitchFamily="18" charset="0"/>
                  <a:ea typeface="+mn-ea"/>
                  <a:cs typeface="+mn-cs"/>
                </a:rPr>
                <a:t>𝑖7</a:t>
              </a:r>
              <a:r>
                <a:rPr lang="en-US" sz="1100" b="0" i="0" u="none" strike="noStrike" baseline="0">
                  <a:solidFill>
                    <a:srgbClr val="FF0000"/>
                  </a:solidFill>
                  <a:effectLst/>
                  <a:latin typeface="Cambria Math" panose="02040503050406030204" pitchFamily="18" charset="0"/>
                  <a:ea typeface="+mn-ea"/>
                  <a:cs typeface="+mn-cs"/>
                </a:rPr>
                <a:t>≤5000</a:t>
              </a:r>
              <a:r>
                <a:rPr lang="en-US" sz="1100" b="0" i="0" u="none" strike="noStrike" baseline="0">
                  <a:solidFill>
                    <a:srgbClr val="FF0000"/>
                  </a:solidFill>
                  <a:effectLst/>
                  <a:latin typeface="+mn-lt"/>
                  <a:ea typeface="+mn-ea"/>
                  <a:cs typeface="+mn-cs"/>
                </a:rPr>
                <a:t>  (for warehouse 7) 		limited sheeting capacity at UK warehouse</a:t>
              </a:r>
            </a:p>
            <a:p>
              <a:r>
                <a:rPr lang="en-US" sz="1100" b="0" i="0" u="none" strike="noStrike" baseline="0">
                  <a:solidFill>
                    <a:srgbClr val="FF0000"/>
                  </a:solidFill>
                  <a:effectLst/>
                  <a:latin typeface="+mn-lt"/>
                  <a:ea typeface="+mn-ea"/>
                  <a:cs typeface="+mn-cs"/>
                </a:rPr>
                <a:t>non-negativity: </a:t>
              </a:r>
              <a:r>
                <a:rPr lang="en-US" sz="1100" b="0" i="0" baseline="0">
                  <a:solidFill>
                    <a:srgbClr val="FF0000"/>
                  </a:solidFill>
                  <a:effectLst/>
                  <a:latin typeface="Cambria Math" panose="02040503050406030204" pitchFamily="18" charset="0"/>
                  <a:ea typeface="+mn-ea"/>
                  <a:cs typeface="+mn-cs"/>
                </a:rPr>
                <a:t>𝑥_𝑖𝑗</a:t>
              </a:r>
              <a:r>
                <a:rPr lang="en-US" sz="1100" b="0" i="0" baseline="0">
                  <a:solidFill>
                    <a:srgbClr val="FF0000"/>
                  </a:solidFill>
                  <a:effectLst/>
                  <a:latin typeface="+mn-lt"/>
                  <a:ea typeface="+mn-ea"/>
                  <a:cs typeface="+mn-cs"/>
                </a:rPr>
                <a:t> </a:t>
              </a:r>
              <a:r>
                <a:rPr lang="en-US" sz="1100" b="0" i="0" baseline="0">
                  <a:solidFill>
                    <a:srgbClr val="FF0000"/>
                  </a:solidFill>
                  <a:effectLst/>
                  <a:latin typeface="Cambria Math" panose="02040503050406030204" pitchFamily="18" charset="0"/>
                  <a:ea typeface="Cambria Math" panose="02040503050406030204" pitchFamily="18" charset="0"/>
                  <a:cs typeface="+mn-cs"/>
                </a:rPr>
                <a:t>≥</a:t>
              </a:r>
              <a:r>
                <a:rPr lang="en-US" sz="1100" b="0" i="0" baseline="0">
                  <a:solidFill>
                    <a:srgbClr val="FF0000"/>
                  </a:solidFill>
                  <a:effectLst/>
                  <a:latin typeface="+mn-lt"/>
                  <a:ea typeface="+mn-ea"/>
                  <a:cs typeface="+mn-cs"/>
                </a:rPr>
                <a:t> 0 (</a:t>
              </a:r>
              <a:r>
                <a:rPr lang="en-US" sz="1100" b="0" i="0" baseline="0">
                  <a:solidFill>
                    <a:srgbClr val="FF0000"/>
                  </a:solidFill>
                  <a:effectLst/>
                  <a:latin typeface="Cambria Math" panose="02040503050406030204" pitchFamily="18" charset="0"/>
                  <a:ea typeface="+mn-ea"/>
                  <a:cs typeface="+mn-cs"/>
                </a:rPr>
                <a:t>𝑖,𝑗∈{1,…, 20})</a:t>
              </a:r>
              <a:r>
                <a:rPr lang="en-US" sz="1100">
                  <a:solidFill>
                    <a:srgbClr val="FF0000"/>
                  </a:solidFill>
                  <a:effectLst/>
                  <a:latin typeface="+mn-lt"/>
                  <a:ea typeface="+mn-ea"/>
                  <a:cs typeface="+mn-cs"/>
                </a:rPr>
                <a:t> </a:t>
              </a:r>
              <a:endParaRPr lang="en-US" sz="1100" b="0" i="0" u="none" strike="noStrike" baseline="0">
                <a:solidFill>
                  <a:srgbClr val="FF0000"/>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Optimal total transportation cost is 3490420 euros.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23</xdr:col>
      <xdr:colOff>389617</xdr:colOff>
      <xdr:row>0</xdr:row>
      <xdr:rowOff>296682</xdr:rowOff>
    </xdr:from>
    <xdr:to>
      <xdr:col>33</xdr:col>
      <xdr:colOff>608825</xdr:colOff>
      <xdr:row>25</xdr:row>
      <xdr:rowOff>34407</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17601292" y="296682"/>
          <a:ext cx="7677283" cy="6929100"/>
          <a:chOff x="13985299" y="3030682"/>
          <a:chExt cx="5844020" cy="6304684"/>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70"/>
            <a:ext cx="5844020" cy="6253596"/>
            <a:chOff x="3729221" y="1083456"/>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6"/>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H="1" flipV="1">
              <a:off x="7606405" y="2294777"/>
              <a:ext cx="3273" cy="504331"/>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32001" y="2217461"/>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16445" y="2805915"/>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773328" y="4344909"/>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576541" y="4074295"/>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496328" y="2086346"/>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H="1">
              <a:off x="6399301" y="2300083"/>
              <a:ext cx="1170069" cy="924981"/>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a:stCxn id="81" idx="1"/>
            </xdr:cNvCxnSpPr>
          </xdr:nvCxnSpPr>
          <xdr:spPr>
            <a:xfrm flipH="1" flipV="1">
              <a:off x="4368886" y="1656884"/>
              <a:ext cx="3127442" cy="527152"/>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flipH="1">
              <a:off x="6771041" y="2294604"/>
              <a:ext cx="757952" cy="28479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H="1">
              <a:off x="7219583" y="4263147"/>
              <a:ext cx="399732" cy="49487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1436996"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Answer here</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22</xdr:col>
      <xdr:colOff>0</xdr:colOff>
      <xdr:row>50</xdr:row>
      <xdr:rowOff>42334</xdr:rowOff>
    </xdr:from>
    <xdr:to>
      <xdr:col>23</xdr:col>
      <xdr:colOff>0</xdr:colOff>
      <xdr:row>56</xdr:row>
      <xdr:rowOff>105834</xdr:rowOff>
    </xdr:to>
    <xdr:sp macro="" textlink="">
      <xdr:nvSpPr>
        <xdr:cNvPr id="2" name="Rectangle 1">
          <a:extLst>
            <a:ext uri="{FF2B5EF4-FFF2-40B4-BE49-F238E27FC236}">
              <a16:creationId xmlns:a16="http://schemas.microsoft.com/office/drawing/2014/main" id="{D4E297BD-D2FD-5859-73E2-B8A41856357B}"/>
            </a:ext>
          </a:extLst>
        </xdr:cNvPr>
        <xdr:cNvSpPr/>
      </xdr:nvSpPr>
      <xdr:spPr>
        <a:xfrm>
          <a:off x="15875000" y="9450917"/>
          <a:ext cx="1439333" cy="1206500"/>
        </a:xfrm>
        <a:prstGeom prst="rect">
          <a:avLst/>
        </a:prstGeom>
        <a:noFill/>
        <a:ln w="38100">
          <a:solidFill>
            <a:schemeClr val="accent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95250</xdr:colOff>
      <xdr:row>64</xdr:row>
      <xdr:rowOff>169334</xdr:rowOff>
    </xdr:from>
    <xdr:to>
      <xdr:col>33</xdr:col>
      <xdr:colOff>211667</xdr:colOff>
      <xdr:row>66</xdr:row>
      <xdr:rowOff>84667</xdr:rowOff>
    </xdr:to>
    <xdr:sp macro="" textlink="">
      <xdr:nvSpPr>
        <xdr:cNvPr id="4" name="Rectangle 3">
          <a:extLst>
            <a:ext uri="{FF2B5EF4-FFF2-40B4-BE49-F238E27FC236}">
              <a16:creationId xmlns:a16="http://schemas.microsoft.com/office/drawing/2014/main" id="{3586FB65-9BD3-4CA7-801A-3860D3F041F8}"/>
            </a:ext>
          </a:extLst>
        </xdr:cNvPr>
        <xdr:cNvSpPr/>
      </xdr:nvSpPr>
      <xdr:spPr>
        <a:xfrm>
          <a:off x="19748500" y="14298084"/>
          <a:ext cx="4815417" cy="306916"/>
        </a:xfrm>
        <a:prstGeom prst="rect">
          <a:avLst/>
        </a:prstGeom>
        <a:noFill/>
        <a:ln w="38100">
          <a:solidFill>
            <a:schemeClr val="accent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612102</xdr:colOff>
      <xdr:row>16</xdr:row>
      <xdr:rowOff>52903</xdr:rowOff>
    </xdr:from>
    <xdr:to>
      <xdr:col>3</xdr:col>
      <xdr:colOff>612102</xdr:colOff>
      <xdr:row>17</xdr:row>
      <xdr:rowOff>31882</xdr:rowOff>
    </xdr:to>
    <xdr:cxnSp macro="">
      <xdr:nvCxnSpPr>
        <xdr:cNvPr id="13" name="Straight Arrow Connector 12">
          <a:extLst>
            <a:ext uri="{FF2B5EF4-FFF2-40B4-BE49-F238E27FC236}">
              <a16:creationId xmlns:a16="http://schemas.microsoft.com/office/drawing/2014/main" id="{6F3DBCAC-CFAC-BDCA-F743-1BA5E80BE5B5}"/>
            </a:ext>
          </a:extLst>
        </xdr:cNvPr>
        <xdr:cNvCxnSpPr/>
      </xdr:nvCxnSpPr>
      <xdr:spPr>
        <a:xfrm>
          <a:off x="1821044" y="4954615"/>
          <a:ext cx="0" cy="169479"/>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47624</xdr:colOff>
      <xdr:row>1</xdr:row>
      <xdr:rowOff>71006</xdr:rowOff>
    </xdr:from>
    <xdr:to>
      <xdr:col>0</xdr:col>
      <xdr:colOff>47624</xdr:colOff>
      <xdr:row>1</xdr:row>
      <xdr:rowOff>241096</xdr:rowOff>
    </xdr:to>
    <xdr:cxnSp macro="">
      <xdr:nvCxnSpPr>
        <xdr:cNvPr id="14" name="Straight Arrow Connector 13">
          <a:extLst>
            <a:ext uri="{FF2B5EF4-FFF2-40B4-BE49-F238E27FC236}">
              <a16:creationId xmlns:a16="http://schemas.microsoft.com/office/drawing/2014/main" id="{BB5F9C64-5692-4076-AFAF-7CE12814D6DE}"/>
            </a:ext>
          </a:extLst>
        </xdr:cNvPr>
        <xdr:cNvCxnSpPr/>
      </xdr:nvCxnSpPr>
      <xdr:spPr>
        <a:xfrm>
          <a:off x="47624" y="404381"/>
          <a:ext cx="0" cy="17009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250249</xdr:colOff>
      <xdr:row>16</xdr:row>
      <xdr:rowOff>77630</xdr:rowOff>
    </xdr:from>
    <xdr:to>
      <xdr:col>6</xdr:col>
      <xdr:colOff>556410</xdr:colOff>
      <xdr:row>17</xdr:row>
      <xdr:rowOff>77019</xdr:rowOff>
    </xdr:to>
    <xdr:cxnSp macro="">
      <xdr:nvCxnSpPr>
        <xdr:cNvPr id="16" name="Straight Arrow Connector 15">
          <a:extLst>
            <a:ext uri="{FF2B5EF4-FFF2-40B4-BE49-F238E27FC236}">
              <a16:creationId xmlns:a16="http://schemas.microsoft.com/office/drawing/2014/main" id="{A8D78527-88CE-EFA7-DC73-AB1EAD2A620B}"/>
            </a:ext>
          </a:extLst>
        </xdr:cNvPr>
        <xdr:cNvCxnSpPr/>
      </xdr:nvCxnSpPr>
      <xdr:spPr>
        <a:xfrm>
          <a:off x="3342211" y="4979342"/>
          <a:ext cx="306161" cy="1898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709083</xdr:colOff>
      <xdr:row>1</xdr:row>
      <xdr:rowOff>1714500</xdr:rowOff>
    </xdr:from>
    <xdr:to>
      <xdr:col>38</xdr:col>
      <xdr:colOff>508000</xdr:colOff>
      <xdr:row>8</xdr:row>
      <xdr:rowOff>119062</xdr:rowOff>
    </xdr:to>
    <xdr:sp macro="" textlink="">
      <xdr:nvSpPr>
        <xdr:cNvPr id="18" name="Rectangle 17">
          <a:extLst>
            <a:ext uri="{FF2B5EF4-FFF2-40B4-BE49-F238E27FC236}">
              <a16:creationId xmlns:a16="http://schemas.microsoft.com/office/drawing/2014/main" id="{9F441C98-3F1F-4F95-A908-123F5C0AE5D6}"/>
            </a:ext>
          </a:extLst>
        </xdr:cNvPr>
        <xdr:cNvSpPr/>
      </xdr:nvSpPr>
      <xdr:spPr>
        <a:xfrm>
          <a:off x="24985927" y="2047875"/>
          <a:ext cx="3192198" cy="144065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33</xdr:col>
      <xdr:colOff>825500</xdr:colOff>
      <xdr:row>1</xdr:row>
      <xdr:rowOff>1778000</xdr:rowOff>
    </xdr:from>
    <xdr:to>
      <xdr:col>34</xdr:col>
      <xdr:colOff>225891</xdr:colOff>
      <xdr:row>3</xdr:row>
      <xdr:rowOff>18474</xdr:rowOff>
    </xdr:to>
    <xdr:pic>
      <xdr:nvPicPr>
        <xdr:cNvPr id="19" name="Picture 18" descr="File:&lt;strong&gt;Factory&lt;/strong&gt; icon.svg - Wikimedia Commons">
          <a:extLst>
            <a:ext uri="{FF2B5EF4-FFF2-40B4-BE49-F238E27FC236}">
              <a16:creationId xmlns:a16="http://schemas.microsoft.com/office/drawing/2014/main" id="{8410554C-B481-4A1E-9FA3-0391655545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177750" y="2116667"/>
          <a:ext cx="374058" cy="325390"/>
        </a:xfrm>
        <a:prstGeom prst="rect">
          <a:avLst/>
        </a:prstGeom>
      </xdr:spPr>
    </xdr:pic>
    <xdr:clientData/>
  </xdr:twoCellAnchor>
  <xdr:oneCellAnchor>
    <xdr:from>
      <xdr:col>35</xdr:col>
      <xdr:colOff>35719</xdr:colOff>
      <xdr:row>1</xdr:row>
      <xdr:rowOff>1820333</xdr:rowOff>
    </xdr:from>
    <xdr:ext cx="1518429" cy="311496"/>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F82833A2-89C3-61AA-DC7A-AD2FA0F7D50E}"/>
                </a:ext>
              </a:extLst>
            </xdr:cNvPr>
            <xdr:cNvSpPr txBox="1"/>
          </xdr:nvSpPr>
          <xdr:spPr>
            <a:xfrm>
              <a:off x="26289000" y="2153708"/>
              <a:ext cx="151842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mn-lt"/>
                </a:rPr>
                <a:t>= Mill (i </a:t>
              </a:r>
              <a14:m>
                <m:oMath xmlns:m="http://schemas.openxmlformats.org/officeDocument/2006/math">
                  <m:r>
                    <a:rPr lang="en-US" sz="1400" b="0" i="1" baseline="0">
                      <a:solidFill>
                        <a:schemeClr val="tx1"/>
                      </a:solidFill>
                      <a:effectLst/>
                      <a:latin typeface="Cambria Math" panose="02040503050406030204" pitchFamily="18" charset="0"/>
                      <a:ea typeface="+mn-ea"/>
                      <a:cs typeface="+mn-cs"/>
                    </a:rPr>
                    <m:t>∈</m:t>
                  </m:r>
                </m:oMath>
              </a14:m>
              <a:r>
                <a:rPr lang="en-US" sz="1400">
                  <a:latin typeface="+mn-lt"/>
                </a:rPr>
                <a:t> {1,</a:t>
              </a:r>
              <a:r>
                <a:rPr lang="en-US" sz="1400" baseline="0">
                  <a:latin typeface="+mn-lt"/>
                </a:rPr>
                <a:t> 2, 3}</a:t>
              </a:r>
              <a:r>
                <a:rPr lang="en-US" sz="1400">
                  <a:latin typeface="+mn-lt"/>
                </a:rPr>
                <a:t> </a:t>
              </a:r>
            </a:p>
          </xdr:txBody>
        </xdr:sp>
      </mc:Choice>
      <mc:Fallback xmlns="">
        <xdr:sp macro="" textlink="">
          <xdr:nvSpPr>
            <xdr:cNvPr id="20" name="TextBox 19">
              <a:extLst>
                <a:ext uri="{FF2B5EF4-FFF2-40B4-BE49-F238E27FC236}">
                  <a16:creationId xmlns:a16="http://schemas.microsoft.com/office/drawing/2014/main" id="{F82833A2-89C3-61AA-DC7A-AD2FA0F7D50E}"/>
                </a:ext>
              </a:extLst>
            </xdr:cNvPr>
            <xdr:cNvSpPr txBox="1"/>
          </xdr:nvSpPr>
          <xdr:spPr>
            <a:xfrm>
              <a:off x="26289000" y="2153708"/>
              <a:ext cx="151842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mn-lt"/>
                </a:rPr>
                <a:t>= Mill (i </a:t>
              </a:r>
              <a:r>
                <a:rPr lang="en-US" sz="1400" b="0" i="0" baseline="0">
                  <a:solidFill>
                    <a:schemeClr val="tx1"/>
                  </a:solidFill>
                  <a:effectLst/>
                  <a:latin typeface="+mn-lt"/>
                  <a:ea typeface="+mn-ea"/>
                  <a:cs typeface="+mn-cs"/>
                </a:rPr>
                <a:t>∈</a:t>
              </a:r>
              <a:r>
                <a:rPr lang="en-US" sz="1400">
                  <a:latin typeface="+mn-lt"/>
                </a:rPr>
                <a:t> {1,</a:t>
              </a:r>
              <a:r>
                <a:rPr lang="en-US" sz="1400" baseline="0">
                  <a:latin typeface="+mn-lt"/>
                </a:rPr>
                <a:t> 2, 3}</a:t>
              </a:r>
              <a:r>
                <a:rPr lang="en-US" sz="1400">
                  <a:latin typeface="+mn-lt"/>
                </a:rPr>
                <a:t> </a:t>
              </a:r>
            </a:p>
          </xdr:txBody>
        </xdr:sp>
      </mc:Fallback>
    </mc:AlternateContent>
    <xdr:clientData/>
  </xdr:oneCellAnchor>
  <xdr:twoCellAnchor>
    <xdr:from>
      <xdr:col>33</xdr:col>
      <xdr:colOff>857250</xdr:colOff>
      <xdr:row>3</xdr:row>
      <xdr:rowOff>95250</xdr:rowOff>
    </xdr:from>
    <xdr:to>
      <xdr:col>34</xdr:col>
      <xdr:colOff>240666</xdr:colOff>
      <xdr:row>5</xdr:row>
      <xdr:rowOff>18051</xdr:rowOff>
    </xdr:to>
    <xdr:pic>
      <xdr:nvPicPr>
        <xdr:cNvPr id="21" name="Picture 20">
          <a:extLst>
            <a:ext uri="{FF2B5EF4-FFF2-40B4-BE49-F238E27FC236}">
              <a16:creationId xmlns:a16="http://schemas.microsoft.com/office/drawing/2014/main" id="{50965B9D-14FF-4493-9C78-B28CC160B135}"/>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25209500" y="2518833"/>
          <a:ext cx="357083" cy="303801"/>
        </a:xfrm>
        <a:prstGeom prst="rect">
          <a:avLst/>
        </a:prstGeom>
      </xdr:spPr>
    </xdr:pic>
    <xdr:clientData/>
  </xdr:twoCellAnchor>
  <xdr:oneCellAnchor>
    <xdr:from>
      <xdr:col>35</xdr:col>
      <xdr:colOff>22489</xdr:colOff>
      <xdr:row>3</xdr:row>
      <xdr:rowOff>92605</xdr:rowOff>
    </xdr:from>
    <xdr:ext cx="2217274" cy="311496"/>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13E58842-B1FC-4D60-8A7D-826B672EB018}"/>
                </a:ext>
              </a:extLst>
            </xdr:cNvPr>
            <xdr:cNvSpPr txBox="1"/>
          </xdr:nvSpPr>
          <xdr:spPr>
            <a:xfrm>
              <a:off x="26275770" y="2509574"/>
              <a:ext cx="22172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mn-lt"/>
                </a:rPr>
                <a:t>= Warehouse (</a:t>
              </a:r>
              <a:r>
                <a:rPr lang="en-US" sz="1400" baseline="0">
                  <a:solidFill>
                    <a:schemeClr val="tx1"/>
                  </a:solidFill>
                  <a:effectLst/>
                  <a:latin typeface="+mn-lt"/>
                  <a:ea typeface="+mn-ea"/>
                  <a:cs typeface="+mn-cs"/>
                </a:rPr>
                <a:t>j </a:t>
              </a:r>
              <a14:m>
                <m:oMath xmlns:m="http://schemas.openxmlformats.org/officeDocument/2006/math">
                  <m:r>
                    <a:rPr lang="en-US" sz="1400" b="0" i="1" baseline="0">
                      <a:solidFill>
                        <a:schemeClr val="tx1"/>
                      </a:solidFill>
                      <a:effectLst/>
                      <a:latin typeface="Cambria Math" panose="02040503050406030204" pitchFamily="18" charset="0"/>
                      <a:ea typeface="+mn-ea"/>
                      <a:cs typeface="+mn-cs"/>
                    </a:rPr>
                    <m:t>∈</m:t>
                  </m:r>
                  <m:r>
                    <a:rPr lang="en-US" sz="1400" b="0" i="0" baseline="0">
                      <a:solidFill>
                        <a:schemeClr val="tx1"/>
                      </a:solidFill>
                      <a:effectLst/>
                      <a:latin typeface="Cambria Math" panose="02040503050406030204" pitchFamily="18" charset="0"/>
                      <a:ea typeface="+mn-ea"/>
                      <a:cs typeface="+mn-cs"/>
                    </a:rPr>
                    <m:t>{4, 5, 6, 7</m:t>
                  </m:r>
                </m:oMath>
              </a14:m>
              <a:r>
                <a:rPr lang="en-US" sz="1400">
                  <a:solidFill>
                    <a:schemeClr val="tx1"/>
                  </a:solidFill>
                  <a:effectLst/>
                  <a:latin typeface="+mn-lt"/>
                  <a:ea typeface="+mn-ea"/>
                  <a:cs typeface="+mn-cs"/>
                </a:rPr>
                <a:t>)</a:t>
              </a:r>
              <a:endParaRPr lang="en-US" sz="1400">
                <a:latin typeface="+mn-lt"/>
              </a:endParaRPr>
            </a:p>
          </xdr:txBody>
        </xdr:sp>
      </mc:Choice>
      <mc:Fallback xmlns="">
        <xdr:sp macro="" textlink="">
          <xdr:nvSpPr>
            <xdr:cNvPr id="22" name="TextBox 21">
              <a:extLst>
                <a:ext uri="{FF2B5EF4-FFF2-40B4-BE49-F238E27FC236}">
                  <a16:creationId xmlns:a16="http://schemas.microsoft.com/office/drawing/2014/main" id="{13E58842-B1FC-4D60-8A7D-826B672EB018}"/>
                </a:ext>
              </a:extLst>
            </xdr:cNvPr>
            <xdr:cNvSpPr txBox="1"/>
          </xdr:nvSpPr>
          <xdr:spPr>
            <a:xfrm>
              <a:off x="26275770" y="2509574"/>
              <a:ext cx="22172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atin typeface="+mn-lt"/>
                </a:rPr>
                <a:t>= Warehouse (</a:t>
              </a:r>
              <a:r>
                <a:rPr lang="en-US" sz="1400" baseline="0">
                  <a:solidFill>
                    <a:schemeClr val="tx1"/>
                  </a:solidFill>
                  <a:effectLst/>
                  <a:latin typeface="+mn-lt"/>
                  <a:ea typeface="+mn-ea"/>
                  <a:cs typeface="+mn-cs"/>
                </a:rPr>
                <a:t>j </a:t>
              </a:r>
              <a:r>
                <a:rPr lang="en-US" sz="1400" b="0" i="0" baseline="0">
                  <a:solidFill>
                    <a:schemeClr val="tx1"/>
                  </a:solidFill>
                  <a:effectLst/>
                  <a:latin typeface="+mn-lt"/>
                  <a:ea typeface="+mn-ea"/>
                  <a:cs typeface="+mn-cs"/>
                </a:rPr>
                <a:t>∈{4, 5, 6, 7</a:t>
              </a:r>
              <a:r>
                <a:rPr lang="en-US" sz="1400">
                  <a:solidFill>
                    <a:schemeClr val="tx1"/>
                  </a:solidFill>
                  <a:effectLst/>
                  <a:latin typeface="+mn-lt"/>
                  <a:ea typeface="+mn-ea"/>
                  <a:cs typeface="+mn-cs"/>
                </a:rPr>
                <a:t>)</a:t>
              </a:r>
              <a:endParaRPr lang="en-US" sz="1400">
                <a:latin typeface="+mn-lt"/>
              </a:endParaRPr>
            </a:p>
          </xdr:txBody>
        </xdr:sp>
      </mc:Fallback>
    </mc:AlternateContent>
    <xdr:clientData/>
  </xdr:oneCellAnchor>
  <xdr:twoCellAnchor>
    <xdr:from>
      <xdr:col>33</xdr:col>
      <xdr:colOff>11376</xdr:colOff>
      <xdr:row>6</xdr:row>
      <xdr:rowOff>142082</xdr:rowOff>
    </xdr:from>
    <xdr:to>
      <xdr:col>33</xdr:col>
      <xdr:colOff>318293</xdr:colOff>
      <xdr:row>8</xdr:row>
      <xdr:rowOff>89166</xdr:rowOff>
    </xdr:to>
    <xdr:sp macro="" textlink="">
      <xdr:nvSpPr>
        <xdr:cNvPr id="23" name="Rectangle 22">
          <a:extLst>
            <a:ext uri="{FF2B5EF4-FFF2-40B4-BE49-F238E27FC236}">
              <a16:creationId xmlns:a16="http://schemas.microsoft.com/office/drawing/2014/main" id="{4C5F6326-D1FE-E26A-2DBD-84E32AC6AB56}"/>
            </a:ext>
          </a:extLst>
        </xdr:cNvPr>
        <xdr:cNvSpPr/>
      </xdr:nvSpPr>
      <xdr:spPr>
        <a:xfrm>
          <a:off x="24693032" y="3130551"/>
          <a:ext cx="306917"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1</a:t>
          </a:r>
        </a:p>
      </xdr:txBody>
    </xdr:sp>
    <xdr:clientData/>
  </xdr:twoCellAnchor>
  <xdr:twoCellAnchor>
    <xdr:from>
      <xdr:col>30</xdr:col>
      <xdr:colOff>224656</xdr:colOff>
      <xdr:row>1</xdr:row>
      <xdr:rowOff>1487440</xdr:rowOff>
    </xdr:from>
    <xdr:to>
      <xdr:col>30</xdr:col>
      <xdr:colOff>531573</xdr:colOff>
      <xdr:row>1</xdr:row>
      <xdr:rowOff>1815524</xdr:rowOff>
    </xdr:to>
    <xdr:sp macro="" textlink="">
      <xdr:nvSpPr>
        <xdr:cNvPr id="25" name="Rectangle 24">
          <a:extLst>
            <a:ext uri="{FF2B5EF4-FFF2-40B4-BE49-F238E27FC236}">
              <a16:creationId xmlns:a16="http://schemas.microsoft.com/office/drawing/2014/main" id="{DF94013F-F6E3-4EDD-86B9-DA34F492FF41}"/>
            </a:ext>
          </a:extLst>
        </xdr:cNvPr>
        <xdr:cNvSpPr/>
      </xdr:nvSpPr>
      <xdr:spPr>
        <a:xfrm>
          <a:off x="22693073" y="1826107"/>
          <a:ext cx="306917"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2</a:t>
          </a:r>
        </a:p>
      </xdr:txBody>
    </xdr:sp>
    <xdr:clientData/>
  </xdr:twoCellAnchor>
  <xdr:twoCellAnchor>
    <xdr:from>
      <xdr:col>33</xdr:col>
      <xdr:colOff>901990</xdr:colOff>
      <xdr:row>5</xdr:row>
      <xdr:rowOff>164523</xdr:rowOff>
    </xdr:from>
    <xdr:to>
      <xdr:col>34</xdr:col>
      <xdr:colOff>235240</xdr:colOff>
      <xdr:row>7</xdr:row>
      <xdr:rowOff>111607</xdr:rowOff>
    </xdr:to>
    <xdr:sp macro="" textlink="">
      <xdr:nvSpPr>
        <xdr:cNvPr id="26" name="Rectangle 25">
          <a:extLst>
            <a:ext uri="{FF2B5EF4-FFF2-40B4-BE49-F238E27FC236}">
              <a16:creationId xmlns:a16="http://schemas.microsoft.com/office/drawing/2014/main" id="{A53E7B18-D5EE-46F6-887F-51BFE6C38C16}"/>
            </a:ext>
          </a:extLst>
        </xdr:cNvPr>
        <xdr:cNvSpPr/>
      </xdr:nvSpPr>
      <xdr:spPr>
        <a:xfrm>
          <a:off x="25254240" y="2969106"/>
          <a:ext cx="306917"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n</a:t>
          </a:r>
        </a:p>
      </xdr:txBody>
    </xdr:sp>
    <xdr:clientData/>
  </xdr:twoCellAnchor>
  <xdr:twoCellAnchor>
    <xdr:from>
      <xdr:col>25</xdr:col>
      <xdr:colOff>802507</xdr:colOff>
      <xdr:row>17</xdr:row>
      <xdr:rowOff>108431</xdr:rowOff>
    </xdr:from>
    <xdr:to>
      <xdr:col>26</xdr:col>
      <xdr:colOff>166688</xdr:colOff>
      <xdr:row>18</xdr:row>
      <xdr:rowOff>178593</xdr:rowOff>
    </xdr:to>
    <xdr:sp macro="" textlink="">
      <xdr:nvSpPr>
        <xdr:cNvPr id="27" name="Rectangle 26">
          <a:extLst>
            <a:ext uri="{FF2B5EF4-FFF2-40B4-BE49-F238E27FC236}">
              <a16:creationId xmlns:a16="http://schemas.microsoft.com/office/drawing/2014/main" id="{B1D49CE5-EC49-4501-B036-4E3282DED34F}"/>
            </a:ext>
          </a:extLst>
        </xdr:cNvPr>
        <xdr:cNvSpPr/>
      </xdr:nvSpPr>
      <xdr:spPr>
        <a:xfrm>
          <a:off x="19197663" y="5192400"/>
          <a:ext cx="364306" cy="27256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rgbClr val="00B050"/>
              </a:solidFill>
            </a:rPr>
            <a:t>7</a:t>
          </a:r>
        </a:p>
      </xdr:txBody>
    </xdr:sp>
    <xdr:clientData/>
  </xdr:twoCellAnchor>
  <xdr:twoCellAnchor>
    <xdr:from>
      <xdr:col>28</xdr:col>
      <xdr:colOff>345307</xdr:colOff>
      <xdr:row>23</xdr:row>
      <xdr:rowOff>64247</xdr:rowOff>
    </xdr:from>
    <xdr:to>
      <xdr:col>28</xdr:col>
      <xdr:colOff>647991</xdr:colOff>
      <xdr:row>24</xdr:row>
      <xdr:rowOff>11331</xdr:rowOff>
    </xdr:to>
    <xdr:sp macro="" textlink="">
      <xdr:nvSpPr>
        <xdr:cNvPr id="28" name="Rectangle 27">
          <a:extLst>
            <a:ext uri="{FF2B5EF4-FFF2-40B4-BE49-F238E27FC236}">
              <a16:creationId xmlns:a16="http://schemas.microsoft.com/office/drawing/2014/main" id="{99B2709C-CB7D-40A7-BB0C-179B8C304BBF}"/>
            </a:ext>
          </a:extLst>
        </xdr:cNvPr>
        <xdr:cNvSpPr/>
      </xdr:nvSpPr>
      <xdr:spPr>
        <a:xfrm>
          <a:off x="20943120" y="6303122"/>
          <a:ext cx="302684"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3</a:t>
          </a:r>
        </a:p>
      </xdr:txBody>
    </xdr:sp>
    <xdr:clientData/>
  </xdr:twoCellAnchor>
  <xdr:twoCellAnchor>
    <xdr:from>
      <xdr:col>29</xdr:col>
      <xdr:colOff>576024</xdr:colOff>
      <xdr:row>24</xdr:row>
      <xdr:rowOff>339412</xdr:rowOff>
    </xdr:from>
    <xdr:to>
      <xdr:col>30</xdr:col>
      <xdr:colOff>168566</xdr:colOff>
      <xdr:row>25</xdr:row>
      <xdr:rowOff>95996</xdr:rowOff>
    </xdr:to>
    <xdr:sp macro="" textlink="">
      <xdr:nvSpPr>
        <xdr:cNvPr id="29" name="Rectangle 28">
          <a:extLst>
            <a:ext uri="{FF2B5EF4-FFF2-40B4-BE49-F238E27FC236}">
              <a16:creationId xmlns:a16="http://schemas.microsoft.com/office/drawing/2014/main" id="{A65661E0-FD13-46FC-AAA3-6F276FEE83EC}"/>
            </a:ext>
          </a:extLst>
        </xdr:cNvPr>
        <xdr:cNvSpPr/>
      </xdr:nvSpPr>
      <xdr:spPr>
        <a:xfrm>
          <a:off x="22650212" y="6959287"/>
          <a:ext cx="306917"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rgbClr val="00B050"/>
              </a:solidFill>
            </a:rPr>
            <a:t>6</a:t>
          </a:r>
        </a:p>
      </xdr:txBody>
    </xdr:sp>
    <xdr:clientData/>
  </xdr:twoCellAnchor>
  <xdr:twoCellAnchor>
    <xdr:from>
      <xdr:col>33</xdr:col>
      <xdr:colOff>50826</xdr:colOff>
      <xdr:row>16</xdr:row>
      <xdr:rowOff>126953</xdr:rowOff>
    </xdr:from>
    <xdr:to>
      <xdr:col>33</xdr:col>
      <xdr:colOff>357743</xdr:colOff>
      <xdr:row>18</xdr:row>
      <xdr:rowOff>62131</xdr:rowOff>
    </xdr:to>
    <xdr:sp macro="" textlink="">
      <xdr:nvSpPr>
        <xdr:cNvPr id="30" name="Rectangle 29">
          <a:extLst>
            <a:ext uri="{FF2B5EF4-FFF2-40B4-BE49-F238E27FC236}">
              <a16:creationId xmlns:a16="http://schemas.microsoft.com/office/drawing/2014/main" id="{E6B7D36F-1E09-445D-A112-A97748D90C2D}"/>
            </a:ext>
          </a:extLst>
        </xdr:cNvPr>
        <xdr:cNvSpPr/>
      </xdr:nvSpPr>
      <xdr:spPr>
        <a:xfrm>
          <a:off x="24732482" y="5020422"/>
          <a:ext cx="306917"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rgbClr val="00B050"/>
              </a:solidFill>
            </a:rPr>
            <a:t>5</a:t>
          </a:r>
        </a:p>
      </xdr:txBody>
    </xdr:sp>
    <xdr:clientData/>
  </xdr:twoCellAnchor>
  <xdr:twoCellAnchor>
    <xdr:from>
      <xdr:col>32</xdr:col>
      <xdr:colOff>411983</xdr:colOff>
      <xdr:row>1</xdr:row>
      <xdr:rowOff>1590363</xdr:rowOff>
    </xdr:from>
    <xdr:to>
      <xdr:col>33</xdr:col>
      <xdr:colOff>242650</xdr:colOff>
      <xdr:row>2</xdr:row>
      <xdr:rowOff>22972</xdr:rowOff>
    </xdr:to>
    <xdr:sp macro="" textlink="">
      <xdr:nvSpPr>
        <xdr:cNvPr id="31" name="Rectangle 30">
          <a:extLst>
            <a:ext uri="{FF2B5EF4-FFF2-40B4-BE49-F238E27FC236}">
              <a16:creationId xmlns:a16="http://schemas.microsoft.com/office/drawing/2014/main" id="{7226120C-F481-4776-BC83-165B40FEFD13}"/>
            </a:ext>
          </a:extLst>
        </xdr:cNvPr>
        <xdr:cNvSpPr/>
      </xdr:nvSpPr>
      <xdr:spPr>
        <a:xfrm>
          <a:off x="24617389" y="1923738"/>
          <a:ext cx="306917" cy="3257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rgbClr val="00B050"/>
              </a:solidFill>
            </a:rPr>
            <a:t>4</a:t>
          </a:r>
        </a:p>
      </xdr:txBody>
    </xdr:sp>
    <xdr:clientData/>
  </xdr:twoCellAnchor>
  <xdr:oneCellAnchor>
    <xdr:from>
      <xdr:col>34</xdr:col>
      <xdr:colOff>264583</xdr:colOff>
      <xdr:row>5</xdr:row>
      <xdr:rowOff>127001</xdr:rowOff>
    </xdr:from>
    <xdr:ext cx="2668551" cy="342786"/>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91B4C03B-C441-402F-8CEB-A25BB9E9E293}"/>
                </a:ext>
              </a:extLst>
            </xdr:cNvPr>
            <xdr:cNvSpPr txBox="1"/>
          </xdr:nvSpPr>
          <xdr:spPr>
            <a:xfrm>
              <a:off x="25590500" y="2931584"/>
              <a:ext cx="266855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a:t>
              </a:r>
              <a:r>
                <a:rPr lang="en-US" sz="1600" baseline="0"/>
                <a:t> Customer area (n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m:t>
                  </m:r>
                </m:oMath>
              </a14:m>
              <a:r>
                <a:rPr lang="en-US" sz="1600"/>
                <a:t> {8,...20})</a:t>
              </a:r>
            </a:p>
          </xdr:txBody>
        </xdr:sp>
      </mc:Choice>
      <mc:Fallback xmlns="">
        <xdr:sp macro="" textlink="">
          <xdr:nvSpPr>
            <xdr:cNvPr id="32" name="TextBox 31">
              <a:extLst>
                <a:ext uri="{FF2B5EF4-FFF2-40B4-BE49-F238E27FC236}">
                  <a16:creationId xmlns:a16="http://schemas.microsoft.com/office/drawing/2014/main" id="{91B4C03B-C441-402F-8CEB-A25BB9E9E293}"/>
                </a:ext>
              </a:extLst>
            </xdr:cNvPr>
            <xdr:cNvSpPr txBox="1"/>
          </xdr:nvSpPr>
          <xdr:spPr>
            <a:xfrm>
              <a:off x="25590500" y="2931584"/>
              <a:ext cx="266855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a:t>
              </a:r>
              <a:r>
                <a:rPr lang="en-US" sz="1600" baseline="0"/>
                <a:t> Customer area (n </a:t>
              </a:r>
              <a:r>
                <a:rPr lang="en-US" sz="1100" b="0" i="0" baseline="0">
                  <a:solidFill>
                    <a:schemeClr val="tx1"/>
                  </a:solidFill>
                  <a:effectLst/>
                  <a:latin typeface="+mn-lt"/>
                  <a:ea typeface="+mn-ea"/>
                  <a:cs typeface="+mn-cs"/>
                </a:rPr>
                <a:t>∈</a:t>
              </a:r>
              <a:r>
                <a:rPr lang="en-US" sz="1600"/>
                <a:t> {8,...20})</a:t>
              </a:r>
            </a:p>
          </xdr:txBody>
        </xdr:sp>
      </mc:Fallback>
    </mc:AlternateContent>
    <xdr:clientData/>
  </xdr:oneCellAnchor>
  <xdr:twoCellAnchor>
    <xdr:from>
      <xdr:col>28</xdr:col>
      <xdr:colOff>1050950</xdr:colOff>
      <xdr:row>13</xdr:row>
      <xdr:rowOff>185159</xdr:rowOff>
    </xdr:from>
    <xdr:to>
      <xdr:col>28</xdr:col>
      <xdr:colOff>1460235</xdr:colOff>
      <xdr:row>15</xdr:row>
      <xdr:rowOff>132243</xdr:rowOff>
    </xdr:to>
    <xdr:sp macro="" textlink="">
      <xdr:nvSpPr>
        <xdr:cNvPr id="37" name="Rectangle 36">
          <a:extLst>
            <a:ext uri="{FF2B5EF4-FFF2-40B4-BE49-F238E27FC236}">
              <a16:creationId xmlns:a16="http://schemas.microsoft.com/office/drawing/2014/main" id="{70BBE316-267B-417E-99F6-2AEF11C0EDFB}"/>
            </a:ext>
          </a:extLst>
        </xdr:cNvPr>
        <xdr:cNvSpPr/>
      </xdr:nvSpPr>
      <xdr:spPr>
        <a:xfrm>
          <a:off x="21648763" y="4507128"/>
          <a:ext cx="409285"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12</a:t>
          </a:r>
        </a:p>
      </xdr:txBody>
    </xdr:sp>
    <xdr:clientData/>
  </xdr:twoCellAnchor>
  <xdr:twoCellAnchor>
    <xdr:from>
      <xdr:col>24</xdr:col>
      <xdr:colOff>281807</xdr:colOff>
      <xdr:row>1</xdr:row>
      <xdr:rowOff>820689</xdr:rowOff>
    </xdr:from>
    <xdr:to>
      <xdr:col>25</xdr:col>
      <xdr:colOff>114300</xdr:colOff>
      <xdr:row>1</xdr:row>
      <xdr:rowOff>1148773</xdr:rowOff>
    </xdr:to>
    <xdr:sp macro="" textlink="">
      <xdr:nvSpPr>
        <xdr:cNvPr id="39" name="Rectangle 38">
          <a:extLst>
            <a:ext uri="{FF2B5EF4-FFF2-40B4-BE49-F238E27FC236}">
              <a16:creationId xmlns:a16="http://schemas.microsoft.com/office/drawing/2014/main" id="{1C157292-79CD-4CB8-9D94-CF3B8B68A74E}"/>
            </a:ext>
          </a:extLst>
        </xdr:cNvPr>
        <xdr:cNvSpPr/>
      </xdr:nvSpPr>
      <xdr:spPr>
        <a:xfrm>
          <a:off x="18084032" y="1154064"/>
          <a:ext cx="423043"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11</a:t>
          </a:r>
        </a:p>
      </xdr:txBody>
    </xdr:sp>
    <xdr:clientData/>
  </xdr:twoCellAnchor>
  <xdr:twoCellAnchor>
    <xdr:from>
      <xdr:col>28</xdr:col>
      <xdr:colOff>1259707</xdr:colOff>
      <xdr:row>8</xdr:row>
      <xdr:rowOff>151823</xdr:rowOff>
    </xdr:from>
    <xdr:to>
      <xdr:col>29</xdr:col>
      <xdr:colOff>209550</xdr:colOff>
      <xdr:row>10</xdr:row>
      <xdr:rowOff>98907</xdr:rowOff>
    </xdr:to>
    <xdr:sp macro="" textlink="">
      <xdr:nvSpPr>
        <xdr:cNvPr id="40" name="Rectangle 39">
          <a:extLst>
            <a:ext uri="{FF2B5EF4-FFF2-40B4-BE49-F238E27FC236}">
              <a16:creationId xmlns:a16="http://schemas.microsoft.com/office/drawing/2014/main" id="{3A26A027-2438-449B-AAFD-FD10325F7325}"/>
            </a:ext>
          </a:extLst>
        </xdr:cNvPr>
        <xdr:cNvSpPr/>
      </xdr:nvSpPr>
      <xdr:spPr>
        <a:xfrm>
          <a:off x="21443182" y="3523673"/>
          <a:ext cx="426218"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10</a:t>
          </a:r>
        </a:p>
      </xdr:txBody>
    </xdr:sp>
    <xdr:clientData/>
  </xdr:twoCellAnchor>
  <xdr:twoCellAnchor>
    <xdr:from>
      <xdr:col>29</xdr:col>
      <xdr:colOff>552740</xdr:colOff>
      <xdr:row>4</xdr:row>
      <xdr:rowOff>87266</xdr:rowOff>
    </xdr:from>
    <xdr:to>
      <xdr:col>30</xdr:col>
      <xdr:colOff>139990</xdr:colOff>
      <xdr:row>6</xdr:row>
      <xdr:rowOff>34350</xdr:rowOff>
    </xdr:to>
    <xdr:sp macro="" textlink="">
      <xdr:nvSpPr>
        <xdr:cNvPr id="41" name="Rectangle 40">
          <a:extLst>
            <a:ext uri="{FF2B5EF4-FFF2-40B4-BE49-F238E27FC236}">
              <a16:creationId xmlns:a16="http://schemas.microsoft.com/office/drawing/2014/main" id="{69A2A8EF-F86F-4451-BEA3-8079144A9BAA}"/>
            </a:ext>
          </a:extLst>
        </xdr:cNvPr>
        <xdr:cNvSpPr/>
      </xdr:nvSpPr>
      <xdr:spPr>
        <a:xfrm>
          <a:off x="22212590" y="2697116"/>
          <a:ext cx="301625"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9</a:t>
          </a:r>
        </a:p>
      </xdr:txBody>
    </xdr:sp>
    <xdr:clientData/>
  </xdr:twoCellAnchor>
  <xdr:twoCellAnchor>
    <xdr:from>
      <xdr:col>31</xdr:col>
      <xdr:colOff>337899</xdr:colOff>
      <xdr:row>1</xdr:row>
      <xdr:rowOff>858789</xdr:rowOff>
    </xdr:from>
    <xdr:to>
      <xdr:col>32</xdr:col>
      <xdr:colOff>16166</xdr:colOff>
      <xdr:row>1</xdr:row>
      <xdr:rowOff>1186873</xdr:rowOff>
    </xdr:to>
    <xdr:sp macro="" textlink="">
      <xdr:nvSpPr>
        <xdr:cNvPr id="42" name="Rectangle 41">
          <a:extLst>
            <a:ext uri="{FF2B5EF4-FFF2-40B4-BE49-F238E27FC236}">
              <a16:creationId xmlns:a16="http://schemas.microsoft.com/office/drawing/2014/main" id="{577F969C-0BDD-4BDD-B299-C06303D6D0D7}"/>
            </a:ext>
          </a:extLst>
        </xdr:cNvPr>
        <xdr:cNvSpPr/>
      </xdr:nvSpPr>
      <xdr:spPr>
        <a:xfrm>
          <a:off x="23493174" y="1192164"/>
          <a:ext cx="306917"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8</a:t>
          </a:r>
        </a:p>
      </xdr:txBody>
    </xdr:sp>
    <xdr:clientData/>
  </xdr:twoCellAnchor>
  <xdr:twoCellAnchor>
    <xdr:from>
      <xdr:col>32</xdr:col>
      <xdr:colOff>315575</xdr:colOff>
      <xdr:row>12</xdr:row>
      <xdr:rowOff>35505</xdr:rowOff>
    </xdr:from>
    <xdr:to>
      <xdr:col>33</xdr:col>
      <xdr:colOff>254287</xdr:colOff>
      <xdr:row>13</xdr:row>
      <xdr:rowOff>173089</xdr:rowOff>
    </xdr:to>
    <xdr:sp macro="" textlink="">
      <xdr:nvSpPr>
        <xdr:cNvPr id="43" name="Rectangle 42">
          <a:extLst>
            <a:ext uri="{FF2B5EF4-FFF2-40B4-BE49-F238E27FC236}">
              <a16:creationId xmlns:a16="http://schemas.microsoft.com/office/drawing/2014/main" id="{66D18F26-32E1-4B04-84F9-F1220203A4A7}"/>
            </a:ext>
          </a:extLst>
        </xdr:cNvPr>
        <xdr:cNvSpPr/>
      </xdr:nvSpPr>
      <xdr:spPr>
        <a:xfrm>
          <a:off x="24465780" y="4174550"/>
          <a:ext cx="414962"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20</a:t>
          </a:r>
        </a:p>
      </xdr:txBody>
    </xdr:sp>
    <xdr:clientData/>
  </xdr:twoCellAnchor>
  <xdr:twoCellAnchor>
    <xdr:from>
      <xdr:col>28</xdr:col>
      <xdr:colOff>245824</xdr:colOff>
      <xdr:row>20</xdr:row>
      <xdr:rowOff>69274</xdr:rowOff>
    </xdr:from>
    <xdr:to>
      <xdr:col>28</xdr:col>
      <xdr:colOff>664634</xdr:colOff>
      <xdr:row>22</xdr:row>
      <xdr:rowOff>16358</xdr:rowOff>
    </xdr:to>
    <xdr:sp macro="" textlink="">
      <xdr:nvSpPr>
        <xdr:cNvPr id="44" name="Rectangle 43">
          <a:extLst>
            <a:ext uri="{FF2B5EF4-FFF2-40B4-BE49-F238E27FC236}">
              <a16:creationId xmlns:a16="http://schemas.microsoft.com/office/drawing/2014/main" id="{D42DF238-03D1-4C43-A6AA-82574937C6CA}"/>
            </a:ext>
          </a:extLst>
        </xdr:cNvPr>
        <xdr:cNvSpPr/>
      </xdr:nvSpPr>
      <xdr:spPr>
        <a:xfrm>
          <a:off x="20512907" y="5741941"/>
          <a:ext cx="418810"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16</a:t>
          </a:r>
        </a:p>
      </xdr:txBody>
    </xdr:sp>
    <xdr:clientData/>
  </xdr:twoCellAnchor>
  <xdr:twoCellAnchor>
    <xdr:from>
      <xdr:col>26</xdr:col>
      <xdr:colOff>302974</xdr:colOff>
      <xdr:row>24</xdr:row>
      <xdr:rowOff>242840</xdr:rowOff>
    </xdr:from>
    <xdr:to>
      <xdr:col>27</xdr:col>
      <xdr:colOff>129117</xdr:colOff>
      <xdr:row>24</xdr:row>
      <xdr:rowOff>570924</xdr:rowOff>
    </xdr:to>
    <xdr:sp macro="" textlink="">
      <xdr:nvSpPr>
        <xdr:cNvPr id="45" name="Rectangle 44">
          <a:extLst>
            <a:ext uri="{FF2B5EF4-FFF2-40B4-BE49-F238E27FC236}">
              <a16:creationId xmlns:a16="http://schemas.microsoft.com/office/drawing/2014/main" id="{3C7D69FD-D505-4003-9D9B-8BD86879C1BB}"/>
            </a:ext>
          </a:extLst>
        </xdr:cNvPr>
        <xdr:cNvSpPr/>
      </xdr:nvSpPr>
      <xdr:spPr>
        <a:xfrm>
          <a:off x="19363557" y="6868007"/>
          <a:ext cx="418810"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15</a:t>
          </a:r>
        </a:p>
      </xdr:txBody>
    </xdr:sp>
    <xdr:clientData/>
  </xdr:twoCellAnchor>
  <xdr:twoCellAnchor>
    <xdr:from>
      <xdr:col>23</xdr:col>
      <xdr:colOff>476540</xdr:colOff>
      <xdr:row>17</xdr:row>
      <xdr:rowOff>24824</xdr:rowOff>
    </xdr:from>
    <xdr:to>
      <xdr:col>24</xdr:col>
      <xdr:colOff>302683</xdr:colOff>
      <xdr:row>18</xdr:row>
      <xdr:rowOff>151824</xdr:rowOff>
    </xdr:to>
    <xdr:sp macro="" textlink="">
      <xdr:nvSpPr>
        <xdr:cNvPr id="46" name="Rectangle 45">
          <a:extLst>
            <a:ext uri="{FF2B5EF4-FFF2-40B4-BE49-F238E27FC236}">
              <a16:creationId xmlns:a16="http://schemas.microsoft.com/office/drawing/2014/main" id="{1A285186-D390-4BE3-A44D-A241DCBF6C0B}"/>
            </a:ext>
          </a:extLst>
        </xdr:cNvPr>
        <xdr:cNvSpPr/>
      </xdr:nvSpPr>
      <xdr:spPr>
        <a:xfrm>
          <a:off x="17759123" y="5115407"/>
          <a:ext cx="418810"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14</a:t>
          </a:r>
        </a:p>
      </xdr:txBody>
    </xdr:sp>
    <xdr:clientData/>
  </xdr:twoCellAnchor>
  <xdr:twoCellAnchor>
    <xdr:from>
      <xdr:col>25</xdr:col>
      <xdr:colOff>814149</xdr:colOff>
      <xdr:row>12</xdr:row>
      <xdr:rowOff>52870</xdr:rowOff>
    </xdr:from>
    <xdr:to>
      <xdr:col>26</xdr:col>
      <xdr:colOff>321470</xdr:colOff>
      <xdr:row>13</xdr:row>
      <xdr:rowOff>190454</xdr:rowOff>
    </xdr:to>
    <xdr:sp macro="" textlink="">
      <xdr:nvSpPr>
        <xdr:cNvPr id="47" name="Rectangle 46">
          <a:extLst>
            <a:ext uri="{FF2B5EF4-FFF2-40B4-BE49-F238E27FC236}">
              <a16:creationId xmlns:a16="http://schemas.microsoft.com/office/drawing/2014/main" id="{1307055C-1284-4BB7-99E0-C827A2EF8866}"/>
            </a:ext>
          </a:extLst>
        </xdr:cNvPr>
        <xdr:cNvSpPr/>
      </xdr:nvSpPr>
      <xdr:spPr>
        <a:xfrm>
          <a:off x="19209305" y="4184339"/>
          <a:ext cx="507446"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13</a:t>
          </a:r>
        </a:p>
      </xdr:txBody>
    </xdr:sp>
    <xdr:clientData/>
  </xdr:twoCellAnchor>
  <xdr:twoCellAnchor>
    <xdr:from>
      <xdr:col>30</xdr:col>
      <xdr:colOff>447964</xdr:colOff>
      <xdr:row>24</xdr:row>
      <xdr:rowOff>223791</xdr:rowOff>
    </xdr:from>
    <xdr:to>
      <xdr:col>31</xdr:col>
      <xdr:colOff>83608</xdr:colOff>
      <xdr:row>24</xdr:row>
      <xdr:rowOff>551875</xdr:rowOff>
    </xdr:to>
    <xdr:sp macro="" textlink="">
      <xdr:nvSpPr>
        <xdr:cNvPr id="48" name="Rectangle 47">
          <a:extLst>
            <a:ext uri="{FF2B5EF4-FFF2-40B4-BE49-F238E27FC236}">
              <a16:creationId xmlns:a16="http://schemas.microsoft.com/office/drawing/2014/main" id="{C2125ED5-9AE3-4AEE-98B0-7E9DFDBBEB2A}"/>
            </a:ext>
          </a:extLst>
        </xdr:cNvPr>
        <xdr:cNvSpPr/>
      </xdr:nvSpPr>
      <xdr:spPr>
        <a:xfrm>
          <a:off x="22916381" y="6848958"/>
          <a:ext cx="418810"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19</a:t>
          </a:r>
        </a:p>
      </xdr:txBody>
    </xdr:sp>
    <xdr:clientData/>
  </xdr:twoCellAnchor>
  <xdr:twoCellAnchor>
    <xdr:from>
      <xdr:col>30</xdr:col>
      <xdr:colOff>556973</xdr:colOff>
      <xdr:row>21</xdr:row>
      <xdr:rowOff>94673</xdr:rowOff>
    </xdr:from>
    <xdr:to>
      <xdr:col>31</xdr:col>
      <xdr:colOff>192617</xdr:colOff>
      <xdr:row>23</xdr:row>
      <xdr:rowOff>41757</xdr:rowOff>
    </xdr:to>
    <xdr:sp macro="" textlink="">
      <xdr:nvSpPr>
        <xdr:cNvPr id="49" name="Rectangle 48">
          <a:extLst>
            <a:ext uri="{FF2B5EF4-FFF2-40B4-BE49-F238E27FC236}">
              <a16:creationId xmlns:a16="http://schemas.microsoft.com/office/drawing/2014/main" id="{80EB946B-02CA-41BB-A316-A9018F0C4E0F}"/>
            </a:ext>
          </a:extLst>
        </xdr:cNvPr>
        <xdr:cNvSpPr/>
      </xdr:nvSpPr>
      <xdr:spPr>
        <a:xfrm>
          <a:off x="23025390" y="5957840"/>
          <a:ext cx="418810"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18</a:t>
          </a:r>
        </a:p>
      </xdr:txBody>
    </xdr:sp>
    <xdr:clientData/>
  </xdr:twoCellAnchor>
  <xdr:twoCellAnchor>
    <xdr:from>
      <xdr:col>28</xdr:col>
      <xdr:colOff>1035340</xdr:colOff>
      <xdr:row>19</xdr:row>
      <xdr:rowOff>163466</xdr:rowOff>
    </xdr:from>
    <xdr:to>
      <xdr:col>28</xdr:col>
      <xdr:colOff>1454150</xdr:colOff>
      <xdr:row>21</xdr:row>
      <xdr:rowOff>110550</xdr:rowOff>
    </xdr:to>
    <xdr:sp macro="" textlink="">
      <xdr:nvSpPr>
        <xdr:cNvPr id="50" name="Rectangle 49">
          <a:extLst>
            <a:ext uri="{FF2B5EF4-FFF2-40B4-BE49-F238E27FC236}">
              <a16:creationId xmlns:a16="http://schemas.microsoft.com/office/drawing/2014/main" id="{BD2FA6D0-D0EE-44EB-BC36-5D00A827F306}"/>
            </a:ext>
          </a:extLst>
        </xdr:cNvPr>
        <xdr:cNvSpPr/>
      </xdr:nvSpPr>
      <xdr:spPr>
        <a:xfrm>
          <a:off x="21302423" y="5645633"/>
          <a:ext cx="418810" cy="32808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b="1">
              <a:solidFill>
                <a:schemeClr val="tx1"/>
              </a:solidFill>
            </a:rPr>
            <a:t>17</a:t>
          </a:r>
        </a:p>
      </xdr:txBody>
    </xdr:sp>
    <xdr:clientData/>
  </xdr:twoCellAnchor>
  <xdr:oneCellAnchor>
    <xdr:from>
      <xdr:col>32</xdr:col>
      <xdr:colOff>186531</xdr:colOff>
      <xdr:row>4</xdr:row>
      <xdr:rowOff>42334</xdr:rowOff>
    </xdr:from>
    <xdr:ext cx="496674" cy="342786"/>
    <xdr:sp macro="" textlink="">
      <xdr:nvSpPr>
        <xdr:cNvPr id="53" name="TextBox 52">
          <a:extLst>
            <a:ext uri="{FF2B5EF4-FFF2-40B4-BE49-F238E27FC236}">
              <a16:creationId xmlns:a16="http://schemas.microsoft.com/office/drawing/2014/main" id="{4E6C9E6C-505D-A58E-3CF9-DBC5712FA358}"/>
            </a:ext>
          </a:extLst>
        </xdr:cNvPr>
        <xdr:cNvSpPr txBox="1"/>
      </xdr:nvSpPr>
      <xdr:spPr>
        <a:xfrm>
          <a:off x="24391937" y="2649803"/>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900</a:t>
          </a:r>
        </a:p>
      </xdr:txBody>
    </xdr:sp>
    <xdr:clientData/>
  </xdr:oneCellAnchor>
  <xdr:twoCellAnchor>
    <xdr:from>
      <xdr:col>32</xdr:col>
      <xdr:colOff>190500</xdr:colOff>
      <xdr:row>8</xdr:row>
      <xdr:rowOff>95250</xdr:rowOff>
    </xdr:from>
    <xdr:to>
      <xdr:col>32</xdr:col>
      <xdr:colOff>202406</xdr:colOff>
      <xdr:row>16</xdr:row>
      <xdr:rowOff>158750</xdr:rowOff>
    </xdr:to>
    <xdr:cxnSp macro="">
      <xdr:nvCxnSpPr>
        <xdr:cNvPr id="54" name="Straight Connector 53">
          <a:extLst>
            <a:ext uri="{FF2B5EF4-FFF2-40B4-BE49-F238E27FC236}">
              <a16:creationId xmlns:a16="http://schemas.microsoft.com/office/drawing/2014/main" id="{9CE8760C-F63D-405F-957C-EDA9C0601B9D}"/>
            </a:ext>
          </a:extLst>
        </xdr:cNvPr>
        <xdr:cNvCxnSpPr/>
      </xdr:nvCxnSpPr>
      <xdr:spPr>
        <a:xfrm flipH="1">
          <a:off x="24395906" y="3464719"/>
          <a:ext cx="11906" cy="15875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32</xdr:col>
      <xdr:colOff>180015</xdr:colOff>
      <xdr:row>9</xdr:row>
      <xdr:rowOff>149707</xdr:rowOff>
    </xdr:from>
    <xdr:ext cx="600677" cy="342786"/>
    <xdr:sp macro="" textlink="">
      <xdr:nvSpPr>
        <xdr:cNvPr id="58" name="TextBox 57">
          <a:extLst>
            <a:ext uri="{FF2B5EF4-FFF2-40B4-BE49-F238E27FC236}">
              <a16:creationId xmlns:a16="http://schemas.microsoft.com/office/drawing/2014/main" id="{65F4B100-2D3C-4425-B212-9C1FED60A0D9}"/>
            </a:ext>
          </a:extLst>
        </xdr:cNvPr>
        <xdr:cNvSpPr txBox="1"/>
      </xdr:nvSpPr>
      <xdr:spPr>
        <a:xfrm>
          <a:off x="24330220" y="3717252"/>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1820</a:t>
          </a:r>
        </a:p>
      </xdr:txBody>
    </xdr:sp>
    <xdr:clientData/>
  </xdr:oneCellAnchor>
  <xdr:oneCellAnchor>
    <xdr:from>
      <xdr:col>27</xdr:col>
      <xdr:colOff>523875</xdr:colOff>
      <xdr:row>11</xdr:row>
      <xdr:rowOff>85725</xdr:rowOff>
    </xdr:from>
    <xdr:ext cx="571500" cy="342786"/>
    <xdr:sp macro="" textlink="">
      <xdr:nvSpPr>
        <xdr:cNvPr id="60" name="TextBox 59">
          <a:extLst>
            <a:ext uri="{FF2B5EF4-FFF2-40B4-BE49-F238E27FC236}">
              <a16:creationId xmlns:a16="http://schemas.microsoft.com/office/drawing/2014/main" id="{75C9A5ED-A047-49E1-810E-B78164EBF462}"/>
            </a:ext>
          </a:extLst>
        </xdr:cNvPr>
        <xdr:cNvSpPr txBox="1"/>
      </xdr:nvSpPr>
      <xdr:spPr>
        <a:xfrm>
          <a:off x="20097750" y="4029075"/>
          <a:ext cx="5715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800</a:t>
          </a:r>
        </a:p>
      </xdr:txBody>
    </xdr:sp>
    <xdr:clientData/>
  </xdr:oneCellAnchor>
  <xdr:oneCellAnchor>
    <xdr:from>
      <xdr:col>29</xdr:col>
      <xdr:colOff>333375</xdr:colOff>
      <xdr:row>14</xdr:row>
      <xdr:rowOff>180975</xdr:rowOff>
    </xdr:from>
    <xdr:ext cx="496674" cy="342786"/>
    <xdr:sp macro="" textlink="">
      <xdr:nvSpPr>
        <xdr:cNvPr id="61" name="TextBox 60">
          <a:extLst>
            <a:ext uri="{FF2B5EF4-FFF2-40B4-BE49-F238E27FC236}">
              <a16:creationId xmlns:a16="http://schemas.microsoft.com/office/drawing/2014/main" id="{22DA2E09-DB04-47B4-B52F-410A3CEFFA55}"/>
            </a:ext>
          </a:extLst>
        </xdr:cNvPr>
        <xdr:cNvSpPr txBox="1"/>
      </xdr:nvSpPr>
      <xdr:spPr>
        <a:xfrm>
          <a:off x="21993225" y="4695825"/>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510</a:t>
          </a:r>
        </a:p>
      </xdr:txBody>
    </xdr:sp>
    <xdr:clientData/>
  </xdr:oneCellAnchor>
  <xdr:oneCellAnchor>
    <xdr:from>
      <xdr:col>30</xdr:col>
      <xdr:colOff>647700</xdr:colOff>
      <xdr:row>1</xdr:row>
      <xdr:rowOff>1562100</xdr:rowOff>
    </xdr:from>
    <xdr:ext cx="496674" cy="342786"/>
    <xdr:sp macro="" textlink="">
      <xdr:nvSpPr>
        <xdr:cNvPr id="62" name="TextBox 61">
          <a:extLst>
            <a:ext uri="{FF2B5EF4-FFF2-40B4-BE49-F238E27FC236}">
              <a16:creationId xmlns:a16="http://schemas.microsoft.com/office/drawing/2014/main" id="{798A1AF7-AE26-4999-AA20-1147CBA655AE}"/>
            </a:ext>
          </a:extLst>
        </xdr:cNvPr>
        <xdr:cNvSpPr txBox="1"/>
      </xdr:nvSpPr>
      <xdr:spPr>
        <a:xfrm>
          <a:off x="23021925" y="1895475"/>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790</a:t>
          </a:r>
        </a:p>
      </xdr:txBody>
    </xdr:sp>
    <xdr:clientData/>
  </xdr:oneCellAnchor>
  <xdr:oneCellAnchor>
    <xdr:from>
      <xdr:col>30</xdr:col>
      <xdr:colOff>647700</xdr:colOff>
      <xdr:row>17</xdr:row>
      <xdr:rowOff>133350</xdr:rowOff>
    </xdr:from>
    <xdr:ext cx="600677" cy="342786"/>
    <xdr:sp macro="" textlink="">
      <xdr:nvSpPr>
        <xdr:cNvPr id="63" name="TextBox 62">
          <a:extLst>
            <a:ext uri="{FF2B5EF4-FFF2-40B4-BE49-F238E27FC236}">
              <a16:creationId xmlns:a16="http://schemas.microsoft.com/office/drawing/2014/main" id="{0E5CA1F0-1DE9-4526-BA75-081E38170B1C}"/>
            </a:ext>
          </a:extLst>
        </xdr:cNvPr>
        <xdr:cNvSpPr txBox="1"/>
      </xdr:nvSpPr>
      <xdr:spPr>
        <a:xfrm>
          <a:off x="23021925" y="5219700"/>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7000</a:t>
          </a:r>
        </a:p>
      </xdr:txBody>
    </xdr:sp>
    <xdr:clientData/>
  </xdr:oneCellAnchor>
  <xdr:twoCellAnchor>
    <xdr:from>
      <xdr:col>30</xdr:col>
      <xdr:colOff>76200</xdr:colOff>
      <xdr:row>8</xdr:row>
      <xdr:rowOff>59531</xdr:rowOff>
    </xdr:from>
    <xdr:to>
      <xdr:col>32</xdr:col>
      <xdr:colOff>95250</xdr:colOff>
      <xdr:row>24</xdr:row>
      <xdr:rowOff>76200</xdr:rowOff>
    </xdr:to>
    <xdr:cxnSp macro="">
      <xdr:nvCxnSpPr>
        <xdr:cNvPr id="64" name="Straight Connector 63">
          <a:extLst>
            <a:ext uri="{FF2B5EF4-FFF2-40B4-BE49-F238E27FC236}">
              <a16:creationId xmlns:a16="http://schemas.microsoft.com/office/drawing/2014/main" id="{9A2AC97B-94BD-47EF-90E8-D369DA4C33DB}"/>
            </a:ext>
          </a:extLst>
        </xdr:cNvPr>
        <xdr:cNvCxnSpPr/>
      </xdr:nvCxnSpPr>
      <xdr:spPr>
        <a:xfrm flipH="1">
          <a:off x="22864763" y="3429000"/>
          <a:ext cx="1435893" cy="3267075"/>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470562</xdr:colOff>
      <xdr:row>2</xdr:row>
      <xdr:rowOff>178593</xdr:rowOff>
    </xdr:from>
    <xdr:to>
      <xdr:col>30</xdr:col>
      <xdr:colOff>238124</xdr:colOff>
      <xdr:row>18</xdr:row>
      <xdr:rowOff>158617</xdr:rowOff>
    </xdr:to>
    <xdr:cxnSp macro="">
      <xdr:nvCxnSpPr>
        <xdr:cNvPr id="69" name="Straight Connector 68">
          <a:extLst>
            <a:ext uri="{FF2B5EF4-FFF2-40B4-BE49-F238E27FC236}">
              <a16:creationId xmlns:a16="http://schemas.microsoft.com/office/drawing/2014/main" id="{6B1FDA1A-57C9-469F-A894-C3DAE16BCA57}"/>
            </a:ext>
          </a:extLst>
        </xdr:cNvPr>
        <xdr:cNvCxnSpPr/>
      </xdr:nvCxnSpPr>
      <xdr:spPr>
        <a:xfrm flipH="1">
          <a:off x="19865843" y="2405062"/>
          <a:ext cx="3160844" cy="303993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280749</xdr:colOff>
      <xdr:row>20</xdr:row>
      <xdr:rowOff>109490</xdr:rowOff>
    </xdr:from>
    <xdr:to>
      <xdr:col>28</xdr:col>
      <xdr:colOff>38100</xdr:colOff>
      <xdr:row>23</xdr:row>
      <xdr:rowOff>219075</xdr:rowOff>
    </xdr:to>
    <xdr:cxnSp macro="">
      <xdr:nvCxnSpPr>
        <xdr:cNvPr id="72" name="Straight Connector 71">
          <a:extLst>
            <a:ext uri="{FF2B5EF4-FFF2-40B4-BE49-F238E27FC236}">
              <a16:creationId xmlns:a16="http://schemas.microsoft.com/office/drawing/2014/main" id="{FFFF34AA-E211-4E10-AFE5-5BCEE367ECAC}"/>
            </a:ext>
          </a:extLst>
        </xdr:cNvPr>
        <xdr:cNvCxnSpPr/>
      </xdr:nvCxnSpPr>
      <xdr:spPr>
        <a:xfrm flipH="1" flipV="1">
          <a:off x="19264074" y="5776865"/>
          <a:ext cx="957501" cy="681085"/>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695325</xdr:colOff>
      <xdr:row>3</xdr:row>
      <xdr:rowOff>28575</xdr:rowOff>
    </xdr:from>
    <xdr:to>
      <xdr:col>30</xdr:col>
      <xdr:colOff>361950</xdr:colOff>
      <xdr:row>23</xdr:row>
      <xdr:rowOff>314325</xdr:rowOff>
    </xdr:to>
    <xdr:cxnSp macro="">
      <xdr:nvCxnSpPr>
        <xdr:cNvPr id="73" name="Straight Connector 72">
          <a:extLst>
            <a:ext uri="{FF2B5EF4-FFF2-40B4-BE49-F238E27FC236}">
              <a16:creationId xmlns:a16="http://schemas.microsoft.com/office/drawing/2014/main" id="{77822EF4-5AF6-4829-AF82-0F7BCC9537FE}"/>
            </a:ext>
          </a:extLst>
        </xdr:cNvPr>
        <xdr:cNvCxnSpPr/>
      </xdr:nvCxnSpPr>
      <xdr:spPr>
        <a:xfrm flipH="1">
          <a:off x="22355175" y="2447925"/>
          <a:ext cx="381000" cy="4105275"/>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509351</xdr:colOff>
      <xdr:row>1</xdr:row>
      <xdr:rowOff>1819275</xdr:rowOff>
    </xdr:from>
    <xdr:to>
      <xdr:col>31</xdr:col>
      <xdr:colOff>571500</xdr:colOff>
      <xdr:row>1</xdr:row>
      <xdr:rowOff>1889477</xdr:rowOff>
    </xdr:to>
    <xdr:cxnSp macro="">
      <xdr:nvCxnSpPr>
        <xdr:cNvPr id="74" name="Straight Connector 73">
          <a:extLst>
            <a:ext uri="{FF2B5EF4-FFF2-40B4-BE49-F238E27FC236}">
              <a16:creationId xmlns:a16="http://schemas.microsoft.com/office/drawing/2014/main" id="{C4CCA232-A467-420E-8964-354CC64CD0AB}"/>
            </a:ext>
          </a:extLst>
        </xdr:cNvPr>
        <xdr:cNvCxnSpPr/>
      </xdr:nvCxnSpPr>
      <xdr:spPr>
        <a:xfrm flipV="1">
          <a:off x="22883576" y="2152650"/>
          <a:ext cx="843199" cy="70202"/>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27</xdr:col>
      <xdr:colOff>57150</xdr:colOff>
      <xdr:row>20</xdr:row>
      <xdr:rowOff>171450</xdr:rowOff>
    </xdr:from>
    <xdr:ext cx="600677" cy="342786"/>
    <xdr:sp macro="" textlink="">
      <xdr:nvSpPr>
        <xdr:cNvPr id="91" name="TextBox 90">
          <a:extLst>
            <a:ext uri="{FF2B5EF4-FFF2-40B4-BE49-F238E27FC236}">
              <a16:creationId xmlns:a16="http://schemas.microsoft.com/office/drawing/2014/main" id="{B2264318-3E48-4978-B587-DD2A488EF79F}"/>
            </a:ext>
          </a:extLst>
        </xdr:cNvPr>
        <xdr:cNvSpPr txBox="1"/>
      </xdr:nvSpPr>
      <xdr:spPr>
        <a:xfrm>
          <a:off x="19631025" y="5838825"/>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4200</a:t>
          </a:r>
        </a:p>
      </xdr:txBody>
    </xdr:sp>
    <xdr:clientData/>
  </xdr:oneCellAnchor>
  <xdr:oneCellAnchor>
    <xdr:from>
      <xdr:col>25</xdr:col>
      <xdr:colOff>819150</xdr:colOff>
      <xdr:row>23</xdr:row>
      <xdr:rowOff>5556</xdr:rowOff>
    </xdr:from>
    <xdr:ext cx="600677" cy="342786"/>
    <xdr:sp macro="" textlink="">
      <xdr:nvSpPr>
        <xdr:cNvPr id="95" name="TextBox 94">
          <a:extLst>
            <a:ext uri="{FF2B5EF4-FFF2-40B4-BE49-F238E27FC236}">
              <a16:creationId xmlns:a16="http://schemas.microsoft.com/office/drawing/2014/main" id="{E864A30D-30D7-4F6D-B1F3-289EA4C5CD28}"/>
            </a:ext>
          </a:extLst>
        </xdr:cNvPr>
        <xdr:cNvSpPr txBox="1"/>
      </xdr:nvSpPr>
      <xdr:spPr>
        <a:xfrm>
          <a:off x="19214306" y="6244431"/>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1590</a:t>
          </a:r>
        </a:p>
      </xdr:txBody>
    </xdr:sp>
    <xdr:clientData/>
  </xdr:oneCellAnchor>
  <xdr:oneCellAnchor>
    <xdr:from>
      <xdr:col>28</xdr:col>
      <xdr:colOff>1416050</xdr:colOff>
      <xdr:row>21</xdr:row>
      <xdr:rowOff>82550</xdr:rowOff>
    </xdr:from>
    <xdr:ext cx="1353447" cy="342786"/>
    <xdr:sp macro="" textlink="">
      <xdr:nvSpPr>
        <xdr:cNvPr id="96" name="TextBox 95">
          <a:extLst>
            <a:ext uri="{FF2B5EF4-FFF2-40B4-BE49-F238E27FC236}">
              <a16:creationId xmlns:a16="http://schemas.microsoft.com/office/drawing/2014/main" id="{70585083-1452-43E3-A4F2-C88904A40215}"/>
            </a:ext>
          </a:extLst>
        </xdr:cNvPr>
        <xdr:cNvSpPr txBox="1"/>
      </xdr:nvSpPr>
      <xdr:spPr>
        <a:xfrm>
          <a:off x="21683133" y="5945717"/>
          <a:ext cx="135344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square" rtlCol="0" anchor="t">
          <a:spAutoFit/>
        </a:bodyPr>
        <a:lstStyle/>
        <a:p>
          <a:r>
            <a:rPr lang="en-US" sz="1600" b="1">
              <a:solidFill>
                <a:srgbClr val="00B050"/>
              </a:solidFill>
            </a:rPr>
            <a:t>3640</a:t>
          </a:r>
        </a:p>
      </xdr:txBody>
    </xdr:sp>
    <xdr:clientData/>
  </xdr:oneCellAnchor>
  <xdr:oneCellAnchor>
    <xdr:from>
      <xdr:col>28</xdr:col>
      <xdr:colOff>848783</xdr:colOff>
      <xdr:row>23</xdr:row>
      <xdr:rowOff>2117</xdr:rowOff>
    </xdr:from>
    <xdr:ext cx="496674" cy="342786"/>
    <xdr:sp macro="" textlink="">
      <xdr:nvSpPr>
        <xdr:cNvPr id="97" name="TextBox 96">
          <a:extLst>
            <a:ext uri="{FF2B5EF4-FFF2-40B4-BE49-F238E27FC236}">
              <a16:creationId xmlns:a16="http://schemas.microsoft.com/office/drawing/2014/main" id="{19372ADB-242D-464F-BDE7-92FF48DEA3A8}"/>
            </a:ext>
          </a:extLst>
        </xdr:cNvPr>
        <xdr:cNvSpPr txBox="1"/>
      </xdr:nvSpPr>
      <xdr:spPr>
        <a:xfrm>
          <a:off x="21115866" y="6246284"/>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910</a:t>
          </a:r>
        </a:p>
      </xdr:txBody>
    </xdr:sp>
    <xdr:clientData/>
  </xdr:oneCellAnchor>
  <xdr:oneCellAnchor>
    <xdr:from>
      <xdr:col>28</xdr:col>
      <xdr:colOff>581025</xdr:colOff>
      <xdr:row>24</xdr:row>
      <xdr:rowOff>257175</xdr:rowOff>
    </xdr:from>
    <xdr:ext cx="600677" cy="342786"/>
    <xdr:sp macro="" textlink="">
      <xdr:nvSpPr>
        <xdr:cNvPr id="98" name="TextBox 97">
          <a:extLst>
            <a:ext uri="{FF2B5EF4-FFF2-40B4-BE49-F238E27FC236}">
              <a16:creationId xmlns:a16="http://schemas.microsoft.com/office/drawing/2014/main" id="{A1C9803C-900E-475A-A38D-31F765A1428F}"/>
            </a:ext>
          </a:extLst>
        </xdr:cNvPr>
        <xdr:cNvSpPr txBox="1"/>
      </xdr:nvSpPr>
      <xdr:spPr>
        <a:xfrm>
          <a:off x="20764500" y="6877050"/>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1530</a:t>
          </a:r>
        </a:p>
      </xdr:txBody>
    </xdr:sp>
    <xdr:clientData/>
  </xdr:oneCellAnchor>
  <xdr:oneCellAnchor>
    <xdr:from>
      <xdr:col>28</xdr:col>
      <xdr:colOff>1480608</xdr:colOff>
      <xdr:row>16</xdr:row>
      <xdr:rowOff>47625</xdr:rowOff>
    </xdr:from>
    <xdr:ext cx="496674" cy="342786"/>
    <xdr:sp macro="" textlink="">
      <xdr:nvSpPr>
        <xdr:cNvPr id="99" name="TextBox 98">
          <a:extLst>
            <a:ext uri="{FF2B5EF4-FFF2-40B4-BE49-F238E27FC236}">
              <a16:creationId xmlns:a16="http://schemas.microsoft.com/office/drawing/2014/main" id="{97CAA1AE-08FF-472A-8B2D-744C477B0A53}"/>
            </a:ext>
          </a:extLst>
        </xdr:cNvPr>
        <xdr:cNvSpPr txBox="1"/>
      </xdr:nvSpPr>
      <xdr:spPr>
        <a:xfrm>
          <a:off x="21747691" y="4947708"/>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780</a:t>
          </a:r>
        </a:p>
      </xdr:txBody>
    </xdr:sp>
    <xdr:clientData/>
  </xdr:oneCellAnchor>
  <xdr:oneCellAnchor>
    <xdr:from>
      <xdr:col>32</xdr:col>
      <xdr:colOff>470189</xdr:colOff>
      <xdr:row>14</xdr:row>
      <xdr:rowOff>153266</xdr:rowOff>
    </xdr:from>
    <xdr:ext cx="496674" cy="342786"/>
    <xdr:sp macro="" textlink="">
      <xdr:nvSpPr>
        <xdr:cNvPr id="100" name="TextBox 99">
          <a:extLst>
            <a:ext uri="{FF2B5EF4-FFF2-40B4-BE49-F238E27FC236}">
              <a16:creationId xmlns:a16="http://schemas.microsoft.com/office/drawing/2014/main" id="{9710C688-34FC-493F-B190-2DD1027E66B3}"/>
            </a:ext>
          </a:extLst>
        </xdr:cNvPr>
        <xdr:cNvSpPr txBox="1"/>
      </xdr:nvSpPr>
      <xdr:spPr>
        <a:xfrm>
          <a:off x="24620394" y="4673311"/>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780</a:t>
          </a:r>
        </a:p>
      </xdr:txBody>
    </xdr:sp>
    <xdr:clientData/>
  </xdr:oneCellAnchor>
  <xdr:oneCellAnchor>
    <xdr:from>
      <xdr:col>31</xdr:col>
      <xdr:colOff>516731</xdr:colOff>
      <xdr:row>19</xdr:row>
      <xdr:rowOff>119063</xdr:rowOff>
    </xdr:from>
    <xdr:ext cx="600677" cy="342786"/>
    <xdr:sp macro="" textlink="">
      <xdr:nvSpPr>
        <xdr:cNvPr id="101" name="TextBox 100">
          <a:extLst>
            <a:ext uri="{FF2B5EF4-FFF2-40B4-BE49-F238E27FC236}">
              <a16:creationId xmlns:a16="http://schemas.microsoft.com/office/drawing/2014/main" id="{96CE3631-3FCD-4145-B702-13D91939EF2E}"/>
            </a:ext>
          </a:extLst>
        </xdr:cNvPr>
        <xdr:cNvSpPr txBox="1"/>
      </xdr:nvSpPr>
      <xdr:spPr>
        <a:xfrm>
          <a:off x="23686294" y="5595938"/>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1040</a:t>
          </a:r>
        </a:p>
      </xdr:txBody>
    </xdr:sp>
    <xdr:clientData/>
  </xdr:oneCellAnchor>
  <xdr:oneCellAnchor>
    <xdr:from>
      <xdr:col>27</xdr:col>
      <xdr:colOff>333375</xdr:colOff>
      <xdr:row>1</xdr:row>
      <xdr:rowOff>847725</xdr:rowOff>
    </xdr:from>
    <xdr:ext cx="496674" cy="342786"/>
    <xdr:sp macro="" textlink="">
      <xdr:nvSpPr>
        <xdr:cNvPr id="102" name="TextBox 101">
          <a:extLst>
            <a:ext uri="{FF2B5EF4-FFF2-40B4-BE49-F238E27FC236}">
              <a16:creationId xmlns:a16="http://schemas.microsoft.com/office/drawing/2014/main" id="{0973D1AC-E475-4FC4-8685-53B222CAF787}"/>
            </a:ext>
          </a:extLst>
        </xdr:cNvPr>
        <xdr:cNvSpPr txBox="1"/>
      </xdr:nvSpPr>
      <xdr:spPr>
        <a:xfrm>
          <a:off x="19907250" y="1181100"/>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130</a:t>
          </a:r>
        </a:p>
      </xdr:txBody>
    </xdr:sp>
    <xdr:clientData/>
  </xdr:oneCellAnchor>
  <xdr:oneCellAnchor>
    <xdr:from>
      <xdr:col>30</xdr:col>
      <xdr:colOff>392907</xdr:colOff>
      <xdr:row>6</xdr:row>
      <xdr:rowOff>14288</xdr:rowOff>
    </xdr:from>
    <xdr:ext cx="496674" cy="342786"/>
    <xdr:sp macro="" textlink="">
      <xdr:nvSpPr>
        <xdr:cNvPr id="103" name="TextBox 102">
          <a:extLst>
            <a:ext uri="{FF2B5EF4-FFF2-40B4-BE49-F238E27FC236}">
              <a16:creationId xmlns:a16="http://schemas.microsoft.com/office/drawing/2014/main" id="{C40164F1-3BF6-4C06-9633-7427D10038BB}"/>
            </a:ext>
          </a:extLst>
        </xdr:cNvPr>
        <xdr:cNvSpPr txBox="1"/>
      </xdr:nvSpPr>
      <xdr:spPr>
        <a:xfrm>
          <a:off x="22776657" y="3002757"/>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650</a:t>
          </a:r>
        </a:p>
      </xdr:txBody>
    </xdr:sp>
    <xdr:clientData/>
  </xdr:oneCellAnchor>
  <xdr:oneCellAnchor>
    <xdr:from>
      <xdr:col>30</xdr:col>
      <xdr:colOff>457200</xdr:colOff>
      <xdr:row>3</xdr:row>
      <xdr:rowOff>35719</xdr:rowOff>
    </xdr:from>
    <xdr:ext cx="628650" cy="342786"/>
    <xdr:sp macro="" textlink="">
      <xdr:nvSpPr>
        <xdr:cNvPr id="104" name="TextBox 103">
          <a:extLst>
            <a:ext uri="{FF2B5EF4-FFF2-40B4-BE49-F238E27FC236}">
              <a16:creationId xmlns:a16="http://schemas.microsoft.com/office/drawing/2014/main" id="{7F32D943-143D-4E17-BF10-954CD6EC739A}"/>
            </a:ext>
          </a:extLst>
        </xdr:cNvPr>
        <xdr:cNvSpPr txBox="1"/>
      </xdr:nvSpPr>
      <xdr:spPr>
        <a:xfrm>
          <a:off x="22840950" y="2452688"/>
          <a:ext cx="6286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rgbClr val="00B050"/>
              </a:solidFill>
            </a:rPr>
            <a:t>260</a:t>
          </a:r>
        </a:p>
      </xdr:txBody>
    </xdr:sp>
    <xdr:clientData/>
  </xdr:oneCellAnchor>
  <xdr:oneCellAnchor>
    <xdr:from>
      <xdr:col>31</xdr:col>
      <xdr:colOff>533400</xdr:colOff>
      <xdr:row>1</xdr:row>
      <xdr:rowOff>1219200</xdr:rowOff>
    </xdr:from>
    <xdr:ext cx="496674" cy="342786"/>
    <xdr:sp macro="" textlink="">
      <xdr:nvSpPr>
        <xdr:cNvPr id="105" name="TextBox 104">
          <a:extLst>
            <a:ext uri="{FF2B5EF4-FFF2-40B4-BE49-F238E27FC236}">
              <a16:creationId xmlns:a16="http://schemas.microsoft.com/office/drawing/2014/main" id="{B04E5953-8465-4D10-8F11-FF442B84B6F8}"/>
            </a:ext>
          </a:extLst>
        </xdr:cNvPr>
        <xdr:cNvSpPr txBox="1"/>
      </xdr:nvSpPr>
      <xdr:spPr>
        <a:xfrm>
          <a:off x="23688675" y="1552575"/>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650</a:t>
          </a:r>
        </a:p>
      </xdr:txBody>
    </xdr:sp>
    <xdr:clientData/>
  </xdr:oneCellAnchor>
  <xdr:twoCellAnchor>
    <xdr:from>
      <xdr:col>31</xdr:col>
      <xdr:colOff>491358</xdr:colOff>
      <xdr:row>1</xdr:row>
      <xdr:rowOff>1186873</xdr:rowOff>
    </xdr:from>
    <xdr:to>
      <xdr:col>32</xdr:col>
      <xdr:colOff>0</xdr:colOff>
      <xdr:row>1</xdr:row>
      <xdr:rowOff>1619250</xdr:rowOff>
    </xdr:to>
    <xdr:cxnSp macro="">
      <xdr:nvCxnSpPr>
        <xdr:cNvPr id="108" name="Straight Connector 107">
          <a:extLst>
            <a:ext uri="{FF2B5EF4-FFF2-40B4-BE49-F238E27FC236}">
              <a16:creationId xmlns:a16="http://schemas.microsoft.com/office/drawing/2014/main" id="{E6456445-7405-4417-9FE4-8B0EA9B81762}"/>
            </a:ext>
          </a:extLst>
        </xdr:cNvPr>
        <xdr:cNvCxnSpPr>
          <a:endCxn id="42" idx="2"/>
        </xdr:cNvCxnSpPr>
      </xdr:nvCxnSpPr>
      <xdr:spPr>
        <a:xfrm flipH="1" flipV="1">
          <a:off x="23646633" y="1520248"/>
          <a:ext cx="137292" cy="43237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175945</xdr:colOff>
      <xdr:row>24</xdr:row>
      <xdr:rowOff>200025</xdr:rowOff>
    </xdr:from>
    <xdr:to>
      <xdr:col>29</xdr:col>
      <xdr:colOff>495300</xdr:colOff>
      <xdr:row>24</xdr:row>
      <xdr:rowOff>423815</xdr:rowOff>
    </xdr:to>
    <xdr:cxnSp macro="">
      <xdr:nvCxnSpPr>
        <xdr:cNvPr id="123" name="Straight Connector 122">
          <a:extLst>
            <a:ext uri="{FF2B5EF4-FFF2-40B4-BE49-F238E27FC236}">
              <a16:creationId xmlns:a16="http://schemas.microsoft.com/office/drawing/2014/main" id="{C15D9D25-3224-49F6-860F-1965D0F629FB}"/>
            </a:ext>
          </a:extLst>
        </xdr:cNvPr>
        <xdr:cNvCxnSpPr/>
      </xdr:nvCxnSpPr>
      <xdr:spPr>
        <a:xfrm flipH="1">
          <a:off x="19749820" y="6819900"/>
          <a:ext cx="2405330" cy="22379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1386417</xdr:colOff>
      <xdr:row>15</xdr:row>
      <xdr:rowOff>137584</xdr:rowOff>
    </xdr:from>
    <xdr:to>
      <xdr:col>29</xdr:col>
      <xdr:colOff>670081</xdr:colOff>
      <xdr:row>24</xdr:row>
      <xdr:rowOff>16084</xdr:rowOff>
    </xdr:to>
    <xdr:cxnSp macro="">
      <xdr:nvCxnSpPr>
        <xdr:cNvPr id="124" name="Straight Connector 123">
          <a:extLst>
            <a:ext uri="{FF2B5EF4-FFF2-40B4-BE49-F238E27FC236}">
              <a16:creationId xmlns:a16="http://schemas.microsoft.com/office/drawing/2014/main" id="{8C956BF8-8256-4A87-AEC3-FE686CAA6B22}"/>
            </a:ext>
          </a:extLst>
        </xdr:cNvPr>
        <xdr:cNvCxnSpPr/>
      </xdr:nvCxnSpPr>
      <xdr:spPr>
        <a:xfrm flipH="1" flipV="1">
          <a:off x="21653500" y="4847167"/>
          <a:ext cx="765331" cy="179408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424295</xdr:colOff>
      <xdr:row>14</xdr:row>
      <xdr:rowOff>1</xdr:rowOff>
    </xdr:from>
    <xdr:to>
      <xdr:col>33</xdr:col>
      <xdr:colOff>121227</xdr:colOff>
      <xdr:row>16</xdr:row>
      <xdr:rowOff>147206</xdr:rowOff>
    </xdr:to>
    <xdr:cxnSp macro="">
      <xdr:nvCxnSpPr>
        <xdr:cNvPr id="125" name="Straight Connector 124">
          <a:extLst>
            <a:ext uri="{FF2B5EF4-FFF2-40B4-BE49-F238E27FC236}">
              <a16:creationId xmlns:a16="http://schemas.microsoft.com/office/drawing/2014/main" id="{8A4348D0-B320-46B4-AE52-BD85BE822D29}"/>
            </a:ext>
          </a:extLst>
        </xdr:cNvPr>
        <xdr:cNvCxnSpPr/>
      </xdr:nvCxnSpPr>
      <xdr:spPr>
        <a:xfrm flipV="1">
          <a:off x="24574500" y="4520046"/>
          <a:ext cx="173182" cy="528205"/>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169333</xdr:colOff>
      <xdr:row>24</xdr:row>
      <xdr:rowOff>201083</xdr:rowOff>
    </xdr:from>
    <xdr:to>
      <xdr:col>30</xdr:col>
      <xdr:colOff>447964</xdr:colOff>
      <xdr:row>24</xdr:row>
      <xdr:rowOff>387833</xdr:rowOff>
    </xdr:to>
    <xdr:cxnSp macro="">
      <xdr:nvCxnSpPr>
        <xdr:cNvPr id="134" name="Straight Connector 133">
          <a:extLst>
            <a:ext uri="{FF2B5EF4-FFF2-40B4-BE49-F238E27FC236}">
              <a16:creationId xmlns:a16="http://schemas.microsoft.com/office/drawing/2014/main" id="{804B7D0F-770C-45AD-ABDA-DE1BF7D44532}"/>
            </a:ext>
          </a:extLst>
        </xdr:cNvPr>
        <xdr:cNvCxnSpPr>
          <a:endCxn id="48" idx="1"/>
        </xdr:cNvCxnSpPr>
      </xdr:nvCxnSpPr>
      <xdr:spPr>
        <a:xfrm>
          <a:off x="22637750" y="6826250"/>
          <a:ext cx="278631" cy="18675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1322917</xdr:colOff>
      <xdr:row>21</xdr:row>
      <xdr:rowOff>148166</xdr:rowOff>
    </xdr:from>
    <xdr:to>
      <xdr:col>29</xdr:col>
      <xdr:colOff>603251</xdr:colOff>
      <xdr:row>24</xdr:row>
      <xdr:rowOff>42333</xdr:rowOff>
    </xdr:to>
    <xdr:cxnSp macro="">
      <xdr:nvCxnSpPr>
        <xdr:cNvPr id="135" name="Straight Connector 134">
          <a:extLst>
            <a:ext uri="{FF2B5EF4-FFF2-40B4-BE49-F238E27FC236}">
              <a16:creationId xmlns:a16="http://schemas.microsoft.com/office/drawing/2014/main" id="{301775EB-3F2F-42E2-B1B9-46DC4E2E0738}"/>
            </a:ext>
          </a:extLst>
        </xdr:cNvPr>
        <xdr:cNvCxnSpPr/>
      </xdr:nvCxnSpPr>
      <xdr:spPr>
        <a:xfrm flipH="1" flipV="1">
          <a:off x="21590000" y="6011333"/>
          <a:ext cx="762001" cy="65616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709084</xdr:colOff>
      <xdr:row>21</xdr:row>
      <xdr:rowOff>158750</xdr:rowOff>
    </xdr:from>
    <xdr:to>
      <xdr:col>29</xdr:col>
      <xdr:colOff>532497</xdr:colOff>
      <xdr:row>24</xdr:row>
      <xdr:rowOff>61592</xdr:rowOff>
    </xdr:to>
    <xdr:cxnSp macro="">
      <xdr:nvCxnSpPr>
        <xdr:cNvPr id="136" name="Straight Connector 135">
          <a:extLst>
            <a:ext uri="{FF2B5EF4-FFF2-40B4-BE49-F238E27FC236}">
              <a16:creationId xmlns:a16="http://schemas.microsoft.com/office/drawing/2014/main" id="{58FD7367-8A7C-4A24-AFDB-531223505ECC}"/>
            </a:ext>
          </a:extLst>
        </xdr:cNvPr>
        <xdr:cNvCxnSpPr/>
      </xdr:nvCxnSpPr>
      <xdr:spPr>
        <a:xfrm flipH="1" flipV="1">
          <a:off x="20976167" y="6021917"/>
          <a:ext cx="1305080" cy="664842"/>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24</xdr:col>
      <xdr:colOff>486039</xdr:colOff>
      <xdr:row>19</xdr:row>
      <xdr:rowOff>28046</xdr:rowOff>
    </xdr:from>
    <xdr:ext cx="496674" cy="342786"/>
    <xdr:sp macro="" textlink="">
      <xdr:nvSpPr>
        <xdr:cNvPr id="143" name="TextBox 142">
          <a:extLst>
            <a:ext uri="{FF2B5EF4-FFF2-40B4-BE49-F238E27FC236}">
              <a16:creationId xmlns:a16="http://schemas.microsoft.com/office/drawing/2014/main" id="{6F2ADBCC-7AFF-402F-97C6-0688787312EB}"/>
            </a:ext>
          </a:extLst>
        </xdr:cNvPr>
        <xdr:cNvSpPr txBox="1"/>
      </xdr:nvSpPr>
      <xdr:spPr>
        <a:xfrm>
          <a:off x="18285883" y="5504921"/>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910</a:t>
          </a:r>
        </a:p>
      </xdr:txBody>
    </xdr:sp>
    <xdr:clientData/>
  </xdr:oneCellAnchor>
  <xdr:oneCellAnchor>
    <xdr:from>
      <xdr:col>26</xdr:col>
      <xdr:colOff>213782</xdr:colOff>
      <xdr:row>15</xdr:row>
      <xdr:rowOff>36249</xdr:rowOff>
    </xdr:from>
    <xdr:ext cx="600677" cy="342786"/>
    <xdr:sp macro="" textlink="">
      <xdr:nvSpPr>
        <xdr:cNvPr id="144" name="TextBox 143">
          <a:extLst>
            <a:ext uri="{FF2B5EF4-FFF2-40B4-BE49-F238E27FC236}">
              <a16:creationId xmlns:a16="http://schemas.microsoft.com/office/drawing/2014/main" id="{E15714D8-E2B5-4F66-997F-2180E50D8C3D}"/>
            </a:ext>
          </a:extLst>
        </xdr:cNvPr>
        <xdr:cNvSpPr txBox="1"/>
      </xdr:nvSpPr>
      <xdr:spPr>
        <a:xfrm>
          <a:off x="19204251" y="4739218"/>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2500</a:t>
          </a:r>
        </a:p>
      </xdr:txBody>
    </xdr:sp>
    <xdr:clientData/>
  </xdr:oneCellAnchor>
  <xdr:oneCellAnchor>
    <xdr:from>
      <xdr:col>30</xdr:col>
      <xdr:colOff>138641</xdr:colOff>
      <xdr:row>23</xdr:row>
      <xdr:rowOff>335491</xdr:rowOff>
    </xdr:from>
    <xdr:ext cx="496674" cy="342786"/>
    <xdr:sp macro="" textlink="">
      <xdr:nvSpPr>
        <xdr:cNvPr id="145" name="TextBox 144">
          <a:extLst>
            <a:ext uri="{FF2B5EF4-FFF2-40B4-BE49-F238E27FC236}">
              <a16:creationId xmlns:a16="http://schemas.microsoft.com/office/drawing/2014/main" id="{94A2CC6C-5287-43A8-AF8E-EDC5697446E9}"/>
            </a:ext>
          </a:extLst>
        </xdr:cNvPr>
        <xdr:cNvSpPr txBox="1"/>
      </xdr:nvSpPr>
      <xdr:spPr>
        <a:xfrm>
          <a:off x="22607058" y="6579658"/>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50"/>
              </a:solidFill>
            </a:rPr>
            <a:t>650</a:t>
          </a:r>
        </a:p>
      </xdr:txBody>
    </xdr:sp>
    <xdr:clientData/>
  </xdr:oneCellAnchor>
  <xdr:twoCellAnchor>
    <xdr:from>
      <xdr:col>26</xdr:col>
      <xdr:colOff>71438</xdr:colOff>
      <xdr:row>14</xdr:row>
      <xdr:rowOff>35718</xdr:rowOff>
    </xdr:from>
    <xdr:to>
      <xdr:col>26</xdr:col>
      <xdr:colOff>296335</xdr:colOff>
      <xdr:row>18</xdr:row>
      <xdr:rowOff>148166</xdr:rowOff>
    </xdr:to>
    <xdr:cxnSp macro="">
      <xdr:nvCxnSpPr>
        <xdr:cNvPr id="148" name="Straight Connector 147">
          <a:extLst>
            <a:ext uri="{FF2B5EF4-FFF2-40B4-BE49-F238E27FC236}">
              <a16:creationId xmlns:a16="http://schemas.microsoft.com/office/drawing/2014/main" id="{E06CF9F9-AECC-4785-AA99-685E7084C4A3}"/>
            </a:ext>
          </a:extLst>
        </xdr:cNvPr>
        <xdr:cNvCxnSpPr/>
      </xdr:nvCxnSpPr>
      <xdr:spPr>
        <a:xfrm flipH="1" flipV="1">
          <a:off x="19466719" y="4548187"/>
          <a:ext cx="224897" cy="88635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179917</xdr:colOff>
      <xdr:row>20</xdr:row>
      <xdr:rowOff>127000</xdr:rowOff>
    </xdr:from>
    <xdr:to>
      <xdr:col>26</xdr:col>
      <xdr:colOff>497417</xdr:colOff>
      <xdr:row>24</xdr:row>
      <xdr:rowOff>169333</xdr:rowOff>
    </xdr:to>
    <xdr:cxnSp macro="">
      <xdr:nvCxnSpPr>
        <xdr:cNvPr id="152" name="Straight Connector 151">
          <a:extLst>
            <a:ext uri="{FF2B5EF4-FFF2-40B4-BE49-F238E27FC236}">
              <a16:creationId xmlns:a16="http://schemas.microsoft.com/office/drawing/2014/main" id="{02847BAF-046C-4A91-935F-1F3564D370EB}"/>
            </a:ext>
          </a:extLst>
        </xdr:cNvPr>
        <xdr:cNvCxnSpPr/>
      </xdr:nvCxnSpPr>
      <xdr:spPr>
        <a:xfrm>
          <a:off x="19240500" y="5799667"/>
          <a:ext cx="317500" cy="99483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227542</xdr:colOff>
      <xdr:row>18</xdr:row>
      <xdr:rowOff>130969</xdr:rowOff>
    </xdr:from>
    <xdr:to>
      <xdr:col>25</xdr:col>
      <xdr:colOff>939824</xdr:colOff>
      <xdr:row>19</xdr:row>
      <xdr:rowOff>140703</xdr:rowOff>
    </xdr:to>
    <xdr:cxnSp macro="">
      <xdr:nvCxnSpPr>
        <xdr:cNvPr id="153" name="Straight Connector 152">
          <a:extLst>
            <a:ext uri="{FF2B5EF4-FFF2-40B4-BE49-F238E27FC236}">
              <a16:creationId xmlns:a16="http://schemas.microsoft.com/office/drawing/2014/main" id="{D06D7ED3-07F5-424F-AEC2-FBF9D0AFBB0C}"/>
            </a:ext>
          </a:extLst>
        </xdr:cNvPr>
        <xdr:cNvCxnSpPr/>
      </xdr:nvCxnSpPr>
      <xdr:spPr>
        <a:xfrm flipH="1" flipV="1">
          <a:off x="18007542" y="5389563"/>
          <a:ext cx="1307595" cy="198249"/>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232833</xdr:colOff>
      <xdr:row>3</xdr:row>
      <xdr:rowOff>83343</xdr:rowOff>
    </xdr:from>
    <xdr:to>
      <xdr:col>34</xdr:col>
      <xdr:colOff>539750</xdr:colOff>
      <xdr:row>5</xdr:row>
      <xdr:rowOff>30427</xdr:rowOff>
    </xdr:to>
    <xdr:sp macro="" textlink="">
      <xdr:nvSpPr>
        <xdr:cNvPr id="6" name="Rectangle 5">
          <a:extLst>
            <a:ext uri="{FF2B5EF4-FFF2-40B4-BE49-F238E27FC236}">
              <a16:creationId xmlns:a16="http://schemas.microsoft.com/office/drawing/2014/main" id="{EC58A331-9634-484D-BF4E-7CE3C2714175}"/>
            </a:ext>
          </a:extLst>
        </xdr:cNvPr>
        <xdr:cNvSpPr/>
      </xdr:nvSpPr>
      <xdr:spPr>
        <a:xfrm>
          <a:off x="25890802" y="2500312"/>
          <a:ext cx="306917"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rgbClr val="00B050"/>
              </a:solidFill>
            </a:rPr>
            <a:t>j</a:t>
          </a:r>
        </a:p>
      </xdr:txBody>
    </xdr:sp>
    <xdr:clientData/>
  </xdr:twoCellAnchor>
  <xdr:twoCellAnchor>
    <xdr:from>
      <xdr:col>34</xdr:col>
      <xdr:colOff>244740</xdr:colOff>
      <xdr:row>1</xdr:row>
      <xdr:rowOff>1762125</xdr:rowOff>
    </xdr:from>
    <xdr:to>
      <xdr:col>34</xdr:col>
      <xdr:colOff>551657</xdr:colOff>
      <xdr:row>3</xdr:row>
      <xdr:rowOff>6615</xdr:rowOff>
    </xdr:to>
    <xdr:sp macro="" textlink="">
      <xdr:nvSpPr>
        <xdr:cNvPr id="7" name="Rectangle 6">
          <a:extLst>
            <a:ext uri="{FF2B5EF4-FFF2-40B4-BE49-F238E27FC236}">
              <a16:creationId xmlns:a16="http://schemas.microsoft.com/office/drawing/2014/main" id="{5F6FC6C3-793A-436B-A6B5-F079CB392FFF}"/>
            </a:ext>
          </a:extLst>
        </xdr:cNvPr>
        <xdr:cNvSpPr/>
      </xdr:nvSpPr>
      <xdr:spPr>
        <a:xfrm>
          <a:off x="25902709" y="2095500"/>
          <a:ext cx="306917" cy="32808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700" b="1">
              <a:solidFill>
                <a:schemeClr val="tx1"/>
              </a:solidFill>
            </a:rPr>
            <a:t>i</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17</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10188388" y="530038"/>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11764</xdr:rowOff>
    </xdr:from>
    <xdr:ext cx="9772650" cy="10761011"/>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5639"/>
              <a:ext cx="9772650" cy="1076101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a:t>
              </a:r>
              <a:r>
                <a:rPr lang="en-US" sz="1100" b="1">
                  <a:solidFill>
                    <a:schemeClr val="tx1"/>
                  </a:solidFill>
                  <a:effectLst/>
                  <a:latin typeface="+mn-lt"/>
                  <a:ea typeface="+mn-ea"/>
                  <a:cs typeface="+mn-cs"/>
                </a:rPr>
                <a:t>40 keuros </a:t>
              </a:r>
              <a:r>
                <a:rPr lang="en-US" sz="1100">
                  <a:solidFill>
                    <a:schemeClr val="tx1"/>
                  </a:solidFill>
                  <a:effectLst/>
                  <a:latin typeface="+mn-lt"/>
                  <a:ea typeface="+mn-ea"/>
                  <a:cs typeface="+mn-cs"/>
                </a:rPr>
                <a:t>is reserved for the rewetting actions. Moreover, </a:t>
              </a:r>
              <a:r>
                <a:rPr lang="en-US" sz="1100" b="0">
                  <a:solidFill>
                    <a:schemeClr val="tx1"/>
                  </a:solidFill>
                  <a:effectLst/>
                  <a:latin typeface="+mn-lt"/>
                  <a:ea typeface="+mn-ea"/>
                  <a:cs typeface="+mn-cs"/>
                </a:rPr>
                <a:t>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a:t>
              </a:r>
              <a:r>
                <a:rPr lang="en-US" sz="1100" b="0">
                  <a:solidFill>
                    <a:schemeClr val="tx1"/>
                  </a:solidFill>
                  <a:effectLst/>
                  <a:latin typeface="+mn-lt"/>
                  <a:ea typeface="+mn-ea"/>
                  <a:cs typeface="+mn-cs"/>
                </a:rPr>
                <a:t>2.1</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ton reduction in the GHG emissions</a:t>
              </a:r>
              <a:r>
                <a:rPr lang="en-US" sz="1100" b="0" baseline="0">
                  <a:solidFill>
                    <a:schemeClr val="tx1"/>
                  </a:solidFill>
                  <a:effectLst/>
                  <a:latin typeface="+mn-lt"/>
                  <a:ea typeface="+mn-ea"/>
                  <a:cs typeface="+mn-cs"/>
                </a:rPr>
                <a:t> is equally preferred to a </a:t>
              </a:r>
              <a:r>
                <a:rPr lang="en-US" sz="1100" b="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a:t>
              </a:r>
              <a:r>
                <a:rPr lang="en-US" sz="1100" b="1">
                  <a:solidFill>
                    <a:schemeClr val="tx1"/>
                  </a:solidFill>
                  <a:effectLst/>
                  <a:latin typeface="+mn-lt"/>
                  <a:ea typeface="+mn-ea"/>
                  <a:cs typeface="+mn-cs"/>
                </a:rPr>
                <a:t>minimize GHG emissions and maximize biodiversity. </a:t>
              </a:r>
              <a:r>
                <a:rPr lang="en-US" sz="1100">
                  <a:solidFill>
                    <a:schemeClr val="tx1"/>
                  </a:solidFill>
                  <a:effectLst/>
                  <a:latin typeface="+mn-lt"/>
                  <a:ea typeface="+mn-ea"/>
                  <a:cs typeface="+mn-cs"/>
                </a:rPr>
                <a:t>Use the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 </m:t>
                  </m:r>
                </m:oMath>
              </a14:m>
              <a:r>
                <a:rPr lang="en-US" sz="1100">
                  <a:solidFill>
                    <a:schemeClr val="tx1"/>
                  </a:solidFill>
                  <a:effectLst/>
                  <a:latin typeface="+mn-lt"/>
                  <a:ea typeface="+mn-ea"/>
                  <a:cs typeface="+mn-cs"/>
                </a:rPr>
                <a:t>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th stand, respectively. Use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∈{0,1}</m:t>
                  </m:r>
                </m:oMath>
              </a14:m>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u="sng" strike="noStrike" kern="0" cap="none" spc="0" normalizeH="0" baseline="0" noProof="0">
                  <a:ln>
                    <a:noFill/>
                  </a:ln>
                  <a:solidFill>
                    <a:srgbClr val="FF0000"/>
                  </a:solidFill>
                  <a:effectLst/>
                  <a:uLnTx/>
                  <a:uFillTx/>
                  <a:latin typeface="+mn-lt"/>
                  <a:ea typeface="+mn-ea"/>
                  <a:cs typeface="+mn-cs"/>
                </a:rPr>
                <a:t>Objective function</a:t>
              </a:r>
              <a:r>
                <a:rPr kumimoji="0" lang="en-US" sz="1200" b="1" u="none" strike="noStrike" kern="0" cap="none" spc="0" normalizeH="0" baseline="0" noProof="0">
                  <a:ln>
                    <a:noFill/>
                  </a:ln>
                  <a:solidFill>
                    <a:srgbClr val="FF0000"/>
                  </a:solidFill>
                  <a:effectLst/>
                  <a:uLnTx/>
                  <a:uFillTx/>
                  <a:latin typeface="+mn-lt"/>
                  <a:ea typeface="+mn-ea"/>
                  <a:cs typeface="+mn-cs"/>
                </a:rPr>
                <a:t>:  </a:t>
              </a:r>
              <a14:m>
                <m:oMath xmlns:m="http://schemas.openxmlformats.org/officeDocument/2006/math">
                  <m:r>
                    <a:rPr kumimoji="0" lang="en-US" sz="1200" b="0" i="1" u="none" strike="noStrike" kern="0" cap="none" spc="0" normalizeH="0" baseline="0" noProof="0">
                      <a:ln>
                        <a:noFill/>
                      </a:ln>
                      <a:solidFill>
                        <a:srgbClr val="FF0000"/>
                      </a:solidFill>
                      <a:effectLst/>
                      <a:uLnTx/>
                      <a:uFillTx/>
                      <a:latin typeface="Cambria Math" panose="02040503050406030204" pitchFamily="18" charset="0"/>
                      <a:ea typeface="+mn-ea"/>
                      <a:cs typeface="+mn-cs"/>
                    </a:rPr>
                    <m:t>𝑚𝑖𝑛</m:t>
                  </m:r>
                </m:oMath>
              </a14:m>
              <a:r>
                <a:rPr lang="en-US" sz="1200">
                  <a:solidFill>
                    <a:srgbClr val="FF0000"/>
                  </a:solidFill>
                  <a:effectLst/>
                  <a:latin typeface="+mn-lt"/>
                  <a:ea typeface="+mn-ea"/>
                  <a:cs typeface="+mn-cs"/>
                </a:rPr>
                <a:t> </a:t>
              </a:r>
              <a14:m>
                <m:oMath xmlns:m="http://schemas.openxmlformats.org/officeDocument/2006/math">
                  <m:nary>
                    <m:naryPr>
                      <m:chr m:val="∑"/>
                      <m:ctrlPr>
                        <a:rPr lang="en-US" sz="1200" i="1">
                          <a:solidFill>
                            <a:srgbClr val="FF0000"/>
                          </a:solidFill>
                          <a:effectLst/>
                          <a:latin typeface="Cambria Math" panose="02040503050406030204" pitchFamily="18" charset="0"/>
                          <a:ea typeface="+mn-ea"/>
                          <a:cs typeface="+mn-cs"/>
                        </a:rPr>
                      </m:ctrlPr>
                    </m:naryPr>
                    <m:sub>
                      <m:r>
                        <m:rPr>
                          <m:brk m:alnAt="23"/>
                        </m:rPr>
                        <a:rPr lang="en-US" sz="1200" b="0" i="1">
                          <a:solidFill>
                            <a:srgbClr val="FF0000"/>
                          </a:solidFill>
                          <a:effectLst/>
                          <a:latin typeface="Cambria Math" panose="02040503050406030204" pitchFamily="18" charset="0"/>
                          <a:ea typeface="+mn-ea"/>
                          <a:cs typeface="+mn-cs"/>
                        </a:rPr>
                        <m:t>𝑗</m:t>
                      </m:r>
                      <m:r>
                        <a:rPr lang="en-US" sz="1200" b="0" i="1">
                          <a:solidFill>
                            <a:srgbClr val="FF0000"/>
                          </a:solidFill>
                          <a:effectLst/>
                          <a:latin typeface="Cambria Math" panose="02040503050406030204" pitchFamily="18" charset="0"/>
                          <a:ea typeface="+mn-ea"/>
                          <a:cs typeface="+mn-cs"/>
                        </a:rPr>
                        <m:t>=1</m:t>
                      </m:r>
                    </m:sub>
                    <m:sup>
                      <m:r>
                        <a:rPr lang="en-US" sz="1200" b="0" i="1">
                          <a:solidFill>
                            <a:srgbClr val="FF0000"/>
                          </a:solidFill>
                          <a:effectLst/>
                          <a:latin typeface="Cambria Math" panose="02040503050406030204" pitchFamily="18" charset="0"/>
                          <a:ea typeface="+mn-ea"/>
                          <a:cs typeface="+mn-cs"/>
                        </a:rPr>
                        <m:t>20</m:t>
                      </m:r>
                    </m:sup>
                    <m:e>
                      <m:d>
                        <m:dPr>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𝑔</m:t>
                          </m:r>
                          <m:r>
                            <a:rPr lang="en-US" sz="1200" b="0" i="1" baseline="-25000">
                              <a:solidFill>
                                <a:srgbClr val="FF0000"/>
                              </a:solidFill>
                              <a:effectLst/>
                              <a:latin typeface="Cambria Math" panose="02040503050406030204" pitchFamily="18" charset="0"/>
                              <a:ea typeface="+mn-ea"/>
                              <a:cs typeface="+mn-cs"/>
                            </a:rPr>
                            <m:t>𝑗</m:t>
                          </m:r>
                          <m:r>
                            <a:rPr lang="en-US" sz="1200" b="0" i="1">
                              <a:solidFill>
                                <a:srgbClr val="FF0000"/>
                              </a:solidFill>
                              <a:effectLst/>
                              <a:latin typeface="Cambria Math" panose="02040503050406030204" pitchFamily="18" charset="0"/>
                              <a:ea typeface="+mn-ea"/>
                              <a:cs typeface="+mn-cs"/>
                            </a:rPr>
                            <m:t> −2.1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𝑏</m:t>
                              </m:r>
                            </m:e>
                            <m:sub>
                              <m:r>
                                <a:rPr lang="en-US" sz="1200" b="0" i="1">
                                  <a:solidFill>
                                    <a:srgbClr val="FF0000"/>
                                  </a:solidFill>
                                  <a:effectLst/>
                                  <a:latin typeface="Cambria Math" panose="02040503050406030204" pitchFamily="18" charset="0"/>
                                  <a:ea typeface="+mn-ea"/>
                                  <a:cs typeface="+mn-cs"/>
                                </a:rPr>
                                <m:t>𝑗</m:t>
                              </m:r>
                            </m:sub>
                          </m:sSub>
                        </m:e>
                      </m:d>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 </m:t>
                      </m:r>
                      <m:nary>
                        <m:naryPr>
                          <m:chr m:val="∑"/>
                          <m:ctrlPr>
                            <a:rPr lang="en-US" sz="1200" b="0" i="1">
                              <a:solidFill>
                                <a:srgbClr val="FF0000"/>
                              </a:solidFill>
                              <a:effectLst/>
                              <a:latin typeface="Cambria Math" panose="02040503050406030204" pitchFamily="18" charset="0"/>
                              <a:ea typeface="+mn-ea"/>
                              <a:cs typeface="+mn-cs"/>
                            </a:rPr>
                          </m:ctrlPr>
                        </m:naryPr>
                        <m:sub>
                          <m:r>
                            <m:rPr>
                              <m:brk m:alnAt="23"/>
                            </m:rPr>
                            <a:rPr lang="en-US" sz="1200" b="0" i="1">
                              <a:solidFill>
                                <a:srgbClr val="FF0000"/>
                              </a:solidFill>
                              <a:effectLst/>
                              <a:latin typeface="Cambria Math" panose="02040503050406030204" pitchFamily="18" charset="0"/>
                              <a:ea typeface="+mn-ea"/>
                              <a:cs typeface="+mn-cs"/>
                            </a:rPr>
                            <m:t>𝑗</m:t>
                          </m:r>
                          <m:r>
                            <a:rPr lang="en-US" sz="1200" b="0" i="1">
                              <a:solidFill>
                                <a:srgbClr val="FF0000"/>
                              </a:solidFill>
                              <a:effectLst/>
                              <a:latin typeface="Cambria Math" panose="02040503050406030204" pitchFamily="18" charset="0"/>
                              <a:ea typeface="+mn-ea"/>
                              <a:cs typeface="+mn-cs"/>
                            </a:rPr>
                            <m:t>=1</m:t>
                          </m:r>
                        </m:sub>
                        <m:sup>
                          <m:r>
                            <a:rPr lang="en-US" sz="1200" b="0" i="1">
                              <a:solidFill>
                                <a:srgbClr val="FF0000"/>
                              </a:solidFill>
                              <a:effectLst/>
                              <a:latin typeface="Cambria Math" panose="02040503050406030204" pitchFamily="18" charset="0"/>
                              <a:ea typeface="+mn-ea"/>
                              <a:cs typeface="+mn-cs"/>
                            </a:rPr>
                            <m:t>20</m:t>
                          </m:r>
                        </m:sup>
                        <m:e>
                          <m:d>
                            <m:dPr>
                              <m:ctrlPr>
                                <a:rPr lang="en-US" sz="1200" b="0" i="1">
                                  <a:solidFill>
                                    <a:srgbClr val="FF0000"/>
                                  </a:solidFill>
                                  <a:effectLst/>
                                  <a:latin typeface="Cambria Math" panose="02040503050406030204" pitchFamily="18" charset="0"/>
                                  <a:ea typeface="+mn-ea"/>
                                  <a:cs typeface="+mn-cs"/>
                                </a:rPr>
                              </m:ctrlPr>
                            </m:dPr>
                            <m:e>
                              <m:sSup>
                                <m:sSupPr>
                                  <m:ctrlPr>
                                    <a:rPr lang="en-US" sz="1200" b="0" i="1">
                                      <a:solidFill>
                                        <a:srgbClr val="FF0000"/>
                                      </a:solidFill>
                                      <a:effectLst/>
                                      <a:latin typeface="Cambria Math" panose="02040503050406030204" pitchFamily="18" charset="0"/>
                                      <a:ea typeface="+mn-ea"/>
                                      <a:cs typeface="+mn-cs"/>
                                    </a:rPr>
                                  </m:ctrlPr>
                                </m:sSupPr>
                                <m:e>
                                  <m:r>
                                    <a:rPr lang="en-US" sz="1200" b="0" i="1">
                                      <a:solidFill>
                                        <a:srgbClr val="FF0000"/>
                                      </a:solidFill>
                                      <a:effectLst/>
                                      <a:latin typeface="Cambria Math" panose="02040503050406030204" pitchFamily="18" charset="0"/>
                                      <a:ea typeface="+mn-ea"/>
                                      <a:cs typeface="+mn-cs"/>
                                    </a:rPr>
                                    <m:t>𝑔</m:t>
                                  </m:r>
                                </m:e>
                                <m:sup>
                                  <m:r>
                                    <a:rPr lang="en-US" sz="1200" b="0" i="1">
                                      <a:solidFill>
                                        <a:srgbClr val="FF0000"/>
                                      </a:solidFill>
                                      <a:effectLst/>
                                      <a:latin typeface="Cambria Math" panose="02040503050406030204" pitchFamily="18" charset="0"/>
                                      <a:ea typeface="+mn-ea"/>
                                      <a:cs typeface="+mn-cs"/>
                                    </a:rPr>
                                    <m:t>′</m:t>
                                  </m:r>
                                </m:sup>
                              </m:sSup>
                              <m:r>
                                <a:rPr lang="en-US" sz="1200" b="0" i="1" baseline="-25000">
                                  <a:solidFill>
                                    <a:srgbClr val="FF0000"/>
                                  </a:solidFill>
                                  <a:effectLst/>
                                  <a:latin typeface="Cambria Math" panose="02040503050406030204" pitchFamily="18" charset="0"/>
                                  <a:ea typeface="+mn-ea"/>
                                  <a:cs typeface="+mn-cs"/>
                                </a:rPr>
                                <m:t>𝑗</m:t>
                              </m:r>
                              <m:r>
                                <a:rPr lang="en-US" sz="1200" b="0" i="1">
                                  <a:solidFill>
                                    <a:srgbClr val="FF0000"/>
                                  </a:solidFill>
                                  <a:effectLst/>
                                  <a:latin typeface="Cambria Math" panose="02040503050406030204" pitchFamily="18" charset="0"/>
                                  <a:ea typeface="+mn-ea"/>
                                  <a:cs typeface="+mn-cs"/>
                                </a:rPr>
                                <m:t> −2.1 </m:t>
                              </m:r>
                              <m:sSup>
                                <m:sSupPr>
                                  <m:ctrlPr>
                                    <a:rPr lang="en-US" sz="1200" b="0" i="1">
                                      <a:solidFill>
                                        <a:srgbClr val="FF0000"/>
                                      </a:solidFill>
                                      <a:effectLst/>
                                      <a:latin typeface="Cambria Math" panose="02040503050406030204" pitchFamily="18" charset="0"/>
                                      <a:ea typeface="+mn-ea"/>
                                      <a:cs typeface="+mn-cs"/>
                                    </a:rPr>
                                  </m:ctrlPr>
                                </m:sSupPr>
                                <m:e>
                                  <m:r>
                                    <a:rPr lang="en-US" sz="1200" b="0" i="1">
                                      <a:solidFill>
                                        <a:srgbClr val="FF0000"/>
                                      </a:solidFill>
                                      <a:effectLst/>
                                      <a:latin typeface="Cambria Math" panose="02040503050406030204" pitchFamily="18" charset="0"/>
                                      <a:ea typeface="+mn-ea"/>
                                      <a:cs typeface="+mn-cs"/>
                                    </a:rPr>
                                    <m:t>𝑏</m:t>
                                  </m:r>
                                </m:e>
                                <m:sup>
                                  <m:r>
                                    <a:rPr lang="en-US" sz="1200" b="0" i="1">
                                      <a:solidFill>
                                        <a:srgbClr val="FF0000"/>
                                      </a:solidFill>
                                      <a:effectLst/>
                                      <a:latin typeface="Cambria Math" panose="02040503050406030204" pitchFamily="18" charset="0"/>
                                      <a:ea typeface="+mn-ea"/>
                                      <a:cs typeface="+mn-cs"/>
                                    </a:rPr>
                                    <m:t>′</m:t>
                                  </m:r>
                                </m:sup>
                              </m:sSup>
                              <m:r>
                                <a:rPr lang="en-US" sz="1200" b="0" i="1" baseline="-25000">
                                  <a:solidFill>
                                    <a:srgbClr val="FF0000"/>
                                  </a:solidFill>
                                  <a:effectLst/>
                                  <a:latin typeface="Cambria Math" panose="02040503050406030204" pitchFamily="18" charset="0"/>
                                  <a:ea typeface="+mn-ea"/>
                                  <a:cs typeface="+mn-cs"/>
                                </a:rPr>
                                <m:t>𝑗</m:t>
                              </m:r>
                            </m:e>
                          </m:d>
                          <m:sSup>
                            <m:sSupPr>
                              <m:ctrlPr>
                                <a:rPr lang="en-US" sz="1200" b="0" i="1">
                                  <a:solidFill>
                                    <a:srgbClr val="FF0000"/>
                                  </a:solidFill>
                                  <a:effectLst/>
                                  <a:latin typeface="Cambria Math" panose="02040503050406030204" pitchFamily="18" charset="0"/>
                                  <a:ea typeface="+mn-ea"/>
                                  <a:cs typeface="+mn-cs"/>
                                </a:rPr>
                              </m:ctrlPr>
                            </m:sSupPr>
                            <m:e>
                              <m:r>
                                <a:rPr lang="en-US" sz="1200" b="0" i="1">
                                  <a:solidFill>
                                    <a:srgbClr val="FF0000"/>
                                  </a:solidFill>
                                  <a:effectLst/>
                                  <a:latin typeface="Cambria Math" panose="02040503050406030204" pitchFamily="18" charset="0"/>
                                  <a:ea typeface="+mn-ea"/>
                                  <a:cs typeface="+mn-cs"/>
                                </a:rPr>
                                <m:t>𝑥</m:t>
                              </m:r>
                            </m:e>
                            <m:sup>
                              <m:r>
                                <a:rPr lang="en-US" sz="1200" b="0" i="1">
                                  <a:solidFill>
                                    <a:srgbClr val="FF0000"/>
                                  </a:solidFill>
                                  <a:effectLst/>
                                  <a:latin typeface="Cambria Math" panose="02040503050406030204" pitchFamily="18" charset="0"/>
                                  <a:ea typeface="+mn-ea"/>
                                  <a:cs typeface="+mn-cs"/>
                                </a:rPr>
                                <m:t>′</m:t>
                              </m:r>
                            </m:sup>
                          </m:sSup>
                          <m:r>
                            <a:rPr lang="en-US" sz="1200" b="0" i="1" baseline="-25000">
                              <a:solidFill>
                                <a:srgbClr val="FF0000"/>
                              </a:solidFill>
                              <a:effectLst/>
                              <a:latin typeface="Cambria Math" panose="02040503050406030204" pitchFamily="18" charset="0"/>
                              <a:ea typeface="+mn-ea"/>
                              <a:cs typeface="+mn-cs"/>
                            </a:rPr>
                            <m:t>𝑗</m:t>
                          </m:r>
                        </m:e>
                      </m:nary>
                    </m:e>
                  </m:nary>
                </m:oMath>
              </a14:m>
              <a:r>
                <a:rPr lang="en-US" sz="1200">
                  <a:solidFill>
                    <a:srgbClr val="FF0000"/>
                  </a:solidFill>
                  <a:effectLst/>
                  <a:latin typeface="+mn-lt"/>
                  <a:ea typeface="+mn-ea"/>
                  <a:cs typeface="+mn-cs"/>
                </a:rPr>
                <a:t> 	(minimize the total change of</a:t>
              </a:r>
              <a:r>
                <a:rPr lang="en-US" sz="1200" baseline="0">
                  <a:solidFill>
                    <a:srgbClr val="FF0000"/>
                  </a:solidFill>
                  <a:effectLst/>
                  <a:latin typeface="+mn-lt"/>
                  <a:ea typeface="+mn-ea"/>
                  <a:cs typeface="+mn-cs"/>
                </a:rPr>
                <a:t> GHG emissions)</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a:solidFill>
                    <a:srgbClr val="FF0000"/>
                  </a:solidFill>
                  <a:effectLst/>
                  <a:latin typeface="+mn-lt"/>
                  <a:ea typeface="+mn-ea"/>
                  <a:cs typeface="+mn-cs"/>
                </a:rPr>
                <a:t>Parameters:</a:t>
              </a:r>
              <a:endParaRPr lang="en-US" sz="1200" b="1" u="sng">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200" b="0" i="1">
                      <a:solidFill>
                        <a:srgbClr val="FF0000"/>
                      </a:solidFill>
                      <a:effectLst/>
                      <a:latin typeface="Cambria Math" panose="02040503050406030204" pitchFamily="18" charset="0"/>
                      <a:ea typeface="+mn-ea"/>
                      <a:cs typeface="+mn-cs"/>
                    </a:rPr>
                    <m:t>𝑔</m:t>
                  </m:r>
                  <m:r>
                    <a:rPr lang="en-US" sz="1200" b="0" i="1" baseline="-25000">
                      <a:solidFill>
                        <a:srgbClr val="FF0000"/>
                      </a:solidFill>
                      <a:effectLst/>
                      <a:latin typeface="Cambria Math" panose="02040503050406030204" pitchFamily="18" charset="0"/>
                      <a:ea typeface="+mn-ea"/>
                      <a:cs typeface="+mn-cs"/>
                    </a:rPr>
                    <m:t>𝑗</m:t>
                  </m:r>
                </m:oMath>
              </a14:m>
              <a:r>
                <a:rPr lang="en-US" sz="1200" baseline="0">
                  <a:solidFill>
                    <a:srgbClr val="FF0000"/>
                  </a:solidFill>
                  <a:effectLst/>
                  <a:latin typeface="+mn-lt"/>
                  <a:ea typeface="+mn-ea"/>
                  <a:cs typeface="+mn-cs"/>
                </a:rPr>
                <a:t>, </a:t>
              </a:r>
              <a14:m>
                <m:oMath xmlns:m="http://schemas.openxmlformats.org/officeDocument/2006/math">
                  <m:r>
                    <a:rPr lang="en-US" sz="1200" b="0" i="1">
                      <a:solidFill>
                        <a:srgbClr val="FF0000"/>
                      </a:solidFill>
                      <a:effectLst/>
                      <a:latin typeface="Cambria Math" panose="02040503050406030204" pitchFamily="18" charset="0"/>
                      <a:ea typeface="+mn-ea"/>
                      <a:cs typeface="+mn-cs"/>
                    </a:rPr>
                    <m:t>𝑔</m:t>
                  </m:r>
                  <m:r>
                    <a:rPr lang="en-US" sz="1200" b="0" i="1">
                      <a:solidFill>
                        <a:srgbClr val="FF0000"/>
                      </a:solidFill>
                      <a:effectLst/>
                      <a:latin typeface="Cambria Math" panose="02040503050406030204" pitchFamily="18" charset="0"/>
                      <a:ea typeface="+mn-ea"/>
                      <a:cs typeface="+mn-cs"/>
                    </a:rPr>
                    <m:t>′</m:t>
                  </m:r>
                  <m:r>
                    <a:rPr lang="en-US" sz="1200" b="0" i="1" baseline="-25000">
                      <a:solidFill>
                        <a:srgbClr val="FF0000"/>
                      </a:solidFill>
                      <a:effectLst/>
                      <a:latin typeface="Cambria Math" panose="02040503050406030204" pitchFamily="18" charset="0"/>
                      <a:ea typeface="+mn-ea"/>
                      <a:cs typeface="+mn-cs"/>
                    </a:rPr>
                    <m:t>𝑗</m:t>
                  </m:r>
                </m:oMath>
              </a14:m>
              <a:r>
                <a:rPr lang="en-US" sz="1200" baseline="0">
                  <a:solidFill>
                    <a:srgbClr val="FF0000"/>
                  </a:solidFill>
                  <a:effectLst/>
                  <a:latin typeface="+mn-lt"/>
                  <a:ea typeface="+mn-ea"/>
                  <a:cs typeface="+mn-cs"/>
                </a:rPr>
                <a:t> are the change in GHG emissions (in tons) if restoration or damming action is implemented in the jth stand, respectively</a:t>
              </a:r>
            </a:p>
            <a:p>
              <a:pPr eaLnBrk="1" fontAlgn="auto" latinLnBrk="0" hangingPunct="1"/>
              <a14:m>
                <m:oMath xmlns:m="http://schemas.openxmlformats.org/officeDocument/2006/math">
                  <m:r>
                    <a:rPr lang="en-US" sz="1200" b="0" i="1">
                      <a:solidFill>
                        <a:srgbClr val="FF0000"/>
                      </a:solidFill>
                      <a:effectLst/>
                      <a:latin typeface="Cambria Math" panose="02040503050406030204" pitchFamily="18" charset="0"/>
                      <a:ea typeface="+mn-ea"/>
                      <a:cs typeface="+mn-cs"/>
                    </a:rPr>
                    <m:t>𝑏</m:t>
                  </m:r>
                </m:oMath>
              </a14:m>
              <a:r>
                <a:rPr lang="en-US" sz="1200" baseline="-25000">
                  <a:solidFill>
                    <a:srgbClr val="FF0000"/>
                  </a:solidFill>
                  <a:effectLst/>
                  <a:latin typeface="+mn-lt"/>
                  <a:ea typeface="+mn-ea"/>
                  <a:cs typeface="+mn-cs"/>
                </a:rPr>
                <a:t>j</a:t>
              </a:r>
              <a:r>
                <a:rPr lang="en-US" sz="1200" baseline="0">
                  <a:solidFill>
                    <a:srgbClr val="FF0000"/>
                  </a:solidFill>
                  <a:effectLst/>
                  <a:latin typeface="+mn-lt"/>
                  <a:ea typeface="+mn-ea"/>
                  <a:cs typeface="+mn-cs"/>
                </a:rPr>
                <a:t> , </a:t>
              </a:r>
              <a14:m>
                <m:oMath xmlns:m="http://schemas.openxmlformats.org/officeDocument/2006/math">
                  <m:r>
                    <a:rPr lang="en-US" sz="1200" b="0" i="1">
                      <a:solidFill>
                        <a:srgbClr val="FF0000"/>
                      </a:solidFill>
                      <a:effectLst/>
                      <a:latin typeface="Cambria Math" panose="02040503050406030204" pitchFamily="18" charset="0"/>
                      <a:ea typeface="+mn-ea"/>
                      <a:cs typeface="+mn-cs"/>
                    </a:rPr>
                    <m:t>𝑏</m:t>
                  </m:r>
                  <m:r>
                    <a:rPr lang="en-US" sz="1200" b="0" i="1">
                      <a:solidFill>
                        <a:srgbClr val="FF0000"/>
                      </a:solidFill>
                      <a:effectLst/>
                      <a:latin typeface="Cambria Math" panose="02040503050406030204" pitchFamily="18" charset="0"/>
                      <a:ea typeface="+mn-ea"/>
                      <a:cs typeface="+mn-cs"/>
                    </a:rPr>
                    <m:t>′</m:t>
                  </m:r>
                </m:oMath>
              </a14:m>
              <a:r>
                <a:rPr lang="en-US" sz="1200" baseline="-25000">
                  <a:solidFill>
                    <a:srgbClr val="FF0000"/>
                  </a:solidFill>
                  <a:effectLst/>
                  <a:latin typeface="+mn-lt"/>
                  <a:ea typeface="+mn-ea"/>
                  <a:cs typeface="+mn-cs"/>
                </a:rPr>
                <a:t>j</a:t>
              </a:r>
              <a:r>
                <a:rPr lang="en-US" sz="1200" baseline="0">
                  <a:solidFill>
                    <a:srgbClr val="FF0000"/>
                  </a:solidFill>
                  <a:effectLst/>
                  <a:latin typeface="+mn-lt"/>
                  <a:ea typeface="+mn-ea"/>
                  <a:cs typeface="+mn-cs"/>
                </a:rPr>
                <a:t>  are the change in biodiversity (change in the number of plant species) if restoration or damming action is implemented in the jth stand, respectively</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200" b="0" i="1" baseline="0">
                      <a:solidFill>
                        <a:srgbClr val="FF0000"/>
                      </a:solidFill>
                      <a:effectLst/>
                      <a:latin typeface="Cambria Math" panose="02040503050406030204" pitchFamily="18" charset="0"/>
                      <a:ea typeface="+mn-ea"/>
                      <a:cs typeface="+mn-cs"/>
                    </a:rPr>
                    <m:t>𝑐</m:t>
                  </m:r>
                  <m:r>
                    <a:rPr lang="en-US" sz="1200" b="0" i="1" baseline="-25000">
                      <a:solidFill>
                        <a:srgbClr val="FF0000"/>
                      </a:solidFill>
                      <a:effectLst/>
                      <a:latin typeface="Cambria Math" panose="02040503050406030204" pitchFamily="18" charset="0"/>
                      <a:ea typeface="+mn-ea"/>
                      <a:cs typeface="+mn-cs"/>
                    </a:rPr>
                    <m:t>𝑗</m:t>
                  </m:r>
                </m:oMath>
              </a14:m>
              <a:r>
                <a:rPr lang="en-US" sz="1200" baseline="0">
                  <a:solidFill>
                    <a:srgbClr val="FF0000"/>
                  </a:solidFill>
                  <a:effectLst/>
                  <a:latin typeface="+mn-lt"/>
                  <a:ea typeface="+mn-ea"/>
                  <a:cs typeface="+mn-cs"/>
                </a:rPr>
                <a:t>, </a:t>
              </a:r>
              <a14:m>
                <m:oMath xmlns:m="http://schemas.openxmlformats.org/officeDocument/2006/math">
                  <m:r>
                    <a:rPr lang="en-US" sz="1200" b="0" i="1" baseline="0">
                      <a:solidFill>
                        <a:srgbClr val="FF0000"/>
                      </a:solidFill>
                      <a:effectLst/>
                      <a:latin typeface="Cambria Math" panose="02040503050406030204" pitchFamily="18" charset="0"/>
                      <a:ea typeface="+mn-ea"/>
                      <a:cs typeface="+mn-cs"/>
                    </a:rPr>
                    <m:t>𝑐</m:t>
                  </m:r>
                  <m:r>
                    <a:rPr lang="en-US" sz="1200" b="0" i="1" baseline="0">
                      <a:solidFill>
                        <a:srgbClr val="FF0000"/>
                      </a:solidFill>
                      <a:effectLst/>
                      <a:latin typeface="Cambria Math" panose="02040503050406030204" pitchFamily="18" charset="0"/>
                      <a:ea typeface="+mn-ea"/>
                      <a:cs typeface="+mn-cs"/>
                    </a:rPr>
                    <m:t>′</m:t>
                  </m:r>
                  <m:r>
                    <a:rPr lang="en-US" sz="1200" b="0" i="1" baseline="-25000">
                      <a:solidFill>
                        <a:srgbClr val="FF0000"/>
                      </a:solidFill>
                      <a:effectLst/>
                      <a:latin typeface="Cambria Math" panose="02040503050406030204" pitchFamily="18" charset="0"/>
                      <a:ea typeface="+mn-ea"/>
                      <a:cs typeface="+mn-cs"/>
                    </a:rPr>
                    <m:t>𝑗</m:t>
                  </m:r>
                </m:oMath>
              </a14:m>
              <a:r>
                <a:rPr lang="en-US" sz="1200" baseline="0">
                  <a:solidFill>
                    <a:srgbClr val="FF0000"/>
                  </a:solidFill>
                  <a:effectLst/>
                  <a:latin typeface="+mn-lt"/>
                  <a:ea typeface="+mn-ea"/>
                  <a:cs typeface="+mn-cs"/>
                </a:rPr>
                <a:t> are the cost of restorationor damming action in the jth stand,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baseline="0">
                  <a:solidFill>
                    <a:srgbClr val="FF0000"/>
                  </a:solidFill>
                  <a:effectLst/>
                  <a:latin typeface="+mn-lt"/>
                  <a:ea typeface="+mn-ea"/>
                  <a:cs typeface="+mn-cs"/>
                </a:rPr>
                <a:t>Decision variables:</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r>
                    <a:rPr lang="en-US" sz="1200" b="0" i="1">
                      <a:solidFill>
                        <a:srgbClr val="FF0000"/>
                      </a:solidFill>
                      <a:effectLst/>
                      <a:latin typeface="Cambria Math" panose="02040503050406030204" pitchFamily="18" charset="0"/>
                      <a:ea typeface="+mn-ea"/>
                      <a:cs typeface="+mn-cs"/>
                    </a:rPr>
                    <m:t> </m:t>
                  </m:r>
                  <m:r>
                    <a:rPr lang="en-US" sz="1200" b="0" i="0">
                      <a:solidFill>
                        <a:srgbClr val="FF0000"/>
                      </a:solidFill>
                      <a:effectLst/>
                      <a:latin typeface="Cambria Math" panose="02040503050406030204" pitchFamily="18" charset="0"/>
                      <a:ea typeface="+mn-ea"/>
                      <a:cs typeface="+mn-cs"/>
                    </a:rPr>
                    <m:t>:</m:t>
                  </m:r>
                  <m:r>
                    <m:rPr>
                      <m:sty m:val="p"/>
                    </m:rPr>
                    <a:rPr lang="en-US" sz="1200" b="0" i="0">
                      <a:solidFill>
                        <a:srgbClr val="FF0000"/>
                      </a:solidFill>
                      <a:effectLst/>
                      <a:latin typeface="Cambria Math" panose="02040503050406030204" pitchFamily="18" charset="0"/>
                      <a:ea typeface="+mn-ea"/>
                      <a:cs typeface="+mn-cs"/>
                    </a:rPr>
                    <m:t>if</m:t>
                  </m:r>
                  <m:r>
                    <a:rPr lang="en-US" sz="1200" b="0" i="0">
                      <a:solidFill>
                        <a:srgbClr val="FF0000"/>
                      </a:solidFill>
                      <a:effectLst/>
                      <a:latin typeface="Cambria Math" panose="02040503050406030204" pitchFamily="18" charset="0"/>
                      <a:ea typeface="+mn-ea"/>
                      <a:cs typeface="+mn-cs"/>
                    </a:rPr>
                    <m:t> </m:t>
                  </m:r>
                </m:oMath>
              </a14:m>
              <a:r>
                <a:rPr lang="en-US" sz="1200">
                  <a:solidFill>
                    <a:srgbClr val="FF0000"/>
                  </a:solidFill>
                  <a:effectLst/>
                  <a:latin typeface="+mn-lt"/>
                  <a:ea typeface="+mn-ea"/>
                  <a:cs typeface="+mn-cs"/>
                </a:rPr>
                <a:t>the restoration action is implemented </a:t>
              </a:r>
              <a14:m>
                <m:oMath xmlns:m="http://schemas.openxmlformats.org/officeDocument/2006/math">
                  <m:r>
                    <m:rPr>
                      <m:sty m:val="p"/>
                    </m:rPr>
                    <a:rPr lang="en-US" sz="1200" b="0" i="0">
                      <a:solidFill>
                        <a:srgbClr val="FF0000"/>
                      </a:solidFill>
                      <a:effectLst/>
                      <a:latin typeface="Cambria Math" panose="02040503050406030204" pitchFamily="18" charset="0"/>
                      <a:ea typeface="+mn-ea"/>
                      <a:cs typeface="+mn-cs"/>
                    </a:rPr>
                    <m:t>in</m:t>
                  </m:r>
                  <m:r>
                    <a:rPr lang="en-US" sz="1200" b="0" i="0">
                      <a:solidFill>
                        <a:srgbClr val="FF0000"/>
                      </a:solidFill>
                      <a:effectLst/>
                      <a:latin typeface="Cambria Math" panose="02040503050406030204" pitchFamily="18" charset="0"/>
                      <a:ea typeface="+mn-ea"/>
                      <a:cs typeface="+mn-cs"/>
                    </a:rPr>
                    <m:t> </m:t>
                  </m:r>
                  <m:r>
                    <m:rPr>
                      <m:nor/>
                    </m:rPr>
                    <a:rPr lang="en-US" sz="1200" baseline="0">
                      <a:solidFill>
                        <a:srgbClr val="FF0000"/>
                      </a:solidFill>
                      <a:effectLst/>
                      <a:latin typeface="+mn-lt"/>
                      <a:ea typeface="+mn-ea"/>
                      <a:cs typeface="+mn-cs"/>
                    </a:rPr>
                    <m:t>the</m:t>
                  </m:r>
                  <m:r>
                    <m:rPr>
                      <m:nor/>
                    </m:rPr>
                    <a:rPr lang="en-US" sz="1200" i="1" baseline="0">
                      <a:solidFill>
                        <a:srgbClr val="FF0000"/>
                      </a:solidFill>
                      <a:effectLst/>
                      <a:latin typeface="+mn-lt"/>
                      <a:ea typeface="+mn-ea"/>
                      <a:cs typeface="+mn-cs"/>
                    </a:rPr>
                    <m:t> </m:t>
                  </m:r>
                  <m:r>
                    <a:rPr lang="en-US" sz="1200" b="0" i="1">
                      <a:solidFill>
                        <a:srgbClr val="FF0000"/>
                      </a:solidFill>
                      <a:effectLst/>
                      <a:latin typeface="Cambria Math" panose="02040503050406030204" pitchFamily="18" charset="0"/>
                      <a:ea typeface="+mn-ea"/>
                      <a:cs typeface="+mn-cs"/>
                    </a:rPr>
                    <m:t>𝑗</m:t>
                  </m:r>
                  <m:r>
                    <m:rPr>
                      <m:nor/>
                    </m:rPr>
                    <a:rPr lang="en-US" sz="1200">
                      <a:solidFill>
                        <a:srgbClr val="FF0000"/>
                      </a:solidFill>
                      <a:effectLst/>
                      <a:latin typeface="+mn-lt"/>
                      <a:ea typeface="+mn-ea"/>
                      <a:cs typeface="+mn-cs"/>
                    </a:rPr>
                    <m:t>th</m:t>
                  </m:r>
                  <m:r>
                    <m:rPr>
                      <m:nor/>
                    </m:rPr>
                    <a:rPr lang="en-US" sz="1200" i="1">
                      <a:solidFill>
                        <a:srgbClr val="FF0000"/>
                      </a:solidFill>
                      <a:effectLst/>
                      <a:latin typeface="+mn-lt"/>
                      <a:ea typeface="+mn-ea"/>
                      <a:cs typeface="+mn-cs"/>
                    </a:rPr>
                    <m:t> </m:t>
                  </m:r>
                  <m:r>
                    <m:rPr>
                      <m:nor/>
                    </m:rPr>
                    <a:rPr lang="en-US" sz="1200">
                      <a:solidFill>
                        <a:srgbClr val="FF0000"/>
                      </a:solidFill>
                      <a:effectLst/>
                      <a:latin typeface="+mn-lt"/>
                      <a:ea typeface="+mn-ea"/>
                      <a:cs typeface="+mn-cs"/>
                    </a:rPr>
                    <m:t>stand</m:t>
                  </m:r>
                </m:oMath>
              </a14:m>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oMath>
              </a14:m>
              <a:r>
                <a:rPr lang="en-US" sz="1200" baseline="0">
                  <a:solidFill>
                    <a:srgbClr val="FF0000"/>
                  </a:solidFill>
                  <a:effectLst/>
                  <a:latin typeface="+mn-lt"/>
                  <a:ea typeface="+mn-ea"/>
                  <a:cs typeface="+mn-cs"/>
                </a:rPr>
                <a:t> =1. Otherwise,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oMath>
              </a14:m>
              <a:r>
                <a:rPr lang="en-US" sz="1200" baseline="0">
                  <a:solidFill>
                    <a:srgbClr val="FF0000"/>
                  </a:solidFill>
                  <a:effectLst/>
                  <a:latin typeface="+mn-lt"/>
                  <a:ea typeface="+mn-ea"/>
                  <a:cs typeface="+mn-cs"/>
                </a:rPr>
                <a:t> = 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ea typeface="+mn-ea"/>
                  <a:cs typeface="+mn-cs"/>
                </a:rPr>
                <a:t>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r>
                        <a:rPr lang="en-US" sz="1200" b="0" i="1">
                          <a:solidFill>
                            <a:srgbClr val="FF0000"/>
                          </a:solidFill>
                          <a:effectLst/>
                          <a:latin typeface="Cambria Math" panose="02040503050406030204" pitchFamily="18" charset="0"/>
                          <a:ea typeface="+mn-ea"/>
                          <a:cs typeface="+mn-cs"/>
                        </a:rPr>
                        <m:t>′</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oMath>
              </a14:m>
              <a:r>
                <a:rPr lang="en-US" sz="1200" baseline="0">
                  <a:solidFill>
                    <a:srgbClr val="FF0000"/>
                  </a:solidFill>
                  <a:effectLst/>
                  <a:latin typeface="+mn-lt"/>
                  <a:ea typeface="+mn-ea"/>
                  <a:cs typeface="+mn-cs"/>
                </a:rPr>
                <a:t>: </a:t>
              </a:r>
              <a14:m>
                <m:oMath xmlns:m="http://schemas.openxmlformats.org/officeDocument/2006/math">
                  <m:r>
                    <m:rPr>
                      <m:sty m:val="p"/>
                    </m:rPr>
                    <a:rPr lang="en-US" sz="1200" b="0" i="0">
                      <a:solidFill>
                        <a:srgbClr val="FF0000"/>
                      </a:solidFill>
                      <a:effectLst/>
                      <a:latin typeface="Cambria Math" panose="02040503050406030204" pitchFamily="18" charset="0"/>
                      <a:ea typeface="+mn-ea"/>
                      <a:cs typeface="+mn-cs"/>
                    </a:rPr>
                    <m:t>if</m:t>
                  </m:r>
                  <m:r>
                    <a:rPr lang="en-US" sz="1200" b="0" i="0">
                      <a:solidFill>
                        <a:srgbClr val="FF0000"/>
                      </a:solidFill>
                      <a:effectLst/>
                      <a:latin typeface="Cambria Math" panose="02040503050406030204" pitchFamily="18" charset="0"/>
                      <a:ea typeface="+mn-ea"/>
                      <a:cs typeface="+mn-cs"/>
                    </a:rPr>
                    <m:t> </m:t>
                  </m:r>
                </m:oMath>
              </a14:m>
              <a:r>
                <a:rPr lang="en-US" sz="1200">
                  <a:solidFill>
                    <a:srgbClr val="FF0000"/>
                  </a:solidFill>
                  <a:effectLst/>
                  <a:latin typeface="+mn-lt"/>
                  <a:ea typeface="+mn-ea"/>
                  <a:cs typeface="+mn-cs"/>
                </a:rPr>
                <a:t>the damming action is implemented </a:t>
              </a:r>
              <a14:m>
                <m:oMath xmlns:m="http://schemas.openxmlformats.org/officeDocument/2006/math">
                  <m:r>
                    <m:rPr>
                      <m:sty m:val="p"/>
                    </m:rPr>
                    <a:rPr lang="en-US" sz="1200" b="0" i="0">
                      <a:solidFill>
                        <a:srgbClr val="FF0000"/>
                      </a:solidFill>
                      <a:effectLst/>
                      <a:latin typeface="Cambria Math" panose="02040503050406030204" pitchFamily="18" charset="0"/>
                      <a:ea typeface="+mn-ea"/>
                      <a:cs typeface="+mn-cs"/>
                    </a:rPr>
                    <m:t>in</m:t>
                  </m:r>
                  <m:r>
                    <a:rPr lang="en-US" sz="1200" b="0" i="0">
                      <a:solidFill>
                        <a:srgbClr val="FF0000"/>
                      </a:solidFill>
                      <a:effectLst/>
                      <a:latin typeface="Cambria Math" panose="02040503050406030204" pitchFamily="18" charset="0"/>
                      <a:ea typeface="+mn-ea"/>
                      <a:cs typeface="+mn-cs"/>
                    </a:rPr>
                    <m:t> </m:t>
                  </m:r>
                  <m:r>
                    <m:rPr>
                      <m:nor/>
                    </m:rPr>
                    <a:rPr lang="en-US" sz="1200" baseline="0">
                      <a:solidFill>
                        <a:srgbClr val="FF0000"/>
                      </a:solidFill>
                      <a:effectLst/>
                      <a:latin typeface="+mn-lt"/>
                      <a:ea typeface="+mn-ea"/>
                      <a:cs typeface="+mn-cs"/>
                    </a:rPr>
                    <m:t>the</m:t>
                  </m:r>
                  <m:r>
                    <m:rPr>
                      <m:nor/>
                    </m:rPr>
                    <a:rPr lang="en-US" sz="1200" i="1" baseline="0">
                      <a:solidFill>
                        <a:srgbClr val="FF0000"/>
                      </a:solidFill>
                      <a:effectLst/>
                      <a:latin typeface="+mn-lt"/>
                      <a:ea typeface="+mn-ea"/>
                      <a:cs typeface="+mn-cs"/>
                    </a:rPr>
                    <m:t> </m:t>
                  </m:r>
                  <m:r>
                    <a:rPr lang="en-US" sz="1200" b="0" i="1">
                      <a:solidFill>
                        <a:srgbClr val="FF0000"/>
                      </a:solidFill>
                      <a:effectLst/>
                      <a:latin typeface="Cambria Math" panose="02040503050406030204" pitchFamily="18" charset="0"/>
                      <a:ea typeface="+mn-ea"/>
                      <a:cs typeface="+mn-cs"/>
                    </a:rPr>
                    <m:t>𝑗</m:t>
                  </m:r>
                  <m:r>
                    <m:rPr>
                      <m:nor/>
                    </m:rPr>
                    <a:rPr lang="en-US" sz="1200">
                      <a:solidFill>
                        <a:srgbClr val="FF0000"/>
                      </a:solidFill>
                      <a:effectLst/>
                      <a:latin typeface="+mn-lt"/>
                      <a:ea typeface="+mn-ea"/>
                      <a:cs typeface="+mn-cs"/>
                    </a:rPr>
                    <m:t>th</m:t>
                  </m:r>
                  <m:r>
                    <m:rPr>
                      <m:nor/>
                    </m:rPr>
                    <a:rPr lang="en-US" sz="1200" i="1">
                      <a:solidFill>
                        <a:srgbClr val="FF0000"/>
                      </a:solidFill>
                      <a:effectLst/>
                      <a:latin typeface="+mn-lt"/>
                      <a:ea typeface="+mn-ea"/>
                      <a:cs typeface="+mn-cs"/>
                    </a:rPr>
                    <m:t> </m:t>
                  </m:r>
                  <m:r>
                    <m:rPr>
                      <m:nor/>
                    </m:rPr>
                    <a:rPr lang="en-US" sz="1200">
                      <a:solidFill>
                        <a:srgbClr val="FF0000"/>
                      </a:solidFill>
                      <a:effectLst/>
                      <a:latin typeface="+mn-lt"/>
                      <a:ea typeface="+mn-ea"/>
                      <a:cs typeface="+mn-cs"/>
                    </a:rPr>
                    <m:t>stand</m:t>
                  </m:r>
                </m:oMath>
              </a14:m>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r>
                        <a:rPr lang="en-US" sz="1200" b="0" i="1">
                          <a:solidFill>
                            <a:srgbClr val="FF0000"/>
                          </a:solidFill>
                          <a:effectLst/>
                          <a:latin typeface="Cambria Math" panose="02040503050406030204" pitchFamily="18" charset="0"/>
                          <a:ea typeface="+mn-ea"/>
                          <a:cs typeface="+mn-cs"/>
                        </a:rPr>
                        <m:t>′</m:t>
                      </m:r>
                    </m:e>
                    <m:sub>
                      <m:r>
                        <a:rPr lang="en-US" sz="1200" b="0" i="1">
                          <a:solidFill>
                            <a:srgbClr val="FF0000"/>
                          </a:solidFill>
                          <a:effectLst/>
                          <a:latin typeface="Cambria Math" panose="02040503050406030204" pitchFamily="18" charset="0"/>
                          <a:ea typeface="+mn-ea"/>
                          <a:cs typeface="+mn-cs"/>
                        </a:rPr>
                        <m:t>𝑗</m:t>
                      </m:r>
                    </m:sub>
                  </m:sSub>
                </m:oMath>
              </a14:m>
              <a:r>
                <a:rPr lang="en-US" sz="1200" baseline="0">
                  <a:solidFill>
                    <a:srgbClr val="FF0000"/>
                  </a:solidFill>
                  <a:effectLst/>
                  <a:latin typeface="+mn-lt"/>
                  <a:ea typeface="+mn-ea"/>
                  <a:cs typeface="+mn-cs"/>
                </a:rPr>
                <a:t> =1. Otherwise,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r>
                        <a:rPr lang="en-US" sz="1200" b="0" i="1">
                          <a:solidFill>
                            <a:srgbClr val="FF0000"/>
                          </a:solidFill>
                          <a:effectLst/>
                          <a:latin typeface="Cambria Math" panose="02040503050406030204" pitchFamily="18" charset="0"/>
                          <a:ea typeface="+mn-ea"/>
                          <a:cs typeface="+mn-cs"/>
                        </a:rPr>
                        <m:t>′</m:t>
                      </m:r>
                    </m:e>
                    <m:sub>
                      <m:r>
                        <a:rPr lang="en-US" sz="1200" b="0" i="1">
                          <a:solidFill>
                            <a:srgbClr val="FF0000"/>
                          </a:solidFill>
                          <a:effectLst/>
                          <a:latin typeface="Cambria Math" panose="02040503050406030204" pitchFamily="18" charset="0"/>
                          <a:ea typeface="+mn-ea"/>
                          <a:cs typeface="+mn-cs"/>
                        </a:rPr>
                        <m:t>𝑗</m:t>
                      </m:r>
                    </m:sub>
                  </m:sSub>
                </m:oMath>
              </a14:m>
              <a:r>
                <a:rPr lang="en-US" sz="1200" baseline="0">
                  <a:solidFill>
                    <a:srgbClr val="FF0000"/>
                  </a:solidFill>
                  <a:effectLst/>
                  <a:latin typeface="+mn-lt"/>
                  <a:ea typeface="+mn-ea"/>
                  <a:cs typeface="+mn-cs"/>
                </a:rPr>
                <a:t> = 0</a:t>
              </a:r>
              <a:endParaRPr lang="en-US" sz="12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	</a:t>
              </a:r>
              <a14:m>
                <m:oMath xmlns:m="http://schemas.openxmlformats.org/officeDocument/2006/math">
                  <m:r>
                    <a:rPr lang="en-US" sz="1200" b="0" i="1">
                      <a:solidFill>
                        <a:srgbClr val="FF0000"/>
                      </a:solidFill>
                      <a:effectLst/>
                      <a:latin typeface="Cambria Math" panose="02040503050406030204" pitchFamily="18" charset="0"/>
                      <a:ea typeface="+mn-ea"/>
                      <a:cs typeface="+mn-cs"/>
                    </a:rPr>
                    <m:t>𝑠</m:t>
                  </m:r>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r>
                    <a:rPr lang="en-US" sz="1200" b="0" i="0">
                      <a:solidFill>
                        <a:srgbClr val="FF0000"/>
                      </a:solidFill>
                      <a:effectLst/>
                      <a:latin typeface="Cambria Math" panose="02040503050406030204" pitchFamily="18" charset="0"/>
                      <a:ea typeface="+mn-ea"/>
                      <a:cs typeface="+mn-cs"/>
                    </a:rPr>
                    <m:t>:</m:t>
                  </m:r>
                  <m:r>
                    <m:rPr>
                      <m:sty m:val="p"/>
                    </m:rPr>
                    <a:rPr lang="en-US" sz="1200" b="0" i="0">
                      <a:solidFill>
                        <a:srgbClr val="FF0000"/>
                      </a:solidFill>
                      <a:effectLst/>
                      <a:latin typeface="Cambria Math" panose="02040503050406030204" pitchFamily="18" charset="0"/>
                      <a:ea typeface="+mn-ea"/>
                      <a:cs typeface="+mn-cs"/>
                    </a:rPr>
                    <m:t>dummy</m:t>
                  </m:r>
                  <m:r>
                    <a:rPr lang="en-US" sz="1200" b="0" i="0">
                      <a:solidFill>
                        <a:srgbClr val="FF0000"/>
                      </a:solidFill>
                      <a:effectLst/>
                      <a:latin typeface="Cambria Math" panose="02040503050406030204" pitchFamily="18" charset="0"/>
                      <a:ea typeface="+mn-ea"/>
                      <a:cs typeface="+mn-cs"/>
                    </a:rPr>
                    <m:t> </m:t>
                  </m:r>
                  <m:r>
                    <m:rPr>
                      <m:sty m:val="p"/>
                    </m:rPr>
                    <a:rPr lang="en-US" sz="1200" b="0" i="0">
                      <a:solidFill>
                        <a:srgbClr val="FF0000"/>
                      </a:solidFill>
                      <a:effectLst/>
                      <a:latin typeface="Cambria Math" panose="02040503050406030204" pitchFamily="18" charset="0"/>
                      <a:ea typeface="+mn-ea"/>
                      <a:cs typeface="+mn-cs"/>
                    </a:rPr>
                    <m:t>variable</m:t>
                  </m:r>
                  <m:r>
                    <a:rPr lang="en-US" sz="1200" b="0" i="0">
                      <a:solidFill>
                        <a:srgbClr val="FF0000"/>
                      </a:solidFill>
                      <a:effectLst/>
                      <a:latin typeface="Cambria Math" panose="02040503050406030204" pitchFamily="18" charset="0"/>
                      <a:ea typeface="+mn-ea"/>
                      <a:cs typeface="+mn-cs"/>
                    </a:rPr>
                    <m:t>. </m:t>
                  </m:r>
                  <m:r>
                    <m:rPr>
                      <m:sty m:val="p"/>
                    </m:rPr>
                    <a:rPr lang="en-US" sz="1200" b="0" i="0">
                      <a:solidFill>
                        <a:srgbClr val="FF0000"/>
                      </a:solidFill>
                      <a:effectLst/>
                      <a:latin typeface="Cambria Math" panose="02040503050406030204" pitchFamily="18" charset="0"/>
                      <a:ea typeface="+mn-ea"/>
                      <a:cs typeface="+mn-cs"/>
                    </a:rPr>
                    <m:t>If</m:t>
                  </m:r>
                  <m:r>
                    <a:rPr lang="en-US" sz="1200" b="0" i="0">
                      <a:solidFill>
                        <a:srgbClr val="FF0000"/>
                      </a:solidFill>
                      <a:effectLst/>
                      <a:latin typeface="Cambria Math" panose="02040503050406030204" pitchFamily="18" charset="0"/>
                      <a:ea typeface="+mn-ea"/>
                      <a:cs typeface="+mn-cs"/>
                    </a:rPr>
                    <m:t> </m:t>
                  </m:r>
                </m:oMath>
              </a14:m>
              <a:r>
                <a:rPr lang="en-US" sz="1200" baseline="0">
                  <a:solidFill>
                    <a:srgbClr val="FF0000"/>
                  </a:solidFill>
                  <a:effectLst/>
                  <a:latin typeface="+mn-lt"/>
                  <a:ea typeface="+mn-ea"/>
                  <a:cs typeface="+mn-cs"/>
                </a:rPr>
                <a:t> the damming action is implemented for both stands 10 and 11, s = 1. Otherwise, s = 0</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baseline="0">
                  <a:solidFill>
                    <a:srgbClr val="FF0000"/>
                  </a:solidFill>
                  <a:effectLst/>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r>
                <a:rPr lang="en-US" sz="1200" u="none" baseline="0">
                  <a:solidFill>
                    <a:srgbClr val="FF0000"/>
                  </a:solidFill>
                  <a:effectLst/>
                  <a:latin typeface="+mn-lt"/>
                  <a:ea typeface="+mn-ea"/>
                  <a:cs typeface="+mn-cs"/>
                </a:rPr>
                <a:t>#1: </a:t>
              </a:r>
              <a14:m>
                <m:oMath xmlns:m="http://schemas.openxmlformats.org/officeDocument/2006/math">
                  <m:nary>
                    <m:naryPr>
                      <m:chr m:val="∑"/>
                      <m:ctrlPr>
                        <a:rPr lang="en-US" sz="1200" i="1" u="none" baseline="0">
                          <a:solidFill>
                            <a:srgbClr val="FF0000"/>
                          </a:solidFill>
                          <a:effectLst/>
                          <a:latin typeface="Cambria Math" panose="02040503050406030204" pitchFamily="18" charset="0"/>
                          <a:ea typeface="+mn-ea"/>
                          <a:cs typeface="+mn-cs"/>
                        </a:rPr>
                      </m:ctrlPr>
                    </m:naryPr>
                    <m:sub>
                      <m:r>
                        <m:rPr>
                          <m:brk m:alnAt="23"/>
                        </m:rPr>
                        <a:rPr lang="en-US" sz="1200" b="0" i="1" u="none" baseline="0">
                          <a:solidFill>
                            <a:srgbClr val="FF0000"/>
                          </a:solidFill>
                          <a:effectLst/>
                          <a:latin typeface="Cambria Math" panose="02040503050406030204" pitchFamily="18" charset="0"/>
                          <a:ea typeface="+mn-ea"/>
                          <a:cs typeface="+mn-cs"/>
                        </a:rPr>
                        <m:t>𝑗</m:t>
                      </m:r>
                      <m:r>
                        <a:rPr lang="en-US" sz="1200" b="0" i="1" u="none" baseline="0">
                          <a:solidFill>
                            <a:srgbClr val="FF0000"/>
                          </a:solidFill>
                          <a:effectLst/>
                          <a:latin typeface="Cambria Math" panose="02040503050406030204" pitchFamily="18" charset="0"/>
                          <a:ea typeface="+mn-ea"/>
                          <a:cs typeface="+mn-cs"/>
                        </a:rPr>
                        <m:t>=1</m:t>
                      </m:r>
                    </m:sub>
                    <m:sup>
                      <m:r>
                        <a:rPr lang="en-US" sz="1200" b="0" i="1" u="none" baseline="0">
                          <a:solidFill>
                            <a:srgbClr val="FF0000"/>
                          </a:solidFill>
                          <a:effectLst/>
                          <a:latin typeface="Cambria Math" panose="02040503050406030204" pitchFamily="18" charset="0"/>
                          <a:ea typeface="+mn-ea"/>
                          <a:cs typeface="+mn-cs"/>
                        </a:rPr>
                        <m:t>20</m:t>
                      </m:r>
                    </m:sup>
                    <m:e>
                      <m:r>
                        <a:rPr lang="en-US" sz="1200" b="0" i="1" u="none" baseline="0">
                          <a:solidFill>
                            <a:srgbClr val="FF0000"/>
                          </a:solidFill>
                          <a:effectLst/>
                          <a:latin typeface="Cambria Math" panose="02040503050406030204" pitchFamily="18" charset="0"/>
                          <a:ea typeface="+mn-ea"/>
                          <a:cs typeface="+mn-cs"/>
                        </a:rPr>
                        <m:t>(</m:t>
                      </m:r>
                      <m:sSub>
                        <m:sSubPr>
                          <m:ctrlPr>
                            <a:rPr lang="en-US" sz="1200" b="0" i="1" u="none" baseline="0">
                              <a:solidFill>
                                <a:srgbClr val="FF0000"/>
                              </a:solidFill>
                              <a:effectLst/>
                              <a:latin typeface="Cambria Math" panose="02040503050406030204" pitchFamily="18" charset="0"/>
                              <a:ea typeface="+mn-ea"/>
                              <a:cs typeface="+mn-cs"/>
                            </a:rPr>
                          </m:ctrlPr>
                        </m:sSubPr>
                        <m:e>
                          <m:r>
                            <a:rPr lang="en-US" sz="1200" b="0" i="1" u="none" baseline="0">
                              <a:solidFill>
                                <a:srgbClr val="FF0000"/>
                              </a:solidFill>
                              <a:effectLst/>
                              <a:latin typeface="Cambria Math" panose="02040503050406030204" pitchFamily="18" charset="0"/>
                              <a:ea typeface="+mn-ea"/>
                              <a:cs typeface="+mn-cs"/>
                            </a:rPr>
                            <m:t>𝑐</m:t>
                          </m:r>
                        </m:e>
                        <m:sub>
                          <m:r>
                            <a:rPr lang="en-US" sz="1200" b="0" i="1" u="none" baseline="0">
                              <a:solidFill>
                                <a:srgbClr val="FF0000"/>
                              </a:solidFill>
                              <a:effectLst/>
                              <a:latin typeface="Cambria Math" panose="02040503050406030204" pitchFamily="18" charset="0"/>
                              <a:ea typeface="+mn-ea"/>
                              <a:cs typeface="+mn-cs"/>
                            </a:rPr>
                            <m:t>𝑗</m:t>
                          </m:r>
                        </m:sub>
                      </m:sSub>
                      <m:r>
                        <a:rPr lang="en-US" sz="1200" b="0" i="1" u="none" baseline="0">
                          <a:solidFill>
                            <a:srgbClr val="FF0000"/>
                          </a:solidFill>
                          <a:effectLst/>
                          <a:latin typeface="Cambria Math" panose="02040503050406030204" pitchFamily="18" charset="0"/>
                          <a:ea typeface="+mn-ea"/>
                          <a:cs typeface="+mn-cs"/>
                        </a:rPr>
                        <m:t>.</m:t>
                      </m:r>
                      <m:sSub>
                        <m:sSubPr>
                          <m:ctrlPr>
                            <a:rPr lang="en-US" sz="1200" b="0" i="1" u="none" baseline="0">
                              <a:solidFill>
                                <a:srgbClr val="FF0000"/>
                              </a:solidFill>
                              <a:effectLst/>
                              <a:latin typeface="Cambria Math" panose="02040503050406030204" pitchFamily="18" charset="0"/>
                              <a:ea typeface="+mn-ea"/>
                              <a:cs typeface="+mn-cs"/>
                            </a:rPr>
                          </m:ctrlPr>
                        </m:sSubPr>
                        <m:e>
                          <m:r>
                            <a:rPr lang="en-US" sz="1200" b="0" i="1" u="none" baseline="0">
                              <a:solidFill>
                                <a:srgbClr val="FF0000"/>
                              </a:solidFill>
                              <a:effectLst/>
                              <a:latin typeface="Cambria Math" panose="02040503050406030204" pitchFamily="18" charset="0"/>
                              <a:ea typeface="+mn-ea"/>
                              <a:cs typeface="+mn-cs"/>
                            </a:rPr>
                            <m:t>𝑥</m:t>
                          </m:r>
                        </m:e>
                        <m:sub>
                          <m:r>
                            <a:rPr lang="en-US" sz="1200" b="0" i="1" u="none" baseline="0">
                              <a:solidFill>
                                <a:srgbClr val="FF0000"/>
                              </a:solidFill>
                              <a:effectLst/>
                              <a:latin typeface="Cambria Math" panose="02040503050406030204" pitchFamily="18" charset="0"/>
                              <a:ea typeface="+mn-ea"/>
                              <a:cs typeface="+mn-cs"/>
                            </a:rPr>
                            <m:t>𝑗</m:t>
                          </m:r>
                        </m:sub>
                      </m:sSub>
                      <m:r>
                        <a:rPr lang="en-US" sz="1200" b="0" i="1" u="none" baseline="0">
                          <a:solidFill>
                            <a:srgbClr val="FF0000"/>
                          </a:solidFill>
                          <a:effectLst/>
                          <a:latin typeface="Cambria Math" panose="02040503050406030204" pitchFamily="18" charset="0"/>
                          <a:ea typeface="+mn-ea"/>
                          <a:cs typeface="+mn-cs"/>
                        </a:rPr>
                        <m:t>+</m:t>
                      </m:r>
                      <m:sSubSup>
                        <m:sSubSupPr>
                          <m:ctrlPr>
                            <a:rPr lang="en-US" sz="1200" b="0" i="1" u="none" baseline="0">
                              <a:solidFill>
                                <a:srgbClr val="FF0000"/>
                              </a:solidFill>
                              <a:effectLst/>
                              <a:latin typeface="Cambria Math" panose="02040503050406030204" pitchFamily="18" charset="0"/>
                              <a:ea typeface="+mn-ea"/>
                              <a:cs typeface="+mn-cs"/>
                            </a:rPr>
                          </m:ctrlPr>
                        </m:sSubSupPr>
                        <m:e>
                          <m:r>
                            <a:rPr lang="en-US" sz="1200" b="0" i="1" u="none" baseline="0">
                              <a:solidFill>
                                <a:srgbClr val="FF0000"/>
                              </a:solidFill>
                              <a:effectLst/>
                              <a:latin typeface="Cambria Math" panose="02040503050406030204" pitchFamily="18" charset="0"/>
                              <a:ea typeface="+mn-ea"/>
                              <a:cs typeface="+mn-cs"/>
                            </a:rPr>
                            <m:t>𝑐</m:t>
                          </m:r>
                        </m:e>
                        <m:sub>
                          <m:r>
                            <a:rPr lang="en-US" sz="1200" b="0" i="1" u="none" baseline="0">
                              <a:solidFill>
                                <a:srgbClr val="FF0000"/>
                              </a:solidFill>
                              <a:effectLst/>
                              <a:latin typeface="Cambria Math" panose="02040503050406030204" pitchFamily="18" charset="0"/>
                              <a:ea typeface="+mn-ea"/>
                              <a:cs typeface="+mn-cs"/>
                            </a:rPr>
                            <m:t>𝑗</m:t>
                          </m:r>
                        </m:sub>
                        <m:sup>
                          <m:r>
                            <a:rPr lang="en-US" sz="1200" b="0" i="1" u="none" baseline="0">
                              <a:solidFill>
                                <a:srgbClr val="FF0000"/>
                              </a:solidFill>
                              <a:effectLst/>
                              <a:latin typeface="Cambria Math" panose="02040503050406030204" pitchFamily="18" charset="0"/>
                              <a:ea typeface="+mn-ea"/>
                              <a:cs typeface="+mn-cs"/>
                            </a:rPr>
                            <m:t>′</m:t>
                          </m:r>
                        </m:sup>
                      </m:sSubSup>
                      <m:r>
                        <a:rPr lang="en-US" sz="1200" b="0" i="1" u="none" baseline="0">
                          <a:solidFill>
                            <a:srgbClr val="FF0000"/>
                          </a:solidFill>
                          <a:effectLst/>
                          <a:latin typeface="Cambria Math" panose="02040503050406030204" pitchFamily="18" charset="0"/>
                          <a:ea typeface="+mn-ea"/>
                          <a:cs typeface="+mn-cs"/>
                        </a:rPr>
                        <m:t>.</m:t>
                      </m:r>
                      <m:sSubSup>
                        <m:sSubSupPr>
                          <m:ctrlPr>
                            <a:rPr lang="en-US" sz="1200" b="0" i="1" u="none" baseline="0">
                              <a:solidFill>
                                <a:srgbClr val="FF0000"/>
                              </a:solidFill>
                              <a:effectLst/>
                              <a:latin typeface="Cambria Math" panose="02040503050406030204" pitchFamily="18" charset="0"/>
                              <a:ea typeface="+mn-ea"/>
                              <a:cs typeface="+mn-cs"/>
                            </a:rPr>
                          </m:ctrlPr>
                        </m:sSubSupPr>
                        <m:e>
                          <m:r>
                            <a:rPr lang="en-US" sz="1200" b="0" i="1" u="none" baseline="0">
                              <a:solidFill>
                                <a:srgbClr val="FF0000"/>
                              </a:solidFill>
                              <a:effectLst/>
                              <a:latin typeface="Cambria Math" panose="02040503050406030204" pitchFamily="18" charset="0"/>
                              <a:ea typeface="+mn-ea"/>
                              <a:cs typeface="+mn-cs"/>
                            </a:rPr>
                            <m:t>𝑥</m:t>
                          </m:r>
                        </m:e>
                        <m:sub>
                          <m:r>
                            <a:rPr lang="en-US" sz="1200" b="0" i="1" u="none" baseline="0">
                              <a:solidFill>
                                <a:srgbClr val="FF0000"/>
                              </a:solidFill>
                              <a:effectLst/>
                              <a:latin typeface="Cambria Math" panose="02040503050406030204" pitchFamily="18" charset="0"/>
                              <a:ea typeface="+mn-ea"/>
                              <a:cs typeface="+mn-cs"/>
                            </a:rPr>
                            <m:t>𝑗</m:t>
                          </m:r>
                        </m:sub>
                        <m:sup>
                          <m:r>
                            <a:rPr lang="en-US" sz="1200" b="0" i="1" u="none" baseline="0">
                              <a:solidFill>
                                <a:srgbClr val="FF0000"/>
                              </a:solidFill>
                              <a:effectLst/>
                              <a:latin typeface="Cambria Math" panose="02040503050406030204" pitchFamily="18" charset="0"/>
                              <a:ea typeface="+mn-ea"/>
                              <a:cs typeface="+mn-cs"/>
                            </a:rPr>
                            <m:t>′</m:t>
                          </m:r>
                        </m:sup>
                      </m:sSubSup>
                      <m:r>
                        <a:rPr lang="en-US" sz="1200" b="0" i="1" u="none" baseline="0">
                          <a:solidFill>
                            <a:srgbClr val="FF0000"/>
                          </a:solidFill>
                          <a:effectLst/>
                          <a:latin typeface="Cambria Math" panose="02040503050406030204" pitchFamily="18" charset="0"/>
                          <a:ea typeface="+mn-ea"/>
                          <a:cs typeface="+mn-cs"/>
                        </a:rPr>
                        <m:t>)</m:t>
                      </m:r>
                    </m:e>
                  </m:nary>
                  <m:r>
                    <a:rPr lang="en-US" sz="1200" b="0" i="0" u="none" baseline="0">
                      <a:solidFill>
                        <a:srgbClr val="FF0000"/>
                      </a:solidFill>
                      <a:effectLst/>
                      <a:latin typeface="Cambria Math" panose="02040503050406030204" pitchFamily="18" charset="0"/>
                      <a:ea typeface="+mn-ea"/>
                      <a:cs typeface="+mn-cs"/>
                    </a:rPr>
                    <m:t>−3000</m:t>
                  </m:r>
                  <m:r>
                    <m:rPr>
                      <m:sty m:val="p"/>
                    </m:rPr>
                    <a:rPr lang="en-US" sz="1200" b="0" i="0" u="none" baseline="0">
                      <a:solidFill>
                        <a:srgbClr val="FF0000"/>
                      </a:solidFill>
                      <a:effectLst/>
                      <a:latin typeface="Cambria Math" panose="02040503050406030204" pitchFamily="18" charset="0"/>
                      <a:ea typeface="+mn-ea"/>
                      <a:cs typeface="+mn-cs"/>
                    </a:rPr>
                    <m:t>s</m:t>
                  </m:r>
                  <m:r>
                    <a:rPr lang="en-US" sz="1200" b="0" i="0" u="none" baseline="0">
                      <a:solidFill>
                        <a:srgbClr val="FF0000"/>
                      </a:solidFill>
                      <a:effectLst/>
                      <a:latin typeface="Cambria Math" panose="02040503050406030204" pitchFamily="18" charset="0"/>
                      <a:ea typeface="+mn-ea"/>
                      <a:cs typeface="+mn-cs"/>
                    </a:rPr>
                    <m:t>≤40000</m:t>
                  </m:r>
                </m:oMath>
              </a14:m>
              <a:r>
                <a:rPr lang="en-US" sz="1200" u="none" baseline="0">
                  <a:solidFill>
                    <a:srgbClr val="FF0000"/>
                  </a:solidFill>
                  <a:effectLst/>
                  <a:latin typeface="+mn-lt"/>
                  <a:ea typeface="+mn-ea"/>
                  <a:cs typeface="+mn-cs"/>
                </a:rPr>
                <a:t> 		</a:t>
              </a:r>
              <a:r>
                <a:rPr lang="en-US" sz="1100" baseline="0">
                  <a:solidFill>
                    <a:srgbClr val="FF0000"/>
                  </a:solidFill>
                  <a:effectLst/>
                  <a:latin typeface="+mn-lt"/>
                  <a:ea typeface="+mn-ea"/>
                  <a:cs typeface="+mn-cs"/>
                </a:rPr>
                <a:t>where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baseline="0">
                  <a:solidFill>
                    <a:srgbClr val="FF0000"/>
                  </a:solidFill>
                  <a:effectLst/>
                  <a:latin typeface="+mn-lt"/>
                  <a:ea typeface="+mn-ea"/>
                  <a:cs typeface="+mn-cs"/>
                </a:rPr>
                <a:t> </a:t>
              </a:r>
              <a14:m>
                <m:oMath xmlns:m="http://schemas.openxmlformats.org/officeDocument/2006/math">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1,2,…,20</m:t>
                      </m:r>
                    </m:e>
                  </m:d>
                  <m:r>
                    <a:rPr lang="en-US" sz="1100" b="0" i="1">
                      <a:solidFill>
                        <a:srgbClr val="FF0000"/>
                      </a:solidFill>
                      <a:effectLst/>
                      <a:latin typeface="Cambria Math" panose="02040503050406030204" pitchFamily="18" charset="0"/>
                      <a:ea typeface="+mn-ea"/>
                      <a:cs typeface="+mn-cs"/>
                    </a:rPr>
                    <m:t> </m:t>
                  </m:r>
                </m:oMath>
              </a14:m>
              <a:r>
                <a:rPr lang="en-US" sz="1100" baseline="0">
                  <a:solidFill>
                    <a:srgbClr val="FF0000"/>
                  </a:solidFill>
                  <a:effectLst/>
                  <a:latin typeface="+mn-lt"/>
                  <a:ea typeface="+mn-ea"/>
                  <a:cs typeface="+mn-cs"/>
                </a:rPr>
                <a:t> </a:t>
              </a:r>
              <a:r>
                <a:rPr lang="en-US" sz="1200" u="none" baseline="0">
                  <a:solidFill>
                    <a:srgbClr val="FF0000"/>
                  </a:solidFill>
                  <a:effectLst/>
                  <a:latin typeface="+mn-lt"/>
                  <a:ea typeface="+mn-ea"/>
                  <a:cs typeface="+mn-cs"/>
                </a:rPr>
                <a:t>	Budget constraint</a:t>
              </a:r>
            </a:p>
            <a:p>
              <a:pPr marL="0" marR="0" lvl="0" indent="0" defTabSz="914400" eaLnBrk="1" fontAlgn="auto" latinLnBrk="0" hangingPunct="1">
                <a:lnSpc>
                  <a:spcPct val="100000"/>
                </a:lnSpc>
                <a:spcBef>
                  <a:spcPts val="0"/>
                </a:spcBef>
                <a:spcAft>
                  <a:spcPts val="0"/>
                </a:spcAft>
                <a:buClrTx/>
                <a:buSzTx/>
                <a:buFontTx/>
                <a:buNone/>
                <a:tabLst/>
                <a:defRPr/>
              </a:pPr>
              <a:r>
                <a:rPr lang="en-US" sz="1200" u="none" baseline="0">
                  <a:solidFill>
                    <a:srgbClr val="FF0000"/>
                  </a:solidFill>
                  <a:effectLst/>
                  <a:latin typeface="+mn-lt"/>
                  <a:ea typeface="+mn-ea"/>
                  <a:cs typeface="+mn-cs"/>
                </a:rPr>
                <a:t>#2: </a:t>
              </a:r>
              <a14:m>
                <m:oMath xmlns:m="http://schemas.openxmlformats.org/officeDocument/2006/math">
                  <m:r>
                    <a:rPr lang="en-US" sz="1200" b="0" i="1" baseline="0">
                      <a:solidFill>
                        <a:srgbClr val="FF0000"/>
                      </a:solidFill>
                      <a:effectLst/>
                      <a:latin typeface="Cambria Math" panose="02040503050406030204" pitchFamily="18" charset="0"/>
                      <a:ea typeface="+mn-ea"/>
                      <a:cs typeface="+mn-cs"/>
                    </a:rPr>
                    <m:t>𝑥</m:t>
                  </m:r>
                  <m:r>
                    <a:rPr lang="en-US" sz="1200" b="0" i="1" baseline="-25000">
                      <a:solidFill>
                        <a:srgbClr val="FF0000"/>
                      </a:solidFill>
                      <a:effectLst/>
                      <a:latin typeface="Cambria Math" panose="02040503050406030204" pitchFamily="18" charset="0"/>
                      <a:ea typeface="+mn-ea"/>
                      <a:cs typeface="+mn-cs"/>
                    </a:rPr>
                    <m:t>𝑗</m:t>
                  </m:r>
                  <m:r>
                    <a:rPr lang="en-US" sz="1200" b="0" i="1" baseline="0">
                      <a:solidFill>
                        <a:srgbClr val="FF0000"/>
                      </a:solidFill>
                      <a:effectLst/>
                      <a:latin typeface="Cambria Math" panose="02040503050406030204" pitchFamily="18" charset="0"/>
                      <a:ea typeface="+mn-ea"/>
                      <a:cs typeface="+mn-cs"/>
                    </a:rPr>
                    <m:t>+</m:t>
                  </m:r>
                  <m:sSup>
                    <m:sSupPr>
                      <m:ctrlPr>
                        <a:rPr lang="en-US" sz="1200" b="0" i="1" baseline="0">
                          <a:solidFill>
                            <a:srgbClr val="FF0000"/>
                          </a:solidFill>
                          <a:effectLst/>
                          <a:latin typeface="Cambria Math" panose="02040503050406030204" pitchFamily="18" charset="0"/>
                          <a:ea typeface="+mn-ea"/>
                          <a:cs typeface="+mn-cs"/>
                        </a:rPr>
                      </m:ctrlPr>
                    </m:sSupPr>
                    <m:e>
                      <m:r>
                        <a:rPr lang="en-US" sz="1200" b="0" i="1" baseline="0">
                          <a:solidFill>
                            <a:srgbClr val="FF0000"/>
                          </a:solidFill>
                          <a:effectLst/>
                          <a:latin typeface="Cambria Math" panose="02040503050406030204" pitchFamily="18" charset="0"/>
                          <a:ea typeface="+mn-ea"/>
                          <a:cs typeface="+mn-cs"/>
                        </a:rPr>
                        <m:t>𝑥</m:t>
                      </m:r>
                    </m:e>
                    <m:sup>
                      <m:r>
                        <a:rPr lang="en-US" sz="1200" b="0" i="1" baseline="0">
                          <a:solidFill>
                            <a:srgbClr val="FF0000"/>
                          </a:solidFill>
                          <a:effectLst/>
                          <a:latin typeface="Cambria Math" panose="02040503050406030204" pitchFamily="18" charset="0"/>
                          <a:ea typeface="+mn-ea"/>
                          <a:cs typeface="+mn-cs"/>
                        </a:rPr>
                        <m:t>′</m:t>
                      </m:r>
                    </m:sup>
                  </m:sSup>
                </m:oMath>
              </a14:m>
              <a:r>
                <a:rPr lang="en-US" sz="1200" u="none" baseline="-25000">
                  <a:solidFill>
                    <a:srgbClr val="FF0000"/>
                  </a:solidFill>
                  <a:effectLst/>
                  <a:latin typeface="+mn-lt"/>
                  <a:ea typeface="+mn-ea"/>
                  <a:cs typeface="+mn-cs"/>
                </a:rPr>
                <a:t>j</a:t>
              </a:r>
              <a:r>
                <a:rPr lang="en-US" sz="1200" u="none" baseline="0">
                  <a:solidFill>
                    <a:srgbClr val="FF0000"/>
                  </a:solidFill>
                  <a:effectLst/>
                  <a:latin typeface="+mn-lt"/>
                  <a:ea typeface="+mn-ea"/>
                  <a:cs typeface="+mn-cs"/>
                </a:rPr>
                <a:t> </a:t>
              </a:r>
              <a14:m>
                <m:oMath xmlns:m="http://schemas.openxmlformats.org/officeDocument/2006/math">
                  <m:r>
                    <a:rPr lang="en-US" sz="1200" i="1" u="none" baseline="0">
                      <a:solidFill>
                        <a:srgbClr val="FF0000"/>
                      </a:solidFill>
                      <a:effectLst/>
                      <a:latin typeface="Cambria Math" panose="02040503050406030204" pitchFamily="18" charset="0"/>
                      <a:ea typeface="Cambria Math" panose="02040503050406030204" pitchFamily="18" charset="0"/>
                      <a:cs typeface="+mn-cs"/>
                    </a:rPr>
                    <m:t>≤</m:t>
                  </m:r>
                </m:oMath>
              </a14:m>
              <a:r>
                <a:rPr lang="en-US" sz="1200" u="none" baseline="0">
                  <a:solidFill>
                    <a:srgbClr val="FF0000"/>
                  </a:solidFill>
                  <a:effectLst/>
                  <a:latin typeface="+mn-lt"/>
                  <a:ea typeface="+mn-ea"/>
                  <a:cs typeface="+mn-cs"/>
                </a:rPr>
                <a:t> 1 			where </a:t>
              </a:r>
              <a14:m>
                <m:oMath xmlns:m="http://schemas.openxmlformats.org/officeDocument/2006/math">
                  <m:r>
                    <a:rPr lang="en-US" sz="1200" b="0" i="1">
                      <a:solidFill>
                        <a:srgbClr val="FF0000"/>
                      </a:solidFill>
                      <a:effectLst/>
                      <a:latin typeface="Cambria Math" panose="02040503050406030204" pitchFamily="18" charset="0"/>
                      <a:ea typeface="+mn-ea"/>
                      <a:cs typeface="+mn-cs"/>
                    </a:rPr>
                    <m:t>𝑗</m:t>
                  </m:r>
                </m:oMath>
              </a14:m>
              <a:r>
                <a:rPr lang="en-US" sz="1200" u="none" baseline="0">
                  <a:solidFill>
                    <a:srgbClr val="FF0000"/>
                  </a:solidFill>
                  <a:effectLst/>
                  <a:latin typeface="+mn-lt"/>
                  <a:ea typeface="+mn-ea"/>
                  <a:cs typeface="+mn-cs"/>
                </a:rPr>
                <a:t> </a:t>
              </a:r>
              <a14:m>
                <m:oMath xmlns:m="http://schemas.openxmlformats.org/officeDocument/2006/math">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1,2,…,20</m:t>
                      </m:r>
                    </m:e>
                  </m:d>
                  <m:r>
                    <a:rPr lang="en-US" sz="1200" b="0" i="1">
                      <a:solidFill>
                        <a:srgbClr val="FF0000"/>
                      </a:solidFill>
                      <a:effectLst/>
                      <a:latin typeface="Cambria Math" panose="02040503050406030204" pitchFamily="18" charset="0"/>
                      <a:ea typeface="+mn-ea"/>
                      <a:cs typeface="+mn-cs"/>
                    </a:rPr>
                    <m:t> </m:t>
                  </m:r>
                </m:oMath>
              </a14:m>
              <a:r>
                <a:rPr lang="en-US" sz="1200" u="none" baseline="0">
                  <a:solidFill>
                    <a:srgbClr val="FF0000"/>
                  </a:solidFill>
                  <a:effectLst/>
                  <a:latin typeface="+mn-lt"/>
                  <a:ea typeface="+mn-ea"/>
                  <a:cs typeface="+mn-cs"/>
                </a:rPr>
                <a:t> 	Mutually exclusive</a:t>
              </a:r>
            </a:p>
            <a:p>
              <a:pPr marL="0" marR="0" lvl="0" indent="0" defTabSz="914400" eaLnBrk="1" fontAlgn="auto" latinLnBrk="0" hangingPunct="1">
                <a:lnSpc>
                  <a:spcPct val="100000"/>
                </a:lnSpc>
                <a:spcBef>
                  <a:spcPts val="0"/>
                </a:spcBef>
                <a:spcAft>
                  <a:spcPts val="0"/>
                </a:spcAft>
                <a:buClrTx/>
                <a:buSzTx/>
                <a:buFontTx/>
                <a:buNone/>
                <a:tabLst/>
                <a:defRPr/>
              </a:pPr>
              <a:r>
                <a:rPr lang="en-US" sz="1200" u="none" baseline="0">
                  <a:solidFill>
                    <a:srgbClr val="FF0000"/>
                  </a:solidFill>
                  <a:effectLst/>
                  <a:latin typeface="+mn-lt"/>
                  <a:ea typeface="+mn-ea"/>
                  <a:cs typeface="+mn-cs"/>
                </a:rPr>
                <a:t>#3: </a:t>
              </a:r>
              <a14:m>
                <m:oMath xmlns:m="http://schemas.openxmlformats.org/officeDocument/2006/math">
                  <m:sSup>
                    <m:sSupPr>
                      <m:ctrlPr>
                        <a:rPr lang="en-US" sz="1200" i="1" u="none" baseline="0">
                          <a:solidFill>
                            <a:srgbClr val="FF0000"/>
                          </a:solidFill>
                          <a:effectLst/>
                          <a:latin typeface="Cambria Math" panose="02040503050406030204" pitchFamily="18" charset="0"/>
                          <a:ea typeface="+mn-ea"/>
                          <a:cs typeface="+mn-cs"/>
                        </a:rPr>
                      </m:ctrlPr>
                    </m:sSupPr>
                    <m:e>
                      <m:r>
                        <a:rPr lang="en-US" sz="1200" i="1" u="none" baseline="0">
                          <a:solidFill>
                            <a:srgbClr val="FF0000"/>
                          </a:solidFill>
                          <a:effectLst/>
                          <a:latin typeface="Cambria Math" panose="02040503050406030204" pitchFamily="18" charset="0"/>
                          <a:ea typeface="+mn-ea"/>
                          <a:cs typeface="+mn-cs"/>
                        </a:rPr>
                        <m:t>𝑥</m:t>
                      </m:r>
                    </m:e>
                    <m:sup>
                      <m:r>
                        <a:rPr lang="en-US" sz="1200" i="1" u="none" baseline="0">
                          <a:solidFill>
                            <a:srgbClr val="FF0000"/>
                          </a:solidFill>
                          <a:effectLst/>
                          <a:latin typeface="Cambria Math" panose="02040503050406030204" pitchFamily="18" charset="0"/>
                          <a:ea typeface="+mn-ea"/>
                          <a:cs typeface="+mn-cs"/>
                        </a:rPr>
                        <m:t>′</m:t>
                      </m:r>
                    </m:sup>
                  </m:sSup>
                  <m:r>
                    <a:rPr lang="en-US" sz="1200" i="1" u="none" baseline="-25000">
                      <a:solidFill>
                        <a:srgbClr val="FF0000"/>
                      </a:solidFill>
                      <a:effectLst/>
                      <a:latin typeface="Cambria Math" panose="02040503050406030204" pitchFamily="18" charset="0"/>
                      <a:ea typeface="+mn-ea"/>
                      <a:cs typeface="+mn-cs"/>
                    </a:rPr>
                    <m:t>10</m:t>
                  </m:r>
                  <m:r>
                    <a:rPr lang="en-US" sz="1200" i="1" u="none" baseline="0">
                      <a:solidFill>
                        <a:srgbClr val="FF0000"/>
                      </a:solidFill>
                      <a:effectLst/>
                      <a:latin typeface="Cambria Math" panose="02040503050406030204" pitchFamily="18" charset="0"/>
                      <a:ea typeface="+mn-ea"/>
                      <a:cs typeface="+mn-cs"/>
                    </a:rPr>
                    <m:t> + </m:t>
                  </m:r>
                  <m:sSup>
                    <m:sSupPr>
                      <m:ctrlPr>
                        <a:rPr lang="en-US" sz="1200" i="1" u="none" baseline="0">
                          <a:solidFill>
                            <a:srgbClr val="FF0000"/>
                          </a:solidFill>
                          <a:effectLst/>
                          <a:latin typeface="Cambria Math" panose="02040503050406030204" pitchFamily="18" charset="0"/>
                          <a:ea typeface="+mn-ea"/>
                          <a:cs typeface="+mn-cs"/>
                        </a:rPr>
                      </m:ctrlPr>
                    </m:sSupPr>
                    <m:e>
                      <m:r>
                        <a:rPr lang="en-US" sz="1200" i="1" u="none" baseline="0">
                          <a:solidFill>
                            <a:srgbClr val="FF0000"/>
                          </a:solidFill>
                          <a:effectLst/>
                          <a:latin typeface="Cambria Math" panose="02040503050406030204" pitchFamily="18" charset="0"/>
                          <a:ea typeface="+mn-ea"/>
                          <a:cs typeface="+mn-cs"/>
                        </a:rPr>
                        <m:t>𝑥</m:t>
                      </m:r>
                    </m:e>
                    <m:sup>
                      <m:r>
                        <a:rPr lang="en-US" sz="1200" i="1" u="none" baseline="0">
                          <a:solidFill>
                            <a:srgbClr val="FF0000"/>
                          </a:solidFill>
                          <a:effectLst/>
                          <a:latin typeface="Cambria Math" panose="02040503050406030204" pitchFamily="18" charset="0"/>
                          <a:ea typeface="+mn-ea"/>
                          <a:cs typeface="+mn-cs"/>
                        </a:rPr>
                        <m:t>′</m:t>
                      </m:r>
                    </m:sup>
                  </m:sSup>
                  <m:r>
                    <a:rPr lang="en-US" sz="1200" i="1" u="none" baseline="-25000">
                      <a:solidFill>
                        <a:srgbClr val="FF0000"/>
                      </a:solidFill>
                      <a:effectLst/>
                      <a:latin typeface="Cambria Math" panose="02040503050406030204" pitchFamily="18" charset="0"/>
                      <a:ea typeface="+mn-ea"/>
                      <a:cs typeface="+mn-cs"/>
                    </a:rPr>
                    <m:t>11</m:t>
                  </m:r>
                  <m:r>
                    <a:rPr lang="en-US" sz="1200" i="1" u="none" baseline="0">
                      <a:solidFill>
                        <a:srgbClr val="FF0000"/>
                      </a:solidFill>
                      <a:effectLst/>
                      <a:latin typeface="Cambria Math" panose="02040503050406030204" pitchFamily="18" charset="0"/>
                      <a:ea typeface="+mn-ea"/>
                      <a:cs typeface="+mn-cs"/>
                    </a:rPr>
                    <m:t> − 2</m:t>
                  </m:r>
                  <m:r>
                    <a:rPr lang="en-US" sz="1200" i="1" u="none" baseline="0">
                      <a:solidFill>
                        <a:srgbClr val="FF0000"/>
                      </a:solidFill>
                      <a:effectLst/>
                      <a:latin typeface="Cambria Math" panose="02040503050406030204" pitchFamily="18" charset="0"/>
                      <a:ea typeface="+mn-ea"/>
                      <a:cs typeface="+mn-cs"/>
                    </a:rPr>
                    <m:t>𝑠</m:t>
                  </m:r>
                  <m:r>
                    <a:rPr lang="en-US" sz="1200" i="1" u="none" baseline="0">
                      <a:solidFill>
                        <a:srgbClr val="FF0000"/>
                      </a:solidFill>
                      <a:effectLst/>
                      <a:latin typeface="Cambria Math" panose="02040503050406030204" pitchFamily="18" charset="0"/>
                      <a:ea typeface="+mn-ea"/>
                      <a:cs typeface="+mn-cs"/>
                    </a:rPr>
                    <m:t> ≥ 0</m:t>
                  </m:r>
                </m:oMath>
              </a14:m>
              <a:r>
                <a:rPr lang="en-US" sz="1200" i="1" u="none" baseline="0">
                  <a:solidFill>
                    <a:srgbClr val="FF0000"/>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m:rPr>
                        <m:nor/>
                      </m:rPr>
                      <a:rPr lang="en-US" sz="1200" i="0" u="none" baseline="0">
                        <a:solidFill>
                          <a:srgbClr val="FF0000"/>
                        </a:solidFill>
                        <a:effectLst/>
                        <a:latin typeface="+mn-lt"/>
                        <a:ea typeface="+mn-ea"/>
                        <a:cs typeface="+mn-cs"/>
                      </a:rPr>
                      <m:t>#</m:t>
                    </m:r>
                    <m:r>
                      <m:rPr>
                        <m:nor/>
                      </m:rPr>
                      <a:rPr lang="en-US" sz="1200" b="0" i="0" u="none" baseline="0">
                        <a:solidFill>
                          <a:srgbClr val="FF0000"/>
                        </a:solidFill>
                        <a:effectLst/>
                        <a:latin typeface="+mn-lt"/>
                        <a:ea typeface="+mn-ea"/>
                        <a:cs typeface="+mn-cs"/>
                      </a:rPr>
                      <m:t>4</m:t>
                    </m:r>
                    <m:r>
                      <m:rPr>
                        <m:nor/>
                      </m:rPr>
                      <a:rPr lang="en-US" sz="1200" i="0" u="none" baseline="0">
                        <a:solidFill>
                          <a:srgbClr val="FF0000"/>
                        </a:solidFill>
                        <a:effectLst/>
                        <a:latin typeface="+mn-lt"/>
                        <a:ea typeface="+mn-ea"/>
                        <a:cs typeface="+mn-cs"/>
                      </a:rPr>
                      <m:t>:</m:t>
                    </m:r>
                    <m:r>
                      <m:rPr>
                        <m:nor/>
                      </m:rPr>
                      <a:rPr lang="en-US" sz="1200" b="0" i="0" u="none" baseline="0">
                        <a:solidFill>
                          <a:srgbClr val="FF0000"/>
                        </a:solidFill>
                        <a:effectLst/>
                        <a:latin typeface="+mn-lt"/>
                        <a:ea typeface="+mn-ea"/>
                        <a:cs typeface="+mn-cs"/>
                      </a:rPr>
                      <m:t> </m:t>
                    </m:r>
                    <m:sSubSup>
                      <m:sSubSupPr>
                        <m:ctrlPr>
                          <a:rPr lang="en-US" sz="1200" b="0" i="1" u="none" baseline="0">
                            <a:solidFill>
                              <a:srgbClr val="FF0000"/>
                            </a:solidFill>
                            <a:effectLst/>
                            <a:latin typeface="Cambria Math" panose="02040503050406030204" pitchFamily="18" charset="0"/>
                            <a:ea typeface="+mn-ea"/>
                            <a:cs typeface="+mn-cs"/>
                          </a:rPr>
                        </m:ctrlPr>
                      </m:sSubSupPr>
                      <m:e>
                        <m:r>
                          <a:rPr lang="en-US" sz="1200" i="1" u="none" baseline="0">
                            <a:solidFill>
                              <a:srgbClr val="FF0000"/>
                            </a:solidFill>
                            <a:effectLst/>
                            <a:latin typeface="Cambria Math" panose="02040503050406030204" pitchFamily="18" charset="0"/>
                            <a:ea typeface="+mn-ea"/>
                            <a:cs typeface="+mn-cs"/>
                          </a:rPr>
                          <m:t>𝑥</m:t>
                        </m:r>
                      </m:e>
                      <m:sub>
                        <m:r>
                          <a:rPr lang="en-US" sz="1200" b="0" i="1" u="none" baseline="0">
                            <a:solidFill>
                              <a:srgbClr val="FF0000"/>
                            </a:solidFill>
                            <a:effectLst/>
                            <a:latin typeface="Cambria Math" panose="02040503050406030204" pitchFamily="18" charset="0"/>
                            <a:ea typeface="+mn-ea"/>
                            <a:cs typeface="+mn-cs"/>
                          </a:rPr>
                          <m:t>10</m:t>
                        </m:r>
                      </m:sub>
                      <m:sup>
                        <m:r>
                          <a:rPr lang="en-US" sz="1200" i="1" u="none" baseline="0">
                            <a:solidFill>
                              <a:srgbClr val="FF0000"/>
                            </a:solidFill>
                            <a:effectLst/>
                            <a:latin typeface="Cambria Math" panose="02040503050406030204" pitchFamily="18" charset="0"/>
                            <a:ea typeface="+mn-ea"/>
                            <a:cs typeface="+mn-cs"/>
                          </a:rPr>
                          <m:t>′</m:t>
                        </m:r>
                      </m:sup>
                    </m:sSubSup>
                    <m:r>
                      <a:rPr lang="en-US" sz="1200" i="1" u="none" baseline="0">
                        <a:solidFill>
                          <a:srgbClr val="FF0000"/>
                        </a:solidFill>
                        <a:effectLst/>
                        <a:latin typeface="Cambria Math" panose="02040503050406030204" pitchFamily="18" charset="0"/>
                        <a:ea typeface="+mn-ea"/>
                        <a:cs typeface="+mn-cs"/>
                      </a:rPr>
                      <m:t> + </m:t>
                    </m:r>
                    <m:sSubSup>
                      <m:sSubSupPr>
                        <m:ctrlPr>
                          <a:rPr lang="en-US" sz="1200" b="0" i="1" u="none" baseline="0">
                            <a:solidFill>
                              <a:srgbClr val="FF0000"/>
                            </a:solidFill>
                            <a:effectLst/>
                            <a:latin typeface="Cambria Math" panose="02040503050406030204" pitchFamily="18" charset="0"/>
                            <a:ea typeface="+mn-ea"/>
                            <a:cs typeface="+mn-cs"/>
                          </a:rPr>
                        </m:ctrlPr>
                      </m:sSubSupPr>
                      <m:e>
                        <m:r>
                          <a:rPr lang="en-US" sz="1200" i="1" u="none" baseline="0">
                            <a:solidFill>
                              <a:srgbClr val="FF0000"/>
                            </a:solidFill>
                            <a:effectLst/>
                            <a:latin typeface="Cambria Math" panose="02040503050406030204" pitchFamily="18" charset="0"/>
                            <a:ea typeface="+mn-ea"/>
                            <a:cs typeface="+mn-cs"/>
                          </a:rPr>
                          <m:t>𝑥</m:t>
                        </m:r>
                      </m:e>
                      <m:sub>
                        <m:r>
                          <a:rPr lang="en-US" sz="1200" b="0" i="1" u="none" baseline="0">
                            <a:solidFill>
                              <a:srgbClr val="FF0000"/>
                            </a:solidFill>
                            <a:effectLst/>
                            <a:latin typeface="Cambria Math" panose="02040503050406030204" pitchFamily="18" charset="0"/>
                            <a:ea typeface="+mn-ea"/>
                            <a:cs typeface="+mn-cs"/>
                          </a:rPr>
                          <m:t>11</m:t>
                        </m:r>
                      </m:sub>
                      <m:sup>
                        <m:r>
                          <a:rPr lang="en-US" sz="1200" i="1" u="none" baseline="0">
                            <a:solidFill>
                              <a:srgbClr val="FF0000"/>
                            </a:solidFill>
                            <a:effectLst/>
                            <a:latin typeface="Cambria Math" panose="02040503050406030204" pitchFamily="18" charset="0"/>
                            <a:ea typeface="+mn-ea"/>
                            <a:cs typeface="+mn-cs"/>
                          </a:rPr>
                          <m:t>′</m:t>
                        </m:r>
                      </m:sup>
                    </m:sSubSup>
                    <m:r>
                      <a:rPr lang="en-US" sz="1200" i="1" u="none" baseline="0">
                        <a:solidFill>
                          <a:srgbClr val="FF0000"/>
                        </a:solidFill>
                        <a:effectLst/>
                        <a:latin typeface="Cambria Math" panose="02040503050406030204" pitchFamily="18" charset="0"/>
                        <a:ea typeface="+mn-ea"/>
                        <a:cs typeface="+mn-cs"/>
                      </a:rPr>
                      <m:t> − 2</m:t>
                    </m:r>
                    <m:r>
                      <a:rPr lang="en-US" sz="1200" i="1" u="none" baseline="0">
                        <a:solidFill>
                          <a:srgbClr val="FF0000"/>
                        </a:solidFill>
                        <a:effectLst/>
                        <a:latin typeface="Cambria Math" panose="02040503050406030204" pitchFamily="18" charset="0"/>
                        <a:ea typeface="+mn-ea"/>
                        <a:cs typeface="+mn-cs"/>
                      </a:rPr>
                      <m:t>𝑠</m:t>
                    </m:r>
                    <m:r>
                      <a:rPr lang="en-US" sz="1200" i="1" u="none" baseline="0">
                        <a:solidFill>
                          <a:srgbClr val="FF0000"/>
                        </a:solidFill>
                        <a:effectLst/>
                        <a:latin typeface="Cambria Math" panose="02040503050406030204" pitchFamily="18" charset="0"/>
                        <a:ea typeface="+mn-ea"/>
                        <a:cs typeface="+mn-cs"/>
                      </a:rPr>
                      <m:t> ≤ 1</m:t>
                    </m:r>
                  </m:oMath>
                </m:oMathPara>
              </a14:m>
              <a:endParaRPr lang="en-US" sz="1200" u="none"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r>
                        <a:rPr lang="en-US" sz="1200" b="0" i="1">
                          <a:solidFill>
                            <a:srgbClr val="FF0000"/>
                          </a:solidFill>
                          <a:effectLst/>
                          <a:latin typeface="Cambria Math" panose="02040503050406030204" pitchFamily="18" charset="0"/>
                          <a:ea typeface="+mn-ea"/>
                          <a:cs typeface="+mn-cs"/>
                        </a:rPr>
                        <m:t>′</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𝑠</m:t>
                  </m:r>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r>
                    <a:rPr lang="en-US" sz="1200" b="0" i="1">
                      <a:solidFill>
                        <a:srgbClr val="FF0000"/>
                      </a:solidFill>
                      <a:effectLst/>
                      <a:latin typeface="Cambria Math" panose="02040503050406030204" pitchFamily="18" charset="0"/>
                      <a:ea typeface="+mn-ea"/>
                      <a:cs typeface="+mn-cs"/>
                    </a:rPr>
                    <m:t> </m:t>
                  </m:r>
                </m:oMath>
              </a14:m>
              <a:r>
                <a:rPr lang="en-US" sz="1200">
                  <a:solidFill>
                    <a:srgbClr val="FF0000"/>
                  </a:solidFill>
                  <a:effectLst/>
                  <a:latin typeface="+mn-lt"/>
                  <a:ea typeface="+mn-ea"/>
                  <a:cs typeface="+mn-cs"/>
                </a:rPr>
                <a:t>			</a:t>
              </a:r>
              <a:r>
                <a:rPr lang="en-US" sz="1100" baseline="0">
                  <a:solidFill>
                    <a:srgbClr val="FF0000"/>
                  </a:solidFill>
                  <a:effectLst/>
                  <a:latin typeface="+mn-lt"/>
                  <a:ea typeface="+mn-ea"/>
                  <a:cs typeface="+mn-cs"/>
                </a:rPr>
                <a:t>where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baseline="0">
                  <a:solidFill>
                    <a:srgbClr val="FF0000"/>
                  </a:solidFill>
                  <a:effectLst/>
                  <a:latin typeface="+mn-lt"/>
                  <a:ea typeface="+mn-ea"/>
                  <a:cs typeface="+mn-cs"/>
                </a:rPr>
                <a:t> </a:t>
              </a:r>
              <a14:m>
                <m:oMath xmlns:m="http://schemas.openxmlformats.org/officeDocument/2006/math">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1,2,…,20</m:t>
                      </m:r>
                    </m:e>
                  </m:d>
                  <m:r>
                    <a:rPr lang="en-US" sz="1100" b="0" i="1">
                      <a:solidFill>
                        <a:srgbClr val="FF0000"/>
                      </a:solidFill>
                      <a:effectLst/>
                      <a:latin typeface="Cambria Math" panose="02040503050406030204" pitchFamily="18" charset="0"/>
                      <a:ea typeface="+mn-ea"/>
                      <a:cs typeface="+mn-cs"/>
                    </a:rPr>
                    <m:t> </m:t>
                  </m:r>
                </m:oMath>
              </a14:m>
              <a:r>
                <a:rPr lang="en-US" sz="1100" baseline="0">
                  <a:solidFill>
                    <a:srgbClr val="FF0000"/>
                  </a:solidFill>
                  <a:effectLst/>
                  <a:latin typeface="+mn-lt"/>
                  <a:ea typeface="+mn-ea"/>
                  <a:cs typeface="+mn-cs"/>
                </a:rPr>
                <a:t> </a:t>
              </a:r>
              <a:endParaRPr lang="en-US" sz="1200">
                <a:solidFill>
                  <a:srgbClr val="FF0000"/>
                </a:solidFill>
                <a:effectLst/>
                <a:latin typeface="+mn-lt"/>
                <a:ea typeface="+mn-ea"/>
                <a:cs typeface="+mn-cs"/>
              </a:endParaRP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Optimal portfolio of actions: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 Restoration for peatland stand 2, 7, 16, 17, 18, 19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oMath>
              </a14:m>
              <a:r>
                <a:rPr kumimoji="0" lang="fi-FI" sz="1200" b="0" i="0" u="none" strike="noStrike" kern="0" cap="none" spc="0" normalizeH="0" baseline="0" noProof="0">
                  <a:ln>
                    <a:noFill/>
                  </a:ln>
                  <a:solidFill>
                    <a:srgbClr val="FF0000"/>
                  </a:solidFill>
                  <a:effectLst/>
                  <a:uLnTx/>
                  <a:uFillTx/>
                  <a:latin typeface="+mn-lt"/>
                  <a:ea typeface="+mn-ea"/>
                  <a:cs typeface="+mn-cs"/>
                </a:rPr>
                <a:t> = 1 where j </a:t>
              </a:r>
              <a14:m>
                <m:oMath xmlns:m="http://schemas.openxmlformats.org/officeDocument/2006/math">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2, 7, 16, 17, 18, 19</m:t>
                      </m:r>
                    </m:e>
                  </m:d>
                  <m:r>
                    <a:rPr lang="en-US" sz="1200" b="0" i="1">
                      <a:solidFill>
                        <a:srgbClr val="FF0000"/>
                      </a:solidFill>
                      <a:effectLst/>
                      <a:latin typeface="Cambria Math" panose="02040503050406030204" pitchFamily="18" charset="0"/>
                      <a:ea typeface="+mn-ea"/>
                      <a:cs typeface="+mn-cs"/>
                    </a:rPr>
                    <m:t> </m:t>
                  </m:r>
                </m:oMath>
              </a14:m>
              <a:r>
                <a:rPr kumimoji="0" lang="fi-FI" sz="1200" b="0" i="0" u="none" strike="noStrike" kern="0" cap="none" spc="0" normalizeH="0" baseline="0" noProof="0">
                  <a:ln>
                    <a:noFill/>
                  </a:ln>
                  <a:solidFill>
                    <a:srgbClr val="FF0000"/>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fi-FI" sz="1200" b="0" i="0" u="none" strike="noStrike" kern="0" cap="none" spc="0" normalizeH="0" baseline="0" noProof="0">
                  <a:ln>
                    <a:noFill/>
                  </a:ln>
                  <a:solidFill>
                    <a:srgbClr val="FF0000"/>
                  </a:solidFill>
                  <a:effectLst/>
                  <a:uLnTx/>
                  <a:uFillTx/>
                  <a:latin typeface="+mn-lt"/>
                  <a:ea typeface="+mn-ea"/>
                  <a:cs typeface="+mn-cs"/>
                </a:rPr>
                <a:t>- Damming for peatland stand 1, 5, 6, 8, 10, 11, 12, 14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r>
                        <a:rPr lang="en-US" sz="1200" b="0" i="1">
                          <a:solidFill>
                            <a:srgbClr val="FF0000"/>
                          </a:solidFill>
                          <a:effectLst/>
                          <a:latin typeface="Cambria Math" panose="02040503050406030204" pitchFamily="18" charset="0"/>
                          <a:ea typeface="+mn-ea"/>
                          <a:cs typeface="+mn-cs"/>
                        </a:rPr>
                        <m:t>′</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=1 </m:t>
                  </m:r>
                  <m:r>
                    <a:rPr lang="en-US" sz="1200" b="0" i="1">
                      <a:solidFill>
                        <a:srgbClr val="FF0000"/>
                      </a:solidFill>
                      <a:effectLst/>
                      <a:latin typeface="Cambria Math" panose="02040503050406030204" pitchFamily="18" charset="0"/>
                      <a:ea typeface="+mn-ea"/>
                      <a:cs typeface="+mn-cs"/>
                    </a:rPr>
                    <m:t>𝑤h𝑒𝑟𝑒</m:t>
                  </m:r>
                  <m:r>
                    <a:rPr lang="en-US" sz="1200" b="0" i="1">
                      <a:solidFill>
                        <a:srgbClr val="FF0000"/>
                      </a:solidFill>
                      <a:effectLst/>
                      <a:latin typeface="Cambria Math" panose="02040503050406030204" pitchFamily="18" charset="0"/>
                      <a:ea typeface="+mn-ea"/>
                      <a:cs typeface="+mn-cs"/>
                    </a:rPr>
                    <m:t> </m:t>
                  </m:r>
                  <m:r>
                    <a:rPr lang="en-US" sz="1200" b="0" i="1">
                      <a:solidFill>
                        <a:srgbClr val="FF0000"/>
                      </a:solidFill>
                      <a:effectLst/>
                      <a:latin typeface="Cambria Math" panose="02040503050406030204" pitchFamily="18" charset="0"/>
                      <a:ea typeface="+mn-ea"/>
                      <a:cs typeface="+mn-cs"/>
                    </a:rPr>
                    <m:t>𝑗</m:t>
                  </m:r>
                  <m:r>
                    <a:rPr lang="en-US" sz="1200" b="0" i="1">
                      <a:solidFill>
                        <a:srgbClr val="FF0000"/>
                      </a:solidFill>
                      <a:effectLst/>
                      <a:latin typeface="Cambria Math" panose="02040503050406030204" pitchFamily="18" charset="0"/>
                      <a:ea typeface="+mn-ea"/>
                      <a:cs typeface="+mn-cs"/>
                    </a:rPr>
                    <m:t> ∈</m:t>
                  </m:r>
                  <m:d>
                    <m:dPr>
                      <m:begChr m:val="{"/>
                      <m:endChr m:val="}"/>
                      <m:ctrlPr>
                        <a:rPr lang="en-US" sz="1200" b="0" i="1">
                          <a:solidFill>
                            <a:srgbClr val="FF0000"/>
                          </a:solidFill>
                          <a:effectLst/>
                          <a:latin typeface="Cambria Math" panose="02040503050406030204" pitchFamily="18" charset="0"/>
                          <a:ea typeface="+mn-ea"/>
                          <a:cs typeface="+mn-cs"/>
                        </a:rPr>
                      </m:ctrlPr>
                    </m:dPr>
                    <m:e>
                      <m:r>
                        <m:rPr>
                          <m:nor/>
                        </m:rPr>
                        <a:rPr lang="fi-FI" sz="1200" b="0" i="0" baseline="0">
                          <a:solidFill>
                            <a:srgbClr val="FF0000"/>
                          </a:solidFill>
                          <a:effectLst/>
                          <a:latin typeface="+mn-lt"/>
                          <a:ea typeface="+mn-ea"/>
                          <a:cs typeface="+mn-cs"/>
                        </a:rPr>
                        <m:t>1, 5, 6, 8, 10, 11, 12, 14 </m:t>
                      </m:r>
                    </m:e>
                  </m:d>
                  <m:r>
                    <a:rPr lang="en-US" sz="1200" b="0" i="1">
                      <a:solidFill>
                        <a:srgbClr val="FF0000"/>
                      </a:solidFill>
                      <a:effectLst/>
                      <a:latin typeface="Cambria Math" panose="02040503050406030204" pitchFamily="18" charset="0"/>
                      <a:ea typeface="+mn-ea"/>
                      <a:cs typeface="+mn-cs"/>
                    </a:rPr>
                    <m:t> </m:t>
                  </m:r>
                </m:oMath>
              </a14:m>
              <a:r>
                <a:rPr lang="en-US" sz="1200">
                  <a:solidFill>
                    <a:srgbClr val="FF0000"/>
                  </a:solidFill>
                  <a:effectLst/>
                  <a:latin typeface="+mn-lt"/>
                </a:rPr>
                <a:t>)</a:t>
              </a: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rPr>
                <a:t>- Do nothing for peatland stand 3, 4, 9, 13,</a:t>
              </a:r>
              <a:r>
                <a:rPr lang="en-US" sz="1200" baseline="0">
                  <a:solidFill>
                    <a:srgbClr val="FF0000"/>
                  </a:solidFill>
                  <a:effectLst/>
                  <a:latin typeface="+mn-lt"/>
                </a:rPr>
                <a:t> 15, 20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𝑗</m:t>
                      </m:r>
                    </m:sub>
                  </m:sSub>
                </m:oMath>
              </a14:m>
              <a:r>
                <a:rPr lang="fi-FI" sz="1200" b="0" i="0" baseline="0">
                  <a:solidFill>
                    <a:srgbClr val="FF0000"/>
                  </a:solidFill>
                  <a:effectLst/>
                  <a:latin typeface="+mn-lt"/>
                  <a:ea typeface="+mn-ea"/>
                  <a:cs typeface="+mn-cs"/>
                </a:rPr>
                <a:t>,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r>
                        <a:rPr lang="en-US" sz="1200" b="0" i="1">
                          <a:solidFill>
                            <a:srgbClr val="FF0000"/>
                          </a:solidFill>
                          <a:effectLst/>
                          <a:latin typeface="Cambria Math" panose="02040503050406030204" pitchFamily="18" charset="0"/>
                          <a:ea typeface="+mn-ea"/>
                          <a:cs typeface="+mn-cs"/>
                        </a:rPr>
                        <m:t>′</m:t>
                      </m:r>
                    </m:e>
                    <m:sub>
                      <m:r>
                        <a:rPr lang="en-US" sz="1200" b="0" i="1">
                          <a:solidFill>
                            <a:srgbClr val="FF0000"/>
                          </a:solidFill>
                          <a:effectLst/>
                          <a:latin typeface="Cambria Math" panose="02040503050406030204" pitchFamily="18" charset="0"/>
                          <a:ea typeface="+mn-ea"/>
                          <a:cs typeface="+mn-cs"/>
                        </a:rPr>
                        <m:t>𝑗</m:t>
                      </m:r>
                    </m:sub>
                  </m:sSub>
                </m:oMath>
              </a14:m>
              <a:r>
                <a:rPr lang="fi-FI" sz="1200" b="0" i="0" baseline="0">
                  <a:solidFill>
                    <a:srgbClr val="FF0000"/>
                  </a:solidFill>
                  <a:effectLst/>
                  <a:latin typeface="+mn-lt"/>
                  <a:ea typeface="+mn-ea"/>
                  <a:cs typeface="+mn-cs"/>
                </a:rPr>
                <a:t> = 0 where j </a:t>
              </a:r>
              <a14:m>
                <m:oMath xmlns:m="http://schemas.openxmlformats.org/officeDocument/2006/math">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m:rPr>
                          <m:nor/>
                        </m:rPr>
                        <a:rPr lang="en-US" sz="1200">
                          <a:solidFill>
                            <a:srgbClr val="FF0000"/>
                          </a:solidFill>
                          <a:effectLst/>
                          <a:latin typeface="+mn-lt"/>
                          <a:ea typeface="+mn-ea"/>
                          <a:cs typeface="+mn-cs"/>
                        </a:rPr>
                        <m:t>3, 4, 9, 13,</m:t>
                      </m:r>
                      <m:r>
                        <m:rPr>
                          <m:nor/>
                        </m:rPr>
                        <a:rPr lang="en-US" sz="1200" baseline="0">
                          <a:solidFill>
                            <a:srgbClr val="FF0000"/>
                          </a:solidFill>
                          <a:effectLst/>
                          <a:latin typeface="+mn-lt"/>
                          <a:ea typeface="+mn-ea"/>
                          <a:cs typeface="+mn-cs"/>
                        </a:rPr>
                        <m:t> 15, 20 </m:t>
                      </m:r>
                    </m:e>
                  </m:d>
                  <m:r>
                    <a:rPr lang="en-US" sz="1200" b="0" i="1">
                      <a:solidFill>
                        <a:srgbClr val="FF0000"/>
                      </a:solidFill>
                      <a:effectLst/>
                      <a:latin typeface="Cambria Math" panose="02040503050406030204" pitchFamily="18" charset="0"/>
                      <a:ea typeface="+mn-ea"/>
                      <a:cs typeface="+mn-cs"/>
                    </a:rPr>
                    <m:t> </m:t>
                  </m:r>
                </m:oMath>
              </a14:m>
              <a:r>
                <a:rPr lang="en-US" sz="1200">
                  <a:solidFill>
                    <a:srgbClr val="FF0000"/>
                  </a:solidFill>
                  <a:effectLst/>
                  <a:latin typeface="+mn-lt"/>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solidFill>
                    <a:srgbClr val="FF0000"/>
                  </a:solidFill>
                  <a:effectLst/>
                </a:rPr>
                <a:t>Total reduction in GHG emissions (in tons): 298,863 tons C02</a:t>
              </a:r>
            </a:p>
            <a:p>
              <a:pPr marL="0" marR="0" lvl="0" indent="0" defTabSz="914400" eaLnBrk="1" fontAlgn="auto" latinLnBrk="0" hangingPunct="1">
                <a:lnSpc>
                  <a:spcPct val="100000"/>
                </a:lnSpc>
                <a:spcBef>
                  <a:spcPts val="0"/>
                </a:spcBef>
                <a:spcAft>
                  <a:spcPts val="0"/>
                </a:spcAft>
                <a:buClrTx/>
                <a:buSzTx/>
                <a:buFontTx/>
                <a:buNone/>
                <a:tabLst/>
                <a:defRPr/>
              </a:pPr>
              <a:r>
                <a:rPr lang="en-US">
                  <a:solidFill>
                    <a:srgbClr val="FF0000"/>
                  </a:solidFill>
                  <a:effectLst/>
                </a:rPr>
                <a:t>Total increase in biodiversity:</a:t>
              </a:r>
              <a:r>
                <a:rPr lang="en-US" baseline="0">
                  <a:solidFill>
                    <a:srgbClr val="FF0000"/>
                  </a:solidFill>
                  <a:effectLst/>
                </a:rPr>
                <a:t> 152 species</a:t>
              </a:r>
              <a:endParaRPr lang="en-US">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5639"/>
              <a:ext cx="9772650" cy="1076101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a:t>
              </a:r>
              <a:r>
                <a:rPr lang="en-US" sz="1100" b="1">
                  <a:solidFill>
                    <a:schemeClr val="tx1"/>
                  </a:solidFill>
                  <a:effectLst/>
                  <a:latin typeface="+mn-lt"/>
                  <a:ea typeface="+mn-ea"/>
                  <a:cs typeface="+mn-cs"/>
                </a:rPr>
                <a:t>40 keuros </a:t>
              </a:r>
              <a:r>
                <a:rPr lang="en-US" sz="1100">
                  <a:solidFill>
                    <a:schemeClr val="tx1"/>
                  </a:solidFill>
                  <a:effectLst/>
                  <a:latin typeface="+mn-lt"/>
                  <a:ea typeface="+mn-ea"/>
                  <a:cs typeface="+mn-cs"/>
                </a:rPr>
                <a:t>is reserved for the rewetting actions. Moreover, </a:t>
              </a:r>
              <a:r>
                <a:rPr lang="en-US" sz="1100" b="0">
                  <a:solidFill>
                    <a:schemeClr val="tx1"/>
                  </a:solidFill>
                  <a:effectLst/>
                  <a:latin typeface="+mn-lt"/>
                  <a:ea typeface="+mn-ea"/>
                  <a:cs typeface="+mn-cs"/>
                </a:rPr>
                <a:t>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a:t>
              </a:r>
              <a:r>
                <a:rPr lang="en-US" sz="1100" b="0">
                  <a:solidFill>
                    <a:schemeClr val="tx1"/>
                  </a:solidFill>
                  <a:effectLst/>
                  <a:latin typeface="+mn-lt"/>
                  <a:ea typeface="+mn-ea"/>
                  <a:cs typeface="+mn-cs"/>
                </a:rPr>
                <a:t>2.1</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ton reduction in the GHG emissions</a:t>
              </a:r>
              <a:r>
                <a:rPr lang="en-US" sz="1100" b="0" baseline="0">
                  <a:solidFill>
                    <a:schemeClr val="tx1"/>
                  </a:solidFill>
                  <a:effectLst/>
                  <a:latin typeface="+mn-lt"/>
                  <a:ea typeface="+mn-ea"/>
                  <a:cs typeface="+mn-cs"/>
                </a:rPr>
                <a:t> is equally preferred to a </a:t>
              </a:r>
              <a:r>
                <a:rPr lang="en-US" sz="1100" b="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a:t>
              </a:r>
              <a:r>
                <a:rPr lang="en-US" sz="1100" b="1">
                  <a:solidFill>
                    <a:schemeClr val="tx1"/>
                  </a:solidFill>
                  <a:effectLst/>
                  <a:latin typeface="+mn-lt"/>
                  <a:ea typeface="+mn-ea"/>
                  <a:cs typeface="+mn-cs"/>
                </a:rPr>
                <a:t>minimize GHG emissions and maximize biodiversity. </a:t>
              </a:r>
              <a:r>
                <a:rPr lang="en-US" sz="1100">
                  <a:solidFill>
                    <a:schemeClr val="tx1"/>
                  </a:solidFill>
                  <a:effectLst/>
                  <a:latin typeface="+mn-lt"/>
                  <a:ea typeface="+mn-ea"/>
                  <a:cs typeface="+mn-cs"/>
                </a:rPr>
                <a:t>Use the binary decision variables </a:t>
              </a:r>
              <a:r>
                <a:rPr lang="en-US" sz="1100" b="0" i="0">
                  <a:solidFill>
                    <a:schemeClr val="tx1"/>
                  </a:solidFill>
                  <a:effectLst/>
                  <a:latin typeface="Cambria Math" panose="02040503050406030204" pitchFamily="18" charset="0"/>
                  <a:ea typeface="+mn-ea"/>
                  <a:cs typeface="+mn-cs"/>
                </a:rPr>
                <a:t>𝑥_𝑗∈{0,1}  </a:t>
              </a:r>
              <a:r>
                <a:rPr lang="en-US" sz="1100">
                  <a:solidFill>
                    <a:schemeClr val="tx1"/>
                  </a:solidFill>
                  <a:effectLst/>
                  <a:latin typeface="+mn-lt"/>
                  <a:ea typeface="+mn-ea"/>
                  <a:cs typeface="+mn-cs"/>
                </a:rPr>
                <a:t>and </a:t>
              </a:r>
              <a:r>
                <a:rPr lang="en-US" sz="1100" b="0" i="0">
                  <a:solidFill>
                    <a:schemeClr val="tx1"/>
                  </a:solidFill>
                  <a:effectLst/>
                  <a:latin typeface="Cambria Math" panose="02040503050406030204" pitchFamily="18" charset="0"/>
                  <a:ea typeface="+mn-ea"/>
                  <a:cs typeface="+mn-cs"/>
                </a:rPr>
                <a:t>〖𝑥′〗_𝑗∈{0,1}</a:t>
              </a:r>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r>
                <a:rPr lang="en-US" sz="1100" b="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th stand, respectively. Use </a:t>
              </a:r>
              <a:r>
                <a:rPr lang="en-US" sz="1100" b="0" i="0">
                  <a:solidFill>
                    <a:schemeClr val="tx1"/>
                  </a:solidFill>
                  <a:effectLst/>
                  <a:latin typeface="Cambria Math" panose="02040503050406030204" pitchFamily="18" charset="0"/>
                  <a:ea typeface="+mn-ea"/>
                  <a:cs typeface="+mn-cs"/>
                </a:rPr>
                <a:t>𝑠∈{0,1}</a:t>
              </a:r>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u="sng" strike="noStrike" kern="0" cap="none" spc="0" normalizeH="0" baseline="0" noProof="0">
                  <a:ln>
                    <a:noFill/>
                  </a:ln>
                  <a:solidFill>
                    <a:srgbClr val="FF0000"/>
                  </a:solidFill>
                  <a:effectLst/>
                  <a:uLnTx/>
                  <a:uFillTx/>
                  <a:latin typeface="+mn-lt"/>
                  <a:ea typeface="+mn-ea"/>
                  <a:cs typeface="+mn-cs"/>
                </a:rPr>
                <a:t>Objective function</a:t>
              </a:r>
              <a:r>
                <a:rPr kumimoji="0" lang="en-US" sz="1200" b="1" u="none" strike="noStrike" kern="0" cap="none" spc="0" normalizeH="0" baseline="0" noProof="0">
                  <a:ln>
                    <a:noFill/>
                  </a:ln>
                  <a:solidFill>
                    <a:srgbClr val="FF0000"/>
                  </a:solidFill>
                  <a:effectLst/>
                  <a:uLnTx/>
                  <a:uFillTx/>
                  <a:latin typeface="+mn-lt"/>
                  <a:ea typeface="+mn-ea"/>
                  <a:cs typeface="+mn-cs"/>
                </a:rPr>
                <a:t>:  </a:t>
              </a:r>
              <a:r>
                <a:rPr kumimoji="0" lang="en-US" sz="1200" b="0" i="0" u="none" strike="noStrike" kern="0" cap="none" spc="0" normalizeH="0" baseline="0" noProof="0">
                  <a:ln>
                    <a:noFill/>
                  </a:ln>
                  <a:solidFill>
                    <a:srgbClr val="FF0000"/>
                  </a:solidFill>
                  <a:effectLst/>
                  <a:uLnTx/>
                  <a:uFillTx/>
                  <a:latin typeface="Cambria Math" panose="02040503050406030204" pitchFamily="18" charset="0"/>
                  <a:ea typeface="+mn-ea"/>
                  <a:cs typeface="+mn-cs"/>
                </a:rPr>
                <a:t>𝑚𝑖𝑛</a:t>
              </a:r>
              <a:r>
                <a:rPr lang="en-US" sz="1200">
                  <a:solidFill>
                    <a:srgbClr val="FF0000"/>
                  </a:solidFill>
                  <a:effectLst/>
                  <a:latin typeface="+mn-lt"/>
                  <a:ea typeface="+mn-ea"/>
                  <a:cs typeface="+mn-cs"/>
                </a:rPr>
                <a:t> </a:t>
              </a:r>
              <a:r>
                <a:rPr lang="en-US" sz="120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_(𝑗=1)^20</a:t>
              </a:r>
              <a:r>
                <a:rPr lang="en-US" sz="1200" b="0" i="0" baseline="-2500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𝑔</a:t>
              </a:r>
              <a:r>
                <a:rPr lang="en-US" sz="1200" b="0" i="0" baseline="-25000">
                  <a:solidFill>
                    <a:srgbClr val="FF0000"/>
                  </a:solidFill>
                  <a:effectLst/>
                  <a:latin typeface="Cambria Math" panose="02040503050406030204" pitchFamily="18" charset="0"/>
                  <a:ea typeface="+mn-ea"/>
                  <a:cs typeface="+mn-cs"/>
                </a:rPr>
                <a:t>𝑗</a:t>
              </a:r>
              <a:r>
                <a:rPr lang="en-US" sz="1200" b="0" i="0">
                  <a:solidFill>
                    <a:srgbClr val="FF0000"/>
                  </a:solidFill>
                  <a:effectLst/>
                  <a:latin typeface="Cambria Math" panose="02040503050406030204" pitchFamily="18" charset="0"/>
                  <a:ea typeface="+mn-ea"/>
                  <a:cs typeface="+mn-cs"/>
                </a:rPr>
                <a:t> −2.1 𝑏_𝑗 )  𝑥_𝑗+ ∑_(𝑗=1)^20</a:t>
              </a:r>
              <a:r>
                <a:rPr lang="en-US" sz="1200" b="0" i="0" baseline="-2500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𝑔^′</a:t>
              </a:r>
              <a:r>
                <a:rPr lang="en-US" sz="1200" b="0" i="0" baseline="-25000">
                  <a:solidFill>
                    <a:srgbClr val="FF0000"/>
                  </a:solidFill>
                  <a:effectLst/>
                  <a:latin typeface="Cambria Math" panose="02040503050406030204" pitchFamily="18" charset="0"/>
                  <a:ea typeface="+mn-ea"/>
                  <a:cs typeface="+mn-cs"/>
                </a:rPr>
                <a:t> 𝑗</a:t>
              </a:r>
              <a:r>
                <a:rPr lang="en-US" sz="1200" b="0" i="0">
                  <a:solidFill>
                    <a:srgbClr val="FF0000"/>
                  </a:solidFill>
                  <a:effectLst/>
                  <a:latin typeface="Cambria Math" panose="02040503050406030204" pitchFamily="18" charset="0"/>
                  <a:ea typeface="+mn-ea"/>
                  <a:cs typeface="+mn-cs"/>
                </a:rPr>
                <a:t> −2.1 𝑏^′</a:t>
              </a:r>
              <a:r>
                <a:rPr lang="en-US" sz="1200" b="0" i="0" baseline="-25000">
                  <a:solidFill>
                    <a:srgbClr val="FF0000"/>
                  </a:solidFill>
                  <a:effectLst/>
                  <a:latin typeface="Cambria Math" panose="02040503050406030204" pitchFamily="18" charset="0"/>
                  <a:ea typeface="+mn-ea"/>
                  <a:cs typeface="+mn-cs"/>
                </a:rPr>
                <a:t> 𝑗) </a:t>
              </a:r>
              <a:r>
                <a:rPr lang="en-US" sz="1200" b="0" i="0">
                  <a:solidFill>
                    <a:srgbClr val="FF0000"/>
                  </a:solidFill>
                  <a:effectLst/>
                  <a:latin typeface="Cambria Math" panose="02040503050406030204" pitchFamily="18" charset="0"/>
                  <a:ea typeface="+mn-ea"/>
                  <a:cs typeface="+mn-cs"/>
                </a:rPr>
                <a:t>𝑥^′</a:t>
              </a:r>
              <a:r>
                <a:rPr lang="en-US" sz="1200" b="0" i="0" baseline="-25000">
                  <a:solidFill>
                    <a:srgbClr val="FF0000"/>
                  </a:solidFill>
                  <a:effectLst/>
                  <a:latin typeface="Cambria Math" panose="02040503050406030204" pitchFamily="18" charset="0"/>
                  <a:ea typeface="+mn-ea"/>
                  <a:cs typeface="+mn-cs"/>
                </a:rPr>
                <a:t> 𝑗〗〗</a:t>
              </a:r>
              <a:r>
                <a:rPr lang="en-US" sz="1200">
                  <a:solidFill>
                    <a:srgbClr val="FF0000"/>
                  </a:solidFill>
                  <a:effectLst/>
                  <a:latin typeface="+mn-lt"/>
                  <a:ea typeface="+mn-ea"/>
                  <a:cs typeface="+mn-cs"/>
                </a:rPr>
                <a:t> 	(minimize the total change of</a:t>
              </a:r>
              <a:r>
                <a:rPr lang="en-US" sz="1200" baseline="0">
                  <a:solidFill>
                    <a:srgbClr val="FF0000"/>
                  </a:solidFill>
                  <a:effectLst/>
                  <a:latin typeface="+mn-lt"/>
                  <a:ea typeface="+mn-ea"/>
                  <a:cs typeface="+mn-cs"/>
                </a:rPr>
                <a:t> GHG emissions)</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a:solidFill>
                    <a:srgbClr val="FF0000"/>
                  </a:solidFill>
                  <a:effectLst/>
                  <a:latin typeface="+mn-lt"/>
                  <a:ea typeface="+mn-ea"/>
                  <a:cs typeface="+mn-cs"/>
                </a:rPr>
                <a:t>Parameters:</a:t>
              </a:r>
              <a:endParaRPr lang="en-US" sz="1200" b="1" u="sng">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a:solidFill>
                    <a:srgbClr val="FF0000"/>
                  </a:solidFill>
                  <a:effectLst/>
                  <a:latin typeface="Cambria Math" panose="02040503050406030204" pitchFamily="18" charset="0"/>
                  <a:ea typeface="+mn-ea"/>
                  <a:cs typeface="+mn-cs"/>
                </a:rPr>
                <a:t>𝑔</a:t>
              </a:r>
              <a:r>
                <a:rPr lang="en-US" sz="1200" b="0" i="0" baseline="-25000">
                  <a:solidFill>
                    <a:srgbClr val="FF0000"/>
                  </a:solidFill>
                  <a:effectLst/>
                  <a:latin typeface="Cambria Math" panose="02040503050406030204" pitchFamily="18" charset="0"/>
                  <a:ea typeface="+mn-ea"/>
                  <a:cs typeface="+mn-cs"/>
                </a:rPr>
                <a:t>𝑗</a:t>
              </a:r>
              <a:r>
                <a:rPr lang="en-US" sz="120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𝑔′</a:t>
              </a:r>
              <a:r>
                <a:rPr lang="en-US" sz="1200" b="0" i="0" baseline="-25000">
                  <a:solidFill>
                    <a:srgbClr val="FF0000"/>
                  </a:solidFill>
                  <a:effectLst/>
                  <a:latin typeface="Cambria Math" panose="02040503050406030204" pitchFamily="18" charset="0"/>
                  <a:ea typeface="+mn-ea"/>
                  <a:cs typeface="+mn-cs"/>
                </a:rPr>
                <a:t>𝑗</a:t>
              </a:r>
              <a:r>
                <a:rPr lang="en-US" sz="1200" baseline="0">
                  <a:solidFill>
                    <a:srgbClr val="FF0000"/>
                  </a:solidFill>
                  <a:effectLst/>
                  <a:latin typeface="+mn-lt"/>
                  <a:ea typeface="+mn-ea"/>
                  <a:cs typeface="+mn-cs"/>
                </a:rPr>
                <a:t> are the change in GHG emissions (in tons) if restoration or damming action is implemented in the jth stand, respectively</a:t>
              </a:r>
            </a:p>
            <a:p>
              <a:pPr eaLnBrk="1" fontAlgn="auto" latinLnBrk="0" hangingPunct="1"/>
              <a:r>
                <a:rPr lang="en-US" sz="1200" b="0" i="0">
                  <a:solidFill>
                    <a:srgbClr val="FF0000"/>
                  </a:solidFill>
                  <a:effectLst/>
                  <a:latin typeface="Cambria Math" panose="02040503050406030204" pitchFamily="18" charset="0"/>
                  <a:ea typeface="+mn-ea"/>
                  <a:cs typeface="+mn-cs"/>
                </a:rPr>
                <a:t>𝑏</a:t>
              </a:r>
              <a:r>
                <a:rPr lang="en-US" sz="1200" baseline="-25000">
                  <a:solidFill>
                    <a:srgbClr val="FF0000"/>
                  </a:solidFill>
                  <a:effectLst/>
                  <a:latin typeface="+mn-lt"/>
                  <a:ea typeface="+mn-ea"/>
                  <a:cs typeface="+mn-cs"/>
                </a:rPr>
                <a:t>j</a:t>
              </a:r>
              <a:r>
                <a:rPr lang="en-US" sz="1200" baseline="0">
                  <a:solidFill>
                    <a:srgbClr val="FF0000"/>
                  </a:solidFill>
                  <a:effectLst/>
                  <a:latin typeface="+mn-lt"/>
                  <a:ea typeface="+mn-ea"/>
                  <a:cs typeface="+mn-cs"/>
                </a:rPr>
                <a:t> , </a:t>
              </a:r>
              <a:r>
                <a:rPr lang="en-US" sz="1200" b="0" i="0">
                  <a:solidFill>
                    <a:srgbClr val="FF0000"/>
                  </a:solidFill>
                  <a:effectLst/>
                  <a:latin typeface="Cambria Math" panose="02040503050406030204" pitchFamily="18" charset="0"/>
                  <a:ea typeface="+mn-ea"/>
                  <a:cs typeface="+mn-cs"/>
                </a:rPr>
                <a:t>𝑏′</a:t>
              </a:r>
              <a:r>
                <a:rPr lang="en-US" sz="1200" baseline="-25000">
                  <a:solidFill>
                    <a:srgbClr val="FF0000"/>
                  </a:solidFill>
                  <a:effectLst/>
                  <a:latin typeface="+mn-lt"/>
                  <a:ea typeface="+mn-ea"/>
                  <a:cs typeface="+mn-cs"/>
                </a:rPr>
                <a:t>j</a:t>
              </a:r>
              <a:r>
                <a:rPr lang="en-US" sz="1200" baseline="0">
                  <a:solidFill>
                    <a:srgbClr val="FF0000"/>
                  </a:solidFill>
                  <a:effectLst/>
                  <a:latin typeface="+mn-lt"/>
                  <a:ea typeface="+mn-ea"/>
                  <a:cs typeface="+mn-cs"/>
                </a:rPr>
                <a:t>  are the change in biodiversity (change in the number of plant species) if restoration or damming action is implemented in the jth stand, respectively</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baseline="0">
                  <a:solidFill>
                    <a:srgbClr val="FF0000"/>
                  </a:solidFill>
                  <a:effectLst/>
                  <a:latin typeface="Cambria Math" panose="02040503050406030204" pitchFamily="18" charset="0"/>
                  <a:ea typeface="+mn-ea"/>
                  <a:cs typeface="+mn-cs"/>
                </a:rPr>
                <a:t>𝑐</a:t>
              </a:r>
              <a:r>
                <a:rPr lang="en-US" sz="1200" b="0" i="0" baseline="-25000">
                  <a:solidFill>
                    <a:srgbClr val="FF0000"/>
                  </a:solidFill>
                  <a:effectLst/>
                  <a:latin typeface="Cambria Math" panose="02040503050406030204" pitchFamily="18" charset="0"/>
                  <a:ea typeface="+mn-ea"/>
                  <a:cs typeface="+mn-cs"/>
                </a:rPr>
                <a:t>𝑗</a:t>
              </a:r>
              <a:r>
                <a:rPr lang="en-US" sz="1200" baseline="0">
                  <a:solidFill>
                    <a:srgbClr val="FF0000"/>
                  </a:solidFill>
                  <a:effectLst/>
                  <a:latin typeface="+mn-lt"/>
                  <a:ea typeface="+mn-ea"/>
                  <a:cs typeface="+mn-cs"/>
                </a:rPr>
                <a:t>, </a:t>
              </a:r>
              <a:r>
                <a:rPr lang="en-US" sz="1200" b="0" i="0" baseline="0">
                  <a:solidFill>
                    <a:srgbClr val="FF0000"/>
                  </a:solidFill>
                  <a:effectLst/>
                  <a:latin typeface="Cambria Math" panose="02040503050406030204" pitchFamily="18" charset="0"/>
                  <a:ea typeface="+mn-ea"/>
                  <a:cs typeface="+mn-cs"/>
                </a:rPr>
                <a:t>𝑐′</a:t>
              </a:r>
              <a:r>
                <a:rPr lang="en-US" sz="1200" b="0" i="0" baseline="-25000">
                  <a:solidFill>
                    <a:srgbClr val="FF0000"/>
                  </a:solidFill>
                  <a:effectLst/>
                  <a:latin typeface="Cambria Math" panose="02040503050406030204" pitchFamily="18" charset="0"/>
                  <a:ea typeface="+mn-ea"/>
                  <a:cs typeface="+mn-cs"/>
                </a:rPr>
                <a:t>𝑗</a:t>
              </a:r>
              <a:r>
                <a:rPr lang="en-US" sz="1200" baseline="0">
                  <a:solidFill>
                    <a:srgbClr val="FF0000"/>
                  </a:solidFill>
                  <a:effectLst/>
                  <a:latin typeface="+mn-lt"/>
                  <a:ea typeface="+mn-ea"/>
                  <a:cs typeface="+mn-cs"/>
                </a:rPr>
                <a:t> are the cost of restorationor damming action in the jth stand,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baseline="0">
                  <a:solidFill>
                    <a:srgbClr val="FF0000"/>
                  </a:solidFill>
                  <a:effectLst/>
                  <a:latin typeface="+mn-lt"/>
                  <a:ea typeface="+mn-ea"/>
                  <a:cs typeface="+mn-cs"/>
                </a:rPr>
                <a:t>Decision variables:</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𝑥_𝑗∈{0,1}  :if </a:t>
              </a:r>
              <a:r>
                <a:rPr lang="en-US" sz="1200">
                  <a:solidFill>
                    <a:srgbClr val="FF0000"/>
                  </a:solidFill>
                  <a:effectLst/>
                  <a:latin typeface="+mn-lt"/>
                  <a:ea typeface="+mn-ea"/>
                  <a:cs typeface="+mn-cs"/>
                </a:rPr>
                <a:t>the restoration action is implemented </a:t>
              </a:r>
              <a:r>
                <a:rPr lang="en-US" sz="1200" b="0" i="0">
                  <a:solidFill>
                    <a:srgbClr val="FF0000"/>
                  </a:solidFill>
                  <a:effectLst/>
                  <a:latin typeface="Cambria Math" panose="02040503050406030204" pitchFamily="18" charset="0"/>
                  <a:ea typeface="+mn-ea"/>
                  <a:cs typeface="+mn-cs"/>
                </a:rPr>
                <a:t>in </a:t>
              </a:r>
              <a:r>
                <a:rPr lang="en-US" sz="1200" b="0" i="0" baseline="0">
                  <a:solidFill>
                    <a:srgbClr val="FF0000"/>
                  </a:solidFill>
                  <a:effectLst/>
                  <a:latin typeface="Cambria Math" panose="02040503050406030204" pitchFamily="18" charset="0"/>
                  <a:ea typeface="+mn-ea"/>
                  <a:cs typeface="+mn-cs"/>
                </a:rPr>
                <a:t>"</a:t>
              </a:r>
              <a:r>
                <a:rPr lang="en-US" sz="1200" i="0" baseline="0">
                  <a:solidFill>
                    <a:srgbClr val="FF0000"/>
                  </a:solidFill>
                  <a:effectLst/>
                  <a:latin typeface="Cambria Math" panose="02040503050406030204" pitchFamily="18" charset="0"/>
                  <a:ea typeface="+mn-ea"/>
                  <a:cs typeface="+mn-cs"/>
                </a:rPr>
                <a:t>the </a:t>
              </a:r>
              <a:r>
                <a:rPr lang="en-US" sz="1200" b="0" i="0" baseline="0">
                  <a:solidFill>
                    <a:srgbClr val="FF0000"/>
                  </a:solidFill>
                  <a:effectLst/>
                  <a:latin typeface="Cambria Math" panose="02040503050406030204" pitchFamily="18" charset="0"/>
                  <a:ea typeface="+mn-ea"/>
                  <a:cs typeface="+mn-cs"/>
                </a:rPr>
                <a:t>" </a:t>
              </a:r>
              <a:r>
                <a:rPr lang="en-US" sz="1200" b="0" i="0">
                  <a:solidFill>
                    <a:srgbClr val="FF0000"/>
                  </a:solidFill>
                  <a:effectLst/>
                  <a:latin typeface="Cambria Math" panose="02040503050406030204" pitchFamily="18" charset="0"/>
                  <a:ea typeface="+mn-ea"/>
                  <a:cs typeface="+mn-cs"/>
                </a:rPr>
                <a:t>𝑗"</a:t>
              </a:r>
              <a:r>
                <a:rPr lang="en-US" sz="1200" i="0">
                  <a:solidFill>
                    <a:srgbClr val="FF0000"/>
                  </a:solidFill>
                  <a:effectLst/>
                  <a:latin typeface="Cambria Math" panose="02040503050406030204" pitchFamily="18" charset="0"/>
                  <a:ea typeface="+mn-ea"/>
                  <a:cs typeface="+mn-cs"/>
                </a:rPr>
                <a:t>th stand</a:t>
              </a:r>
              <a:r>
                <a:rPr lang="en-US" sz="1200" i="0">
                  <a:solidFill>
                    <a:srgbClr val="FF0000"/>
                  </a:solidFill>
                  <a:effectLst/>
                  <a:latin typeface="+mn-lt"/>
                  <a:ea typeface="+mn-ea"/>
                  <a:cs typeface="+mn-cs"/>
                </a:rPr>
                <a:t>"</a:t>
              </a:r>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𝑥_𝑗</a:t>
              </a:r>
              <a:r>
                <a:rPr lang="en-US" sz="1200" baseline="0">
                  <a:solidFill>
                    <a:srgbClr val="FF0000"/>
                  </a:solidFill>
                  <a:effectLst/>
                  <a:latin typeface="+mn-lt"/>
                  <a:ea typeface="+mn-ea"/>
                  <a:cs typeface="+mn-cs"/>
                </a:rPr>
                <a:t> =1. Otherwise,  </a:t>
              </a:r>
              <a:r>
                <a:rPr lang="en-US" sz="1200" b="0" i="0">
                  <a:solidFill>
                    <a:srgbClr val="FF0000"/>
                  </a:solidFill>
                  <a:effectLst/>
                  <a:latin typeface="Cambria Math" panose="02040503050406030204" pitchFamily="18" charset="0"/>
                  <a:ea typeface="+mn-ea"/>
                  <a:cs typeface="+mn-cs"/>
                </a:rPr>
                <a:t>𝑥_𝑗</a:t>
              </a:r>
              <a:r>
                <a:rPr lang="en-US" sz="1200" baseline="0">
                  <a:solidFill>
                    <a:srgbClr val="FF0000"/>
                  </a:solidFill>
                  <a:effectLst/>
                  <a:latin typeface="+mn-lt"/>
                  <a:ea typeface="+mn-ea"/>
                  <a:cs typeface="+mn-cs"/>
                </a:rPr>
                <a:t> = 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〖𝑥′〗_𝑗∈{0,1}</a:t>
              </a:r>
              <a:r>
                <a:rPr lang="en-US" sz="120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if </a:t>
              </a:r>
              <a:r>
                <a:rPr lang="en-US" sz="1200">
                  <a:solidFill>
                    <a:srgbClr val="FF0000"/>
                  </a:solidFill>
                  <a:effectLst/>
                  <a:latin typeface="+mn-lt"/>
                  <a:ea typeface="+mn-ea"/>
                  <a:cs typeface="+mn-cs"/>
                </a:rPr>
                <a:t>the damming action is implemented </a:t>
              </a:r>
              <a:r>
                <a:rPr lang="en-US" sz="1200" b="0" i="0">
                  <a:solidFill>
                    <a:srgbClr val="FF0000"/>
                  </a:solidFill>
                  <a:effectLst/>
                  <a:latin typeface="Cambria Math" panose="02040503050406030204" pitchFamily="18" charset="0"/>
                  <a:ea typeface="+mn-ea"/>
                  <a:cs typeface="+mn-cs"/>
                </a:rPr>
                <a:t>in </a:t>
              </a:r>
              <a:r>
                <a:rPr lang="en-US" sz="1200" b="0" i="0" baseline="0">
                  <a:solidFill>
                    <a:srgbClr val="FF0000"/>
                  </a:solidFill>
                  <a:effectLst/>
                  <a:latin typeface="Cambria Math" panose="02040503050406030204" pitchFamily="18" charset="0"/>
                  <a:ea typeface="+mn-ea"/>
                  <a:cs typeface="+mn-cs"/>
                </a:rPr>
                <a:t>"</a:t>
              </a:r>
              <a:r>
                <a:rPr lang="en-US" sz="1200" i="0" baseline="0">
                  <a:solidFill>
                    <a:srgbClr val="FF0000"/>
                  </a:solidFill>
                  <a:effectLst/>
                  <a:latin typeface="Cambria Math" panose="02040503050406030204" pitchFamily="18" charset="0"/>
                  <a:ea typeface="+mn-ea"/>
                  <a:cs typeface="+mn-cs"/>
                </a:rPr>
                <a:t>the </a:t>
              </a:r>
              <a:r>
                <a:rPr lang="en-US" sz="1200" b="0" i="0" baseline="0">
                  <a:solidFill>
                    <a:srgbClr val="FF0000"/>
                  </a:solidFill>
                  <a:effectLst/>
                  <a:latin typeface="Cambria Math" panose="02040503050406030204" pitchFamily="18" charset="0"/>
                  <a:ea typeface="+mn-ea"/>
                  <a:cs typeface="+mn-cs"/>
                </a:rPr>
                <a:t>" </a:t>
              </a:r>
              <a:r>
                <a:rPr lang="en-US" sz="1200" b="0" i="0">
                  <a:solidFill>
                    <a:srgbClr val="FF0000"/>
                  </a:solidFill>
                  <a:effectLst/>
                  <a:latin typeface="Cambria Math" panose="02040503050406030204" pitchFamily="18" charset="0"/>
                  <a:ea typeface="+mn-ea"/>
                  <a:cs typeface="+mn-cs"/>
                </a:rPr>
                <a:t>𝑗"</a:t>
              </a:r>
              <a:r>
                <a:rPr lang="en-US" sz="1200" i="0">
                  <a:solidFill>
                    <a:srgbClr val="FF0000"/>
                  </a:solidFill>
                  <a:effectLst/>
                  <a:latin typeface="Cambria Math" panose="02040503050406030204" pitchFamily="18" charset="0"/>
                  <a:ea typeface="+mn-ea"/>
                  <a:cs typeface="+mn-cs"/>
                </a:rPr>
                <a:t>th stand</a:t>
              </a:r>
              <a:r>
                <a:rPr lang="en-US" sz="1200" i="0">
                  <a:solidFill>
                    <a:srgbClr val="FF0000"/>
                  </a:solidFill>
                  <a:effectLst/>
                  <a:latin typeface="+mn-lt"/>
                  <a:ea typeface="+mn-ea"/>
                  <a:cs typeface="+mn-cs"/>
                </a:rPr>
                <a:t>"</a:t>
              </a:r>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〖𝑥′〗_𝑗</a:t>
              </a:r>
              <a:r>
                <a:rPr lang="en-US" sz="1200" baseline="0">
                  <a:solidFill>
                    <a:srgbClr val="FF0000"/>
                  </a:solidFill>
                  <a:effectLst/>
                  <a:latin typeface="+mn-lt"/>
                  <a:ea typeface="+mn-ea"/>
                  <a:cs typeface="+mn-cs"/>
                </a:rPr>
                <a:t> =1. Otherwise,  </a:t>
              </a:r>
              <a:r>
                <a:rPr lang="en-US" sz="1200" b="0" i="0">
                  <a:solidFill>
                    <a:srgbClr val="FF0000"/>
                  </a:solidFill>
                  <a:effectLst/>
                  <a:latin typeface="Cambria Math" panose="02040503050406030204" pitchFamily="18" charset="0"/>
                  <a:ea typeface="+mn-ea"/>
                  <a:cs typeface="+mn-cs"/>
                </a:rPr>
                <a:t>〖𝑥′〗_𝑗</a:t>
              </a:r>
              <a:r>
                <a:rPr lang="en-US" sz="1200" baseline="0">
                  <a:solidFill>
                    <a:srgbClr val="FF0000"/>
                  </a:solidFill>
                  <a:effectLst/>
                  <a:latin typeface="+mn-lt"/>
                  <a:ea typeface="+mn-ea"/>
                  <a:cs typeface="+mn-cs"/>
                </a:rPr>
                <a:t> = 0</a:t>
              </a:r>
              <a:endParaRPr lang="en-US" sz="12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𝑠∈{0,1}:dummy variable. If </a:t>
              </a:r>
              <a:r>
                <a:rPr lang="en-US" sz="1200" baseline="0">
                  <a:solidFill>
                    <a:srgbClr val="FF0000"/>
                  </a:solidFill>
                  <a:effectLst/>
                  <a:latin typeface="+mn-lt"/>
                  <a:ea typeface="+mn-ea"/>
                  <a:cs typeface="+mn-cs"/>
                </a:rPr>
                <a:t> the damming action is implemented for both stands 10 and 11, s = 1. Otherwise, s = 0</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baseline="0">
                  <a:solidFill>
                    <a:srgbClr val="FF0000"/>
                  </a:solidFill>
                  <a:effectLst/>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r>
                <a:rPr lang="en-US" sz="1200" u="none" baseline="0">
                  <a:solidFill>
                    <a:srgbClr val="FF0000"/>
                  </a:solidFill>
                  <a:effectLst/>
                  <a:latin typeface="+mn-lt"/>
                  <a:ea typeface="+mn-ea"/>
                  <a:cs typeface="+mn-cs"/>
                </a:rPr>
                <a:t>#1: </a:t>
              </a:r>
              <a:r>
                <a:rPr lang="en-US" sz="1200" i="0" u="none" baseline="0">
                  <a:solidFill>
                    <a:srgbClr val="FF0000"/>
                  </a:solidFill>
                  <a:effectLst/>
                  <a:latin typeface="Cambria Math" panose="02040503050406030204" pitchFamily="18" charset="0"/>
                  <a:ea typeface="+mn-ea"/>
                  <a:cs typeface="+mn-cs"/>
                </a:rPr>
                <a:t>∑</a:t>
              </a:r>
              <a:r>
                <a:rPr lang="en-US" sz="1200" b="0" i="0" u="none" baseline="0">
                  <a:solidFill>
                    <a:srgbClr val="FF0000"/>
                  </a:solidFill>
                  <a:effectLst/>
                  <a:latin typeface="Cambria Math" panose="02040503050406030204" pitchFamily="18" charset="0"/>
                  <a:ea typeface="+mn-ea"/>
                  <a:cs typeface="+mn-cs"/>
                </a:rPr>
                <a:t>_(𝑗=1)^20▒〖(𝑐_𝑗.𝑥_𝑗+𝑐_𝑗^′.𝑥_𝑗^′)〗−3000s≤40000</a:t>
              </a:r>
              <a:r>
                <a:rPr lang="en-US" sz="1200" u="none" baseline="0">
                  <a:solidFill>
                    <a:srgbClr val="FF0000"/>
                  </a:solidFill>
                  <a:effectLst/>
                  <a:latin typeface="+mn-lt"/>
                  <a:ea typeface="+mn-ea"/>
                  <a:cs typeface="+mn-cs"/>
                </a:rPr>
                <a:t> 		</a:t>
              </a:r>
              <a:r>
                <a:rPr lang="en-US" sz="1100" baseline="0">
                  <a:solidFill>
                    <a:srgbClr val="FF0000"/>
                  </a:solidFill>
                  <a:effectLst/>
                  <a:latin typeface="+mn-lt"/>
                  <a:ea typeface="+mn-ea"/>
                  <a:cs typeface="+mn-cs"/>
                </a:rPr>
                <a:t>where </a:t>
              </a:r>
              <a:r>
                <a:rPr lang="en-US" sz="1100" b="0" i="0">
                  <a:solidFill>
                    <a:srgbClr val="FF0000"/>
                  </a:solidFill>
                  <a:effectLst/>
                  <a:latin typeface="Cambria Math" panose="02040503050406030204" pitchFamily="18" charset="0"/>
                  <a:ea typeface="+mn-ea"/>
                  <a:cs typeface="+mn-cs"/>
                </a:rPr>
                <a:t>𝑗</a:t>
              </a:r>
              <a:r>
                <a:rPr lang="en-US" sz="1100" baseline="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∈{1,2,…,20}  </a:t>
              </a:r>
              <a:r>
                <a:rPr lang="en-US" sz="1100" baseline="0">
                  <a:solidFill>
                    <a:srgbClr val="FF0000"/>
                  </a:solidFill>
                  <a:effectLst/>
                  <a:latin typeface="+mn-lt"/>
                  <a:ea typeface="+mn-ea"/>
                  <a:cs typeface="+mn-cs"/>
                </a:rPr>
                <a:t> </a:t>
              </a:r>
              <a:r>
                <a:rPr lang="en-US" sz="1200" u="none" baseline="0">
                  <a:solidFill>
                    <a:srgbClr val="FF0000"/>
                  </a:solidFill>
                  <a:effectLst/>
                  <a:latin typeface="+mn-lt"/>
                  <a:ea typeface="+mn-ea"/>
                  <a:cs typeface="+mn-cs"/>
                </a:rPr>
                <a:t>	Budget constraint</a:t>
              </a:r>
            </a:p>
            <a:p>
              <a:pPr marL="0" marR="0" lvl="0" indent="0" defTabSz="914400" eaLnBrk="1" fontAlgn="auto" latinLnBrk="0" hangingPunct="1">
                <a:lnSpc>
                  <a:spcPct val="100000"/>
                </a:lnSpc>
                <a:spcBef>
                  <a:spcPts val="0"/>
                </a:spcBef>
                <a:spcAft>
                  <a:spcPts val="0"/>
                </a:spcAft>
                <a:buClrTx/>
                <a:buSzTx/>
                <a:buFontTx/>
                <a:buNone/>
                <a:tabLst/>
                <a:defRPr/>
              </a:pPr>
              <a:r>
                <a:rPr lang="en-US" sz="1200" u="none" baseline="0">
                  <a:solidFill>
                    <a:srgbClr val="FF0000"/>
                  </a:solidFill>
                  <a:effectLst/>
                  <a:latin typeface="+mn-lt"/>
                  <a:ea typeface="+mn-ea"/>
                  <a:cs typeface="+mn-cs"/>
                </a:rPr>
                <a:t>#2: </a:t>
              </a:r>
              <a:r>
                <a:rPr lang="en-US" sz="1200" b="0" i="0" baseline="0">
                  <a:solidFill>
                    <a:srgbClr val="FF0000"/>
                  </a:solidFill>
                  <a:effectLst/>
                  <a:latin typeface="Cambria Math" panose="02040503050406030204" pitchFamily="18" charset="0"/>
                  <a:ea typeface="+mn-ea"/>
                  <a:cs typeface="+mn-cs"/>
                </a:rPr>
                <a:t>𝑥</a:t>
              </a:r>
              <a:r>
                <a:rPr lang="en-US" sz="1200" b="0" i="0" baseline="-25000">
                  <a:solidFill>
                    <a:srgbClr val="FF0000"/>
                  </a:solidFill>
                  <a:effectLst/>
                  <a:latin typeface="Cambria Math" panose="02040503050406030204" pitchFamily="18" charset="0"/>
                  <a:ea typeface="+mn-ea"/>
                  <a:cs typeface="+mn-cs"/>
                </a:rPr>
                <a:t>𝑗</a:t>
              </a:r>
              <a:r>
                <a:rPr lang="en-US" sz="1200" b="0" i="0" baseline="0">
                  <a:solidFill>
                    <a:srgbClr val="FF0000"/>
                  </a:solidFill>
                  <a:effectLst/>
                  <a:latin typeface="Cambria Math" panose="02040503050406030204" pitchFamily="18" charset="0"/>
                  <a:ea typeface="+mn-ea"/>
                  <a:cs typeface="+mn-cs"/>
                </a:rPr>
                <a:t>+𝑥^′</a:t>
              </a:r>
              <a:r>
                <a:rPr lang="en-US" sz="1200" u="none" baseline="-25000">
                  <a:solidFill>
                    <a:srgbClr val="FF0000"/>
                  </a:solidFill>
                  <a:effectLst/>
                  <a:latin typeface="+mn-lt"/>
                  <a:ea typeface="+mn-ea"/>
                  <a:cs typeface="+mn-cs"/>
                </a:rPr>
                <a:t>j</a:t>
              </a:r>
              <a:r>
                <a:rPr lang="en-US" sz="1200" u="none" baseline="0">
                  <a:solidFill>
                    <a:srgbClr val="FF0000"/>
                  </a:solidFill>
                  <a:effectLst/>
                  <a:latin typeface="+mn-lt"/>
                  <a:ea typeface="+mn-ea"/>
                  <a:cs typeface="+mn-cs"/>
                </a:rPr>
                <a:t> </a:t>
              </a:r>
              <a:r>
                <a:rPr lang="en-US" sz="1200" i="0" u="none" baseline="0">
                  <a:solidFill>
                    <a:srgbClr val="FF0000"/>
                  </a:solidFill>
                  <a:effectLst/>
                  <a:latin typeface="Cambria Math" panose="02040503050406030204" pitchFamily="18" charset="0"/>
                  <a:ea typeface="Cambria Math" panose="02040503050406030204" pitchFamily="18" charset="0"/>
                  <a:cs typeface="+mn-cs"/>
                </a:rPr>
                <a:t>≤</a:t>
              </a:r>
              <a:r>
                <a:rPr lang="en-US" sz="1200" u="none" baseline="0">
                  <a:solidFill>
                    <a:srgbClr val="FF0000"/>
                  </a:solidFill>
                  <a:effectLst/>
                  <a:latin typeface="+mn-lt"/>
                  <a:ea typeface="+mn-ea"/>
                  <a:cs typeface="+mn-cs"/>
                </a:rPr>
                <a:t> 1 			where </a:t>
              </a:r>
              <a:r>
                <a:rPr lang="en-US" sz="1200" b="0" i="0">
                  <a:solidFill>
                    <a:srgbClr val="FF0000"/>
                  </a:solidFill>
                  <a:effectLst/>
                  <a:latin typeface="Cambria Math" panose="02040503050406030204" pitchFamily="18" charset="0"/>
                  <a:ea typeface="+mn-ea"/>
                  <a:cs typeface="+mn-cs"/>
                </a:rPr>
                <a:t>𝑗</a:t>
              </a:r>
              <a:r>
                <a:rPr lang="en-US" sz="1200" u="none"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∈{1,2,…,20}  </a:t>
              </a:r>
              <a:r>
                <a:rPr lang="en-US" sz="1200" u="none" baseline="0">
                  <a:solidFill>
                    <a:srgbClr val="FF0000"/>
                  </a:solidFill>
                  <a:effectLst/>
                  <a:latin typeface="+mn-lt"/>
                  <a:ea typeface="+mn-ea"/>
                  <a:cs typeface="+mn-cs"/>
                </a:rPr>
                <a:t> 	Mutually exclusive</a:t>
              </a:r>
            </a:p>
            <a:p>
              <a:pPr marL="0" marR="0" lvl="0" indent="0" defTabSz="914400" eaLnBrk="1" fontAlgn="auto" latinLnBrk="0" hangingPunct="1">
                <a:lnSpc>
                  <a:spcPct val="100000"/>
                </a:lnSpc>
                <a:spcBef>
                  <a:spcPts val="0"/>
                </a:spcBef>
                <a:spcAft>
                  <a:spcPts val="0"/>
                </a:spcAft>
                <a:buClrTx/>
                <a:buSzTx/>
                <a:buFontTx/>
                <a:buNone/>
                <a:tabLst/>
                <a:defRPr/>
              </a:pPr>
              <a:r>
                <a:rPr lang="en-US" sz="1200" u="none" baseline="0">
                  <a:solidFill>
                    <a:srgbClr val="FF0000"/>
                  </a:solidFill>
                  <a:effectLst/>
                  <a:latin typeface="+mn-lt"/>
                  <a:ea typeface="+mn-ea"/>
                  <a:cs typeface="+mn-cs"/>
                </a:rPr>
                <a:t>#3: </a:t>
              </a:r>
              <a:r>
                <a:rPr lang="en-US" sz="1200" i="0" u="none" baseline="0">
                  <a:solidFill>
                    <a:srgbClr val="FF0000"/>
                  </a:solidFill>
                  <a:effectLst/>
                  <a:latin typeface="Cambria Math" panose="02040503050406030204" pitchFamily="18" charset="0"/>
                  <a:ea typeface="+mn-ea"/>
                  <a:cs typeface="+mn-cs"/>
                </a:rPr>
                <a:t>𝑥^′</a:t>
              </a:r>
              <a:r>
                <a:rPr lang="en-US" sz="1200" i="0" u="none" baseline="-25000">
                  <a:solidFill>
                    <a:srgbClr val="FF0000"/>
                  </a:solidFill>
                  <a:effectLst/>
                  <a:latin typeface="Cambria Math" panose="02040503050406030204" pitchFamily="18" charset="0"/>
                  <a:ea typeface="+mn-ea"/>
                  <a:cs typeface="+mn-cs"/>
                </a:rPr>
                <a:t> 10</a:t>
              </a:r>
              <a:r>
                <a:rPr lang="en-US" sz="1200" i="0" u="none" baseline="0">
                  <a:solidFill>
                    <a:srgbClr val="FF0000"/>
                  </a:solidFill>
                  <a:effectLst/>
                  <a:latin typeface="Cambria Math" panose="02040503050406030204" pitchFamily="18" charset="0"/>
                  <a:ea typeface="+mn-ea"/>
                  <a:cs typeface="+mn-cs"/>
                </a:rPr>
                <a:t> + 𝑥^′</a:t>
              </a:r>
              <a:r>
                <a:rPr lang="en-US" sz="1200" i="0" u="none" baseline="-25000">
                  <a:solidFill>
                    <a:srgbClr val="FF0000"/>
                  </a:solidFill>
                  <a:effectLst/>
                  <a:latin typeface="Cambria Math" panose="02040503050406030204" pitchFamily="18" charset="0"/>
                  <a:ea typeface="+mn-ea"/>
                  <a:cs typeface="+mn-cs"/>
                </a:rPr>
                <a:t> 11</a:t>
              </a:r>
              <a:r>
                <a:rPr lang="en-US" sz="1200" i="0" u="none" baseline="0">
                  <a:solidFill>
                    <a:srgbClr val="FF0000"/>
                  </a:solidFill>
                  <a:effectLst/>
                  <a:latin typeface="Cambria Math" panose="02040503050406030204" pitchFamily="18" charset="0"/>
                  <a:ea typeface="+mn-ea"/>
                  <a:cs typeface="+mn-cs"/>
                </a:rPr>
                <a:t> − 2𝑠 ≥ 0</a:t>
              </a:r>
              <a:r>
                <a:rPr lang="en-US" sz="1200" i="1" u="none" baseline="0">
                  <a:solidFill>
                    <a:srgbClr val="FF0000"/>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200" i="0" u="none" baseline="0">
                  <a:solidFill>
                    <a:srgbClr val="FF0000"/>
                  </a:solidFill>
                  <a:effectLst/>
                  <a:latin typeface="Cambria Math" panose="02040503050406030204" pitchFamily="18" charset="0"/>
                  <a:ea typeface="+mn-ea"/>
                  <a:cs typeface="+mn-cs"/>
                </a:rPr>
                <a:t>"#</a:t>
              </a:r>
              <a:r>
                <a:rPr lang="en-US" sz="1200" b="0" i="0" u="none" baseline="0">
                  <a:solidFill>
                    <a:srgbClr val="FF0000"/>
                  </a:solidFill>
                  <a:effectLst/>
                  <a:latin typeface="Cambria Math" panose="02040503050406030204" pitchFamily="18" charset="0"/>
                  <a:ea typeface="+mn-ea"/>
                  <a:cs typeface="+mn-cs"/>
                </a:rPr>
                <a:t>4</a:t>
              </a:r>
              <a:r>
                <a:rPr lang="en-US" sz="1200" i="0" u="none" baseline="0">
                  <a:solidFill>
                    <a:srgbClr val="FF0000"/>
                  </a:solidFill>
                  <a:effectLst/>
                  <a:latin typeface="Cambria Math" panose="02040503050406030204" pitchFamily="18" charset="0"/>
                  <a:ea typeface="+mn-ea"/>
                  <a:cs typeface="+mn-cs"/>
                </a:rPr>
                <a:t>:</a:t>
              </a:r>
              <a:r>
                <a:rPr lang="en-US" sz="1200" b="0" i="0" u="none" baseline="0">
                  <a:solidFill>
                    <a:srgbClr val="FF0000"/>
                  </a:solidFill>
                  <a:effectLst/>
                  <a:latin typeface="Cambria Math" panose="02040503050406030204" pitchFamily="18" charset="0"/>
                  <a:ea typeface="+mn-ea"/>
                  <a:cs typeface="+mn-cs"/>
                </a:rPr>
                <a:t> " </a:t>
              </a:r>
              <a:r>
                <a:rPr lang="en-US" sz="1200" i="0" u="none" baseline="0">
                  <a:solidFill>
                    <a:srgbClr val="FF0000"/>
                  </a:solidFill>
                  <a:effectLst/>
                  <a:latin typeface="Cambria Math" panose="02040503050406030204" pitchFamily="18" charset="0"/>
                  <a:ea typeface="+mn-ea"/>
                  <a:cs typeface="+mn-cs"/>
                </a:rPr>
                <a:t>𝑥</a:t>
              </a:r>
              <a:r>
                <a:rPr lang="en-US" sz="1200" b="0" i="0" u="none" baseline="0">
                  <a:solidFill>
                    <a:srgbClr val="FF0000"/>
                  </a:solidFill>
                  <a:effectLst/>
                  <a:latin typeface="Cambria Math" panose="02040503050406030204" pitchFamily="18" charset="0"/>
                  <a:ea typeface="+mn-ea"/>
                  <a:cs typeface="+mn-cs"/>
                </a:rPr>
                <a:t>_10^</a:t>
              </a:r>
              <a:r>
                <a:rPr lang="en-US" sz="1200" i="0" u="none" baseline="0">
                  <a:solidFill>
                    <a:srgbClr val="FF0000"/>
                  </a:solidFill>
                  <a:effectLst/>
                  <a:latin typeface="Cambria Math" panose="02040503050406030204" pitchFamily="18" charset="0"/>
                  <a:ea typeface="+mn-ea"/>
                  <a:cs typeface="+mn-cs"/>
                </a:rPr>
                <a:t>′  + 𝑥</a:t>
              </a:r>
              <a:r>
                <a:rPr lang="en-US" sz="1200" b="0" i="0" u="none" baseline="0">
                  <a:solidFill>
                    <a:srgbClr val="FF0000"/>
                  </a:solidFill>
                  <a:effectLst/>
                  <a:latin typeface="Cambria Math" panose="02040503050406030204" pitchFamily="18" charset="0"/>
                  <a:ea typeface="+mn-ea"/>
                  <a:cs typeface="+mn-cs"/>
                </a:rPr>
                <a:t>_11^</a:t>
              </a:r>
              <a:r>
                <a:rPr lang="en-US" sz="1200" i="0" u="none" baseline="0">
                  <a:solidFill>
                    <a:srgbClr val="FF0000"/>
                  </a:solidFill>
                  <a:effectLst/>
                  <a:latin typeface="Cambria Math" panose="02040503050406030204" pitchFamily="18" charset="0"/>
                  <a:ea typeface="+mn-ea"/>
                  <a:cs typeface="+mn-cs"/>
                </a:rPr>
                <a:t>′  − 2𝑠 ≤ 1</a:t>
              </a:r>
              <a:endParaRPr lang="en-US" sz="1200" u="none"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a:solidFill>
                    <a:srgbClr val="FF0000"/>
                  </a:solidFill>
                  <a:effectLst/>
                  <a:latin typeface="Cambria Math" panose="02040503050406030204" pitchFamily="18" charset="0"/>
                  <a:ea typeface="+mn-ea"/>
                  <a:cs typeface="+mn-cs"/>
                </a:rPr>
                <a:t>𝑥_𝑗, 〖𝑥′〗_𝑗,𝑠∈{0,1}  </a:t>
              </a:r>
              <a:r>
                <a:rPr lang="en-US" sz="1200">
                  <a:solidFill>
                    <a:srgbClr val="FF0000"/>
                  </a:solidFill>
                  <a:effectLst/>
                  <a:latin typeface="+mn-lt"/>
                  <a:ea typeface="+mn-ea"/>
                  <a:cs typeface="+mn-cs"/>
                </a:rPr>
                <a:t>			</a:t>
              </a:r>
              <a:r>
                <a:rPr lang="en-US" sz="1100" baseline="0">
                  <a:solidFill>
                    <a:srgbClr val="FF0000"/>
                  </a:solidFill>
                  <a:effectLst/>
                  <a:latin typeface="+mn-lt"/>
                  <a:ea typeface="+mn-ea"/>
                  <a:cs typeface="+mn-cs"/>
                </a:rPr>
                <a:t>where </a:t>
              </a:r>
              <a:r>
                <a:rPr lang="en-US" sz="1100" b="0" i="0">
                  <a:solidFill>
                    <a:srgbClr val="FF0000"/>
                  </a:solidFill>
                  <a:effectLst/>
                  <a:latin typeface="Cambria Math" panose="02040503050406030204" pitchFamily="18" charset="0"/>
                  <a:ea typeface="+mn-ea"/>
                  <a:cs typeface="+mn-cs"/>
                </a:rPr>
                <a:t>𝑗</a:t>
              </a:r>
              <a:r>
                <a:rPr lang="en-US" sz="1100" baseline="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∈{1,2,…,20}  </a:t>
              </a:r>
              <a:r>
                <a:rPr lang="en-US" sz="1100" baseline="0">
                  <a:solidFill>
                    <a:srgbClr val="FF0000"/>
                  </a:solidFill>
                  <a:effectLst/>
                  <a:latin typeface="+mn-lt"/>
                  <a:ea typeface="+mn-ea"/>
                  <a:cs typeface="+mn-cs"/>
                </a:rPr>
                <a:t> </a:t>
              </a:r>
              <a:endParaRPr lang="en-US" sz="1200">
                <a:solidFill>
                  <a:srgbClr val="FF0000"/>
                </a:solidFill>
                <a:effectLst/>
                <a:latin typeface="+mn-lt"/>
                <a:ea typeface="+mn-ea"/>
                <a:cs typeface="+mn-cs"/>
              </a:endParaRP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Optimal portfolio of actions: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 Restoration for peatland stand 2, 7, 16, 17, 18, 19 	(</a:t>
              </a:r>
              <a:r>
                <a:rPr lang="en-US" sz="1200" b="0" i="0">
                  <a:solidFill>
                    <a:srgbClr val="FF0000"/>
                  </a:solidFill>
                  <a:effectLst/>
                  <a:latin typeface="Cambria Math" panose="02040503050406030204" pitchFamily="18" charset="0"/>
                  <a:ea typeface="+mn-ea"/>
                  <a:cs typeface="+mn-cs"/>
                </a:rPr>
                <a:t>𝑥_𝑗</a:t>
              </a:r>
              <a:r>
                <a:rPr kumimoji="0" lang="fi-FI" sz="1200" b="0" i="0" u="none" strike="noStrike" kern="0" cap="none" spc="0" normalizeH="0" baseline="0" noProof="0">
                  <a:ln>
                    <a:noFill/>
                  </a:ln>
                  <a:solidFill>
                    <a:srgbClr val="FF0000"/>
                  </a:solidFill>
                  <a:effectLst/>
                  <a:uLnTx/>
                  <a:uFillTx/>
                  <a:latin typeface="+mn-lt"/>
                  <a:ea typeface="+mn-ea"/>
                  <a:cs typeface="+mn-cs"/>
                </a:rPr>
                <a:t> = 1 where j </a:t>
              </a:r>
              <a:r>
                <a:rPr lang="en-US" sz="1200" b="0" i="0">
                  <a:solidFill>
                    <a:srgbClr val="FF0000"/>
                  </a:solidFill>
                  <a:effectLst/>
                  <a:latin typeface="Cambria Math" panose="02040503050406030204" pitchFamily="18" charset="0"/>
                  <a:ea typeface="+mn-ea"/>
                  <a:cs typeface="+mn-cs"/>
                </a:rPr>
                <a:t>∈{2, 7, 16, 17, 18, 19}  </a:t>
              </a:r>
              <a:r>
                <a:rPr kumimoji="0" lang="fi-FI" sz="1200" b="0" i="0" u="none" strike="noStrike" kern="0" cap="none" spc="0" normalizeH="0" baseline="0" noProof="0">
                  <a:ln>
                    <a:noFill/>
                  </a:ln>
                  <a:solidFill>
                    <a:srgbClr val="FF0000"/>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fi-FI" sz="1200" b="0" i="0" u="none" strike="noStrike" kern="0" cap="none" spc="0" normalizeH="0" baseline="0" noProof="0">
                  <a:ln>
                    <a:noFill/>
                  </a:ln>
                  <a:solidFill>
                    <a:srgbClr val="FF0000"/>
                  </a:solidFill>
                  <a:effectLst/>
                  <a:uLnTx/>
                  <a:uFillTx/>
                  <a:latin typeface="+mn-lt"/>
                  <a:ea typeface="+mn-ea"/>
                  <a:cs typeface="+mn-cs"/>
                </a:rPr>
                <a:t>- Damming for peatland stand 1, 5, 6, 8, 10, 11, 12, 14 	(</a:t>
              </a:r>
              <a:r>
                <a:rPr lang="en-US" sz="1200" b="0" i="0">
                  <a:solidFill>
                    <a:srgbClr val="FF0000"/>
                  </a:solidFill>
                  <a:effectLst/>
                  <a:latin typeface="Cambria Math" panose="02040503050406030204" pitchFamily="18" charset="0"/>
                  <a:ea typeface="+mn-ea"/>
                  <a:cs typeface="+mn-cs"/>
                </a:rPr>
                <a:t>〖𝑥′〗_𝑗=1 𝑤ℎ𝑒𝑟𝑒 𝑗 ∈{</a:t>
              </a:r>
              <a:r>
                <a:rPr lang="fi-FI" sz="1200" b="0" i="0" baseline="0">
                  <a:solidFill>
                    <a:srgbClr val="FF0000"/>
                  </a:solidFill>
                  <a:effectLst/>
                  <a:latin typeface="+mn-lt"/>
                  <a:ea typeface="+mn-ea"/>
                  <a:cs typeface="+mn-cs"/>
                </a:rPr>
                <a:t>"1, 5, 6, 8, 10, 11, 12, 14 </a:t>
              </a:r>
              <a:r>
                <a:rPr lang="fi-FI" sz="1200" b="0" i="0" baseline="0">
                  <a:solidFill>
                    <a:srgbClr val="FF0000"/>
                  </a:solidFill>
                  <a:effectLst/>
                  <a:latin typeface="Cambria Math" panose="02040503050406030204" pitchFamily="18" charset="0"/>
                  <a:ea typeface="+mn-ea"/>
                  <a:cs typeface="+mn-cs"/>
                </a:rPr>
                <a:t>" }</a:t>
              </a:r>
              <a:r>
                <a:rPr lang="en-US" sz="1200" b="0" i="0" baseline="0">
                  <a:solidFill>
                    <a:srgbClr val="FF0000"/>
                  </a:solidFill>
                  <a:effectLst/>
                  <a:latin typeface="Cambria Math" panose="02040503050406030204" pitchFamily="18" charset="0"/>
                  <a:ea typeface="+mn-ea"/>
                  <a:cs typeface="+mn-cs"/>
                </a:rPr>
                <a:t> </a:t>
              </a:r>
              <a:r>
                <a:rPr lang="en-US" sz="1200" b="0" i="0">
                  <a:solidFill>
                    <a:srgbClr val="FF0000"/>
                  </a:solidFill>
                  <a:effectLst/>
                  <a:latin typeface="Cambria Math" panose="02040503050406030204" pitchFamily="18" charset="0"/>
                  <a:ea typeface="+mn-ea"/>
                  <a:cs typeface="+mn-cs"/>
                </a:rPr>
                <a:t> </a:t>
              </a:r>
              <a:r>
                <a:rPr lang="en-US" sz="1200">
                  <a:solidFill>
                    <a:srgbClr val="FF0000"/>
                  </a:solidFill>
                  <a:effectLst/>
                  <a:latin typeface="+mn-lt"/>
                </a:rPr>
                <a:t>)</a:t>
              </a: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rPr>
                <a:t>- Do nothing for peatland stand 3, 4, 9, 13,</a:t>
              </a:r>
              <a:r>
                <a:rPr lang="en-US" sz="1200" baseline="0">
                  <a:solidFill>
                    <a:srgbClr val="FF0000"/>
                  </a:solidFill>
                  <a:effectLst/>
                  <a:latin typeface="+mn-lt"/>
                </a:rPr>
                <a:t> 15, 20 	(</a:t>
              </a:r>
              <a:r>
                <a:rPr lang="en-US" sz="1200" b="0" i="0">
                  <a:solidFill>
                    <a:srgbClr val="FF0000"/>
                  </a:solidFill>
                  <a:effectLst/>
                  <a:latin typeface="Cambria Math" panose="02040503050406030204" pitchFamily="18" charset="0"/>
                  <a:ea typeface="+mn-ea"/>
                  <a:cs typeface="+mn-cs"/>
                </a:rPr>
                <a:t>𝑥_𝑗</a:t>
              </a:r>
              <a:r>
                <a:rPr lang="fi-FI" sz="1200" b="0" i="0"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〖𝑥′〗_𝑗</a:t>
              </a:r>
              <a:r>
                <a:rPr lang="fi-FI" sz="1200" b="0" i="0" baseline="0">
                  <a:solidFill>
                    <a:srgbClr val="FF0000"/>
                  </a:solidFill>
                  <a:effectLst/>
                  <a:latin typeface="+mn-lt"/>
                  <a:ea typeface="+mn-ea"/>
                  <a:cs typeface="+mn-cs"/>
                </a:rPr>
                <a:t> = 0 where j </a:t>
              </a:r>
              <a:r>
                <a:rPr lang="en-US" sz="1200" b="0" i="0">
                  <a:solidFill>
                    <a:srgbClr val="FF0000"/>
                  </a:solidFill>
                  <a:effectLst/>
                  <a:latin typeface="Cambria Math" panose="02040503050406030204" pitchFamily="18" charset="0"/>
                  <a:ea typeface="+mn-ea"/>
                  <a:cs typeface="+mn-cs"/>
                </a:rPr>
                <a:t>∈{</a:t>
              </a:r>
              <a:r>
                <a:rPr lang="en-US" sz="1200" b="0" i="0">
                  <a:solidFill>
                    <a:srgbClr val="FF0000"/>
                  </a:solidFill>
                  <a:effectLst/>
                  <a:latin typeface="+mn-lt"/>
                  <a:ea typeface="+mn-ea"/>
                  <a:cs typeface="+mn-cs"/>
                </a:rPr>
                <a:t>"</a:t>
              </a:r>
              <a:r>
                <a:rPr lang="en-US" sz="1200" i="0">
                  <a:solidFill>
                    <a:srgbClr val="FF0000"/>
                  </a:solidFill>
                  <a:effectLst/>
                  <a:latin typeface="+mn-lt"/>
                  <a:ea typeface="+mn-ea"/>
                  <a:cs typeface="+mn-cs"/>
                </a:rPr>
                <a:t>3, 4, 9, 13,</a:t>
              </a:r>
              <a:r>
                <a:rPr lang="en-US" sz="1200" i="0" baseline="0">
                  <a:solidFill>
                    <a:srgbClr val="FF0000"/>
                  </a:solidFill>
                  <a:effectLst/>
                  <a:latin typeface="+mn-lt"/>
                  <a:ea typeface="+mn-ea"/>
                  <a:cs typeface="+mn-cs"/>
                </a:rPr>
                <a:t> 15, 20 </a:t>
              </a:r>
              <a:r>
                <a:rPr lang="en-US" sz="1200" i="0" baseline="0">
                  <a:solidFill>
                    <a:srgbClr val="FF0000"/>
                  </a:solidFill>
                  <a:effectLst/>
                  <a:latin typeface="Cambria Math" panose="02040503050406030204" pitchFamily="18" charset="0"/>
                  <a:ea typeface="+mn-ea"/>
                  <a:cs typeface="+mn-cs"/>
                </a:rPr>
                <a:t>" }</a:t>
              </a:r>
              <a:r>
                <a:rPr lang="en-US" sz="1200" b="0" i="0" baseline="0">
                  <a:solidFill>
                    <a:srgbClr val="FF0000"/>
                  </a:solidFill>
                  <a:effectLst/>
                  <a:latin typeface="Cambria Math" panose="02040503050406030204" pitchFamily="18" charset="0"/>
                  <a:ea typeface="+mn-ea"/>
                  <a:cs typeface="+mn-cs"/>
                </a:rPr>
                <a:t> </a:t>
              </a:r>
              <a:r>
                <a:rPr lang="en-US" sz="1200" b="0" i="0">
                  <a:solidFill>
                    <a:srgbClr val="FF0000"/>
                  </a:solidFill>
                  <a:effectLst/>
                  <a:latin typeface="Cambria Math" panose="02040503050406030204" pitchFamily="18" charset="0"/>
                  <a:ea typeface="+mn-ea"/>
                  <a:cs typeface="+mn-cs"/>
                </a:rPr>
                <a:t> </a:t>
              </a:r>
              <a:r>
                <a:rPr lang="en-US" sz="1200">
                  <a:solidFill>
                    <a:srgbClr val="FF0000"/>
                  </a:solidFill>
                  <a:effectLst/>
                  <a:latin typeface="+mn-lt"/>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solidFill>
                    <a:srgbClr val="FF0000"/>
                  </a:solidFill>
                  <a:effectLst/>
                </a:rPr>
                <a:t>Total reduction in GHG emissions (in tons): 298,863 tons C02</a:t>
              </a:r>
            </a:p>
            <a:p>
              <a:pPr marL="0" marR="0" lvl="0" indent="0" defTabSz="914400" eaLnBrk="1" fontAlgn="auto" latinLnBrk="0" hangingPunct="1">
                <a:lnSpc>
                  <a:spcPct val="100000"/>
                </a:lnSpc>
                <a:spcBef>
                  <a:spcPts val="0"/>
                </a:spcBef>
                <a:spcAft>
                  <a:spcPts val="0"/>
                </a:spcAft>
                <a:buClrTx/>
                <a:buSzTx/>
                <a:buFontTx/>
                <a:buNone/>
                <a:tabLst/>
                <a:defRPr/>
              </a:pPr>
              <a:r>
                <a:rPr lang="en-US">
                  <a:solidFill>
                    <a:srgbClr val="FF0000"/>
                  </a:solidFill>
                  <a:effectLst/>
                </a:rPr>
                <a:t>Total increase in biodiversity:</a:t>
              </a:r>
              <a:r>
                <a:rPr lang="en-US" baseline="0">
                  <a:solidFill>
                    <a:srgbClr val="FF0000"/>
                  </a:solidFill>
                  <a:effectLst/>
                </a:rPr>
                <a:t> 152 species</a:t>
              </a:r>
              <a:endParaRPr lang="en-US">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0</xdr:col>
      <xdr:colOff>146538</xdr:colOff>
      <xdr:row>1</xdr:row>
      <xdr:rowOff>190499</xdr:rowOff>
    </xdr:from>
    <xdr:ext cx="6143625" cy="605270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6538" y="528204"/>
              <a:ext cx="6143625" cy="605270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a:t>
              </a:r>
              <a:r>
                <a:rPr lang="en-US" sz="1100" b="1">
                  <a:solidFill>
                    <a:schemeClr val="tx1"/>
                  </a:solidFill>
                  <a:effectLst/>
                  <a:latin typeface="+mn-lt"/>
                  <a:ea typeface="+mn-ea"/>
                  <a:cs typeface="+mn-cs"/>
                </a:rPr>
                <a:t>within a 30 minutes' driving distance</a:t>
              </a:r>
              <a:r>
                <a:rPr lang="en-US" sz="1100">
                  <a:solidFill>
                    <a:schemeClr val="tx1"/>
                  </a:solidFill>
                  <a:effectLst/>
                  <a:latin typeface="+mn-lt"/>
                  <a:ea typeface="+mn-ea"/>
                  <a:cs typeface="+mn-cs"/>
                </a:rPr>
                <a:t>.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r>
                <a:rPr lang="en-US" sz="1200" b="1" u="sng">
                  <a:solidFill>
                    <a:srgbClr val="FF0000"/>
                  </a:solidFill>
                  <a:effectLst/>
                  <a:latin typeface="+mn-lt"/>
                  <a:ea typeface="+mn-ea"/>
                  <a:cs typeface="+mn-cs"/>
                </a:rPr>
                <a:t>Objective function: </a:t>
              </a:r>
              <a14:m>
                <m:oMath xmlns:m="http://schemas.openxmlformats.org/officeDocument/2006/math">
                  <m:func>
                    <m:funcPr>
                      <m:ctrlPr>
                        <a:rPr lang="en-US" sz="1200" b="0" i="1">
                          <a:solidFill>
                            <a:srgbClr val="FF0000"/>
                          </a:solidFill>
                          <a:effectLst/>
                          <a:latin typeface="Cambria Math" panose="02040503050406030204" pitchFamily="18" charset="0"/>
                          <a:ea typeface="+mn-ea"/>
                          <a:cs typeface="+mn-cs"/>
                        </a:rPr>
                      </m:ctrlPr>
                    </m:funcPr>
                    <m:fName>
                      <m:r>
                        <m:rPr>
                          <m:sty m:val="p"/>
                        </m:rPr>
                        <a:rPr lang="en-US" sz="1200" b="0" i="0">
                          <a:solidFill>
                            <a:srgbClr val="FF0000"/>
                          </a:solidFill>
                          <a:effectLst/>
                          <a:latin typeface="Cambria Math" panose="02040503050406030204" pitchFamily="18" charset="0"/>
                          <a:ea typeface="+mn-ea"/>
                          <a:cs typeface="+mn-cs"/>
                        </a:rPr>
                        <m:t>min</m:t>
                      </m:r>
                    </m:fName>
                    <m:e>
                      <m:r>
                        <a:rPr lang="fi-FI" sz="1200" b="0" i="1">
                          <a:solidFill>
                            <a:srgbClr val="FF0000"/>
                          </a:solidFill>
                          <a:effectLst/>
                          <a:latin typeface="Cambria Math" panose="02040503050406030204" pitchFamily="18" charset="0"/>
                          <a:ea typeface="+mn-ea"/>
                          <a:cs typeface="+mn-cs"/>
                        </a:rPr>
                        <m:t>3</m:t>
                      </m:r>
                      <m:r>
                        <a:rPr lang="en-US" sz="1200" b="0" i="1">
                          <a:solidFill>
                            <a:srgbClr val="FF0000"/>
                          </a:solidFill>
                          <a:effectLst/>
                          <a:latin typeface="Cambria Math" panose="02040503050406030204" pitchFamily="18" charset="0"/>
                          <a:ea typeface="+mn-ea"/>
                          <a:cs typeface="+mn-cs"/>
                        </a:rPr>
                        <m:t>.1</m:t>
                      </m:r>
                      <m:r>
                        <a:rPr lang="fi-FI" sz="1200" b="0" i="1">
                          <a:solidFill>
                            <a:srgbClr val="FF0000"/>
                          </a:solidFill>
                          <a:effectLst/>
                          <a:latin typeface="Cambria Math" panose="02040503050406030204" pitchFamily="18" charset="0"/>
                          <a:ea typeface="+mn-ea"/>
                          <a:cs typeface="+mn-cs"/>
                        </a:rPr>
                        <m:t>5</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𝐴</m:t>
                          </m:r>
                        </m:sub>
                      </m:sSub>
                      <m:r>
                        <a:rPr lang="en-US" sz="1200" b="0" i="1">
                          <a:solidFill>
                            <a:srgbClr val="FF0000"/>
                          </a:solidFill>
                          <a:effectLst/>
                          <a:latin typeface="Cambria Math" panose="02040503050406030204" pitchFamily="18" charset="0"/>
                          <a:ea typeface="+mn-ea"/>
                          <a:cs typeface="+mn-cs"/>
                        </a:rPr>
                        <m:t>+</m:t>
                      </m:r>
                    </m:e>
                  </m:func>
                  <m:r>
                    <a:rPr lang="en-US" sz="1200" b="0" i="0">
                      <a:solidFill>
                        <a:srgbClr val="FF0000"/>
                      </a:solidFill>
                      <a:effectLst/>
                      <a:latin typeface="Cambria Math" panose="02040503050406030204" pitchFamily="18" charset="0"/>
                      <a:ea typeface="+mn-ea"/>
                      <a:cs typeface="+mn-cs"/>
                    </a:rPr>
                    <m:t>3.6 </m:t>
                  </m:r>
                  <m:r>
                    <m:rPr>
                      <m:sty m:val="p"/>
                    </m:rPr>
                    <a:rPr lang="en-US" sz="1200" b="0" i="0">
                      <a:solidFill>
                        <a:srgbClr val="FF0000"/>
                      </a:solidFill>
                      <a:effectLst/>
                      <a:latin typeface="Cambria Math" panose="02040503050406030204" pitchFamily="18" charset="0"/>
                      <a:ea typeface="+mn-ea"/>
                      <a:cs typeface="+mn-cs"/>
                    </a:rPr>
                    <m:t>xB</m:t>
                  </m:r>
                  <m:r>
                    <a:rPr lang="en-US" sz="1200" b="0" i="0">
                      <a:solidFill>
                        <a:srgbClr val="FF0000"/>
                      </a:solidFill>
                      <a:effectLst/>
                      <a:latin typeface="Cambria Math" panose="02040503050406030204" pitchFamily="18" charset="0"/>
                      <a:ea typeface="+mn-ea"/>
                      <a:cs typeface="+mn-cs"/>
                    </a:rPr>
                    <m:t>+3.15</m:t>
                  </m:r>
                  <m:r>
                    <m:rPr>
                      <m:sty m:val="p"/>
                    </m:rPr>
                    <a:rPr lang="en-US" sz="1200" b="0" i="0">
                      <a:solidFill>
                        <a:srgbClr val="FF0000"/>
                      </a:solidFill>
                      <a:effectLst/>
                      <a:latin typeface="Cambria Math" panose="02040503050406030204" pitchFamily="18" charset="0"/>
                      <a:ea typeface="+mn-ea"/>
                      <a:cs typeface="+mn-cs"/>
                    </a:rPr>
                    <m:t>xC</m:t>
                  </m:r>
                  <m:r>
                    <a:rPr lang="en-US" sz="1200" b="0" i="0">
                      <a:solidFill>
                        <a:srgbClr val="FF0000"/>
                      </a:solidFill>
                      <a:effectLst/>
                      <a:latin typeface="Cambria Math" panose="02040503050406030204" pitchFamily="18" charset="0"/>
                      <a:ea typeface="+mn-ea"/>
                      <a:cs typeface="+mn-cs"/>
                    </a:rPr>
                    <m:t>+4.05</m:t>
                  </m:r>
                  <m:r>
                    <m:rPr>
                      <m:sty m:val="p"/>
                    </m:rPr>
                    <a:rPr lang="en-US" sz="1200" b="0" i="0">
                      <a:solidFill>
                        <a:srgbClr val="FF0000"/>
                      </a:solidFill>
                      <a:effectLst/>
                      <a:latin typeface="Cambria Math" panose="02040503050406030204" pitchFamily="18" charset="0"/>
                      <a:ea typeface="+mn-ea"/>
                      <a:cs typeface="+mn-cs"/>
                    </a:rPr>
                    <m:t>xD</m:t>
                  </m:r>
                  <m:r>
                    <a:rPr lang="en-US" sz="1200" b="0" i="0">
                      <a:solidFill>
                        <a:srgbClr val="FF0000"/>
                      </a:solidFill>
                      <a:effectLst/>
                      <a:latin typeface="Cambria Math" panose="02040503050406030204" pitchFamily="18" charset="0"/>
                      <a:ea typeface="+mn-ea"/>
                      <a:cs typeface="+mn-cs"/>
                    </a:rPr>
                    <m:t>+2.85</m:t>
                  </m:r>
                  <m:r>
                    <m:rPr>
                      <m:sty m:val="p"/>
                    </m:rPr>
                    <a:rPr lang="en-US" sz="1200" b="0" i="0">
                      <a:solidFill>
                        <a:srgbClr val="FF0000"/>
                      </a:solidFill>
                      <a:effectLst/>
                      <a:latin typeface="Cambria Math" panose="02040503050406030204" pitchFamily="18" charset="0"/>
                      <a:ea typeface="+mn-ea"/>
                      <a:cs typeface="+mn-cs"/>
                    </a:rPr>
                    <m:t>xE</m:t>
                  </m:r>
                  <m:r>
                    <a:rPr lang="en-US" sz="1200" b="0" i="0">
                      <a:solidFill>
                        <a:srgbClr val="FF0000"/>
                      </a:solidFill>
                      <a:effectLst/>
                      <a:latin typeface="Cambria Math" panose="02040503050406030204" pitchFamily="18" charset="0"/>
                      <a:ea typeface="+mn-ea"/>
                      <a:cs typeface="+mn-cs"/>
                    </a:rPr>
                    <m:t>+2.7</m:t>
                  </m:r>
                  <m:r>
                    <m:rPr>
                      <m:sty m:val="p"/>
                    </m:rPr>
                    <a:rPr lang="en-US" sz="1200" b="0" i="0">
                      <a:solidFill>
                        <a:srgbClr val="FF0000"/>
                      </a:solidFill>
                      <a:effectLst/>
                      <a:latin typeface="Cambria Math" panose="02040503050406030204" pitchFamily="18" charset="0"/>
                      <a:ea typeface="+mn-ea"/>
                      <a:cs typeface="+mn-cs"/>
                    </a:rPr>
                    <m:t>xF</m:t>
                  </m:r>
                  <m:r>
                    <a:rPr lang="en-US" sz="1200" b="0" i="0">
                      <a:solidFill>
                        <a:srgbClr val="FF0000"/>
                      </a:solidFill>
                      <a:effectLst/>
                      <a:latin typeface="Cambria Math" panose="02040503050406030204" pitchFamily="18" charset="0"/>
                      <a:ea typeface="+mn-ea"/>
                      <a:cs typeface="+mn-cs"/>
                    </a:rPr>
                    <m:t>+3.6</m:t>
                  </m:r>
                  <m:r>
                    <m:rPr>
                      <m:sty m:val="p"/>
                    </m:rPr>
                    <a:rPr lang="en-US" sz="1200" b="0" i="0">
                      <a:solidFill>
                        <a:srgbClr val="FF0000"/>
                      </a:solidFill>
                      <a:effectLst/>
                      <a:latin typeface="Cambria Math" panose="02040503050406030204" pitchFamily="18" charset="0"/>
                      <a:ea typeface="+mn-ea"/>
                      <a:cs typeface="+mn-cs"/>
                    </a:rPr>
                    <m:t>xG</m:t>
                  </m:r>
                </m:oMath>
              </a14:m>
              <a:endParaRPr lang="en-US" sz="1200" b="0">
                <a:solidFill>
                  <a:srgbClr val="FF0000"/>
                </a:solidFill>
                <a:effectLst/>
                <a:latin typeface="+mn-lt"/>
                <a:ea typeface="+mn-ea"/>
                <a:cs typeface="+mn-cs"/>
              </a:endParaRPr>
            </a:p>
            <a:p>
              <a:endParaRPr lang="en-US" sz="1200" b="0" baseline="-25000">
                <a:solidFill>
                  <a:srgbClr val="FF0000"/>
                </a:solidFill>
                <a:effectLst/>
                <a:latin typeface="+mn-lt"/>
                <a:ea typeface="+mn-ea"/>
                <a:cs typeface="+mn-cs"/>
              </a:endParaRPr>
            </a:p>
            <a:p>
              <a:r>
                <a:rPr lang="en-US" sz="1200" b="1" u="sng" baseline="0">
                  <a:solidFill>
                    <a:srgbClr val="FF0000"/>
                  </a:solidFill>
                  <a:effectLst/>
                  <a:latin typeface="+mn-lt"/>
                  <a:ea typeface="+mn-ea"/>
                  <a:cs typeface="+mn-cs"/>
                </a:rPr>
                <a:t>Decision variables:</a:t>
              </a:r>
            </a:p>
            <a:p>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𝐴</m:t>
                      </m:r>
                    </m:sub>
                  </m:sSub>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𝐺</m:t>
                      </m:r>
                    </m:sub>
                  </m:sSub>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r>
                    <a:rPr lang="en-US" sz="1200" b="0" i="0">
                      <a:solidFill>
                        <a:srgbClr val="FF0000"/>
                      </a:solidFill>
                      <a:effectLst/>
                      <a:latin typeface="Cambria Math" panose="02040503050406030204" pitchFamily="18" charset="0"/>
                      <a:ea typeface="+mn-ea"/>
                      <a:cs typeface="+mn-cs"/>
                    </a:rPr>
                    <m:t>: </m:t>
                  </m:r>
                </m:oMath>
              </a14:m>
              <a:r>
                <a:rPr lang="en-US" sz="1200" b="0" baseline="0">
                  <a:solidFill>
                    <a:srgbClr val="FF0000"/>
                  </a:solidFill>
                  <a:effectLst/>
                  <a:latin typeface="+mn-lt"/>
                  <a:ea typeface="+mn-ea"/>
                  <a:cs typeface="+mn-cs"/>
                </a:rPr>
                <a:t>if the clinic is built in municipality A, B, ...or F, </a:t>
              </a: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𝐴</m:t>
                      </m:r>
                    </m:sub>
                  </m:sSub>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 </m:t>
                      </m:r>
                      <m:r>
                        <a:rPr lang="en-US" sz="1200" b="0" i="1">
                          <a:solidFill>
                            <a:srgbClr val="FF0000"/>
                          </a:solidFill>
                          <a:effectLst/>
                          <a:latin typeface="Cambria Math" panose="02040503050406030204" pitchFamily="18" charset="0"/>
                          <a:ea typeface="+mn-ea"/>
                          <a:cs typeface="+mn-cs"/>
                        </a:rPr>
                        <m:t>𝑜𝑟</m:t>
                      </m:r>
                      <m:r>
                        <a:rPr lang="en-US" sz="1200" b="0" i="1">
                          <a:solidFill>
                            <a:srgbClr val="FF0000"/>
                          </a:solidFill>
                          <a:effectLst/>
                          <a:latin typeface="Cambria Math" panose="02040503050406030204" pitchFamily="18" charset="0"/>
                          <a:ea typeface="+mn-ea"/>
                          <a:cs typeface="+mn-cs"/>
                        </a:rPr>
                        <m:t> </m:t>
                      </m:r>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𝐺</m:t>
                      </m:r>
                    </m:sub>
                  </m:sSub>
                  <m:r>
                    <a:rPr lang="en-US" sz="1200" b="0" i="1">
                      <a:solidFill>
                        <a:srgbClr val="FF0000"/>
                      </a:solidFill>
                      <a:effectLst/>
                      <a:latin typeface="Cambria Math" panose="02040503050406030204" pitchFamily="18" charset="0"/>
                      <a:ea typeface="+mn-ea"/>
                      <a:cs typeface="+mn-cs"/>
                    </a:rPr>
                    <m:t>= 1 </m:t>
                  </m:r>
                  <m:r>
                    <a:rPr lang="en-US" sz="1200" b="0" i="1">
                      <a:solidFill>
                        <a:srgbClr val="FF0000"/>
                      </a:solidFill>
                      <a:effectLst/>
                      <a:latin typeface="Cambria Math" panose="02040503050406030204" pitchFamily="18" charset="0"/>
                      <a:ea typeface="+mn-ea"/>
                      <a:cs typeface="+mn-cs"/>
                    </a:rPr>
                    <m:t>𝑟𝑒𝑠𝑝𝑒𝑐𝑡𝑖𝑣𝑒𝑙𝑦</m:t>
                  </m:r>
                  <m:r>
                    <a:rPr lang="en-US" sz="1200" b="0" i="1">
                      <a:solidFill>
                        <a:srgbClr val="FF0000"/>
                      </a:solidFill>
                      <a:effectLst/>
                      <a:latin typeface="Cambria Math" panose="02040503050406030204" pitchFamily="18" charset="0"/>
                      <a:ea typeface="+mn-ea"/>
                      <a:cs typeface="+mn-cs"/>
                    </a:rPr>
                    <m:t>. </m:t>
                  </m:r>
                  <m:r>
                    <a:rPr lang="en-US" sz="1200" b="0" i="1">
                      <a:solidFill>
                        <a:srgbClr val="FF0000"/>
                      </a:solidFill>
                      <a:effectLst/>
                      <a:latin typeface="Cambria Math" panose="02040503050406030204" pitchFamily="18" charset="0"/>
                      <a:ea typeface="+mn-ea"/>
                      <a:cs typeface="+mn-cs"/>
                    </a:rPr>
                    <m:t>𝑂𝑡h𝑒𝑟𝑤𝑖𝑠𝑒</m:t>
                  </m:r>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𝐴</m:t>
                      </m:r>
                    </m:sub>
                  </m:sSub>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𝐺</m:t>
                      </m:r>
                    </m:sub>
                  </m:sSub>
                  <m:r>
                    <a:rPr lang="en-US" sz="1200" b="0" i="1">
                      <a:solidFill>
                        <a:srgbClr val="FF0000"/>
                      </a:solidFill>
                      <a:effectLst/>
                      <a:latin typeface="Cambria Math" panose="02040503050406030204" pitchFamily="18" charset="0"/>
                      <a:ea typeface="+mn-ea"/>
                      <a:cs typeface="+mn-cs"/>
                    </a:rPr>
                    <m:t>=0</m:t>
                  </m:r>
                </m:oMath>
              </a14:m>
              <a:endParaRPr lang="en-US" sz="1200" b="0" baseline="0">
                <a:solidFill>
                  <a:srgbClr val="FF0000"/>
                </a:solidFill>
                <a:effectLst/>
                <a:latin typeface="+mn-lt"/>
                <a:ea typeface="+mn-ea"/>
                <a:cs typeface="+mn-cs"/>
              </a:endParaRPr>
            </a:p>
            <a:p>
              <a:endParaRPr lang="en-US" sz="1200" b="0" baseline="-25000">
                <a:solidFill>
                  <a:srgbClr val="FF0000"/>
                </a:solidFill>
                <a:effectLst/>
                <a:latin typeface="+mn-lt"/>
                <a:ea typeface="+mn-ea"/>
                <a:cs typeface="+mn-cs"/>
              </a:endParaRPr>
            </a:p>
            <a:p>
              <a:r>
                <a:rPr lang="en-US" sz="1200" b="1" u="sng" baseline="0">
                  <a:solidFill>
                    <a:srgbClr val="FF0000"/>
                  </a:solidFill>
                  <a:effectLst/>
                  <a:latin typeface="+mn-lt"/>
                  <a:ea typeface="+mn-ea"/>
                  <a:cs typeface="+mn-cs"/>
                </a:rPr>
                <a:t>Constraints:</a:t>
              </a: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#1</m:t>
                    </m:r>
                    <m:r>
                      <a:rPr lang="en-US" sz="1200" b="0" i="1" baseline="-25000">
                        <a:solidFill>
                          <a:srgbClr val="FF0000"/>
                        </a:solidFill>
                        <a:effectLst/>
                        <a:latin typeface="Cambria Math" panose="02040503050406030204" pitchFamily="18" charset="0"/>
                        <a:ea typeface="+mn-ea"/>
                        <a:cs typeface="+mn-cs"/>
                      </a:rPr>
                      <m:t>:</m:t>
                    </m:r>
                    <m:r>
                      <a:rPr lang="en-US" sz="1200" b="0" i="1" baseline="0">
                        <a:solidFill>
                          <a:srgbClr val="FF0000"/>
                        </a:solidFill>
                        <a:effectLst/>
                        <a:latin typeface="Cambria Math" panose="02040503050406030204" pitchFamily="18" charset="0"/>
                        <a:ea typeface="+mn-ea"/>
                        <a:cs typeface="+mn-cs"/>
                      </a:rPr>
                      <m:t> </m:t>
                    </m:r>
                    <m:r>
                      <a:rPr lang="en-US" sz="1200" b="0" i="1" baseline="0">
                        <a:solidFill>
                          <a:srgbClr val="FF0000"/>
                        </a:solidFill>
                        <a:effectLst/>
                        <a:latin typeface="Cambria Math" panose="02040503050406030204" pitchFamily="18" charset="0"/>
                        <a:ea typeface="+mn-ea"/>
                        <a:cs typeface="+mn-cs"/>
                      </a:rPr>
                      <m:t>𝑥𝐴</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𝑥𝐵</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𝑥𝐶</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#2: </m:t>
                    </m:r>
                    <m:r>
                      <a:rPr lang="en-US" sz="1200" b="0" i="1" baseline="0">
                        <a:solidFill>
                          <a:srgbClr val="FF0000"/>
                        </a:solidFill>
                        <a:effectLst/>
                        <a:latin typeface="Cambria Math" panose="02040503050406030204" pitchFamily="18" charset="0"/>
                        <a:ea typeface="+mn-ea"/>
                        <a:cs typeface="+mn-cs"/>
                      </a:rPr>
                      <m:t>𝑥𝐴</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𝑥𝐵</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𝑥𝐷</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#3: </m:t>
                    </m:r>
                    <m:r>
                      <a:rPr lang="en-US" sz="1200" b="0" i="1" baseline="0">
                        <a:solidFill>
                          <a:srgbClr val="FF0000"/>
                        </a:solidFill>
                        <a:effectLst/>
                        <a:latin typeface="Cambria Math" panose="02040503050406030204" pitchFamily="18" charset="0"/>
                        <a:ea typeface="+mn-ea"/>
                        <a:cs typeface="+mn-cs"/>
                      </a:rPr>
                      <m:t>𝑥𝐴</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𝑥𝐶</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𝑥𝐷</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𝑥𝐺</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#4: </m:t>
                    </m:r>
                    <m:r>
                      <a:rPr lang="en-US" sz="1200" b="0" i="1" baseline="0">
                        <a:solidFill>
                          <a:srgbClr val="FF0000"/>
                        </a:solidFill>
                        <a:effectLst/>
                        <a:latin typeface="Cambria Math" panose="02040503050406030204" pitchFamily="18" charset="0"/>
                        <a:ea typeface="+mn-ea"/>
                        <a:cs typeface="+mn-cs"/>
                      </a:rPr>
                      <m:t>𝑥𝐵</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𝑥𝐶</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𝑥𝐷</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𝑥𝐹</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𝑥𝐺</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#5: </m:t>
                    </m:r>
                    <m:r>
                      <a:rPr lang="en-US" sz="1200" b="0" i="1" baseline="0">
                        <a:solidFill>
                          <a:srgbClr val="FF0000"/>
                        </a:solidFill>
                        <a:effectLst/>
                        <a:latin typeface="Cambria Math" panose="02040503050406030204" pitchFamily="18" charset="0"/>
                        <a:ea typeface="+mn-ea"/>
                        <a:cs typeface="+mn-cs"/>
                      </a:rPr>
                      <m:t>𝑥𝐸</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𝑥𝐹</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#6: </m:t>
                    </m:r>
                    <m:r>
                      <a:rPr lang="en-US" sz="1200" b="0" i="1" baseline="0">
                        <a:solidFill>
                          <a:srgbClr val="FF0000"/>
                        </a:solidFill>
                        <a:effectLst/>
                        <a:latin typeface="Cambria Math" panose="02040503050406030204" pitchFamily="18" charset="0"/>
                        <a:ea typeface="+mn-ea"/>
                        <a:cs typeface="+mn-cs"/>
                      </a:rPr>
                      <m:t>𝑥𝐷</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𝑥𝐸</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𝑥𝐹</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a14:m>
                <m:oMathPara xmlns:m="http://schemas.openxmlformats.org/officeDocument/2006/math">
                  <m:oMathParaPr>
                    <m:jc m:val="left"/>
                  </m:oMathParaPr>
                  <m:oMath xmlns:m="http://schemas.openxmlformats.org/officeDocument/2006/math">
                    <m:r>
                      <a:rPr lang="en-US" sz="1200" b="0" i="1" baseline="0">
                        <a:solidFill>
                          <a:srgbClr val="FF0000"/>
                        </a:solidFill>
                        <a:effectLst/>
                        <a:latin typeface="Cambria Math" panose="02040503050406030204" pitchFamily="18" charset="0"/>
                        <a:ea typeface="+mn-ea"/>
                        <a:cs typeface="+mn-cs"/>
                      </a:rPr>
                      <m:t>#7: </m:t>
                    </m:r>
                    <m:r>
                      <a:rPr lang="en-US" sz="1200" b="0" i="1" baseline="0">
                        <a:solidFill>
                          <a:srgbClr val="FF0000"/>
                        </a:solidFill>
                        <a:effectLst/>
                        <a:latin typeface="Cambria Math" panose="02040503050406030204" pitchFamily="18" charset="0"/>
                        <a:ea typeface="+mn-ea"/>
                        <a:cs typeface="+mn-cs"/>
                      </a:rPr>
                      <m:t>𝑥𝐶</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𝑥𝐷</m:t>
                    </m:r>
                    <m:r>
                      <a:rPr lang="en-US" sz="1200" b="0" i="1" baseline="0">
                        <a:solidFill>
                          <a:srgbClr val="FF0000"/>
                        </a:solidFill>
                        <a:effectLst/>
                        <a:latin typeface="Cambria Math" panose="02040503050406030204" pitchFamily="18" charset="0"/>
                        <a:ea typeface="+mn-ea"/>
                        <a:cs typeface="+mn-cs"/>
                      </a:rPr>
                      <m:t> + </m:t>
                    </m:r>
                    <m:r>
                      <a:rPr lang="en-US" sz="1200" b="0" i="1" baseline="0">
                        <a:solidFill>
                          <a:srgbClr val="FF0000"/>
                        </a:solidFill>
                        <a:effectLst/>
                        <a:latin typeface="Cambria Math" panose="02040503050406030204" pitchFamily="18" charset="0"/>
                        <a:ea typeface="+mn-ea"/>
                        <a:cs typeface="+mn-cs"/>
                      </a:rPr>
                      <m:t>𝑥𝐺</m:t>
                    </m:r>
                    <m:r>
                      <a:rPr lang="en-US" sz="1200" b="0" i="1" baseline="0">
                        <a:solidFill>
                          <a:srgbClr val="FF0000"/>
                        </a:solidFill>
                        <a:effectLst/>
                        <a:latin typeface="Cambria Math" panose="02040503050406030204" pitchFamily="18" charset="0"/>
                        <a:ea typeface="+mn-ea"/>
                        <a:cs typeface="+mn-cs"/>
                      </a:rPr>
                      <m:t> ≥ 1</m:t>
                    </m:r>
                  </m:oMath>
                </m:oMathPara>
              </a14:m>
              <a:endParaRPr lang="en-US" sz="1200" b="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𝐴</m:t>
                      </m:r>
                    </m:sub>
                  </m:sSub>
                  <m:r>
                    <a:rPr lang="en-US" sz="1200" b="0" i="1">
                      <a:solidFill>
                        <a:srgbClr val="FF0000"/>
                      </a:solidFill>
                      <a:effectLst/>
                      <a:latin typeface="Cambria Math" panose="02040503050406030204" pitchFamily="18" charset="0"/>
                      <a:ea typeface="+mn-ea"/>
                      <a:cs typeface="+mn-cs"/>
                    </a:rPr>
                    <m:t>,…, </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𝑥</m:t>
                      </m:r>
                    </m:e>
                    <m:sub>
                      <m:r>
                        <a:rPr lang="en-US" sz="1200" b="0" i="1">
                          <a:solidFill>
                            <a:srgbClr val="FF0000"/>
                          </a:solidFill>
                          <a:effectLst/>
                          <a:latin typeface="Cambria Math" panose="02040503050406030204" pitchFamily="18" charset="0"/>
                          <a:ea typeface="+mn-ea"/>
                          <a:cs typeface="+mn-cs"/>
                        </a:rPr>
                        <m:t>𝐺</m:t>
                      </m:r>
                    </m:sub>
                  </m:sSub>
                  <m:r>
                    <a:rPr lang="en-US" sz="1200" b="0" i="1">
                      <a:solidFill>
                        <a:srgbClr val="FF0000"/>
                      </a:solidFill>
                      <a:effectLst/>
                      <a:latin typeface="Cambria Math" panose="02040503050406030204" pitchFamily="18" charset="0"/>
                      <a:ea typeface="+mn-ea"/>
                      <a:cs typeface="+mn-cs"/>
                    </a:rPr>
                    <m:t>∈</m:t>
                  </m:r>
                  <m:d>
                    <m:dPr>
                      <m:begChr m:val="{"/>
                      <m:endChr m:val="}"/>
                      <m:ctrlPr>
                        <a:rPr lang="en-US" sz="1200" b="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oMath>
              </a14:m>
              <a:r>
                <a:rPr lang="en-US" sz="1200" b="0">
                  <a:solidFill>
                    <a:srgbClr val="FF0000"/>
                  </a:solidFill>
                  <a:effectLst/>
                  <a:latin typeface="+mn-lt"/>
                  <a:ea typeface="+mn-ea"/>
                  <a:cs typeface="+mn-cs"/>
                </a:rPr>
                <a:t> </a:t>
              </a:r>
              <a:br>
                <a:rPr lang="en-US" sz="1100" b="0" baseline="0">
                  <a:solidFill>
                    <a:srgbClr val="FF0000"/>
                  </a:solidFill>
                  <a:effectLst/>
                  <a:latin typeface="+mn-lt"/>
                  <a:ea typeface="+mn-ea"/>
                  <a:cs typeface="+mn-cs"/>
                </a:rPr>
              </a:br>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baseline="0">
                  <a:solidFill>
                    <a:srgbClr val="FF0000"/>
                  </a:solidFill>
                  <a:effectLst/>
                  <a:latin typeface="+mn-lt"/>
                  <a:ea typeface="+mn-ea"/>
                  <a:cs typeface="+mn-cs"/>
                </a:rPr>
                <a:t>The clinics should be built in municipality A, C, and F.</a:t>
              </a:r>
            </a:p>
            <a:p>
              <a:pPr marL="0" marR="0" lvl="0" indent="0" defTabSz="914400" eaLnBrk="1" fontAlgn="auto" latinLnBrk="0" hangingPunct="1">
                <a:lnSpc>
                  <a:spcPct val="100000"/>
                </a:lnSpc>
                <a:spcBef>
                  <a:spcPts val="0"/>
                </a:spcBef>
                <a:spcAft>
                  <a:spcPts val="0"/>
                </a:spcAft>
                <a:buClrTx/>
                <a:buSzTx/>
                <a:buFontTx/>
                <a:buNone/>
                <a:tabLst/>
                <a:defRPr/>
              </a:pPr>
              <a:r>
                <a:rPr lang="en-US" sz="1200" b="0" i="0" baseline="0">
                  <a:solidFill>
                    <a:srgbClr val="FF0000"/>
                  </a:solidFill>
                  <a:effectLst/>
                  <a:latin typeface="+mn-lt"/>
                  <a:ea typeface="+mn-ea"/>
                  <a:cs typeface="+mn-cs"/>
                </a:rPr>
                <a:t>The optimal construction cost is 9 Meuros.</a:t>
              </a:r>
              <a:endParaRPr lang="fi-FI" sz="1200">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6538" y="528204"/>
              <a:ext cx="6143625" cy="605270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a:t>
              </a:r>
              <a:r>
                <a:rPr lang="en-US" sz="1100" b="1">
                  <a:solidFill>
                    <a:schemeClr val="tx1"/>
                  </a:solidFill>
                  <a:effectLst/>
                  <a:latin typeface="+mn-lt"/>
                  <a:ea typeface="+mn-ea"/>
                  <a:cs typeface="+mn-cs"/>
                </a:rPr>
                <a:t>within a 30 minutes' driving distance</a:t>
              </a:r>
              <a:r>
                <a:rPr lang="en-US" sz="1100">
                  <a:solidFill>
                    <a:schemeClr val="tx1"/>
                  </a:solidFill>
                  <a:effectLst/>
                  <a:latin typeface="+mn-lt"/>
                  <a:ea typeface="+mn-ea"/>
                  <a:cs typeface="+mn-cs"/>
                </a:rPr>
                <a:t>.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r>
                <a:rPr lang="en-US" sz="1200" b="1" u="sng">
                  <a:solidFill>
                    <a:srgbClr val="FF0000"/>
                  </a:solidFill>
                  <a:effectLst/>
                  <a:latin typeface="+mn-lt"/>
                  <a:ea typeface="+mn-ea"/>
                  <a:cs typeface="+mn-cs"/>
                </a:rPr>
                <a:t>Objective function: </a:t>
              </a:r>
              <a:r>
                <a:rPr lang="en-US" sz="1200" b="0" i="0">
                  <a:solidFill>
                    <a:srgbClr val="FF0000"/>
                  </a:solidFill>
                  <a:effectLst/>
                  <a:latin typeface="+mn-lt"/>
                  <a:ea typeface="+mn-ea"/>
                  <a:cs typeface="+mn-cs"/>
                </a:rPr>
                <a:t>min⁡〖</a:t>
              </a:r>
              <a:r>
                <a:rPr lang="fi-FI" sz="1200" b="0" i="0">
                  <a:solidFill>
                    <a:srgbClr val="FF0000"/>
                  </a:solidFill>
                  <a:effectLst/>
                  <a:latin typeface="+mn-lt"/>
                  <a:ea typeface="+mn-ea"/>
                  <a:cs typeface="+mn-cs"/>
                </a:rPr>
                <a:t>3</a:t>
              </a:r>
              <a:r>
                <a:rPr lang="en-US" sz="1200" b="0" i="0">
                  <a:solidFill>
                    <a:srgbClr val="FF0000"/>
                  </a:solidFill>
                  <a:effectLst/>
                  <a:latin typeface="+mn-lt"/>
                  <a:ea typeface="+mn-ea"/>
                  <a:cs typeface="+mn-cs"/>
                </a:rPr>
                <a:t>.1</a:t>
              </a:r>
              <a:r>
                <a:rPr lang="fi-FI" sz="1200" b="0" i="0">
                  <a:solidFill>
                    <a:srgbClr val="FF0000"/>
                  </a:solidFill>
                  <a:effectLst/>
                  <a:latin typeface="+mn-lt"/>
                  <a:ea typeface="+mn-ea"/>
                  <a:cs typeface="+mn-cs"/>
                </a:rPr>
                <a:t>5</a:t>
              </a:r>
              <a:r>
                <a:rPr lang="en-US" sz="1200" b="0" i="0">
                  <a:solidFill>
                    <a:srgbClr val="FF0000"/>
                  </a:solidFill>
                  <a:effectLst/>
                  <a:latin typeface="+mn-lt"/>
                  <a:ea typeface="+mn-ea"/>
                  <a:cs typeface="+mn-cs"/>
                </a:rPr>
                <a:t>𝑥_𝐴+〗 3.6 xB+3.15xC+4.05xD+2.85xE+2.7xF+3.6xG</a:t>
              </a:r>
              <a:endParaRPr lang="en-US" sz="1200" b="0">
                <a:solidFill>
                  <a:srgbClr val="FF0000"/>
                </a:solidFill>
                <a:effectLst/>
                <a:latin typeface="+mn-lt"/>
                <a:ea typeface="+mn-ea"/>
                <a:cs typeface="+mn-cs"/>
              </a:endParaRPr>
            </a:p>
            <a:p>
              <a:endParaRPr lang="en-US" sz="1200" b="0" baseline="-25000">
                <a:solidFill>
                  <a:srgbClr val="FF0000"/>
                </a:solidFill>
                <a:effectLst/>
                <a:latin typeface="+mn-lt"/>
                <a:ea typeface="+mn-ea"/>
                <a:cs typeface="+mn-cs"/>
              </a:endParaRPr>
            </a:p>
            <a:p>
              <a:r>
                <a:rPr lang="en-US" sz="1200" b="1" u="sng" baseline="0">
                  <a:solidFill>
                    <a:srgbClr val="FF0000"/>
                  </a:solidFill>
                  <a:effectLst/>
                  <a:latin typeface="+mn-lt"/>
                  <a:ea typeface="+mn-ea"/>
                  <a:cs typeface="+mn-cs"/>
                </a:rPr>
                <a:t>Decision variables:</a:t>
              </a:r>
            </a:p>
            <a:p>
              <a:r>
                <a:rPr lang="en-US" sz="1200" b="0" i="0">
                  <a:solidFill>
                    <a:srgbClr val="FF0000"/>
                  </a:solidFill>
                  <a:effectLst/>
                  <a:latin typeface="+mn-lt"/>
                  <a:ea typeface="+mn-ea"/>
                  <a:cs typeface="+mn-cs"/>
                </a:rPr>
                <a:t>𝑥_𝐴,…, 𝑥_𝐺∈{0,1}: </a:t>
              </a:r>
              <a:r>
                <a:rPr lang="en-US" sz="1200" b="0" baseline="0">
                  <a:solidFill>
                    <a:srgbClr val="FF0000"/>
                  </a:solidFill>
                  <a:effectLst/>
                  <a:latin typeface="+mn-lt"/>
                  <a:ea typeface="+mn-ea"/>
                  <a:cs typeface="+mn-cs"/>
                </a:rPr>
                <a:t>if the clinic is built in municipality A, B, ...or F, </a:t>
              </a:r>
              <a:r>
                <a:rPr lang="en-US" sz="1200" b="0" i="0">
                  <a:solidFill>
                    <a:srgbClr val="FF0000"/>
                  </a:solidFill>
                  <a:effectLst/>
                  <a:latin typeface="+mn-lt"/>
                  <a:ea typeface="+mn-ea"/>
                  <a:cs typeface="+mn-cs"/>
                </a:rPr>
                <a:t>𝑥_𝐴,…, 〖</a:t>
              </a:r>
              <a:r>
                <a:rPr lang="en-US" sz="1200" b="0" i="0">
                  <a:solidFill>
                    <a:srgbClr val="FF0000"/>
                  </a:solidFill>
                  <a:effectLst/>
                  <a:latin typeface="Cambria Math" panose="02040503050406030204" pitchFamily="18" charset="0"/>
                  <a:ea typeface="+mn-ea"/>
                  <a:cs typeface="+mn-cs"/>
                </a:rPr>
                <a:t> 𝑜𝑟 </a:t>
              </a:r>
              <a:r>
                <a:rPr lang="en-US" sz="1200" b="0" i="0">
                  <a:solidFill>
                    <a:srgbClr val="FF0000"/>
                  </a:solidFill>
                  <a:effectLst/>
                  <a:latin typeface="+mn-lt"/>
                  <a:ea typeface="+mn-ea"/>
                  <a:cs typeface="+mn-cs"/>
                </a:rPr>
                <a:t>𝑥〗_𝐺</a:t>
              </a:r>
              <a:r>
                <a:rPr lang="en-US" sz="1200" b="0" i="0">
                  <a:solidFill>
                    <a:srgbClr val="FF0000"/>
                  </a:solidFill>
                  <a:effectLst/>
                  <a:latin typeface="Cambria Math" panose="02040503050406030204" pitchFamily="18" charset="0"/>
                  <a:ea typeface="+mn-ea"/>
                  <a:cs typeface="+mn-cs"/>
                </a:rPr>
                <a:t>= </a:t>
              </a:r>
              <a:r>
                <a:rPr lang="en-US" sz="1200" b="0" i="0">
                  <a:solidFill>
                    <a:srgbClr val="FF0000"/>
                  </a:solidFill>
                  <a:effectLst/>
                  <a:latin typeface="+mn-lt"/>
                  <a:ea typeface="+mn-ea"/>
                  <a:cs typeface="+mn-cs"/>
                </a:rPr>
                <a:t>1 𝑟𝑒𝑠𝑝𝑒𝑐𝑡𝑖𝑣𝑒𝑙𝑦. 𝑂𝑡ℎ𝑒𝑟𝑤𝑖𝑠𝑒, 𝑥_𝐴,…, 𝑥_𝐺=0</a:t>
              </a:r>
              <a:endParaRPr lang="en-US" sz="1200" b="0" baseline="0">
                <a:solidFill>
                  <a:srgbClr val="FF0000"/>
                </a:solidFill>
                <a:effectLst/>
                <a:latin typeface="+mn-lt"/>
                <a:ea typeface="+mn-ea"/>
                <a:cs typeface="+mn-cs"/>
              </a:endParaRPr>
            </a:p>
            <a:p>
              <a:endParaRPr lang="en-US" sz="1200" b="0" baseline="-25000">
                <a:solidFill>
                  <a:srgbClr val="FF0000"/>
                </a:solidFill>
                <a:effectLst/>
                <a:latin typeface="+mn-lt"/>
                <a:ea typeface="+mn-ea"/>
                <a:cs typeface="+mn-cs"/>
              </a:endParaRPr>
            </a:p>
            <a:p>
              <a:r>
                <a:rPr lang="en-US" sz="1200" b="1" u="sng" baseline="0">
                  <a:solidFill>
                    <a:srgbClr val="FF0000"/>
                  </a:solidFill>
                  <a:effectLst/>
                  <a:latin typeface="+mn-lt"/>
                  <a:ea typeface="+mn-ea"/>
                  <a:cs typeface="+mn-cs"/>
                </a:rPr>
                <a:t>Constraints:</a:t>
              </a:r>
            </a:p>
            <a:p>
              <a:pPr/>
              <a:r>
                <a:rPr lang="en-US" sz="1200" b="0" i="0" baseline="0">
                  <a:solidFill>
                    <a:srgbClr val="FF0000"/>
                  </a:solidFill>
                  <a:effectLst/>
                  <a:latin typeface="+mn-lt"/>
                  <a:ea typeface="+mn-ea"/>
                  <a:cs typeface="+mn-cs"/>
                </a:rPr>
                <a:t>#1</a:t>
              </a:r>
              <a:r>
                <a:rPr lang="en-US" sz="1200" b="0" i="0" baseline="-25000">
                  <a:solidFill>
                    <a:srgbClr val="FF0000"/>
                  </a:solidFill>
                  <a:effectLst/>
                  <a:latin typeface="+mn-lt"/>
                  <a:ea typeface="+mn-ea"/>
                  <a:cs typeface="+mn-cs"/>
                </a:rPr>
                <a:t>:</a:t>
              </a:r>
              <a:r>
                <a:rPr lang="en-US" sz="1200" b="0" i="0" baseline="0">
                  <a:solidFill>
                    <a:srgbClr val="FF0000"/>
                  </a:solidFill>
                  <a:effectLst/>
                  <a:latin typeface="+mn-lt"/>
                  <a:ea typeface="+mn-ea"/>
                  <a:cs typeface="+mn-cs"/>
                </a:rPr>
                <a:t> 𝑥𝐴 + 𝑥𝐵 + 𝑥𝐶 ≥ 1</a:t>
              </a:r>
              <a:endParaRPr lang="en-US" sz="1200" b="0" baseline="0">
                <a:solidFill>
                  <a:srgbClr val="FF0000"/>
                </a:solidFill>
                <a:effectLst/>
                <a:latin typeface="+mn-lt"/>
                <a:ea typeface="+mn-ea"/>
                <a:cs typeface="+mn-cs"/>
              </a:endParaRPr>
            </a:p>
            <a:p>
              <a:pPr/>
              <a:r>
                <a:rPr lang="en-US" sz="1200" b="0" i="0" baseline="0">
                  <a:solidFill>
                    <a:srgbClr val="FF0000"/>
                  </a:solidFill>
                  <a:effectLst/>
                  <a:latin typeface="+mn-lt"/>
                  <a:ea typeface="+mn-ea"/>
                  <a:cs typeface="+mn-cs"/>
                </a:rPr>
                <a:t>#2: 𝑥𝐴 + 𝑥𝐵 + 𝑥𝐷 ≥ 1</a:t>
              </a:r>
              <a:endParaRPr lang="en-US" sz="1200" b="0" baseline="0">
                <a:solidFill>
                  <a:srgbClr val="FF0000"/>
                </a:solidFill>
                <a:effectLst/>
                <a:latin typeface="+mn-lt"/>
                <a:ea typeface="+mn-ea"/>
                <a:cs typeface="+mn-cs"/>
              </a:endParaRPr>
            </a:p>
            <a:p>
              <a:pPr/>
              <a:r>
                <a:rPr lang="en-US" sz="1200" b="0" i="0" baseline="0">
                  <a:solidFill>
                    <a:srgbClr val="FF0000"/>
                  </a:solidFill>
                  <a:effectLst/>
                  <a:latin typeface="+mn-lt"/>
                  <a:ea typeface="+mn-ea"/>
                  <a:cs typeface="+mn-cs"/>
                </a:rPr>
                <a:t>#3: 𝑥𝐴 + 𝑥𝐶 + 𝑥𝐷 + 𝑥𝐺 ≥ 1</a:t>
              </a:r>
              <a:endParaRPr lang="en-US" sz="1200" b="0" baseline="0">
                <a:solidFill>
                  <a:srgbClr val="FF0000"/>
                </a:solidFill>
                <a:effectLst/>
                <a:latin typeface="+mn-lt"/>
                <a:ea typeface="+mn-ea"/>
                <a:cs typeface="+mn-cs"/>
              </a:endParaRPr>
            </a:p>
            <a:p>
              <a:pPr/>
              <a:r>
                <a:rPr lang="en-US" sz="1200" b="0" i="0" baseline="0">
                  <a:solidFill>
                    <a:srgbClr val="FF0000"/>
                  </a:solidFill>
                  <a:effectLst/>
                  <a:latin typeface="+mn-lt"/>
                  <a:ea typeface="+mn-ea"/>
                  <a:cs typeface="+mn-cs"/>
                </a:rPr>
                <a:t>#4: 𝑥𝐵 + 𝑥𝐶 + 𝑥𝐷 + 𝑥𝐹 + 𝑥𝐺 ≥ 1</a:t>
              </a:r>
              <a:endParaRPr lang="en-US" sz="1200" b="0" baseline="0">
                <a:solidFill>
                  <a:srgbClr val="FF0000"/>
                </a:solidFill>
                <a:effectLst/>
                <a:latin typeface="+mn-lt"/>
                <a:ea typeface="+mn-ea"/>
                <a:cs typeface="+mn-cs"/>
              </a:endParaRPr>
            </a:p>
            <a:p>
              <a:pPr/>
              <a:r>
                <a:rPr lang="en-US" sz="1200" b="0" i="0" baseline="0">
                  <a:solidFill>
                    <a:srgbClr val="FF0000"/>
                  </a:solidFill>
                  <a:effectLst/>
                  <a:latin typeface="+mn-lt"/>
                  <a:ea typeface="+mn-ea"/>
                  <a:cs typeface="+mn-cs"/>
                </a:rPr>
                <a:t>#5: 𝑥𝐸 + 𝑥𝐹 ≥ 1</a:t>
              </a:r>
              <a:endParaRPr lang="en-US" sz="1200" b="0" baseline="0">
                <a:solidFill>
                  <a:srgbClr val="FF0000"/>
                </a:solidFill>
                <a:effectLst/>
                <a:latin typeface="+mn-lt"/>
                <a:ea typeface="+mn-ea"/>
                <a:cs typeface="+mn-cs"/>
              </a:endParaRPr>
            </a:p>
            <a:p>
              <a:pPr/>
              <a:r>
                <a:rPr lang="en-US" sz="1200" b="0" i="0" baseline="0">
                  <a:solidFill>
                    <a:srgbClr val="FF0000"/>
                  </a:solidFill>
                  <a:effectLst/>
                  <a:latin typeface="+mn-lt"/>
                  <a:ea typeface="+mn-ea"/>
                  <a:cs typeface="+mn-cs"/>
                </a:rPr>
                <a:t>#6: 𝑥𝐷 + 𝑥𝐸 + 𝑥𝐹 ≥ 1</a:t>
              </a:r>
              <a:endParaRPr lang="en-US" sz="1200" b="0" baseline="0">
                <a:solidFill>
                  <a:srgbClr val="FF0000"/>
                </a:solidFill>
                <a:effectLst/>
                <a:latin typeface="+mn-lt"/>
                <a:ea typeface="+mn-ea"/>
                <a:cs typeface="+mn-cs"/>
              </a:endParaRPr>
            </a:p>
            <a:p>
              <a:pPr/>
              <a:r>
                <a:rPr lang="en-US" sz="1200" b="0" i="0" baseline="0">
                  <a:solidFill>
                    <a:srgbClr val="FF0000"/>
                  </a:solidFill>
                  <a:effectLst/>
                  <a:latin typeface="+mn-lt"/>
                  <a:ea typeface="+mn-ea"/>
                  <a:cs typeface="+mn-cs"/>
                </a:rPr>
                <a:t>#7: 𝑥𝐶 + 𝑥𝐷 + 𝑥𝐺 ≥ 1</a:t>
              </a:r>
              <a:endParaRPr lang="en-US" sz="1200" b="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a:solidFill>
                    <a:srgbClr val="FF0000"/>
                  </a:solidFill>
                  <a:effectLst/>
                  <a:latin typeface="+mn-lt"/>
                  <a:ea typeface="+mn-ea"/>
                  <a:cs typeface="+mn-cs"/>
                </a:rPr>
                <a:t>𝑥_𝐴,…, 𝑥_𝐺∈{0,1}</a:t>
              </a:r>
              <a:r>
                <a:rPr lang="en-US" sz="1200" b="0">
                  <a:solidFill>
                    <a:srgbClr val="FF0000"/>
                  </a:solidFill>
                  <a:effectLst/>
                  <a:latin typeface="+mn-lt"/>
                  <a:ea typeface="+mn-ea"/>
                  <a:cs typeface="+mn-cs"/>
                </a:rPr>
                <a:t> </a:t>
              </a:r>
              <a:br>
                <a:rPr lang="en-US" sz="1100" b="0" baseline="0">
                  <a:solidFill>
                    <a:srgbClr val="FF0000"/>
                  </a:solidFill>
                  <a:effectLst/>
                  <a:latin typeface="+mn-lt"/>
                  <a:ea typeface="+mn-ea"/>
                  <a:cs typeface="+mn-cs"/>
                </a:rPr>
              </a:br>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baseline="0">
                  <a:solidFill>
                    <a:srgbClr val="FF0000"/>
                  </a:solidFill>
                  <a:effectLst/>
                  <a:latin typeface="+mn-lt"/>
                  <a:ea typeface="+mn-ea"/>
                  <a:cs typeface="+mn-cs"/>
                </a:rPr>
                <a:t>The clinics should be built in municipality A, C, and F.</a:t>
              </a:r>
            </a:p>
            <a:p>
              <a:pPr marL="0" marR="0" lvl="0" indent="0" defTabSz="914400" eaLnBrk="1" fontAlgn="auto" latinLnBrk="0" hangingPunct="1">
                <a:lnSpc>
                  <a:spcPct val="100000"/>
                </a:lnSpc>
                <a:spcBef>
                  <a:spcPts val="0"/>
                </a:spcBef>
                <a:spcAft>
                  <a:spcPts val="0"/>
                </a:spcAft>
                <a:buClrTx/>
                <a:buSzTx/>
                <a:buFontTx/>
                <a:buNone/>
                <a:tabLst/>
                <a:defRPr/>
              </a:pPr>
              <a:r>
                <a:rPr lang="en-US" sz="1200" b="0" i="0" baseline="0">
                  <a:solidFill>
                    <a:srgbClr val="FF0000"/>
                  </a:solidFill>
                  <a:effectLst/>
                  <a:latin typeface="+mn-lt"/>
                  <a:ea typeface="+mn-ea"/>
                  <a:cs typeface="+mn-cs"/>
                </a:rPr>
                <a:t>The optimal construction cost is 9 Meuros.</a:t>
              </a:r>
              <a:endParaRPr lang="fi-FI" sz="1200">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312738</xdr:colOff>
      <xdr:row>2</xdr:row>
      <xdr:rowOff>1589</xdr:rowOff>
    </xdr:from>
    <xdr:ext cx="5038724" cy="3807546"/>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94463" y="525464"/>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3</xdr:col>
      <xdr:colOff>236251</xdr:colOff>
      <xdr:row>39</xdr:row>
      <xdr:rowOff>6289</xdr:rowOff>
    </xdr:from>
    <xdr:to>
      <xdr:col>3</xdr:col>
      <xdr:colOff>514762</xdr:colOff>
      <xdr:row>41</xdr:row>
      <xdr:rowOff>162547</xdr:rowOff>
    </xdr:to>
    <xdr:sp macro="" textlink="">
      <xdr:nvSpPr>
        <xdr:cNvPr id="2" name="Arrow: Right 1">
          <a:extLst>
            <a:ext uri="{FF2B5EF4-FFF2-40B4-BE49-F238E27FC236}">
              <a16:creationId xmlns:a16="http://schemas.microsoft.com/office/drawing/2014/main" id="{810F65A2-AEF1-4E8D-8C1E-82ADE7A7E2E8}"/>
            </a:ext>
          </a:extLst>
        </xdr:cNvPr>
        <xdr:cNvSpPr/>
      </xdr:nvSpPr>
      <xdr:spPr>
        <a:xfrm rot="5400000" flipV="1">
          <a:off x="1645532" y="8642220"/>
          <a:ext cx="537258" cy="27851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6721</xdr:rowOff>
    </xdr:from>
    <xdr:ext cx="9539044" cy="1137036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68519" y="535888"/>
              <a:ext cx="9539044" cy="1137036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t>
              </a:r>
              <a:r>
                <a:rPr lang="en-US" sz="1100" b="1">
                  <a:solidFill>
                    <a:schemeClr val="tx1"/>
                  </a:solidFill>
                  <a:effectLst/>
                  <a:latin typeface="+mn-lt"/>
                  <a:ea typeface="+mn-ea"/>
                  <a:cs typeface="+mn-cs"/>
                </a:rPr>
                <a:t>an office can be established in city with the rank </a:t>
              </a:r>
              <a14:m>
                <m:oMath xmlns:m="http://schemas.openxmlformats.org/officeDocument/2006/math">
                  <m:r>
                    <a:rPr lang="en-US" sz="1100" b="1" i="1">
                      <a:solidFill>
                        <a:schemeClr val="tx1"/>
                      </a:solidFill>
                      <a:effectLst/>
                      <a:latin typeface="Cambria Math" panose="02040503050406030204" pitchFamily="18" charset="0"/>
                      <a:ea typeface="+mn-ea"/>
                      <a:cs typeface="+mn-cs"/>
                    </a:rPr>
                    <m:t>𝒋</m:t>
                  </m:r>
                </m:oMath>
              </a14:m>
              <a:r>
                <a:rPr lang="en-US" sz="1100" b="1">
                  <a:solidFill>
                    <a:schemeClr val="tx1"/>
                  </a:solidFill>
                  <a:effectLst/>
                  <a:latin typeface="+mn-lt"/>
                  <a:ea typeface="+mn-ea"/>
                  <a:cs typeface="+mn-cs"/>
                </a:rPr>
                <a:t> only if offices are also established to all cities with ranks </a:t>
              </a:r>
              <a14:m>
                <m:oMath xmlns:m="http://schemas.openxmlformats.org/officeDocument/2006/math">
                  <m:r>
                    <a:rPr lang="en-US" sz="1100" b="1" i="1">
                      <a:solidFill>
                        <a:schemeClr val="tx1"/>
                      </a:solidFill>
                      <a:effectLst/>
                      <a:latin typeface="Cambria Math" panose="02040503050406030204" pitchFamily="18" charset="0"/>
                      <a:ea typeface="+mn-ea"/>
                      <a:cs typeface="+mn-cs"/>
                    </a:rPr>
                    <m:t>𝟏</m:t>
                  </m:r>
                  <m:r>
                    <a:rPr lang="en-US" sz="1100" b="1" i="1">
                      <a:solidFill>
                        <a:schemeClr val="tx1"/>
                      </a:solidFill>
                      <a:effectLst/>
                      <a:latin typeface="Cambria Math" panose="02040503050406030204" pitchFamily="18" charset="0"/>
                      <a:ea typeface="+mn-ea"/>
                      <a:cs typeface="+mn-cs"/>
                    </a:rPr>
                    <m:t>, …,</m:t>
                  </m:r>
                  <m:r>
                    <a:rPr lang="en-US" sz="1100" b="1" i="1">
                      <a:solidFill>
                        <a:schemeClr val="tx1"/>
                      </a:solidFill>
                      <a:effectLst/>
                      <a:latin typeface="Cambria Math" panose="02040503050406030204" pitchFamily="18" charset="0"/>
                      <a:ea typeface="+mn-ea"/>
                      <a:cs typeface="+mn-cs"/>
                    </a:rPr>
                    <m:t>𝒋</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𝟏</m:t>
                  </m:r>
                </m:oMath>
              </a14:m>
              <a:r>
                <a:rPr lang="en-US" sz="1100" b="1">
                  <a:solidFill>
                    <a:schemeClr val="tx1"/>
                  </a:solidFill>
                  <a:effectLst/>
                  <a:latin typeface="+mn-lt"/>
                  <a:ea typeface="+mn-ea"/>
                  <a:cs typeface="+mn-cs"/>
                </a:rPr>
                <a:t>.</a:t>
              </a:r>
              <a:endParaRPr lang="fi-FI" sz="1100" b="1">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a:t>
              </a:r>
              <a:r>
                <a:rPr lang="en-US" sz="1100" b="1">
                  <a:solidFill>
                    <a:schemeClr val="tx1"/>
                  </a:solidFill>
                  <a:effectLst/>
                  <a:latin typeface="+mn-lt"/>
                  <a:ea typeface="+mn-ea"/>
                  <a:cs typeface="+mn-cs"/>
                </a:rPr>
                <a:t>for a prespecified number of new offices </a:t>
              </a:r>
              <a14:m>
                <m:oMath xmlns:m="http://schemas.openxmlformats.org/officeDocument/2006/math">
                  <m:r>
                    <a:rPr lang="en-US" sz="1100" b="1" i="1">
                      <a:solidFill>
                        <a:schemeClr val="tx1"/>
                      </a:solidFill>
                      <a:effectLst/>
                      <a:latin typeface="Cambria Math" panose="02040503050406030204" pitchFamily="18" charset="0"/>
                      <a:ea typeface="+mn-ea"/>
                      <a:cs typeface="+mn-cs"/>
                    </a:rPr>
                    <m:t>𝒏</m:t>
                  </m:r>
                </m:oMath>
              </a14:m>
              <a:r>
                <a:rPr lang="en-US" sz="1100" b="1">
                  <a:solidFill>
                    <a:schemeClr val="tx1"/>
                  </a:solidFill>
                  <a:effectLst/>
                  <a:latin typeface="+mn-lt"/>
                  <a:ea typeface="+mn-ea"/>
                  <a:cs typeface="+mn-cs"/>
                </a:rPr>
                <a:t> </a:t>
              </a:r>
              <a:r>
                <a:rPr lang="en-US" sz="1100" b="0">
                  <a:solidFill>
                    <a:schemeClr val="tx1"/>
                  </a:solidFill>
                  <a:effectLst/>
                  <a:latin typeface="+mn-lt"/>
                  <a:ea typeface="+mn-ea"/>
                  <a:cs typeface="+mn-cs"/>
                </a:rPr>
                <a:t>determines (i) the cities in which the new offices </a:t>
              </a:r>
              <a:r>
                <a:rPr lang="en-US" sz="1100">
                  <a:solidFill>
                    <a:schemeClr val="tx1"/>
                  </a:solidFill>
                  <a:effectLst/>
                  <a:latin typeface="+mn-lt"/>
                  <a:ea typeface="+mn-ea"/>
                  <a:cs typeface="+mn-cs"/>
                </a:rPr>
                <a:t>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p>
            <a:p>
              <a:endParaRPr lang="fi-FI" sz="1100">
                <a:solidFill>
                  <a:schemeClr val="tx1"/>
                </a:solidFill>
                <a:effectLst/>
                <a:latin typeface="+mn-lt"/>
                <a:ea typeface="+mn-ea"/>
                <a:cs typeface="+mn-cs"/>
              </a:endParaRPr>
            </a:p>
            <a:p>
              <a:r>
                <a:rPr lang="en-US" sz="1200" b="1" u="sng">
                  <a:solidFill>
                    <a:srgbClr val="FF0000"/>
                  </a:solidFill>
                  <a:effectLst/>
                  <a:latin typeface="+mn-lt"/>
                  <a:ea typeface="+mn-ea"/>
                  <a:cs typeface="+mn-cs"/>
                </a:rPr>
                <a:t>Decision variables:</a:t>
              </a:r>
            </a:p>
            <a:p>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𝑥</m:t>
                      </m:r>
                    </m:e>
                    <m:sub>
                      <m:r>
                        <a:rPr lang="en-US" sz="1200" i="1">
                          <a:solidFill>
                            <a:srgbClr val="FF0000"/>
                          </a:solidFill>
                          <a:effectLst/>
                          <a:latin typeface="Cambria Math" panose="02040503050406030204" pitchFamily="18" charset="0"/>
                          <a:ea typeface="+mn-ea"/>
                          <a:cs typeface="+mn-cs"/>
                        </a:rPr>
                        <m:t>𝑖𝑗</m:t>
                      </m:r>
                    </m:sub>
                  </m:sSub>
                </m:oMath>
              </a14:m>
              <a:r>
                <a:rPr lang="en-US" sz="1200" baseline="0">
                  <a:solidFill>
                    <a:srgbClr val="FF0000"/>
                  </a:solidFill>
                  <a:effectLst/>
                  <a:latin typeface="+mn-lt"/>
                  <a:ea typeface="+mn-ea"/>
                  <a:cs typeface="+mn-cs"/>
                </a:rPr>
                <a:t> is the number of experts transfered from the current office i to the new office j</a:t>
              </a:r>
              <a:endParaRPr lang="en-US" sz="1200">
                <a:solidFill>
                  <a:srgbClr val="FF0000"/>
                </a:solidFill>
                <a:effectLst/>
                <a:latin typeface="+mn-lt"/>
              </a:endParaRPr>
            </a:p>
            <a:p>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i="1">
                          <a:solidFill>
                            <a:srgbClr val="FF0000"/>
                          </a:solidFill>
                          <a:effectLst/>
                          <a:latin typeface="Cambria Math" panose="02040503050406030204" pitchFamily="18" charset="0"/>
                          <a:ea typeface="+mn-ea"/>
                          <a:cs typeface="+mn-cs"/>
                        </a:rPr>
                        <m:t>𝑗</m:t>
                      </m:r>
                    </m:sub>
                  </m:sSub>
                </m:oMath>
              </a14:m>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1 if and only if the new office is bulit in the candidate city j (</a:t>
              </a:r>
              <a14:m>
                <m:oMath xmlns:m="http://schemas.openxmlformats.org/officeDocument/2006/math">
                  <m:r>
                    <a:rPr lang="en-US" sz="1200" i="1">
                      <a:solidFill>
                        <a:srgbClr val="FF0000"/>
                      </a:solidFill>
                      <a:effectLst/>
                      <a:latin typeface="Cambria Math" panose="02040503050406030204" pitchFamily="18" charset="0"/>
                      <a:ea typeface="+mn-ea"/>
                      <a:cs typeface="+mn-cs"/>
                    </a:rPr>
                    <m:t>𝑗</m:t>
                  </m:r>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i="1">
                          <a:solidFill>
                            <a:srgbClr val="FF0000"/>
                          </a:solidFill>
                          <a:effectLst/>
                          <a:latin typeface="Cambria Math" panose="02040503050406030204" pitchFamily="18" charset="0"/>
                          <a:ea typeface="+mn-ea"/>
                          <a:cs typeface="+mn-cs"/>
                        </a:rPr>
                        <m:t>1,…,7</m:t>
                      </m:r>
                    </m:e>
                  </m:d>
                </m:oMath>
              </a14:m>
              <a:r>
                <a:rPr lang="en-US" sz="1200">
                  <a:solidFill>
                    <a:srgbClr val="FF0000"/>
                  </a:solidFill>
                  <a:effectLst/>
                  <a:latin typeface="+mn-lt"/>
                  <a:ea typeface="+mn-ea"/>
                  <a:cs typeface="+mn-cs"/>
                </a:rPr>
                <a:t>), otherwise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i="1">
                          <a:solidFill>
                            <a:srgbClr val="FF0000"/>
                          </a:solidFill>
                          <a:effectLst/>
                          <a:latin typeface="Cambria Math" panose="02040503050406030204" pitchFamily="18" charset="0"/>
                          <a:ea typeface="+mn-ea"/>
                          <a:cs typeface="+mn-cs"/>
                        </a:rPr>
                        <m:t>𝑗</m:t>
                      </m:r>
                    </m:sub>
                  </m:sSub>
                </m:oMath>
              </a14:m>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0 --&gt;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i="1">
                          <a:solidFill>
                            <a:srgbClr val="FF0000"/>
                          </a:solidFill>
                          <a:effectLst/>
                          <a:latin typeface="Cambria Math" panose="02040503050406030204" pitchFamily="18" charset="0"/>
                          <a:ea typeface="+mn-ea"/>
                          <a:cs typeface="+mn-cs"/>
                        </a:rPr>
                        <m:t>𝑗</m:t>
                      </m:r>
                    </m:sub>
                  </m:sSub>
                </m:oMath>
              </a14:m>
              <a:r>
                <a:rPr lang="en-US" sz="1200">
                  <a:solidFill>
                    <a:srgbClr val="FF0000"/>
                  </a:solidFill>
                  <a:effectLst/>
                  <a:latin typeface="+mn-lt"/>
                  <a:ea typeface="+mn-ea"/>
                  <a:cs typeface="+mn-cs"/>
                </a:rPr>
                <a:t> </a:t>
              </a:r>
              <a14:m>
                <m:oMath xmlns:m="http://schemas.openxmlformats.org/officeDocument/2006/math">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oMath>
              </a14:m>
              <a:endParaRPr lang="en-US" sz="1200">
                <a:solidFill>
                  <a:srgbClr val="FF0000"/>
                </a:solidFill>
                <a:effectLst/>
                <a:latin typeface="+mn-lt"/>
              </a:endParaRPr>
            </a:p>
            <a:p>
              <a:r>
                <a:rPr lang="en-US" sz="1200">
                  <a:solidFill>
                    <a:srgbClr val="FF0000"/>
                  </a:solidFill>
                  <a:effectLst/>
                  <a:latin typeface="+mn-lt"/>
                  <a:ea typeface="+mn-ea"/>
                  <a:cs typeface="+mn-cs"/>
                </a:rPr>
                <a:t> </a:t>
              </a:r>
              <a:endParaRPr lang="en-US" sz="1200" b="0" i="1">
                <a:solidFill>
                  <a:srgbClr val="FF0000"/>
                </a:solidFill>
                <a:effectLst/>
                <a:latin typeface="+mn-lt"/>
                <a:ea typeface="+mn-ea"/>
                <a:cs typeface="+mn-cs"/>
              </a:endParaRPr>
            </a:p>
            <a:p>
              <a:r>
                <a:rPr lang="en-US" sz="1200" b="1" i="0" u="sng">
                  <a:solidFill>
                    <a:srgbClr val="FF0000"/>
                  </a:solidFill>
                  <a:effectLst/>
                  <a:latin typeface="+mn-lt"/>
                  <a:ea typeface="+mn-ea"/>
                  <a:cs typeface="+mn-cs"/>
                </a:rPr>
                <a:t>Objective function:</a:t>
              </a:r>
              <a:r>
                <a:rPr lang="en-US" sz="1200" b="1" i="0" u="sng" baseline="0">
                  <a:solidFill>
                    <a:srgbClr val="FF0000"/>
                  </a:solidFill>
                  <a:effectLst/>
                  <a:latin typeface="+mn-lt"/>
                  <a:ea typeface="+mn-ea"/>
                  <a:cs typeface="+mn-cs"/>
                </a:rPr>
                <a:t> </a:t>
              </a:r>
              <a14:m>
                <m:oMath xmlns:m="http://schemas.openxmlformats.org/officeDocument/2006/math">
                  <m:r>
                    <a:rPr lang="en-US" sz="1200" b="0" i="1">
                      <a:solidFill>
                        <a:srgbClr val="FF0000"/>
                      </a:solidFill>
                      <a:effectLst/>
                      <a:latin typeface="Cambria Math" panose="02040503050406030204" pitchFamily="18" charset="0"/>
                      <a:ea typeface="+mn-ea"/>
                      <a:cs typeface="+mn-cs"/>
                    </a:rPr>
                    <m:t>𝑚𝑖𝑛</m:t>
                  </m:r>
                  <m:nary>
                    <m:naryPr>
                      <m:chr m:val="∑"/>
                      <m:ctrlPr>
                        <a:rPr lang="en-US" sz="1200" b="0" i="1">
                          <a:solidFill>
                            <a:srgbClr val="FF0000"/>
                          </a:solidFill>
                          <a:effectLst/>
                          <a:latin typeface="Cambria Math" panose="02040503050406030204" pitchFamily="18" charset="0"/>
                          <a:ea typeface="+mn-ea"/>
                          <a:cs typeface="+mn-cs"/>
                        </a:rPr>
                      </m:ctrlPr>
                    </m:naryPr>
                    <m:sub>
                      <m:r>
                        <m:rPr>
                          <m:brk m:alnAt="23"/>
                        </m:rPr>
                        <a:rPr lang="en-US" sz="1200" b="0" i="1">
                          <a:solidFill>
                            <a:srgbClr val="FF0000"/>
                          </a:solidFill>
                          <a:effectLst/>
                          <a:latin typeface="Cambria Math" panose="02040503050406030204" pitchFamily="18" charset="0"/>
                          <a:ea typeface="+mn-ea"/>
                          <a:cs typeface="+mn-cs"/>
                        </a:rPr>
                        <m:t>𝑖</m:t>
                      </m:r>
                      <m:r>
                        <a:rPr lang="en-US" sz="1200" b="0" i="1">
                          <a:solidFill>
                            <a:srgbClr val="FF0000"/>
                          </a:solidFill>
                          <a:effectLst/>
                          <a:latin typeface="Cambria Math" panose="02040503050406030204" pitchFamily="18" charset="0"/>
                          <a:ea typeface="+mn-ea"/>
                          <a:cs typeface="+mn-cs"/>
                        </a:rPr>
                        <m:t>=1</m:t>
                      </m:r>
                    </m:sub>
                    <m:sup>
                      <m:r>
                        <a:rPr lang="en-US" sz="1200" b="0" i="1">
                          <a:solidFill>
                            <a:srgbClr val="FF0000"/>
                          </a:solidFill>
                          <a:effectLst/>
                          <a:latin typeface="Cambria Math" panose="02040503050406030204" pitchFamily="18" charset="0"/>
                          <a:ea typeface="+mn-ea"/>
                          <a:cs typeface="+mn-cs"/>
                        </a:rPr>
                        <m:t>4</m:t>
                      </m:r>
                    </m:sup>
                    <m:e>
                      <m:nary>
                        <m:naryPr>
                          <m:chr m:val="∑"/>
                          <m:ctrlPr>
                            <a:rPr lang="en-US" sz="1200" b="0" i="1">
                              <a:solidFill>
                                <a:srgbClr val="FF0000"/>
                              </a:solidFill>
                              <a:effectLst/>
                              <a:latin typeface="Cambria Math" panose="02040503050406030204" pitchFamily="18" charset="0"/>
                              <a:ea typeface="+mn-ea"/>
                              <a:cs typeface="+mn-cs"/>
                            </a:rPr>
                          </m:ctrlPr>
                        </m:naryPr>
                        <m:sub>
                          <m:r>
                            <m:rPr>
                              <m:brk m:alnAt="23"/>
                            </m:rPr>
                            <a:rPr lang="en-US" sz="1200" b="0" i="1">
                              <a:solidFill>
                                <a:srgbClr val="FF0000"/>
                              </a:solidFill>
                              <a:effectLst/>
                              <a:latin typeface="Cambria Math" panose="02040503050406030204" pitchFamily="18" charset="0"/>
                              <a:ea typeface="+mn-ea"/>
                              <a:cs typeface="+mn-cs"/>
                            </a:rPr>
                            <m:t>𝑗</m:t>
                          </m:r>
                          <m:r>
                            <a:rPr lang="en-US" sz="1200" b="0" i="1">
                              <a:solidFill>
                                <a:srgbClr val="FF0000"/>
                              </a:solidFill>
                              <a:effectLst/>
                              <a:latin typeface="Cambria Math" panose="02040503050406030204" pitchFamily="18" charset="0"/>
                              <a:ea typeface="+mn-ea"/>
                              <a:cs typeface="+mn-cs"/>
                            </a:rPr>
                            <m:t>=1</m:t>
                          </m:r>
                        </m:sub>
                        <m:sup>
                          <m:r>
                            <a:rPr lang="en-US" sz="1200" b="0" i="1">
                              <a:solidFill>
                                <a:srgbClr val="FF0000"/>
                              </a:solidFill>
                              <a:effectLst/>
                              <a:latin typeface="Cambria Math" panose="02040503050406030204" pitchFamily="18" charset="0"/>
                              <a:ea typeface="+mn-ea"/>
                              <a:cs typeface="+mn-cs"/>
                            </a:rPr>
                            <m:t>7</m:t>
                          </m:r>
                        </m:sup>
                        <m:e>
                          <m:r>
                            <a:rPr lang="en-US" sz="1200" b="0" i="1">
                              <a:solidFill>
                                <a:srgbClr val="FF0000"/>
                              </a:solidFill>
                              <a:effectLst/>
                              <a:latin typeface="Cambria Math" panose="02040503050406030204" pitchFamily="18" charset="0"/>
                              <a:ea typeface="+mn-ea"/>
                              <a:cs typeface="+mn-cs"/>
                            </a:rPr>
                            <m:t>(</m:t>
                          </m:r>
                          <m:sSub>
                            <m:sSubPr>
                              <m:ctrlPr>
                                <a:rPr lang="en-US"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𝑠</m:t>
                              </m:r>
                            </m:e>
                            <m:sub>
                              <m:r>
                                <a:rPr lang="en-US" sz="1200" b="0" i="1">
                                  <a:solidFill>
                                    <a:srgbClr val="FF0000"/>
                                  </a:solidFill>
                                  <a:effectLst/>
                                  <a:latin typeface="Cambria Math" panose="02040503050406030204" pitchFamily="18" charset="0"/>
                                  <a:ea typeface="+mn-ea"/>
                                  <a:cs typeface="+mn-cs"/>
                                </a:rPr>
                                <m:t>𝑗</m:t>
                              </m:r>
                            </m:sub>
                          </m:sSub>
                          <m:r>
                            <a:rPr lang="en-US" sz="1200" b="0" i="1">
                              <a:solidFill>
                                <a:srgbClr val="FF0000"/>
                              </a:solidFill>
                              <a:effectLst/>
                              <a:latin typeface="Cambria Math" panose="02040503050406030204" pitchFamily="18" charset="0"/>
                              <a:ea typeface="+mn-ea"/>
                              <a:cs typeface="+mn-cs"/>
                            </a:rPr>
                            <m:t> </m:t>
                          </m:r>
                        </m:e>
                      </m:nary>
                      <m:r>
                        <a:rPr lang="en-US" sz="1200" b="0" i="1">
                          <a:solidFill>
                            <a:srgbClr val="FF0000"/>
                          </a:solidFill>
                          <a:effectLst/>
                          <a:latin typeface="Cambria Math" panose="02040503050406030204" pitchFamily="18" charset="0"/>
                          <a:ea typeface="+mn-ea"/>
                          <a:cs typeface="+mn-cs"/>
                        </a:rPr>
                        <m:t>.</m:t>
                      </m:r>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i="1">
                              <a:solidFill>
                                <a:srgbClr val="FF0000"/>
                              </a:solidFill>
                              <a:effectLst/>
                              <a:latin typeface="Cambria Math" panose="02040503050406030204" pitchFamily="18" charset="0"/>
                              <a:ea typeface="+mn-ea"/>
                              <a:cs typeface="+mn-cs"/>
                            </a:rPr>
                            <m:t>𝑗</m:t>
                          </m:r>
                        </m:sub>
                      </m:sSub>
                      <m:r>
                        <m:rPr>
                          <m:nor/>
                        </m:rPr>
                        <a:rPr lang="en-US" sz="1200">
                          <a:solidFill>
                            <a:srgbClr val="FF0000"/>
                          </a:solidFill>
                          <a:effectLst/>
                          <a:latin typeface="+mn-lt"/>
                          <a:ea typeface="+mn-ea"/>
                          <a:cs typeface="+mn-cs"/>
                        </a:rPr>
                        <m:t>  </m:t>
                      </m:r>
                      <m:r>
                        <a:rPr lang="en-US" sz="1200" b="0" i="1">
                          <a:solidFill>
                            <a:srgbClr val="FF0000"/>
                          </a:solidFill>
                          <a:effectLst/>
                          <a:latin typeface="Cambria Math" panose="02040503050406030204" pitchFamily="18" charset="0"/>
                          <a:ea typeface="+mn-ea"/>
                          <a:cs typeface="+mn-cs"/>
                        </a:rPr>
                        <m:t>+</m:t>
                      </m:r>
                    </m:e>
                  </m:nary>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𝑥</m:t>
                      </m:r>
                    </m:e>
                    <m:sub>
                      <m:r>
                        <a:rPr lang="en-US" sz="1200" i="1">
                          <a:solidFill>
                            <a:srgbClr val="FF0000"/>
                          </a:solidFill>
                          <a:effectLst/>
                          <a:latin typeface="Cambria Math" panose="02040503050406030204" pitchFamily="18" charset="0"/>
                          <a:ea typeface="+mn-ea"/>
                          <a:cs typeface="+mn-cs"/>
                        </a:rPr>
                        <m:t>𝑖𝑗</m:t>
                      </m:r>
                    </m:sub>
                  </m:sSub>
                  <m:r>
                    <a:rPr lang="en-US" sz="1200" b="0" i="0">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𝑡</m:t>
                  </m:r>
                  <m:r>
                    <a:rPr lang="en-US" sz="1200" b="0" i="1" baseline="-25000">
                      <a:solidFill>
                        <a:srgbClr val="FF0000"/>
                      </a:solidFill>
                      <a:effectLst/>
                      <a:latin typeface="Cambria Math" panose="02040503050406030204" pitchFamily="18" charset="0"/>
                      <a:ea typeface="+mn-ea"/>
                      <a:cs typeface="+mn-cs"/>
                    </a:rPr>
                    <m:t>𝑖𝑗</m:t>
                  </m:r>
                  <m:r>
                    <a:rPr lang="en-US" sz="1200" b="0" i="0">
                      <a:solidFill>
                        <a:srgbClr val="FF0000"/>
                      </a:solidFill>
                      <a:effectLst/>
                      <a:latin typeface="Cambria Math" panose="02040503050406030204" pitchFamily="18" charset="0"/>
                      <a:ea typeface="+mn-ea"/>
                      <a:cs typeface="+mn-cs"/>
                    </a:rPr>
                    <m:t>/1000) </m:t>
                  </m:r>
                </m:oMath>
              </a14:m>
              <a:r>
                <a:rPr lang="en-US" sz="1200">
                  <a:solidFill>
                    <a:srgbClr val="FF0000"/>
                  </a:solidFill>
                  <a:effectLst/>
                  <a:latin typeface="+mn-lt"/>
                  <a:ea typeface="+mn-ea"/>
                  <a:cs typeface="+mn-cs"/>
                </a:rPr>
                <a:t> (in Meuros), where:</a:t>
              </a:r>
            </a:p>
            <a:p>
              <a:endParaRPr lang="en-US" sz="1200">
                <a:solidFill>
                  <a:srgbClr val="FF0000"/>
                </a:solidFill>
                <a:effectLst/>
                <a:latin typeface="+mn-lt"/>
                <a:ea typeface="+mn-ea"/>
                <a:cs typeface="+mn-cs"/>
              </a:endParaRPr>
            </a:p>
            <a:p>
              <a14:m>
                <m:oMath xmlns:m="http://schemas.openxmlformats.org/officeDocument/2006/math">
                  <m:r>
                    <a:rPr lang="en-US" sz="1200" b="0" i="1">
                      <a:solidFill>
                        <a:srgbClr val="FF0000"/>
                      </a:solidFill>
                      <a:effectLst/>
                      <a:latin typeface="Cambria Math" panose="02040503050406030204" pitchFamily="18" charset="0"/>
                      <a:ea typeface="+mn-ea"/>
                      <a:cs typeface="+mn-cs"/>
                    </a:rPr>
                    <m:t>𝑠</m:t>
                  </m:r>
                  <m:r>
                    <a:rPr lang="en-US" sz="1200" b="0" i="1" baseline="-25000">
                      <a:solidFill>
                        <a:srgbClr val="FF0000"/>
                      </a:solidFill>
                      <a:effectLst/>
                      <a:latin typeface="Cambria Math" panose="02040503050406030204" pitchFamily="18" charset="0"/>
                      <a:ea typeface="+mn-ea"/>
                      <a:cs typeface="+mn-cs"/>
                    </a:rPr>
                    <m:t>𝑗</m:t>
                  </m:r>
                </m:oMath>
              </a14:m>
              <a:r>
                <a:rPr lang="en-US" sz="1200">
                  <a:solidFill>
                    <a:srgbClr val="FF0000"/>
                  </a:solidFill>
                  <a:effectLst/>
                  <a:latin typeface="+mn-lt"/>
                  <a:ea typeface="+mn-ea"/>
                  <a:cs typeface="+mn-cs"/>
                </a:rPr>
                <a:t> is the</a:t>
              </a:r>
              <a:r>
                <a:rPr lang="en-US" sz="1200" baseline="0">
                  <a:solidFill>
                    <a:srgbClr val="FF0000"/>
                  </a:solidFill>
                  <a:effectLst/>
                  <a:latin typeface="+mn-lt"/>
                  <a:ea typeface="+mn-ea"/>
                  <a:cs typeface="+mn-cs"/>
                </a:rPr>
                <a:t> startup cost of the new office j </a:t>
              </a:r>
              <a14:m>
                <m:oMath xmlns:m="http://schemas.openxmlformats.org/officeDocument/2006/math">
                  <m:d>
                    <m:dPr>
                      <m:ctrlPr>
                        <a:rPr lang="en-US" sz="1200" b="0" i="1">
                          <a:solidFill>
                            <a:srgbClr val="FF0000"/>
                          </a:solidFill>
                          <a:effectLst/>
                          <a:latin typeface="Cambria Math" panose="02040503050406030204" pitchFamily="18" charset="0"/>
                          <a:ea typeface="+mn-ea"/>
                          <a:cs typeface="+mn-cs"/>
                        </a:rPr>
                      </m:ctrlPr>
                    </m:dPr>
                    <m:e>
                      <m:r>
                        <a:rPr lang="en-US" sz="1200" i="1">
                          <a:solidFill>
                            <a:srgbClr val="FF0000"/>
                          </a:solidFill>
                          <a:effectLst/>
                          <a:latin typeface="Cambria Math" panose="02040503050406030204" pitchFamily="18" charset="0"/>
                          <a:ea typeface="+mn-ea"/>
                          <a:cs typeface="+mn-cs"/>
                        </a:rPr>
                        <m:t>𝑗</m:t>
                      </m:r>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i="1">
                              <a:solidFill>
                                <a:srgbClr val="FF0000"/>
                              </a:solidFill>
                              <a:effectLst/>
                              <a:latin typeface="Cambria Math" panose="02040503050406030204" pitchFamily="18" charset="0"/>
                              <a:ea typeface="+mn-ea"/>
                              <a:cs typeface="+mn-cs"/>
                            </a:rPr>
                            <m:t>1,…,7</m:t>
                          </m:r>
                        </m:e>
                      </m:d>
                    </m:e>
                  </m:d>
                </m:oMath>
              </a14:m>
              <a:r>
                <a:rPr lang="en-US" sz="1200" b="0" i="0">
                  <a:solidFill>
                    <a:srgbClr val="FF0000"/>
                  </a:solidFill>
                  <a:effectLst/>
                  <a:latin typeface="+mn-lt"/>
                  <a:ea typeface="+mn-ea"/>
                  <a:cs typeface="+mn-cs"/>
                </a:rPr>
                <a:t> - see details in Table 1</a:t>
              </a:r>
            </a:p>
            <a:p>
              <a14:m>
                <m:oMath xmlns:m="http://schemas.openxmlformats.org/officeDocument/2006/math">
                  <m:r>
                    <a:rPr lang="en-US" sz="1200" b="0" i="1">
                      <a:solidFill>
                        <a:srgbClr val="FF0000"/>
                      </a:solidFill>
                      <a:effectLst/>
                      <a:latin typeface="Cambria Math" panose="02040503050406030204" pitchFamily="18" charset="0"/>
                      <a:ea typeface="+mn-ea"/>
                      <a:cs typeface="+mn-cs"/>
                    </a:rPr>
                    <m:t>𝑡</m:t>
                  </m:r>
                  <m:r>
                    <a:rPr lang="en-US" sz="1200" b="0" i="1" baseline="-25000">
                      <a:solidFill>
                        <a:srgbClr val="FF0000"/>
                      </a:solidFill>
                      <a:effectLst/>
                      <a:latin typeface="Cambria Math" panose="02040503050406030204" pitchFamily="18" charset="0"/>
                      <a:ea typeface="+mn-ea"/>
                      <a:cs typeface="+mn-cs"/>
                    </a:rPr>
                    <m:t>𝑖𝑗</m:t>
                  </m:r>
                </m:oMath>
              </a14:m>
              <a:r>
                <a:rPr lang="en-US" sz="1200">
                  <a:solidFill>
                    <a:srgbClr val="FF0000"/>
                  </a:solidFill>
                  <a:effectLst/>
                  <a:latin typeface="+mn-lt"/>
                  <a:ea typeface="+mn-ea"/>
                  <a:cs typeface="+mn-cs"/>
                </a:rPr>
                <a:t> is the costs of transferring an expert from the current office i to the</a:t>
              </a:r>
              <a:r>
                <a:rPr lang="en-US" sz="1200" baseline="0">
                  <a:solidFill>
                    <a:srgbClr val="FF0000"/>
                  </a:solidFill>
                  <a:effectLst/>
                  <a:latin typeface="+mn-lt"/>
                  <a:ea typeface="+mn-ea"/>
                  <a:cs typeface="+mn-cs"/>
                </a:rPr>
                <a:t> new office j (in Keuros) (</a:t>
              </a:r>
              <a14:m>
                <m:oMath xmlns:m="http://schemas.openxmlformats.org/officeDocument/2006/math">
                  <m:r>
                    <a:rPr lang="en-US" sz="1200" i="1">
                      <a:solidFill>
                        <a:srgbClr val="FF0000"/>
                      </a:solidFill>
                      <a:effectLst/>
                      <a:latin typeface="Cambria Math" panose="02040503050406030204" pitchFamily="18" charset="0"/>
                      <a:ea typeface="+mn-ea"/>
                      <a:cs typeface="+mn-cs"/>
                    </a:rPr>
                    <m:t>𝑗</m:t>
                  </m:r>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i="1">
                          <a:solidFill>
                            <a:srgbClr val="FF0000"/>
                          </a:solidFill>
                          <a:effectLst/>
                          <a:latin typeface="Cambria Math" panose="02040503050406030204" pitchFamily="18" charset="0"/>
                          <a:ea typeface="+mn-ea"/>
                          <a:cs typeface="+mn-cs"/>
                        </a:rPr>
                        <m:t>1,…,7</m:t>
                      </m:r>
                    </m:e>
                  </m:d>
                </m:oMath>
              </a14:m>
              <a:r>
                <a:rPr lang="en-US" sz="1200">
                  <a:solidFill>
                    <a:srgbClr val="FF0000"/>
                  </a:solidFill>
                  <a:effectLst/>
                  <a:latin typeface="+mn-lt"/>
                  <a:ea typeface="+mn-ea"/>
                  <a:cs typeface="+mn-cs"/>
                </a:rPr>
                <a:t> and </a:t>
              </a:r>
              <a14:m>
                <m:oMath xmlns:m="http://schemas.openxmlformats.org/officeDocument/2006/math">
                  <m:r>
                    <a:rPr lang="en-US" sz="1200" i="1">
                      <a:solidFill>
                        <a:srgbClr val="FF0000"/>
                      </a:solidFill>
                      <a:effectLst/>
                      <a:latin typeface="Cambria Math" panose="02040503050406030204" pitchFamily="18" charset="0"/>
                      <a:ea typeface="+mn-ea"/>
                      <a:cs typeface="+mn-cs"/>
                    </a:rPr>
                    <m:t>𝑖</m:t>
                  </m:r>
                  <m:r>
                    <a:rPr lang="en-US" sz="1200" i="1">
                      <a:solidFill>
                        <a:srgbClr val="FF0000"/>
                      </a:solidFill>
                      <a:effectLst/>
                      <a:latin typeface="Cambria Math" panose="02040503050406030204" pitchFamily="18" charset="0"/>
                      <a:ea typeface="+mn-ea"/>
                      <a:cs typeface="+mn-cs"/>
                    </a:rPr>
                    <m:t>∈{1, …,4}</m:t>
                  </m:r>
                  <m:r>
                    <a:rPr lang="en-US" sz="1200" b="0" i="0">
                      <a:solidFill>
                        <a:srgbClr val="FF0000"/>
                      </a:solidFill>
                      <a:effectLst/>
                      <a:latin typeface="Cambria Math" panose="02040503050406030204" pitchFamily="18" charset="0"/>
                      <a:ea typeface="+mn-ea"/>
                      <a:cs typeface="+mn-cs"/>
                    </a:rPr>
                    <m:t>) </m:t>
                  </m:r>
                </m:oMath>
              </a14:m>
              <a:r>
                <a:rPr lang="en-US" sz="1200" baseline="0">
                  <a:solidFill>
                    <a:srgbClr val="FF0000"/>
                  </a:solidFill>
                  <a:effectLst/>
                  <a:latin typeface="+mn-lt"/>
                  <a:ea typeface="+mn-ea"/>
                  <a:cs typeface="+mn-cs"/>
                </a:rPr>
                <a:t>- see details in Table 3</a:t>
              </a:r>
            </a:p>
            <a:p>
              <a:endParaRPr lang="en-US" sz="1200" baseline="0">
                <a:solidFill>
                  <a:srgbClr val="FF0000"/>
                </a:solidFill>
                <a:effectLst/>
                <a:latin typeface="+mn-lt"/>
                <a:ea typeface="+mn-ea"/>
                <a:cs typeface="+mn-cs"/>
              </a:endParaRPr>
            </a:p>
            <a:p>
              <a:endParaRPr lang="en-US" sz="1200" baseline="0">
                <a:solidFill>
                  <a:srgbClr val="FF0000"/>
                </a:solidFill>
                <a:effectLst/>
                <a:latin typeface="+mn-lt"/>
                <a:ea typeface="+mn-ea"/>
                <a:cs typeface="+mn-cs"/>
              </a:endParaRPr>
            </a:p>
            <a:p>
              <a:r>
                <a:rPr lang="en-US" sz="1200" b="1" u="sng" baseline="0">
                  <a:solidFill>
                    <a:srgbClr val="FF0000"/>
                  </a:solidFill>
                  <a:effectLst/>
                  <a:latin typeface="+mn-lt"/>
                  <a:ea typeface="+mn-ea"/>
                  <a:cs typeface="+mn-cs"/>
                </a:rPr>
                <a:t>Constraints:</a:t>
              </a:r>
            </a:p>
            <a:p>
              <a:endParaRPr lang="en-US" sz="1200" baseline="0">
                <a:solidFill>
                  <a:srgbClr val="FF0000"/>
                </a:solidFill>
                <a:effectLst/>
                <a:latin typeface="+mn-lt"/>
                <a:ea typeface="+mn-ea"/>
                <a:cs typeface="+mn-cs"/>
              </a:endParaRPr>
            </a:p>
            <a:p>
              <a:r>
                <a:rPr lang="en-US" sz="1200">
                  <a:solidFill>
                    <a:srgbClr val="FF0000"/>
                  </a:solidFill>
                  <a:effectLst/>
                  <a:latin typeface="+mn-lt"/>
                  <a:ea typeface="+mn-ea"/>
                  <a:cs typeface="+mn-cs"/>
                </a:rPr>
                <a:t>#1: x11 + x21 + x31 + x41 =</a:t>
              </a:r>
              <a:r>
                <a:rPr lang="en-US" sz="1200" baseline="0">
                  <a:solidFill>
                    <a:srgbClr val="FF0000"/>
                  </a:solidFill>
                  <a:effectLst/>
                  <a:latin typeface="+mn-lt"/>
                  <a:ea typeface="+mn-ea"/>
                  <a:cs typeface="+mn-cs"/>
                </a:rPr>
                <a:t> 9y1			(Number of experts required at the new office Frankfurt j=1)</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#2: x12 + x22 + x32 + x42 = 14y2			(Number of experts required at the new office Warsaw j=2)</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#3: x13 + x23 + x33 + x43 = 7y3			(Number of experts required at the new office Milan j=3)</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#4: x14 + x24 + x34 + x44 = 12y4			(Number of experts required at the new office Amsterdam j=4)</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#5: x15 + x25 + x35 + x45 = 11y5			(Number of experts required at the new office Madrid j=5)</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#6: x16 + x26 + x36 + x46 = 8y6			(Number of experts required at the new office Paris j=6)</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#7: x17 + x27 + x37 + x47 = 18y7			(Number of experts required at the new office Vienna j=7)</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#8: x11 + x12 + x13 + ... + x17</a:t>
              </a:r>
              <a14:m>
                <m:oMath xmlns:m="http://schemas.openxmlformats.org/officeDocument/2006/math">
                  <m:r>
                    <a:rPr lang="en-US" sz="1200" b="0" i="0" baseline="0">
                      <a:solidFill>
                        <a:srgbClr val="FF0000"/>
                      </a:solidFill>
                      <a:effectLst/>
                      <a:latin typeface="Cambria Math" panose="02040503050406030204" pitchFamily="18" charset="0"/>
                      <a:ea typeface="Cambria Math" panose="02040503050406030204" pitchFamily="18" charset="0"/>
                      <a:cs typeface="+mn-cs"/>
                    </a:rPr>
                    <m:t> </m:t>
                  </m:r>
                  <m:r>
                    <a:rPr lang="en-US" sz="1200" i="1" baseline="0">
                      <a:solidFill>
                        <a:srgbClr val="FF0000"/>
                      </a:solidFill>
                      <a:effectLst/>
                      <a:latin typeface="Cambria Math" panose="02040503050406030204" pitchFamily="18" charset="0"/>
                      <a:ea typeface="Cambria Math" panose="02040503050406030204" pitchFamily="18" charset="0"/>
                      <a:cs typeface="+mn-cs"/>
                    </a:rPr>
                    <m:t>≤</m:t>
                  </m:r>
                </m:oMath>
              </a14:m>
              <a:r>
                <a:rPr lang="en-US" sz="1200" baseline="0">
                  <a:solidFill>
                    <a:srgbClr val="FF0000"/>
                  </a:solidFill>
                  <a:effectLst/>
                  <a:latin typeface="+mn-lt"/>
                  <a:ea typeface="+mn-ea"/>
                  <a:cs typeface="+mn-cs"/>
                </a:rPr>
                <a:t> 24			(Expert available at the current office i = 1)</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#9: x21 + x22 + x23 + ... + x27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19			(Expert available at the current office i = 2)</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#10: x31 + x32 + x33 + ... + x37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16			(Expert available at the current office i = 3)</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#11: x41 + x42 + x43 + ... + x47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21			(Expert available at the current office i = 4)</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#12: 2</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1</m:t>
                      </m:r>
                    </m:sub>
                  </m:sSub>
                </m:oMath>
              </a14:m>
              <a:r>
                <a:rPr lang="en-US" sz="1200">
                  <a:solidFill>
                    <a:srgbClr val="FF0000"/>
                  </a:solidFill>
                  <a:effectLst/>
                  <a:latin typeface="+mn-lt"/>
                  <a:ea typeface="+mn-ea"/>
                  <a:cs typeface="+mn-cs"/>
                </a:rPr>
                <a:t>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5</m:t>
                      </m:r>
                    </m:sub>
                  </m:sSub>
                </m:oMath>
              </a14:m>
              <a:r>
                <a:rPr lang="en-US" sz="1200">
                  <a:solidFill>
                    <a:srgbClr val="FF0000"/>
                  </a:solidFill>
                  <a:effectLst/>
                  <a:latin typeface="+mn-lt"/>
                  <a:ea typeface="+mn-ea"/>
                  <a:cs typeface="+mn-cs"/>
                </a:rPr>
                <a:t> +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7</m:t>
                      </m:r>
                    </m:sub>
                  </m:sSub>
                </m:oMath>
              </a14:m>
              <a:r>
                <a:rPr lang="en-US" sz="1200">
                  <a:solidFill>
                    <a:srgbClr val="FF0000"/>
                  </a:solidFill>
                  <a:effectLst/>
                  <a:latin typeface="+mn-lt"/>
                  <a:ea typeface="+mn-ea"/>
                  <a:cs typeface="+mn-cs"/>
                </a:rPr>
                <a:t> 				(Ranking)</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#13: 2</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2</m:t>
                      </m:r>
                    </m:sub>
                  </m:sSub>
                </m:oMath>
              </a14:m>
              <a:r>
                <a:rPr lang="en-US" sz="1200">
                  <a:solidFill>
                    <a:srgbClr val="FF0000"/>
                  </a:solidFill>
                  <a:effectLst/>
                  <a:latin typeface="+mn-lt"/>
                  <a:ea typeface="+mn-ea"/>
                  <a:cs typeface="+mn-cs"/>
                </a:rPr>
                <a:t>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5</m:t>
                      </m:r>
                    </m:sub>
                  </m:sSub>
                </m:oMath>
              </a14:m>
              <a:r>
                <a:rPr lang="en-US" sz="1200">
                  <a:solidFill>
                    <a:srgbClr val="FF0000"/>
                  </a:solidFill>
                  <a:effectLst/>
                  <a:latin typeface="+mn-lt"/>
                  <a:ea typeface="+mn-ea"/>
                  <a:cs typeface="+mn-cs"/>
                </a:rPr>
                <a:t> +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7</m:t>
                      </m:r>
                    </m:sub>
                  </m:sSub>
                </m:oMath>
              </a14:m>
              <a:r>
                <a:rPr lang="en-US" sz="1200">
                  <a:solidFill>
                    <a:srgbClr val="FF0000"/>
                  </a:solidFill>
                  <a:effectLst/>
                  <a:latin typeface="+mn-lt"/>
                  <a:ea typeface="+mn-ea"/>
                  <a:cs typeface="+mn-cs"/>
                </a:rPr>
                <a:t> 				(Ranking)</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#14: 2</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3</m:t>
                      </m:r>
                    </m:sub>
                  </m:sSub>
                </m:oMath>
              </a14:m>
              <a:r>
                <a:rPr lang="en-US" sz="1200">
                  <a:solidFill>
                    <a:srgbClr val="FF0000"/>
                  </a:solidFill>
                  <a:effectLst/>
                  <a:latin typeface="+mn-lt"/>
                  <a:ea typeface="+mn-ea"/>
                  <a:cs typeface="+mn-cs"/>
                </a:rPr>
                <a:t>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5</m:t>
                      </m:r>
                    </m:sub>
                  </m:sSub>
                </m:oMath>
              </a14:m>
              <a:r>
                <a:rPr lang="en-US" sz="1200">
                  <a:solidFill>
                    <a:srgbClr val="FF0000"/>
                  </a:solidFill>
                  <a:effectLst/>
                  <a:latin typeface="+mn-lt"/>
                  <a:ea typeface="+mn-ea"/>
                  <a:cs typeface="+mn-cs"/>
                </a:rPr>
                <a:t> +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7</m:t>
                      </m:r>
                    </m:sub>
                  </m:sSub>
                </m:oMath>
              </a14:m>
              <a:r>
                <a:rPr lang="en-US" sz="1200">
                  <a:solidFill>
                    <a:srgbClr val="FF0000"/>
                  </a:solidFill>
                  <a:effectLst/>
                  <a:latin typeface="+mn-lt"/>
                  <a:ea typeface="+mn-ea"/>
                  <a:cs typeface="+mn-cs"/>
                </a:rPr>
                <a:t> 				(Ranking)</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#15: 5</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4</m:t>
                      </m:r>
                    </m:sub>
                  </m:sSub>
                </m:oMath>
              </a14:m>
              <a:r>
                <a:rPr lang="en-US" sz="1200">
                  <a:solidFill>
                    <a:srgbClr val="FF0000"/>
                  </a:solidFill>
                  <a:effectLst/>
                  <a:latin typeface="+mn-lt"/>
                  <a:ea typeface="+mn-ea"/>
                  <a:cs typeface="+mn-cs"/>
                </a:rPr>
                <a:t>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1</m:t>
                      </m:r>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2</m:t>
                      </m:r>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3</m:t>
                      </m:r>
                      <m:r>
                        <a:rPr lang="en-US" sz="1200" b="0" i="1">
                          <a:solidFill>
                            <a:srgbClr val="FF0000"/>
                          </a:solidFill>
                          <a:effectLst/>
                          <a:latin typeface="Cambria Math" panose="02040503050406030204" pitchFamily="18" charset="0"/>
                          <a:ea typeface="+mn-ea"/>
                          <a:cs typeface="+mn-cs"/>
                        </a:rPr>
                        <m:t>+ </m:t>
                      </m:r>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5</m:t>
                      </m:r>
                    </m:sub>
                  </m:sSub>
                </m:oMath>
              </a14:m>
              <a:r>
                <a:rPr lang="en-US" sz="1200">
                  <a:solidFill>
                    <a:srgbClr val="FF0000"/>
                  </a:solidFill>
                  <a:effectLst/>
                  <a:latin typeface="+mn-lt"/>
                  <a:ea typeface="+mn-ea"/>
                  <a:cs typeface="+mn-cs"/>
                </a:rPr>
                <a:t> +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7</m:t>
                      </m:r>
                    </m:sub>
                  </m:sSub>
                </m:oMath>
              </a14:m>
              <a:r>
                <a:rPr lang="en-US" sz="1200">
                  <a:solidFill>
                    <a:srgbClr val="FF0000"/>
                  </a:solidFill>
                  <a:effectLst/>
                  <a:latin typeface="+mn-lt"/>
                  <a:ea typeface="+mn-ea"/>
                  <a:cs typeface="+mn-cs"/>
                </a:rPr>
                <a:t> 			(Ranking)</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#16: 5</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6</m:t>
                      </m:r>
                    </m:sub>
                  </m:sSub>
                </m:oMath>
              </a14:m>
              <a:r>
                <a:rPr lang="en-US" sz="1200">
                  <a:solidFill>
                    <a:srgbClr val="FF0000"/>
                  </a:solidFill>
                  <a:effectLst/>
                  <a:latin typeface="+mn-lt"/>
                  <a:ea typeface="+mn-ea"/>
                  <a:cs typeface="+mn-cs"/>
                </a:rPr>
                <a:t> </a:t>
              </a:r>
              <a14:m>
                <m:oMath xmlns:m="http://schemas.openxmlformats.org/officeDocument/2006/math">
                  <m:r>
                    <a:rPr lang="en-US" sz="1200" i="1" baseline="0">
                      <a:solidFill>
                        <a:srgbClr val="FF0000"/>
                      </a:solidFill>
                      <a:effectLst/>
                      <a:latin typeface="Cambria Math" panose="02040503050406030204" pitchFamily="18" charset="0"/>
                      <a:ea typeface="+mn-ea"/>
                      <a:cs typeface="+mn-cs"/>
                    </a:rPr>
                    <m:t>≤</m:t>
                  </m:r>
                </m:oMath>
              </a14:m>
              <a:r>
                <a:rPr lang="en-US" sz="1200" baseline="0">
                  <a:solidFill>
                    <a:srgbClr val="FF0000"/>
                  </a:solidFill>
                  <a:effectLst/>
                  <a:latin typeface="+mn-lt"/>
                  <a:ea typeface="+mn-ea"/>
                  <a:cs typeface="+mn-cs"/>
                </a:rPr>
                <a:t>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1</m:t>
                      </m:r>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2</m:t>
                      </m:r>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3</m:t>
                      </m:r>
                      <m:r>
                        <a:rPr lang="en-US" sz="1200" b="0" i="1">
                          <a:solidFill>
                            <a:srgbClr val="FF0000"/>
                          </a:solidFill>
                          <a:effectLst/>
                          <a:latin typeface="Cambria Math" panose="02040503050406030204" pitchFamily="18" charset="0"/>
                          <a:ea typeface="+mn-ea"/>
                          <a:cs typeface="+mn-cs"/>
                        </a:rPr>
                        <m:t>+ </m:t>
                      </m:r>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5</m:t>
                      </m:r>
                    </m:sub>
                  </m:sSub>
                </m:oMath>
              </a14:m>
              <a:r>
                <a:rPr lang="en-US" sz="1200">
                  <a:solidFill>
                    <a:srgbClr val="FF0000"/>
                  </a:solidFill>
                  <a:effectLst/>
                  <a:latin typeface="+mn-lt"/>
                  <a:ea typeface="+mn-ea"/>
                  <a:cs typeface="+mn-cs"/>
                </a:rPr>
                <a:t> +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7</m:t>
                      </m:r>
                    </m:sub>
                  </m:sSub>
                </m:oMath>
              </a14:m>
              <a:r>
                <a:rPr lang="en-US" sz="1200">
                  <a:solidFill>
                    <a:srgbClr val="FF0000"/>
                  </a:solidFill>
                  <a:effectLst/>
                  <a:latin typeface="+mn-lt"/>
                  <a:ea typeface="+mn-ea"/>
                  <a:cs typeface="+mn-cs"/>
                </a:rPr>
                <a:t> 			(Ranking)</a:t>
              </a:r>
              <a:br>
                <a:rPr lang="en-US" sz="1200">
                  <a:solidFill>
                    <a:srgbClr val="FF0000"/>
                  </a:solidFill>
                  <a:effectLst/>
                  <a:latin typeface="+mn-lt"/>
                  <a:ea typeface="+mn-ea"/>
                  <a:cs typeface="+mn-cs"/>
                </a:rPr>
              </a:br>
              <a:r>
                <a:rPr lang="en-US" sz="1200" b="0">
                  <a:solidFill>
                    <a:srgbClr val="FF0000"/>
                  </a:solidFill>
                  <a:effectLst/>
                  <a:latin typeface="+mn-lt"/>
                  <a:ea typeface="+mn-ea"/>
                  <a:cs typeface="+mn-cs"/>
                </a:rPr>
                <a:t>#17: </a:t>
              </a:r>
              <a14:m>
                <m:oMath xmlns:m="http://schemas.openxmlformats.org/officeDocument/2006/math">
                  <m:sSub>
                    <m:sSubPr>
                      <m:ctrlPr>
                        <a:rPr lang="fi-FI"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1</m:t>
                      </m:r>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2</m:t>
                      </m:r>
                      <m:r>
                        <a:rPr lang="en-US" sz="1200" b="0" i="1">
                          <a:solidFill>
                            <a:srgbClr val="FF0000"/>
                          </a:solidFill>
                          <a:effectLst/>
                          <a:latin typeface="Cambria Math" panose="02040503050406030204" pitchFamily="18" charset="0"/>
                          <a:ea typeface="+mn-ea"/>
                          <a:cs typeface="+mn-cs"/>
                        </a:rPr>
                        <m:t>+</m:t>
                      </m:r>
                      <m:r>
                        <a:rPr lang="en-US" sz="1200" b="0" i="1">
                          <a:solidFill>
                            <a:srgbClr val="FF0000"/>
                          </a:solidFill>
                          <a:effectLst/>
                          <a:latin typeface="Cambria Math" panose="02040503050406030204" pitchFamily="18" charset="0"/>
                          <a:ea typeface="+mn-ea"/>
                          <a:cs typeface="+mn-cs"/>
                        </a:rPr>
                        <m:t>𝑦</m:t>
                      </m:r>
                      <m:r>
                        <a:rPr lang="en-US" sz="1200" b="0" i="1" baseline="-25000">
                          <a:solidFill>
                            <a:srgbClr val="FF0000"/>
                          </a:solidFill>
                          <a:effectLst/>
                          <a:latin typeface="Cambria Math" panose="02040503050406030204" pitchFamily="18" charset="0"/>
                          <a:ea typeface="+mn-ea"/>
                          <a:cs typeface="+mn-cs"/>
                        </a:rPr>
                        <m:t>3</m:t>
                      </m:r>
                      <m:r>
                        <a:rPr lang="en-US" sz="1200" b="0" i="1">
                          <a:solidFill>
                            <a:srgbClr val="FF0000"/>
                          </a:solidFill>
                          <a:effectLst/>
                          <a:latin typeface="Cambria Math" panose="02040503050406030204" pitchFamily="18" charset="0"/>
                          <a:ea typeface="+mn-ea"/>
                          <a:cs typeface="+mn-cs"/>
                        </a:rPr>
                        <m:t>+ </m:t>
                      </m:r>
                      <m:r>
                        <a:rPr lang="en-US" sz="1200" b="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4</m:t>
                      </m:r>
                    </m:sub>
                  </m:sSub>
                </m:oMath>
              </a14:m>
              <a:r>
                <a:rPr lang="en-US" sz="1200" b="0">
                  <a:solidFill>
                    <a:srgbClr val="FF0000"/>
                  </a:solidFill>
                  <a:effectLst/>
                  <a:latin typeface="+mn-lt"/>
                  <a:ea typeface="+mn-ea"/>
                  <a:cs typeface="+mn-cs"/>
                </a:rPr>
                <a:t> + </a:t>
              </a:r>
              <a14:m>
                <m:oMath xmlns:m="http://schemas.openxmlformats.org/officeDocument/2006/math">
                  <m:sSub>
                    <m:sSubPr>
                      <m:ctrlPr>
                        <a:rPr lang="fi-FI"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5</m:t>
                      </m:r>
                    </m:sub>
                  </m:sSub>
                </m:oMath>
              </a14:m>
              <a:r>
                <a:rPr lang="en-US" sz="1200" b="0">
                  <a:solidFill>
                    <a:srgbClr val="FF0000"/>
                  </a:solidFill>
                  <a:effectLst/>
                  <a:latin typeface="+mn-lt"/>
                  <a:ea typeface="+mn-ea"/>
                  <a:cs typeface="+mn-cs"/>
                </a:rPr>
                <a:t> </a:t>
              </a:r>
              <a14:m>
                <m:oMath xmlns:m="http://schemas.openxmlformats.org/officeDocument/2006/math">
                  <m:sSub>
                    <m:sSubPr>
                      <m:ctrlPr>
                        <a:rPr lang="fi-FI"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 </m:t>
                      </m:r>
                      <m:r>
                        <a:rPr lang="en-US" sz="1200" b="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6</m:t>
                      </m:r>
                    </m:sub>
                  </m:sSub>
                </m:oMath>
              </a14:m>
              <a:r>
                <a:rPr lang="en-US" sz="1200" b="0">
                  <a:solidFill>
                    <a:srgbClr val="FF0000"/>
                  </a:solidFill>
                  <a:effectLst/>
                  <a:latin typeface="+mn-lt"/>
                  <a:ea typeface="+mn-ea"/>
                  <a:cs typeface="+mn-cs"/>
                </a:rPr>
                <a:t> + </a:t>
              </a:r>
              <a14:m>
                <m:oMath xmlns:m="http://schemas.openxmlformats.org/officeDocument/2006/math">
                  <m:sSub>
                    <m:sSubPr>
                      <m:ctrlPr>
                        <a:rPr lang="fi-FI" sz="1200" b="0" i="1">
                          <a:solidFill>
                            <a:srgbClr val="FF0000"/>
                          </a:solidFill>
                          <a:effectLst/>
                          <a:latin typeface="Cambria Math" panose="02040503050406030204" pitchFamily="18" charset="0"/>
                          <a:ea typeface="+mn-ea"/>
                          <a:cs typeface="+mn-cs"/>
                        </a:rPr>
                      </m:ctrlPr>
                    </m:sSubPr>
                    <m:e>
                      <m:r>
                        <a:rPr lang="en-US" sz="1200" b="0" i="1">
                          <a:solidFill>
                            <a:srgbClr val="FF0000"/>
                          </a:solidFill>
                          <a:effectLst/>
                          <a:latin typeface="Cambria Math" panose="02040503050406030204" pitchFamily="18" charset="0"/>
                          <a:ea typeface="+mn-ea"/>
                          <a:cs typeface="+mn-cs"/>
                        </a:rPr>
                        <m:t>𝑦</m:t>
                      </m:r>
                    </m:e>
                    <m:sub>
                      <m:r>
                        <a:rPr lang="en-US" sz="1200" b="0" i="1">
                          <a:solidFill>
                            <a:srgbClr val="FF0000"/>
                          </a:solidFill>
                          <a:effectLst/>
                          <a:latin typeface="Cambria Math" panose="02040503050406030204" pitchFamily="18" charset="0"/>
                          <a:ea typeface="+mn-ea"/>
                          <a:cs typeface="+mn-cs"/>
                        </a:rPr>
                        <m:t>7</m:t>
                      </m:r>
                    </m:sub>
                  </m:sSub>
                </m:oMath>
              </a14:m>
              <a:r>
                <a:rPr lang="en-US" sz="1200" b="0">
                  <a:solidFill>
                    <a:srgbClr val="FF0000"/>
                  </a:solidFill>
                  <a:effectLst/>
                  <a:latin typeface="+mn-lt"/>
                  <a:ea typeface="+mn-ea"/>
                  <a:cs typeface="+mn-cs"/>
                </a:rPr>
                <a:t> </a:t>
              </a:r>
              <a14:m>
                <m:oMath xmlns:m="http://schemas.openxmlformats.org/officeDocument/2006/math">
                  <m:r>
                    <a:rPr lang="en-US" sz="1200" b="0" i="1">
                      <a:solidFill>
                        <a:srgbClr val="FF0000"/>
                      </a:solidFill>
                      <a:effectLst/>
                      <a:latin typeface="Cambria Math" panose="02040503050406030204" pitchFamily="18" charset="0"/>
                      <a:ea typeface="Cambria Math" panose="02040503050406030204" pitchFamily="18" charset="0"/>
                      <a:cs typeface="+mn-cs"/>
                    </a:rPr>
                    <m:t>≥</m:t>
                  </m:r>
                </m:oMath>
              </a14:m>
              <a:r>
                <a:rPr lang="en-US" sz="1200" b="0">
                  <a:solidFill>
                    <a:srgbClr val="FF0000"/>
                  </a:solidFill>
                  <a:effectLst/>
                  <a:latin typeface="+mn-lt"/>
                  <a:ea typeface="+mn-ea"/>
                  <a:cs typeface="+mn-cs"/>
                </a:rPr>
                <a:t> n 			(n = a prespecified number of new offices)</a:t>
              </a:r>
              <a:endParaRPr lang="en-US" sz="1200" b="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ea typeface="+mn-ea"/>
                  <a:cs typeface="+mn-cs"/>
                </a:rPr>
                <a:t>Binary: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𝑦</m:t>
                      </m:r>
                    </m:e>
                    <m:sub>
                      <m:r>
                        <a:rPr lang="en-US" sz="1200" i="1">
                          <a:solidFill>
                            <a:srgbClr val="FF0000"/>
                          </a:solidFill>
                          <a:effectLst/>
                          <a:latin typeface="Cambria Math" panose="02040503050406030204" pitchFamily="18" charset="0"/>
                          <a:ea typeface="+mn-ea"/>
                          <a:cs typeface="+mn-cs"/>
                        </a:rPr>
                        <m:t>𝑗</m:t>
                      </m:r>
                    </m:sub>
                  </m:sSub>
                </m:oMath>
              </a14:m>
              <a:r>
                <a:rPr lang="en-US" sz="1200">
                  <a:solidFill>
                    <a:srgbClr val="FF0000"/>
                  </a:solidFill>
                  <a:effectLst/>
                  <a:latin typeface="+mn-lt"/>
                  <a:ea typeface="+mn-ea"/>
                  <a:cs typeface="+mn-cs"/>
                </a:rPr>
                <a:t> </a:t>
              </a:r>
              <a14:m>
                <m:oMath xmlns:m="http://schemas.openxmlformats.org/officeDocument/2006/math">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b="0" i="1">
                          <a:solidFill>
                            <a:srgbClr val="FF0000"/>
                          </a:solidFill>
                          <a:effectLst/>
                          <a:latin typeface="Cambria Math" panose="02040503050406030204" pitchFamily="18" charset="0"/>
                          <a:ea typeface="+mn-ea"/>
                          <a:cs typeface="+mn-cs"/>
                        </a:rPr>
                        <m:t>0,1</m:t>
                      </m:r>
                    </m:e>
                  </m:d>
                </m:oMath>
              </a14:m>
              <a:r>
                <a:rPr lang="en-US" sz="1200">
                  <a:solidFill>
                    <a:srgbClr val="FF0000"/>
                  </a:solidFill>
                  <a:effectLst/>
                  <a:latin typeface="+mn-lt"/>
                </a:rPr>
                <a:t>		</a:t>
              </a:r>
              <a:r>
                <a:rPr lang="en-US" sz="1200">
                  <a:solidFill>
                    <a:srgbClr val="FF0000"/>
                  </a:solidFill>
                  <a:effectLst/>
                  <a:latin typeface="+mn-lt"/>
                  <a:ea typeface="+mn-ea"/>
                  <a:cs typeface="+mn-cs"/>
                </a:rPr>
                <a:t>where </a:t>
              </a:r>
              <a14:m>
                <m:oMath xmlns:m="http://schemas.openxmlformats.org/officeDocument/2006/math">
                  <m:r>
                    <a:rPr lang="en-US" sz="1200" i="1">
                      <a:solidFill>
                        <a:srgbClr val="FF0000"/>
                      </a:solidFill>
                      <a:effectLst/>
                      <a:latin typeface="Cambria Math" panose="02040503050406030204" pitchFamily="18" charset="0"/>
                      <a:ea typeface="+mn-ea"/>
                      <a:cs typeface="+mn-cs"/>
                    </a:rPr>
                    <m:t>𝑗</m:t>
                  </m:r>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i="1">
                          <a:solidFill>
                            <a:srgbClr val="FF0000"/>
                          </a:solidFill>
                          <a:effectLst/>
                          <a:latin typeface="Cambria Math" panose="02040503050406030204" pitchFamily="18" charset="0"/>
                          <a:ea typeface="+mn-ea"/>
                          <a:cs typeface="+mn-cs"/>
                        </a:rPr>
                        <m:t>1,…,7</m:t>
                      </m:r>
                    </m:e>
                  </m:d>
                </m:oMath>
              </a14:m>
              <a:r>
                <a:rPr lang="en-US" sz="1200">
                  <a:solidFill>
                    <a:srgbClr val="FF0000"/>
                  </a:solidFill>
                  <a:effectLst/>
                  <a:latin typeface="+mn-lt"/>
                  <a:ea typeface="+mn-ea"/>
                  <a:cs typeface="+mn-cs"/>
                </a:rPr>
                <a:t> </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rPr>
                <a:t>Non-negatitviy: </a:t>
              </a:r>
              <a14:m>
                <m:oMath xmlns:m="http://schemas.openxmlformats.org/officeDocument/2006/math">
                  <m:sSub>
                    <m:sSubPr>
                      <m:ctrlPr>
                        <a:rPr lang="fi-FI" sz="1200" i="1">
                          <a:solidFill>
                            <a:srgbClr val="FF0000"/>
                          </a:solidFill>
                          <a:effectLst/>
                          <a:latin typeface="Cambria Math" panose="02040503050406030204" pitchFamily="18" charset="0"/>
                          <a:ea typeface="+mn-ea"/>
                          <a:cs typeface="+mn-cs"/>
                        </a:rPr>
                      </m:ctrlPr>
                    </m:sSubPr>
                    <m:e>
                      <m:r>
                        <a:rPr lang="en-US" sz="1200" i="1">
                          <a:solidFill>
                            <a:srgbClr val="FF0000"/>
                          </a:solidFill>
                          <a:effectLst/>
                          <a:latin typeface="Cambria Math" panose="02040503050406030204" pitchFamily="18" charset="0"/>
                          <a:ea typeface="+mn-ea"/>
                          <a:cs typeface="+mn-cs"/>
                        </a:rPr>
                        <m:t>𝑥</m:t>
                      </m:r>
                    </m:e>
                    <m:sub>
                      <m:r>
                        <a:rPr lang="en-US" sz="1200" i="1">
                          <a:solidFill>
                            <a:srgbClr val="FF0000"/>
                          </a:solidFill>
                          <a:effectLst/>
                          <a:latin typeface="Cambria Math" panose="02040503050406030204" pitchFamily="18" charset="0"/>
                          <a:ea typeface="+mn-ea"/>
                          <a:cs typeface="+mn-cs"/>
                        </a:rPr>
                        <m:t>𝑖𝑗</m:t>
                      </m:r>
                    </m:sub>
                  </m:sSub>
                </m:oMath>
              </a14:m>
              <a:r>
                <a:rPr lang="en-US" sz="1200">
                  <a:solidFill>
                    <a:srgbClr val="FF0000"/>
                  </a:solidFill>
                  <a:effectLst/>
                  <a:latin typeface="+mn-lt"/>
                  <a:ea typeface="+mn-ea"/>
                  <a:cs typeface="+mn-cs"/>
                </a:rPr>
                <a:t> &gt;=</a:t>
              </a:r>
              <a:r>
                <a:rPr lang="en-US" sz="1200" baseline="0">
                  <a:solidFill>
                    <a:srgbClr val="FF0000"/>
                  </a:solidFill>
                  <a:effectLst/>
                  <a:latin typeface="+mn-lt"/>
                  <a:ea typeface="+mn-ea"/>
                  <a:cs typeface="+mn-cs"/>
                </a:rPr>
                <a:t> 0		</a:t>
              </a:r>
              <a:r>
                <a:rPr lang="en-US" sz="1200">
                  <a:solidFill>
                    <a:srgbClr val="FF0000"/>
                  </a:solidFill>
                  <a:effectLst/>
                  <a:latin typeface="+mn-lt"/>
                  <a:ea typeface="+mn-ea"/>
                  <a:cs typeface="+mn-cs"/>
                </a:rPr>
                <a:t>where </a:t>
              </a:r>
              <a14:m>
                <m:oMath xmlns:m="http://schemas.openxmlformats.org/officeDocument/2006/math">
                  <m:r>
                    <a:rPr lang="en-US" sz="1200" i="1">
                      <a:solidFill>
                        <a:srgbClr val="FF0000"/>
                      </a:solidFill>
                      <a:effectLst/>
                      <a:latin typeface="Cambria Math" panose="02040503050406030204" pitchFamily="18" charset="0"/>
                      <a:ea typeface="+mn-ea"/>
                      <a:cs typeface="+mn-cs"/>
                    </a:rPr>
                    <m:t>𝑗</m:t>
                  </m:r>
                  <m:r>
                    <a:rPr lang="en-US" sz="1200" i="1">
                      <a:solidFill>
                        <a:srgbClr val="FF0000"/>
                      </a:solidFill>
                      <a:effectLst/>
                      <a:latin typeface="Cambria Math" panose="02040503050406030204" pitchFamily="18" charset="0"/>
                      <a:ea typeface="+mn-ea"/>
                      <a:cs typeface="+mn-cs"/>
                    </a:rPr>
                    <m:t>∈</m:t>
                  </m:r>
                  <m:d>
                    <m:dPr>
                      <m:begChr m:val="{"/>
                      <m:endChr m:val="}"/>
                      <m:ctrlPr>
                        <a:rPr lang="fi-FI" sz="1200" i="1">
                          <a:solidFill>
                            <a:srgbClr val="FF0000"/>
                          </a:solidFill>
                          <a:effectLst/>
                          <a:latin typeface="Cambria Math" panose="02040503050406030204" pitchFamily="18" charset="0"/>
                          <a:ea typeface="+mn-ea"/>
                          <a:cs typeface="+mn-cs"/>
                        </a:rPr>
                      </m:ctrlPr>
                    </m:dPr>
                    <m:e>
                      <m:r>
                        <a:rPr lang="en-US" sz="1200" i="1">
                          <a:solidFill>
                            <a:srgbClr val="FF0000"/>
                          </a:solidFill>
                          <a:effectLst/>
                          <a:latin typeface="Cambria Math" panose="02040503050406030204" pitchFamily="18" charset="0"/>
                          <a:ea typeface="+mn-ea"/>
                          <a:cs typeface="+mn-cs"/>
                        </a:rPr>
                        <m:t>1,…,7</m:t>
                      </m:r>
                    </m:e>
                  </m:d>
                </m:oMath>
              </a14:m>
              <a:r>
                <a:rPr lang="en-US" sz="1200">
                  <a:solidFill>
                    <a:srgbClr val="FF0000"/>
                  </a:solidFill>
                  <a:effectLst/>
                  <a:latin typeface="+mn-lt"/>
                  <a:ea typeface="+mn-ea"/>
                  <a:cs typeface="+mn-cs"/>
                </a:rPr>
                <a:t> and </a:t>
              </a:r>
              <a14:m>
                <m:oMath xmlns:m="http://schemas.openxmlformats.org/officeDocument/2006/math">
                  <m:r>
                    <a:rPr lang="en-US" sz="1200" i="1">
                      <a:solidFill>
                        <a:srgbClr val="FF0000"/>
                      </a:solidFill>
                      <a:effectLst/>
                      <a:latin typeface="Cambria Math" panose="02040503050406030204" pitchFamily="18" charset="0"/>
                      <a:ea typeface="+mn-ea"/>
                      <a:cs typeface="+mn-cs"/>
                    </a:rPr>
                    <m:t>𝑖</m:t>
                  </m:r>
                  <m:r>
                    <a:rPr lang="en-US" sz="1200" i="1">
                      <a:solidFill>
                        <a:srgbClr val="FF0000"/>
                      </a:solidFill>
                      <a:effectLst/>
                      <a:latin typeface="Cambria Math" panose="02040503050406030204" pitchFamily="18" charset="0"/>
                      <a:ea typeface="+mn-ea"/>
                      <a:cs typeface="+mn-cs"/>
                    </a:rPr>
                    <m:t>∈{1, …,4}</m:t>
                  </m:r>
                </m:oMath>
              </a14:m>
              <a:r>
                <a:rPr lang="en-US" sz="1200">
                  <a:solidFill>
                    <a:srgbClr val="FF0000"/>
                  </a:solidFill>
                  <a:effectLst/>
                  <a:latin typeface="+mn-lt"/>
                  <a:ea typeface="+mn-ea"/>
                  <a:cs typeface="+mn-cs"/>
                </a:rPr>
                <a:t>.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200">
                  <a:solidFill>
                    <a:srgbClr val="FF0000"/>
                  </a:solidFill>
                  <a:effectLst/>
                  <a:latin typeface="+mn-lt"/>
                  <a:ea typeface="+mn-ea"/>
                  <a:cs typeface="+mn-cs"/>
                </a:rPr>
                <a:t>- The</a:t>
              </a:r>
              <a:r>
                <a:rPr lang="en-US" sz="1200" baseline="0">
                  <a:solidFill>
                    <a:srgbClr val="FF0000"/>
                  </a:solidFill>
                  <a:effectLst/>
                  <a:latin typeface="+mn-lt"/>
                  <a:ea typeface="+mn-ea"/>
                  <a:cs typeface="+mn-cs"/>
                </a:rPr>
                <a:t> maximum number of new offices that can be established is 4.</a:t>
              </a:r>
            </a:p>
            <a:p>
              <a:r>
                <a:rPr lang="en-US" sz="1200" baseline="0">
                  <a:solidFill>
                    <a:srgbClr val="FF0000"/>
                  </a:solidFill>
                  <a:effectLst/>
                  <a:latin typeface="+mn-lt"/>
                  <a:ea typeface="+mn-ea"/>
                  <a:cs typeface="+mn-cs"/>
                </a:rPr>
                <a:t>- Cities: Frankfurt, Milan, Madrid and Vienna.</a:t>
              </a:r>
            </a:p>
            <a:p>
              <a:r>
                <a:rPr lang="en-US" sz="1200" baseline="0">
                  <a:solidFill>
                    <a:srgbClr val="FF0000"/>
                  </a:solidFill>
                  <a:effectLst/>
                  <a:latin typeface="+mn-lt"/>
                  <a:ea typeface="+mn-ea"/>
                  <a:cs typeface="+mn-cs"/>
                </a:rPr>
                <a:t>- The minimal cost of establishing new offices to these cities is 21.2865 Meuros.</a:t>
              </a:r>
              <a:endParaRPr lang="fi-FI" sz="1200">
                <a:solidFill>
                  <a:srgbClr val="FF0000"/>
                </a:solidFill>
                <a:effectLst/>
                <a:latin typeface="+mn-lt"/>
                <a:ea typeface="+mn-ea"/>
                <a:cs typeface="+mn-cs"/>
              </a:endParaRPr>
            </a:p>
            <a:p>
              <a:r>
                <a:rPr lang="en-US" sz="1200">
                  <a:solidFill>
                    <a:schemeClr val="tx1"/>
                  </a:solidFill>
                  <a:effectLst/>
                  <a:latin typeface="+mn-lt"/>
                  <a:ea typeface="+mn-ea"/>
                  <a:cs typeface="+mn-cs"/>
                </a:rPr>
                <a:t> </a:t>
              </a:r>
              <a:endParaRPr lang="fi-FI" sz="12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68519" y="535888"/>
              <a:ext cx="9539044" cy="1137036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t>
              </a:r>
              <a:r>
                <a:rPr lang="en-US" sz="1100" b="1">
                  <a:solidFill>
                    <a:schemeClr val="tx1"/>
                  </a:solidFill>
                  <a:effectLst/>
                  <a:latin typeface="+mn-lt"/>
                  <a:ea typeface="+mn-ea"/>
                  <a:cs typeface="+mn-cs"/>
                </a:rPr>
                <a:t>an office can be established in city with the rank </a:t>
              </a:r>
              <a:r>
                <a:rPr lang="en-US" sz="1100" b="1" i="0">
                  <a:solidFill>
                    <a:schemeClr val="tx1"/>
                  </a:solidFill>
                  <a:effectLst/>
                  <a:latin typeface="Cambria Math" panose="02040503050406030204" pitchFamily="18" charset="0"/>
                  <a:ea typeface="+mn-ea"/>
                  <a:cs typeface="+mn-cs"/>
                </a:rPr>
                <a:t>𝒋</a:t>
              </a:r>
              <a:r>
                <a:rPr lang="en-US" sz="1100" b="1">
                  <a:solidFill>
                    <a:schemeClr val="tx1"/>
                  </a:solidFill>
                  <a:effectLst/>
                  <a:latin typeface="+mn-lt"/>
                  <a:ea typeface="+mn-ea"/>
                  <a:cs typeface="+mn-cs"/>
                </a:rPr>
                <a:t> only if offices are also established to all cities with ranks </a:t>
              </a:r>
              <a:r>
                <a:rPr lang="en-US" sz="1100" b="1" i="0">
                  <a:solidFill>
                    <a:schemeClr val="tx1"/>
                  </a:solidFill>
                  <a:effectLst/>
                  <a:latin typeface="Cambria Math" panose="02040503050406030204" pitchFamily="18" charset="0"/>
                  <a:ea typeface="+mn-ea"/>
                  <a:cs typeface="+mn-cs"/>
                </a:rPr>
                <a:t>𝟏, …,𝒋−𝟏</a:t>
              </a:r>
              <a:r>
                <a:rPr lang="en-US" sz="1100" b="1">
                  <a:solidFill>
                    <a:schemeClr val="tx1"/>
                  </a:solidFill>
                  <a:effectLst/>
                  <a:latin typeface="+mn-lt"/>
                  <a:ea typeface="+mn-ea"/>
                  <a:cs typeface="+mn-cs"/>
                </a:rPr>
                <a:t>.</a:t>
              </a:r>
              <a:endParaRPr lang="fi-FI" sz="1100" b="1">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a:t>
              </a:r>
              <a:r>
                <a:rPr lang="en-US" sz="1100" b="1">
                  <a:solidFill>
                    <a:schemeClr val="tx1"/>
                  </a:solidFill>
                  <a:effectLst/>
                  <a:latin typeface="+mn-lt"/>
                  <a:ea typeface="+mn-ea"/>
                  <a:cs typeface="+mn-cs"/>
                </a:rPr>
                <a:t>for a prespecified number of new offices </a:t>
              </a:r>
              <a:r>
                <a:rPr lang="en-US" sz="1100" b="1" i="0">
                  <a:solidFill>
                    <a:schemeClr val="tx1"/>
                  </a:solidFill>
                  <a:effectLst/>
                  <a:latin typeface="Cambria Math" panose="02040503050406030204" pitchFamily="18" charset="0"/>
                  <a:ea typeface="+mn-ea"/>
                  <a:cs typeface="+mn-cs"/>
                </a:rPr>
                <a:t>𝒏</a:t>
              </a:r>
              <a:r>
                <a:rPr lang="en-US" sz="1100" b="1">
                  <a:solidFill>
                    <a:schemeClr val="tx1"/>
                  </a:solidFill>
                  <a:effectLst/>
                  <a:latin typeface="+mn-lt"/>
                  <a:ea typeface="+mn-ea"/>
                  <a:cs typeface="+mn-cs"/>
                </a:rPr>
                <a:t> </a:t>
              </a:r>
              <a:r>
                <a:rPr lang="en-US" sz="1100" b="0">
                  <a:solidFill>
                    <a:schemeClr val="tx1"/>
                  </a:solidFill>
                  <a:effectLst/>
                  <a:latin typeface="+mn-lt"/>
                  <a:ea typeface="+mn-ea"/>
                  <a:cs typeface="+mn-cs"/>
                </a:rPr>
                <a:t>determines (i) the cities in which the new offices </a:t>
              </a:r>
              <a:r>
                <a:rPr lang="en-US" sz="1100">
                  <a:solidFill>
                    <a:schemeClr val="tx1"/>
                  </a:solidFill>
                  <a:effectLst/>
                  <a:latin typeface="+mn-lt"/>
                  <a:ea typeface="+mn-ea"/>
                  <a:cs typeface="+mn-cs"/>
                </a:rPr>
                <a:t>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p>
            <a:p>
              <a:endParaRPr lang="fi-FI" sz="1100">
                <a:solidFill>
                  <a:schemeClr val="tx1"/>
                </a:solidFill>
                <a:effectLst/>
                <a:latin typeface="+mn-lt"/>
                <a:ea typeface="+mn-ea"/>
                <a:cs typeface="+mn-cs"/>
              </a:endParaRPr>
            </a:p>
            <a:p>
              <a:r>
                <a:rPr lang="en-US" sz="1200" b="1" u="sng">
                  <a:solidFill>
                    <a:srgbClr val="FF0000"/>
                  </a:solidFill>
                  <a:effectLst/>
                  <a:latin typeface="+mn-lt"/>
                  <a:ea typeface="+mn-ea"/>
                  <a:cs typeface="+mn-cs"/>
                </a:rPr>
                <a:t>Decision variables:</a:t>
              </a:r>
            </a:p>
            <a:p>
              <a:r>
                <a:rPr lang="en-US" sz="1200" i="0">
                  <a:solidFill>
                    <a:srgbClr val="FF0000"/>
                  </a:solidFill>
                  <a:effectLst/>
                  <a:latin typeface="Cambria Math" panose="02040503050406030204" pitchFamily="18" charset="0"/>
                  <a:ea typeface="+mn-ea"/>
                  <a:cs typeface="+mn-cs"/>
                </a:rPr>
                <a:t>𝑥</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𝑖𝑗</a:t>
              </a:r>
              <a:r>
                <a:rPr lang="en-US" sz="1200" baseline="0">
                  <a:solidFill>
                    <a:srgbClr val="FF0000"/>
                  </a:solidFill>
                  <a:effectLst/>
                  <a:latin typeface="+mn-lt"/>
                  <a:ea typeface="+mn-ea"/>
                  <a:cs typeface="+mn-cs"/>
                </a:rPr>
                <a:t> is the number of experts transfered from the current office i to the new office j</a:t>
              </a:r>
              <a:endParaRPr lang="en-US" sz="1200">
                <a:solidFill>
                  <a:srgbClr val="FF0000"/>
                </a:solidFill>
                <a:effectLst/>
                <a:latin typeface="+mn-lt"/>
              </a:endParaRPr>
            </a:p>
            <a:p>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𝑗</a:t>
              </a:r>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1 if and only if the new office is bulit in the candidate city j (</a:t>
              </a:r>
              <a:r>
                <a:rPr lang="en-US" sz="1200" i="0">
                  <a:solidFill>
                    <a:srgbClr val="FF0000"/>
                  </a:solidFill>
                  <a:effectLst/>
                  <a:latin typeface="Cambria Math" panose="02040503050406030204" pitchFamily="18" charset="0"/>
                  <a:ea typeface="+mn-ea"/>
                  <a:cs typeface="+mn-cs"/>
                </a:rPr>
                <a:t>𝑗∈</a:t>
              </a:r>
              <a:r>
                <a:rPr lang="fi-FI" sz="1200" i="0">
                  <a:solidFill>
                    <a:srgbClr val="FF0000"/>
                  </a:solidFill>
                  <a:effectLst/>
                  <a:latin typeface="Cambria Math" panose="02040503050406030204" pitchFamily="18" charset="0"/>
                  <a:ea typeface="+mn-ea"/>
                  <a:cs typeface="+mn-cs"/>
                </a:rPr>
                <a:t>{</a:t>
              </a:r>
              <a:r>
                <a:rPr lang="en-US" sz="1200" i="0">
                  <a:solidFill>
                    <a:srgbClr val="FF0000"/>
                  </a:solidFill>
                  <a:effectLst/>
                  <a:latin typeface="Cambria Math" panose="02040503050406030204" pitchFamily="18" charset="0"/>
                  <a:ea typeface="+mn-ea"/>
                  <a:cs typeface="+mn-cs"/>
                </a:rPr>
                <a:t>1,…,7}</a:t>
              </a:r>
              <a:r>
                <a:rPr lang="en-US" sz="1200">
                  <a:solidFill>
                    <a:srgbClr val="FF0000"/>
                  </a:solidFill>
                  <a:effectLst/>
                  <a:latin typeface="+mn-lt"/>
                  <a:ea typeface="+mn-ea"/>
                  <a:cs typeface="+mn-cs"/>
                </a:rPr>
                <a:t>), otherwise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𝑗</a:t>
              </a:r>
              <a:r>
                <a:rPr lang="en-US" sz="1200">
                  <a:solidFill>
                    <a:srgbClr val="FF0000"/>
                  </a:solidFill>
                  <a:effectLst/>
                  <a:latin typeface="+mn-lt"/>
                  <a:ea typeface="+mn-ea"/>
                  <a:cs typeface="+mn-cs"/>
                </a:rPr>
                <a:t> =</a:t>
              </a:r>
              <a:r>
                <a:rPr lang="en-US" sz="1200" baseline="0">
                  <a:solidFill>
                    <a:srgbClr val="FF0000"/>
                  </a:solidFill>
                  <a:effectLst/>
                  <a:latin typeface="+mn-lt"/>
                  <a:ea typeface="+mn-ea"/>
                  <a:cs typeface="+mn-cs"/>
                </a:rPr>
                <a:t> 0 --&gt;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𝑗</a:t>
              </a:r>
              <a:r>
                <a:rPr lang="en-US" sz="1200">
                  <a:solidFill>
                    <a:srgbClr val="FF0000"/>
                  </a:solidFill>
                  <a:effectLst/>
                  <a:latin typeface="+mn-lt"/>
                  <a:ea typeface="+mn-ea"/>
                  <a:cs typeface="+mn-cs"/>
                </a:rPr>
                <a:t> </a:t>
              </a:r>
              <a:r>
                <a:rPr lang="en-US" sz="1200" i="0">
                  <a:solidFill>
                    <a:srgbClr val="FF0000"/>
                  </a:solidFill>
                  <a:effectLst/>
                  <a:latin typeface="Cambria Math" panose="02040503050406030204" pitchFamily="18" charset="0"/>
                  <a:ea typeface="+mn-ea"/>
                  <a:cs typeface="+mn-cs"/>
                </a:rPr>
                <a:t>∈</a:t>
              </a:r>
              <a:r>
                <a:rPr lang="fi-FI" sz="120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0,1}</a:t>
              </a:r>
              <a:endParaRPr lang="en-US" sz="1200">
                <a:solidFill>
                  <a:srgbClr val="FF0000"/>
                </a:solidFill>
                <a:effectLst/>
                <a:latin typeface="+mn-lt"/>
              </a:endParaRPr>
            </a:p>
            <a:p>
              <a:r>
                <a:rPr lang="en-US" sz="1200">
                  <a:solidFill>
                    <a:srgbClr val="FF0000"/>
                  </a:solidFill>
                  <a:effectLst/>
                  <a:latin typeface="+mn-lt"/>
                  <a:ea typeface="+mn-ea"/>
                  <a:cs typeface="+mn-cs"/>
                </a:rPr>
                <a:t> </a:t>
              </a:r>
              <a:endParaRPr lang="en-US" sz="1200" b="0" i="1">
                <a:solidFill>
                  <a:srgbClr val="FF0000"/>
                </a:solidFill>
                <a:effectLst/>
                <a:latin typeface="+mn-lt"/>
                <a:ea typeface="+mn-ea"/>
                <a:cs typeface="+mn-cs"/>
              </a:endParaRPr>
            </a:p>
            <a:p>
              <a:r>
                <a:rPr lang="en-US" sz="1200" b="1" i="0" u="sng">
                  <a:solidFill>
                    <a:srgbClr val="FF0000"/>
                  </a:solidFill>
                  <a:effectLst/>
                  <a:latin typeface="+mn-lt"/>
                  <a:ea typeface="+mn-ea"/>
                  <a:cs typeface="+mn-cs"/>
                </a:rPr>
                <a:t>Objective function:</a:t>
              </a:r>
              <a:r>
                <a:rPr lang="en-US" sz="1200" b="1" i="0" u="sng" baseline="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mn-ea"/>
                  <a:cs typeface="+mn-cs"/>
                </a:rPr>
                <a:t>𝑚𝑖𝑛∑_(𝑖=1)^4▒〖∑_(𝑗=1)^7▒〖(𝑠_𝑗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𝑗</a:t>
              </a:r>
              <a:r>
                <a:rPr lang="en-US" sz="1200" i="0">
                  <a:solidFill>
                    <a:srgbClr val="FF0000"/>
                  </a:solidFill>
                  <a:effectLst/>
                  <a:latin typeface="+mn-lt"/>
                  <a:ea typeface="+mn-ea"/>
                  <a:cs typeface="+mn-cs"/>
                </a:rPr>
                <a:t> "  </a:t>
              </a:r>
              <a:r>
                <a:rPr lang="en-US" sz="1200" b="0" i="0">
                  <a:solidFill>
                    <a:srgbClr val="FF0000"/>
                  </a:solidFill>
                  <a:effectLst/>
                  <a:latin typeface="Cambria Math" panose="02040503050406030204" pitchFamily="18" charset="0"/>
                  <a:ea typeface="+mn-ea"/>
                  <a:cs typeface="+mn-cs"/>
                </a:rPr>
                <a:t>" +〗</a:t>
              </a:r>
              <a:r>
                <a:rPr lang="fi-FI" sz="1200" b="0" i="0">
                  <a:solidFill>
                    <a:srgbClr val="FF0000"/>
                  </a:solidFill>
                  <a:effectLst/>
                  <a:latin typeface="Cambria Math" panose="02040503050406030204" pitchFamily="18" charset="0"/>
                  <a:ea typeface="+mn-ea"/>
                  <a:cs typeface="+mn-cs"/>
                </a:rPr>
                <a:t> </a:t>
              </a:r>
              <a:r>
                <a:rPr lang="en-US" sz="1200" i="0">
                  <a:solidFill>
                    <a:srgbClr val="FF0000"/>
                  </a:solidFill>
                  <a:effectLst/>
                  <a:latin typeface="Cambria Math" panose="02040503050406030204" pitchFamily="18" charset="0"/>
                  <a:ea typeface="+mn-ea"/>
                  <a:cs typeface="+mn-cs"/>
                </a:rPr>
                <a:t>𝑥</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𝑖𝑗</a:t>
              </a:r>
              <a:r>
                <a:rPr lang="en-US" sz="1200" b="0" i="0">
                  <a:solidFill>
                    <a:srgbClr val="FF0000"/>
                  </a:solidFill>
                  <a:effectLst/>
                  <a:latin typeface="Cambria Math" panose="02040503050406030204" pitchFamily="18" charset="0"/>
                  <a:ea typeface="+mn-ea"/>
                  <a:cs typeface="+mn-cs"/>
                </a:rPr>
                <a:t>.𝑡</a:t>
              </a:r>
              <a:r>
                <a:rPr lang="en-US" sz="1200" b="0" i="0" baseline="-25000">
                  <a:solidFill>
                    <a:srgbClr val="FF0000"/>
                  </a:solidFill>
                  <a:effectLst/>
                  <a:latin typeface="Cambria Math" panose="02040503050406030204" pitchFamily="18" charset="0"/>
                  <a:ea typeface="+mn-ea"/>
                  <a:cs typeface="+mn-cs"/>
                </a:rPr>
                <a:t>𝑖𝑗</a:t>
              </a:r>
              <a:r>
                <a:rPr lang="en-US" sz="1200" b="0" i="0">
                  <a:solidFill>
                    <a:srgbClr val="FF0000"/>
                  </a:solidFill>
                  <a:effectLst/>
                  <a:latin typeface="Cambria Math" panose="02040503050406030204" pitchFamily="18" charset="0"/>
                  <a:ea typeface="+mn-ea"/>
                  <a:cs typeface="+mn-cs"/>
                </a:rPr>
                <a:t>/1000) </a:t>
              </a:r>
              <a:r>
                <a:rPr lang="en-US" sz="1200">
                  <a:solidFill>
                    <a:srgbClr val="FF0000"/>
                  </a:solidFill>
                  <a:effectLst/>
                  <a:latin typeface="+mn-lt"/>
                  <a:ea typeface="+mn-ea"/>
                  <a:cs typeface="+mn-cs"/>
                </a:rPr>
                <a:t> (in Meuros), where:</a:t>
              </a:r>
            </a:p>
            <a:p>
              <a:endParaRPr lang="en-US" sz="1200">
                <a:solidFill>
                  <a:srgbClr val="FF0000"/>
                </a:solidFill>
                <a:effectLst/>
                <a:latin typeface="+mn-lt"/>
                <a:ea typeface="+mn-ea"/>
                <a:cs typeface="+mn-cs"/>
              </a:endParaRPr>
            </a:p>
            <a:p>
              <a:r>
                <a:rPr lang="en-US" sz="1200" b="0" i="0">
                  <a:solidFill>
                    <a:srgbClr val="FF0000"/>
                  </a:solidFill>
                  <a:effectLst/>
                  <a:latin typeface="Cambria Math" panose="02040503050406030204" pitchFamily="18" charset="0"/>
                  <a:ea typeface="+mn-ea"/>
                  <a:cs typeface="+mn-cs"/>
                </a:rPr>
                <a:t>𝑠</a:t>
              </a:r>
              <a:r>
                <a:rPr lang="en-US" sz="1200" b="0" i="0" baseline="-25000">
                  <a:solidFill>
                    <a:srgbClr val="FF0000"/>
                  </a:solidFill>
                  <a:effectLst/>
                  <a:latin typeface="Cambria Math" panose="02040503050406030204" pitchFamily="18" charset="0"/>
                  <a:ea typeface="+mn-ea"/>
                  <a:cs typeface="+mn-cs"/>
                </a:rPr>
                <a:t>𝑗</a:t>
              </a:r>
              <a:r>
                <a:rPr lang="en-US" sz="1200">
                  <a:solidFill>
                    <a:srgbClr val="FF0000"/>
                  </a:solidFill>
                  <a:effectLst/>
                  <a:latin typeface="+mn-lt"/>
                  <a:ea typeface="+mn-ea"/>
                  <a:cs typeface="+mn-cs"/>
                </a:rPr>
                <a:t> is the</a:t>
              </a:r>
              <a:r>
                <a:rPr lang="en-US" sz="1200" baseline="0">
                  <a:solidFill>
                    <a:srgbClr val="FF0000"/>
                  </a:solidFill>
                  <a:effectLst/>
                  <a:latin typeface="+mn-lt"/>
                  <a:ea typeface="+mn-ea"/>
                  <a:cs typeface="+mn-cs"/>
                </a:rPr>
                <a:t> startup cost of the new office j </a:t>
              </a:r>
              <a:r>
                <a:rPr lang="en-US" sz="1200" b="0" i="0">
                  <a:solidFill>
                    <a:srgbClr val="FF0000"/>
                  </a:solidFill>
                  <a:effectLst/>
                  <a:latin typeface="Cambria Math" panose="02040503050406030204" pitchFamily="18" charset="0"/>
                  <a:ea typeface="+mn-ea"/>
                  <a:cs typeface="+mn-cs"/>
                </a:rPr>
                <a:t>(</a:t>
              </a:r>
              <a:r>
                <a:rPr lang="en-US" sz="1200" i="0">
                  <a:solidFill>
                    <a:srgbClr val="FF0000"/>
                  </a:solidFill>
                  <a:effectLst/>
                  <a:latin typeface="Cambria Math" panose="02040503050406030204" pitchFamily="18" charset="0"/>
                  <a:ea typeface="+mn-ea"/>
                  <a:cs typeface="+mn-cs"/>
                </a:rPr>
                <a:t>𝑗∈</a:t>
              </a:r>
              <a:r>
                <a:rPr lang="fi-FI" sz="1200" i="0">
                  <a:solidFill>
                    <a:srgbClr val="FF0000"/>
                  </a:solidFill>
                  <a:effectLst/>
                  <a:latin typeface="Cambria Math" panose="02040503050406030204" pitchFamily="18" charset="0"/>
                  <a:ea typeface="+mn-ea"/>
                  <a:cs typeface="+mn-cs"/>
                </a:rPr>
                <a:t>{</a:t>
              </a:r>
              <a:r>
                <a:rPr lang="en-US" sz="1200" i="0">
                  <a:solidFill>
                    <a:srgbClr val="FF0000"/>
                  </a:solidFill>
                  <a:effectLst/>
                  <a:latin typeface="Cambria Math" panose="02040503050406030204" pitchFamily="18" charset="0"/>
                  <a:ea typeface="+mn-ea"/>
                  <a:cs typeface="+mn-cs"/>
                </a:rPr>
                <a:t>1,…,7})</a:t>
              </a:r>
              <a:r>
                <a:rPr lang="en-US" sz="1200" b="0" i="0">
                  <a:solidFill>
                    <a:srgbClr val="FF0000"/>
                  </a:solidFill>
                  <a:effectLst/>
                  <a:latin typeface="+mn-lt"/>
                  <a:ea typeface="+mn-ea"/>
                  <a:cs typeface="+mn-cs"/>
                </a:rPr>
                <a:t> - see details in Table 1</a:t>
              </a:r>
            </a:p>
            <a:p>
              <a:r>
                <a:rPr lang="en-US" sz="1200" b="0" i="0">
                  <a:solidFill>
                    <a:srgbClr val="FF0000"/>
                  </a:solidFill>
                  <a:effectLst/>
                  <a:latin typeface="Cambria Math" panose="02040503050406030204" pitchFamily="18" charset="0"/>
                  <a:ea typeface="+mn-ea"/>
                  <a:cs typeface="+mn-cs"/>
                </a:rPr>
                <a:t>𝑡</a:t>
              </a:r>
              <a:r>
                <a:rPr lang="en-US" sz="1200" b="0" i="0" baseline="-25000">
                  <a:solidFill>
                    <a:srgbClr val="FF0000"/>
                  </a:solidFill>
                  <a:effectLst/>
                  <a:latin typeface="Cambria Math" panose="02040503050406030204" pitchFamily="18" charset="0"/>
                  <a:ea typeface="+mn-ea"/>
                  <a:cs typeface="+mn-cs"/>
                </a:rPr>
                <a:t>𝑖𝑗</a:t>
              </a:r>
              <a:r>
                <a:rPr lang="en-US" sz="1200">
                  <a:solidFill>
                    <a:srgbClr val="FF0000"/>
                  </a:solidFill>
                  <a:effectLst/>
                  <a:latin typeface="+mn-lt"/>
                  <a:ea typeface="+mn-ea"/>
                  <a:cs typeface="+mn-cs"/>
                </a:rPr>
                <a:t> is the costs of transferring an expert from the current office i to the</a:t>
              </a:r>
              <a:r>
                <a:rPr lang="en-US" sz="1200" baseline="0">
                  <a:solidFill>
                    <a:srgbClr val="FF0000"/>
                  </a:solidFill>
                  <a:effectLst/>
                  <a:latin typeface="+mn-lt"/>
                  <a:ea typeface="+mn-ea"/>
                  <a:cs typeface="+mn-cs"/>
                </a:rPr>
                <a:t> new office j (in Keuros) (</a:t>
              </a:r>
              <a:r>
                <a:rPr lang="en-US" sz="1200" i="0">
                  <a:solidFill>
                    <a:srgbClr val="FF0000"/>
                  </a:solidFill>
                  <a:effectLst/>
                  <a:latin typeface="Cambria Math" panose="02040503050406030204" pitchFamily="18" charset="0"/>
                  <a:ea typeface="+mn-ea"/>
                  <a:cs typeface="+mn-cs"/>
                </a:rPr>
                <a:t>𝑗∈</a:t>
              </a:r>
              <a:r>
                <a:rPr lang="fi-FI" sz="1200" i="0">
                  <a:solidFill>
                    <a:srgbClr val="FF0000"/>
                  </a:solidFill>
                  <a:effectLst/>
                  <a:latin typeface="Cambria Math" panose="02040503050406030204" pitchFamily="18" charset="0"/>
                  <a:ea typeface="+mn-ea"/>
                  <a:cs typeface="+mn-cs"/>
                </a:rPr>
                <a:t>{</a:t>
              </a:r>
              <a:r>
                <a:rPr lang="en-US" sz="1200" i="0">
                  <a:solidFill>
                    <a:srgbClr val="FF0000"/>
                  </a:solidFill>
                  <a:effectLst/>
                  <a:latin typeface="Cambria Math" panose="02040503050406030204" pitchFamily="18" charset="0"/>
                  <a:ea typeface="+mn-ea"/>
                  <a:cs typeface="+mn-cs"/>
                </a:rPr>
                <a:t>1,…,7}</a:t>
              </a:r>
              <a:r>
                <a:rPr lang="en-US" sz="1200">
                  <a:solidFill>
                    <a:srgbClr val="FF0000"/>
                  </a:solidFill>
                  <a:effectLst/>
                  <a:latin typeface="+mn-lt"/>
                  <a:ea typeface="+mn-ea"/>
                  <a:cs typeface="+mn-cs"/>
                </a:rPr>
                <a:t> and </a:t>
              </a:r>
              <a:r>
                <a:rPr lang="en-US" sz="1200" i="0">
                  <a:solidFill>
                    <a:srgbClr val="FF0000"/>
                  </a:solidFill>
                  <a:effectLst/>
                  <a:latin typeface="Cambria Math" panose="02040503050406030204" pitchFamily="18" charset="0"/>
                  <a:ea typeface="+mn-ea"/>
                  <a:cs typeface="+mn-cs"/>
                </a:rPr>
                <a:t>𝑖∈{1, …,4}</a:t>
              </a:r>
              <a:r>
                <a:rPr lang="en-US" sz="1200" b="0" i="0">
                  <a:solidFill>
                    <a:srgbClr val="FF0000"/>
                  </a:solidFill>
                  <a:effectLst/>
                  <a:latin typeface="Cambria Math" panose="02040503050406030204" pitchFamily="18" charset="0"/>
                  <a:ea typeface="+mn-ea"/>
                  <a:cs typeface="+mn-cs"/>
                </a:rPr>
                <a:t>) </a:t>
              </a:r>
              <a:r>
                <a:rPr lang="en-US" sz="1200" baseline="0">
                  <a:solidFill>
                    <a:srgbClr val="FF0000"/>
                  </a:solidFill>
                  <a:effectLst/>
                  <a:latin typeface="+mn-lt"/>
                  <a:ea typeface="+mn-ea"/>
                  <a:cs typeface="+mn-cs"/>
                </a:rPr>
                <a:t>- see details in Table 3</a:t>
              </a:r>
            </a:p>
            <a:p>
              <a:endParaRPr lang="en-US" sz="1200" baseline="0">
                <a:solidFill>
                  <a:srgbClr val="FF0000"/>
                </a:solidFill>
                <a:effectLst/>
                <a:latin typeface="+mn-lt"/>
                <a:ea typeface="+mn-ea"/>
                <a:cs typeface="+mn-cs"/>
              </a:endParaRPr>
            </a:p>
            <a:p>
              <a:endParaRPr lang="en-US" sz="1200" baseline="0">
                <a:solidFill>
                  <a:srgbClr val="FF0000"/>
                </a:solidFill>
                <a:effectLst/>
                <a:latin typeface="+mn-lt"/>
                <a:ea typeface="+mn-ea"/>
                <a:cs typeface="+mn-cs"/>
              </a:endParaRPr>
            </a:p>
            <a:p>
              <a:r>
                <a:rPr lang="en-US" sz="1200" b="1" u="sng" baseline="0">
                  <a:solidFill>
                    <a:srgbClr val="FF0000"/>
                  </a:solidFill>
                  <a:effectLst/>
                  <a:latin typeface="+mn-lt"/>
                  <a:ea typeface="+mn-ea"/>
                  <a:cs typeface="+mn-cs"/>
                </a:rPr>
                <a:t>Constraints:</a:t>
              </a:r>
            </a:p>
            <a:p>
              <a:endParaRPr lang="en-US" sz="1200" baseline="0">
                <a:solidFill>
                  <a:srgbClr val="FF0000"/>
                </a:solidFill>
                <a:effectLst/>
                <a:latin typeface="+mn-lt"/>
                <a:ea typeface="+mn-ea"/>
                <a:cs typeface="+mn-cs"/>
              </a:endParaRPr>
            </a:p>
            <a:p>
              <a:r>
                <a:rPr lang="en-US" sz="1200">
                  <a:solidFill>
                    <a:srgbClr val="FF0000"/>
                  </a:solidFill>
                  <a:effectLst/>
                  <a:latin typeface="+mn-lt"/>
                  <a:ea typeface="+mn-ea"/>
                  <a:cs typeface="+mn-cs"/>
                </a:rPr>
                <a:t>#1: x11 + x21 + x31 + x41 =</a:t>
              </a:r>
              <a:r>
                <a:rPr lang="en-US" sz="1200" baseline="0">
                  <a:solidFill>
                    <a:srgbClr val="FF0000"/>
                  </a:solidFill>
                  <a:effectLst/>
                  <a:latin typeface="+mn-lt"/>
                  <a:ea typeface="+mn-ea"/>
                  <a:cs typeface="+mn-cs"/>
                </a:rPr>
                <a:t> 9y1			(Number of experts required at the new office Frankfurt j=1)</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#2: x12 + x22 + x32 + x42 = 14y2			(Number of experts required at the new office Warsaw j=2)</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#3: x13 + x23 + x33 + x43 = 7y3			(Number of experts required at the new office Milan j=3)</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#4: x14 + x24 + x34 + x44 = 12y4			(Number of experts required at the new office Amsterdam j=4)</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#5: x15 + x25 + x35 + x45 = 11y5			(Number of experts required at the new office Madrid j=5)</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#6: x16 + x26 + x36 + x46 = 8y6			(Number of experts required at the new office Paris j=6)</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#7: x17 + x27 + x37 + x47 = 18y7			(Number of experts required at the new office Vienna j=7)</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#8: x11 + x12 + x13 + ... + x17</a:t>
              </a:r>
              <a:r>
                <a:rPr lang="en-US" sz="1200" b="0" i="0" baseline="0">
                  <a:solidFill>
                    <a:srgbClr val="FF0000"/>
                  </a:solidFill>
                  <a:effectLst/>
                  <a:latin typeface="Cambria Math" panose="02040503050406030204" pitchFamily="18" charset="0"/>
                  <a:ea typeface="Cambria Math" panose="02040503050406030204" pitchFamily="18" charset="0"/>
                  <a:cs typeface="+mn-cs"/>
                </a:rPr>
                <a:t> </a:t>
              </a:r>
              <a:r>
                <a:rPr lang="en-US" sz="1200" i="0" baseline="0">
                  <a:solidFill>
                    <a:srgbClr val="FF0000"/>
                  </a:solidFill>
                  <a:effectLst/>
                  <a:latin typeface="Cambria Math" panose="02040503050406030204" pitchFamily="18" charset="0"/>
                  <a:ea typeface="Cambria Math" panose="02040503050406030204" pitchFamily="18" charset="0"/>
                  <a:cs typeface="+mn-cs"/>
                </a:rPr>
                <a:t>≤</a:t>
              </a:r>
              <a:r>
                <a:rPr lang="en-US" sz="1200" baseline="0">
                  <a:solidFill>
                    <a:srgbClr val="FF0000"/>
                  </a:solidFill>
                  <a:effectLst/>
                  <a:latin typeface="+mn-lt"/>
                  <a:ea typeface="+mn-ea"/>
                  <a:cs typeface="+mn-cs"/>
                </a:rPr>
                <a:t> 24			(Expert available at the current office i = 1)</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#9: x21 + x22 + x23 + ... + x27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19			(Expert available at the current office i = 2)</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#10: x31 + x32 + x33 + ... + x37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16			(Expert available at the current office i = 3)</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#11: x41 + x42 + x43 + ... + x47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21			(Expert available at the current office i = 4)</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#12: 2</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1</a:t>
              </a:r>
              <a:r>
                <a:rPr lang="en-US" sz="1200">
                  <a:solidFill>
                    <a:srgbClr val="FF0000"/>
                  </a:solidFill>
                  <a:effectLst/>
                  <a:latin typeface="+mn-lt"/>
                  <a:ea typeface="+mn-ea"/>
                  <a:cs typeface="+mn-cs"/>
                </a:rPr>
                <a:t>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5</a:t>
              </a:r>
              <a:r>
                <a:rPr lang="en-US" sz="1200">
                  <a:solidFill>
                    <a:srgbClr val="FF0000"/>
                  </a:solidFill>
                  <a:effectLst/>
                  <a:latin typeface="+mn-lt"/>
                  <a:ea typeface="+mn-ea"/>
                  <a:cs typeface="+mn-cs"/>
                </a:rPr>
                <a:t> +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7</a:t>
              </a:r>
              <a:r>
                <a:rPr lang="en-US" sz="1200">
                  <a:solidFill>
                    <a:srgbClr val="FF0000"/>
                  </a:solidFill>
                  <a:effectLst/>
                  <a:latin typeface="+mn-lt"/>
                  <a:ea typeface="+mn-ea"/>
                  <a:cs typeface="+mn-cs"/>
                </a:rPr>
                <a:t> 				(Ranking)</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#13: 2</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2</a:t>
              </a:r>
              <a:r>
                <a:rPr lang="en-US" sz="1200">
                  <a:solidFill>
                    <a:srgbClr val="FF0000"/>
                  </a:solidFill>
                  <a:effectLst/>
                  <a:latin typeface="+mn-lt"/>
                  <a:ea typeface="+mn-ea"/>
                  <a:cs typeface="+mn-cs"/>
                </a:rPr>
                <a:t>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5</a:t>
              </a:r>
              <a:r>
                <a:rPr lang="en-US" sz="1200">
                  <a:solidFill>
                    <a:srgbClr val="FF0000"/>
                  </a:solidFill>
                  <a:effectLst/>
                  <a:latin typeface="+mn-lt"/>
                  <a:ea typeface="+mn-ea"/>
                  <a:cs typeface="+mn-cs"/>
                </a:rPr>
                <a:t> +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7</a:t>
              </a:r>
              <a:r>
                <a:rPr lang="en-US" sz="1200">
                  <a:solidFill>
                    <a:srgbClr val="FF0000"/>
                  </a:solidFill>
                  <a:effectLst/>
                  <a:latin typeface="+mn-lt"/>
                  <a:ea typeface="+mn-ea"/>
                  <a:cs typeface="+mn-cs"/>
                </a:rPr>
                <a:t> 				(Ranking)</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#14: 2</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3</a:t>
              </a:r>
              <a:r>
                <a:rPr lang="en-US" sz="1200">
                  <a:solidFill>
                    <a:srgbClr val="FF0000"/>
                  </a:solidFill>
                  <a:effectLst/>
                  <a:latin typeface="+mn-lt"/>
                  <a:ea typeface="+mn-ea"/>
                  <a:cs typeface="+mn-cs"/>
                </a:rPr>
                <a:t>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5</a:t>
              </a:r>
              <a:r>
                <a:rPr lang="en-US" sz="1200">
                  <a:solidFill>
                    <a:srgbClr val="FF0000"/>
                  </a:solidFill>
                  <a:effectLst/>
                  <a:latin typeface="+mn-lt"/>
                  <a:ea typeface="+mn-ea"/>
                  <a:cs typeface="+mn-cs"/>
                </a:rPr>
                <a:t> +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7</a:t>
              </a:r>
              <a:r>
                <a:rPr lang="en-US" sz="1200">
                  <a:solidFill>
                    <a:srgbClr val="FF0000"/>
                  </a:solidFill>
                  <a:effectLst/>
                  <a:latin typeface="+mn-lt"/>
                  <a:ea typeface="+mn-ea"/>
                  <a:cs typeface="+mn-cs"/>
                </a:rPr>
                <a:t> 				(Ranking)</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#15: 5</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4</a:t>
              </a:r>
              <a:r>
                <a:rPr lang="en-US" sz="1200">
                  <a:solidFill>
                    <a:srgbClr val="FF0000"/>
                  </a:solidFill>
                  <a:effectLst/>
                  <a:latin typeface="+mn-lt"/>
                  <a:ea typeface="+mn-ea"/>
                  <a:cs typeface="+mn-cs"/>
                </a:rPr>
                <a:t>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a:t>
              </a:r>
              <a:r>
                <a:rPr lang="fi-FI" sz="120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1</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2</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3</a:t>
              </a:r>
              <a:r>
                <a:rPr lang="en-US" sz="1200" b="0" i="0">
                  <a:solidFill>
                    <a:srgbClr val="FF0000"/>
                  </a:solidFill>
                  <a:effectLst/>
                  <a:latin typeface="Cambria Math" panose="02040503050406030204" pitchFamily="18" charset="0"/>
                  <a:ea typeface="+mn-ea"/>
                  <a:cs typeface="+mn-cs"/>
                </a:rPr>
                <a:t>+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5</a:t>
              </a:r>
              <a:r>
                <a:rPr lang="en-US" sz="1200">
                  <a:solidFill>
                    <a:srgbClr val="FF0000"/>
                  </a:solidFill>
                  <a:effectLst/>
                  <a:latin typeface="+mn-lt"/>
                  <a:ea typeface="+mn-ea"/>
                  <a:cs typeface="+mn-cs"/>
                </a:rPr>
                <a:t> +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7</a:t>
              </a:r>
              <a:r>
                <a:rPr lang="en-US" sz="1200">
                  <a:solidFill>
                    <a:srgbClr val="FF0000"/>
                  </a:solidFill>
                  <a:effectLst/>
                  <a:latin typeface="+mn-lt"/>
                  <a:ea typeface="+mn-ea"/>
                  <a:cs typeface="+mn-cs"/>
                </a:rPr>
                <a:t> 			(Ranking)</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#16: 5</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6</a:t>
              </a:r>
              <a:r>
                <a:rPr lang="en-US" sz="1200">
                  <a:solidFill>
                    <a:srgbClr val="FF0000"/>
                  </a:solidFill>
                  <a:effectLst/>
                  <a:latin typeface="+mn-lt"/>
                  <a:ea typeface="+mn-ea"/>
                  <a:cs typeface="+mn-cs"/>
                </a:rPr>
                <a:t> </a:t>
              </a:r>
              <a:r>
                <a:rPr lang="en-US" sz="1200" i="0" baseline="0">
                  <a:solidFill>
                    <a:srgbClr val="FF0000"/>
                  </a:solidFill>
                  <a:effectLst/>
                  <a:latin typeface="Cambria Math" panose="02040503050406030204" pitchFamily="18" charset="0"/>
                  <a:ea typeface="+mn-ea"/>
                  <a:cs typeface="+mn-cs"/>
                </a:rPr>
                <a:t>≤</a:t>
              </a:r>
              <a:r>
                <a:rPr lang="en-US" sz="1200" baseline="0">
                  <a:solidFill>
                    <a:srgbClr val="FF0000"/>
                  </a:solidFill>
                  <a:effectLst/>
                  <a:latin typeface="+mn-lt"/>
                  <a:ea typeface="+mn-ea"/>
                  <a:cs typeface="+mn-cs"/>
                </a:rPr>
                <a:t> </a:t>
              </a:r>
              <a:r>
                <a:rPr lang="fi-FI" sz="120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1</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2</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3</a:t>
              </a:r>
              <a:r>
                <a:rPr lang="en-US" sz="1200" b="0" i="0">
                  <a:solidFill>
                    <a:srgbClr val="FF0000"/>
                  </a:solidFill>
                  <a:effectLst/>
                  <a:latin typeface="Cambria Math" panose="02040503050406030204" pitchFamily="18" charset="0"/>
                  <a:ea typeface="+mn-ea"/>
                  <a:cs typeface="+mn-cs"/>
                </a:rPr>
                <a:t>+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5</a:t>
              </a:r>
              <a:r>
                <a:rPr lang="en-US" sz="1200">
                  <a:solidFill>
                    <a:srgbClr val="FF0000"/>
                  </a:solidFill>
                  <a:effectLst/>
                  <a:latin typeface="+mn-lt"/>
                  <a:ea typeface="+mn-ea"/>
                  <a:cs typeface="+mn-cs"/>
                </a:rPr>
                <a:t> +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7</a:t>
              </a:r>
              <a:r>
                <a:rPr lang="en-US" sz="1200">
                  <a:solidFill>
                    <a:srgbClr val="FF0000"/>
                  </a:solidFill>
                  <a:effectLst/>
                  <a:latin typeface="+mn-lt"/>
                  <a:ea typeface="+mn-ea"/>
                  <a:cs typeface="+mn-cs"/>
                </a:rPr>
                <a:t> 			(Ranking)</a:t>
              </a:r>
              <a:br>
                <a:rPr lang="en-US" sz="1200">
                  <a:solidFill>
                    <a:srgbClr val="FF0000"/>
                  </a:solidFill>
                  <a:effectLst/>
                  <a:latin typeface="+mn-lt"/>
                  <a:ea typeface="+mn-ea"/>
                  <a:cs typeface="+mn-cs"/>
                </a:rPr>
              </a:br>
              <a:r>
                <a:rPr lang="en-US" sz="1200" b="0">
                  <a:solidFill>
                    <a:srgbClr val="FF0000"/>
                  </a:solidFill>
                  <a:effectLst/>
                  <a:latin typeface="+mn-lt"/>
                  <a:ea typeface="+mn-ea"/>
                  <a:cs typeface="+mn-cs"/>
                </a:rPr>
                <a:t>#17: </a:t>
              </a:r>
              <a:r>
                <a:rPr lang="fi-FI" sz="1200" b="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1</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2</a:t>
              </a:r>
              <a:r>
                <a:rPr lang="en-US" sz="1200" b="0" i="0">
                  <a:solidFill>
                    <a:srgbClr val="FF0000"/>
                  </a:solidFill>
                  <a:effectLst/>
                  <a:latin typeface="Cambria Math" panose="02040503050406030204" pitchFamily="18" charset="0"/>
                  <a:ea typeface="+mn-ea"/>
                  <a:cs typeface="+mn-cs"/>
                </a:rPr>
                <a:t>+𝑦</a:t>
              </a:r>
              <a:r>
                <a:rPr lang="en-US" sz="1200" b="0" i="0" baseline="-25000">
                  <a:solidFill>
                    <a:srgbClr val="FF0000"/>
                  </a:solidFill>
                  <a:effectLst/>
                  <a:latin typeface="Cambria Math" panose="02040503050406030204" pitchFamily="18" charset="0"/>
                  <a:ea typeface="+mn-ea"/>
                  <a:cs typeface="+mn-cs"/>
                </a:rPr>
                <a:t>3</a:t>
              </a:r>
              <a:r>
                <a:rPr lang="en-US" sz="1200" b="0" i="0">
                  <a:solidFill>
                    <a:srgbClr val="FF0000"/>
                  </a:solidFill>
                  <a:effectLst/>
                  <a:latin typeface="Cambria Math" panose="02040503050406030204" pitchFamily="18" charset="0"/>
                  <a:ea typeface="+mn-ea"/>
                  <a:cs typeface="+mn-cs"/>
                </a:rPr>
                <a:t>+ 𝑦</a:t>
              </a:r>
              <a:r>
                <a:rPr lang="fi-FI" sz="1200" b="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4</a:t>
              </a:r>
              <a:r>
                <a:rPr lang="en-US" sz="1200" b="0">
                  <a:solidFill>
                    <a:srgbClr val="FF0000"/>
                  </a:solidFill>
                  <a:effectLst/>
                  <a:latin typeface="+mn-lt"/>
                  <a:ea typeface="+mn-ea"/>
                  <a:cs typeface="+mn-cs"/>
                </a:rPr>
                <a:t> + </a:t>
              </a:r>
              <a:r>
                <a:rPr lang="en-US" sz="1200" b="0" i="0">
                  <a:solidFill>
                    <a:srgbClr val="FF0000"/>
                  </a:solidFill>
                  <a:effectLst/>
                  <a:latin typeface="Cambria Math" panose="02040503050406030204" pitchFamily="18" charset="0"/>
                  <a:ea typeface="+mn-ea"/>
                  <a:cs typeface="+mn-cs"/>
                </a:rPr>
                <a:t>𝑦</a:t>
              </a:r>
              <a:r>
                <a:rPr lang="fi-FI" sz="1200" b="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5</a:t>
              </a:r>
              <a:r>
                <a:rPr lang="en-US" sz="1200" b="0">
                  <a:solidFill>
                    <a:srgbClr val="FF0000"/>
                  </a:solidFill>
                  <a:effectLst/>
                  <a:latin typeface="+mn-lt"/>
                  <a:ea typeface="+mn-ea"/>
                  <a:cs typeface="+mn-cs"/>
                </a:rPr>
                <a:t> </a:t>
              </a:r>
              <a:r>
                <a:rPr lang="fi-FI" sz="1200" b="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 𝑦</a:t>
              </a:r>
              <a:r>
                <a:rPr lang="fi-FI" sz="1200" b="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6</a:t>
              </a:r>
              <a:r>
                <a:rPr lang="en-US" sz="1200" b="0">
                  <a:solidFill>
                    <a:srgbClr val="FF0000"/>
                  </a:solidFill>
                  <a:effectLst/>
                  <a:latin typeface="+mn-lt"/>
                  <a:ea typeface="+mn-ea"/>
                  <a:cs typeface="+mn-cs"/>
                </a:rPr>
                <a:t> + </a:t>
              </a:r>
              <a:r>
                <a:rPr lang="en-US" sz="1200" b="0" i="0">
                  <a:solidFill>
                    <a:srgbClr val="FF0000"/>
                  </a:solidFill>
                  <a:effectLst/>
                  <a:latin typeface="Cambria Math" panose="02040503050406030204" pitchFamily="18" charset="0"/>
                  <a:ea typeface="+mn-ea"/>
                  <a:cs typeface="+mn-cs"/>
                </a:rPr>
                <a:t>𝑦</a:t>
              </a:r>
              <a:r>
                <a:rPr lang="fi-FI" sz="1200" b="0" i="0">
                  <a:solidFill>
                    <a:srgbClr val="FF0000"/>
                  </a:solidFill>
                  <a:effectLst/>
                  <a:latin typeface="Cambria Math" panose="02040503050406030204" pitchFamily="18" charset="0"/>
                  <a:ea typeface="+mn-ea"/>
                  <a:cs typeface="+mn-cs"/>
                </a:rPr>
                <a:t>_</a:t>
              </a:r>
              <a:r>
                <a:rPr lang="en-US" sz="1200" b="0" i="0">
                  <a:solidFill>
                    <a:srgbClr val="FF0000"/>
                  </a:solidFill>
                  <a:effectLst/>
                  <a:latin typeface="Cambria Math" panose="02040503050406030204" pitchFamily="18" charset="0"/>
                  <a:ea typeface="+mn-ea"/>
                  <a:cs typeface="+mn-cs"/>
                </a:rPr>
                <a:t>7</a:t>
              </a:r>
              <a:r>
                <a:rPr lang="en-US" sz="1200" b="0">
                  <a:solidFill>
                    <a:srgbClr val="FF0000"/>
                  </a:solidFill>
                  <a:effectLst/>
                  <a:latin typeface="+mn-lt"/>
                  <a:ea typeface="+mn-ea"/>
                  <a:cs typeface="+mn-cs"/>
                </a:rPr>
                <a:t> </a:t>
              </a:r>
              <a:r>
                <a:rPr lang="en-US" sz="1200" b="0" i="0">
                  <a:solidFill>
                    <a:srgbClr val="FF0000"/>
                  </a:solidFill>
                  <a:effectLst/>
                  <a:latin typeface="Cambria Math" panose="02040503050406030204" pitchFamily="18" charset="0"/>
                  <a:ea typeface="Cambria Math" panose="02040503050406030204" pitchFamily="18" charset="0"/>
                  <a:cs typeface="+mn-cs"/>
                </a:rPr>
                <a:t>≥</a:t>
              </a:r>
              <a:r>
                <a:rPr lang="en-US" sz="1200" b="0">
                  <a:solidFill>
                    <a:srgbClr val="FF0000"/>
                  </a:solidFill>
                  <a:effectLst/>
                  <a:latin typeface="+mn-lt"/>
                  <a:ea typeface="+mn-ea"/>
                  <a:cs typeface="+mn-cs"/>
                </a:rPr>
                <a:t> n 			(n = a prespecified number of new offices)</a:t>
              </a:r>
              <a:endParaRPr lang="en-US" sz="1200" b="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ea typeface="+mn-ea"/>
                  <a:cs typeface="+mn-cs"/>
                </a:rPr>
                <a:t>Binary: </a:t>
              </a:r>
              <a:r>
                <a:rPr lang="en-US" sz="1200" i="0">
                  <a:solidFill>
                    <a:srgbClr val="FF0000"/>
                  </a:solidFill>
                  <a:effectLst/>
                  <a:latin typeface="Cambria Math" panose="02040503050406030204" pitchFamily="18" charset="0"/>
                  <a:ea typeface="+mn-ea"/>
                  <a:cs typeface="+mn-cs"/>
                </a:rPr>
                <a:t>𝑦</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𝑗</a:t>
              </a:r>
              <a:r>
                <a:rPr lang="en-US" sz="1200">
                  <a:solidFill>
                    <a:srgbClr val="FF0000"/>
                  </a:solidFill>
                  <a:effectLst/>
                  <a:latin typeface="+mn-lt"/>
                  <a:ea typeface="+mn-ea"/>
                  <a:cs typeface="+mn-cs"/>
                </a:rPr>
                <a:t> </a:t>
              </a:r>
              <a:r>
                <a:rPr lang="en-US" sz="1200" i="0">
                  <a:solidFill>
                    <a:srgbClr val="FF0000"/>
                  </a:solidFill>
                  <a:effectLst/>
                  <a:latin typeface="Cambria Math" panose="02040503050406030204" pitchFamily="18" charset="0"/>
                  <a:ea typeface="+mn-ea"/>
                  <a:cs typeface="+mn-cs"/>
                </a:rPr>
                <a:t>∈</a:t>
              </a:r>
              <a:r>
                <a:rPr lang="fi-FI" sz="1200" i="0">
                  <a:solidFill>
                    <a:srgbClr val="FF0000"/>
                  </a:solidFill>
                  <a:effectLst/>
                  <a:latin typeface="Cambria Math" panose="02040503050406030204" pitchFamily="18" charset="0"/>
                  <a:ea typeface="+mn-ea"/>
                  <a:cs typeface="+mn-cs"/>
                </a:rPr>
                <a:t>{</a:t>
              </a:r>
              <a:r>
                <a:rPr lang="en-US" sz="1200" b="0" i="0">
                  <a:solidFill>
                    <a:srgbClr val="FF0000"/>
                  </a:solidFill>
                  <a:effectLst/>
                  <a:latin typeface="Cambria Math" panose="02040503050406030204" pitchFamily="18" charset="0"/>
                  <a:ea typeface="+mn-ea"/>
                  <a:cs typeface="+mn-cs"/>
                </a:rPr>
                <a:t>0,1}</a:t>
              </a:r>
              <a:r>
                <a:rPr lang="en-US" sz="1200">
                  <a:solidFill>
                    <a:srgbClr val="FF0000"/>
                  </a:solidFill>
                  <a:effectLst/>
                  <a:latin typeface="+mn-lt"/>
                </a:rPr>
                <a:t>		</a:t>
              </a:r>
              <a:r>
                <a:rPr lang="en-US" sz="1200">
                  <a:solidFill>
                    <a:srgbClr val="FF0000"/>
                  </a:solidFill>
                  <a:effectLst/>
                  <a:latin typeface="+mn-lt"/>
                  <a:ea typeface="+mn-ea"/>
                  <a:cs typeface="+mn-cs"/>
                </a:rPr>
                <a:t>where </a:t>
              </a:r>
              <a:r>
                <a:rPr lang="en-US" sz="1200" i="0">
                  <a:solidFill>
                    <a:srgbClr val="FF0000"/>
                  </a:solidFill>
                  <a:effectLst/>
                  <a:latin typeface="Cambria Math" panose="02040503050406030204" pitchFamily="18" charset="0"/>
                  <a:ea typeface="+mn-ea"/>
                  <a:cs typeface="+mn-cs"/>
                </a:rPr>
                <a:t>𝑗∈</a:t>
              </a:r>
              <a:r>
                <a:rPr lang="fi-FI" sz="1200" i="0">
                  <a:solidFill>
                    <a:srgbClr val="FF0000"/>
                  </a:solidFill>
                  <a:effectLst/>
                  <a:latin typeface="Cambria Math" panose="02040503050406030204" pitchFamily="18" charset="0"/>
                  <a:ea typeface="+mn-ea"/>
                  <a:cs typeface="+mn-cs"/>
                </a:rPr>
                <a:t>{</a:t>
              </a:r>
              <a:r>
                <a:rPr lang="en-US" sz="1200" i="0">
                  <a:solidFill>
                    <a:srgbClr val="FF0000"/>
                  </a:solidFill>
                  <a:effectLst/>
                  <a:latin typeface="Cambria Math" panose="02040503050406030204" pitchFamily="18" charset="0"/>
                  <a:ea typeface="+mn-ea"/>
                  <a:cs typeface="+mn-cs"/>
                </a:rPr>
                <a:t>1,…,7}</a:t>
              </a:r>
              <a:r>
                <a:rPr lang="en-US" sz="1200">
                  <a:solidFill>
                    <a:srgbClr val="FF0000"/>
                  </a:solidFill>
                  <a:effectLst/>
                  <a:latin typeface="+mn-lt"/>
                  <a:ea typeface="+mn-ea"/>
                  <a:cs typeface="+mn-cs"/>
                </a:rPr>
                <a:t> </a:t>
              </a:r>
              <a:endParaRPr lang="en-US" sz="1200">
                <a:solidFill>
                  <a:srgbClr val="FF0000"/>
                </a:solidFill>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rgbClr val="FF0000"/>
                  </a:solidFill>
                  <a:effectLst/>
                  <a:latin typeface="+mn-lt"/>
                </a:rPr>
                <a:t>Non-negatitviy: </a:t>
              </a:r>
              <a:r>
                <a:rPr lang="en-US" sz="1200" i="0">
                  <a:solidFill>
                    <a:srgbClr val="FF0000"/>
                  </a:solidFill>
                  <a:effectLst/>
                  <a:latin typeface="Cambria Math" panose="02040503050406030204" pitchFamily="18" charset="0"/>
                  <a:ea typeface="+mn-ea"/>
                  <a:cs typeface="+mn-cs"/>
                </a:rPr>
                <a:t>𝑥</a:t>
              </a:r>
              <a:r>
                <a:rPr lang="fi-FI" sz="1200" i="0">
                  <a:solidFill>
                    <a:srgbClr val="FF0000"/>
                  </a:solidFill>
                  <a:effectLst/>
                  <a:latin typeface="Cambria Math" panose="02040503050406030204" pitchFamily="18" charset="0"/>
                  <a:ea typeface="+mn-ea"/>
                  <a:cs typeface="+mn-cs"/>
                </a:rPr>
                <a:t>_</a:t>
              </a:r>
              <a:r>
                <a:rPr lang="en-US" sz="1200" i="0">
                  <a:solidFill>
                    <a:srgbClr val="FF0000"/>
                  </a:solidFill>
                  <a:effectLst/>
                  <a:latin typeface="Cambria Math" panose="02040503050406030204" pitchFamily="18" charset="0"/>
                  <a:ea typeface="+mn-ea"/>
                  <a:cs typeface="+mn-cs"/>
                </a:rPr>
                <a:t>𝑖𝑗</a:t>
              </a:r>
              <a:r>
                <a:rPr lang="en-US" sz="1200">
                  <a:solidFill>
                    <a:srgbClr val="FF0000"/>
                  </a:solidFill>
                  <a:effectLst/>
                  <a:latin typeface="+mn-lt"/>
                  <a:ea typeface="+mn-ea"/>
                  <a:cs typeface="+mn-cs"/>
                </a:rPr>
                <a:t> &gt;=</a:t>
              </a:r>
              <a:r>
                <a:rPr lang="en-US" sz="1200" baseline="0">
                  <a:solidFill>
                    <a:srgbClr val="FF0000"/>
                  </a:solidFill>
                  <a:effectLst/>
                  <a:latin typeface="+mn-lt"/>
                  <a:ea typeface="+mn-ea"/>
                  <a:cs typeface="+mn-cs"/>
                </a:rPr>
                <a:t> 0		</a:t>
              </a:r>
              <a:r>
                <a:rPr lang="en-US" sz="1200">
                  <a:solidFill>
                    <a:srgbClr val="FF0000"/>
                  </a:solidFill>
                  <a:effectLst/>
                  <a:latin typeface="+mn-lt"/>
                  <a:ea typeface="+mn-ea"/>
                  <a:cs typeface="+mn-cs"/>
                </a:rPr>
                <a:t>where </a:t>
              </a:r>
              <a:r>
                <a:rPr lang="en-US" sz="1200" i="0">
                  <a:solidFill>
                    <a:srgbClr val="FF0000"/>
                  </a:solidFill>
                  <a:effectLst/>
                  <a:latin typeface="Cambria Math" panose="02040503050406030204" pitchFamily="18" charset="0"/>
                  <a:ea typeface="+mn-ea"/>
                  <a:cs typeface="+mn-cs"/>
                </a:rPr>
                <a:t>𝑗∈</a:t>
              </a:r>
              <a:r>
                <a:rPr lang="fi-FI" sz="1200" i="0">
                  <a:solidFill>
                    <a:srgbClr val="FF0000"/>
                  </a:solidFill>
                  <a:effectLst/>
                  <a:latin typeface="Cambria Math" panose="02040503050406030204" pitchFamily="18" charset="0"/>
                  <a:ea typeface="+mn-ea"/>
                  <a:cs typeface="+mn-cs"/>
                </a:rPr>
                <a:t>{</a:t>
              </a:r>
              <a:r>
                <a:rPr lang="en-US" sz="1200" i="0">
                  <a:solidFill>
                    <a:srgbClr val="FF0000"/>
                  </a:solidFill>
                  <a:effectLst/>
                  <a:latin typeface="Cambria Math" panose="02040503050406030204" pitchFamily="18" charset="0"/>
                  <a:ea typeface="+mn-ea"/>
                  <a:cs typeface="+mn-cs"/>
                </a:rPr>
                <a:t>1,…,7}</a:t>
              </a:r>
              <a:r>
                <a:rPr lang="en-US" sz="1200">
                  <a:solidFill>
                    <a:srgbClr val="FF0000"/>
                  </a:solidFill>
                  <a:effectLst/>
                  <a:latin typeface="+mn-lt"/>
                  <a:ea typeface="+mn-ea"/>
                  <a:cs typeface="+mn-cs"/>
                </a:rPr>
                <a:t> and </a:t>
              </a:r>
              <a:r>
                <a:rPr lang="en-US" sz="1200" i="0">
                  <a:solidFill>
                    <a:srgbClr val="FF0000"/>
                  </a:solidFill>
                  <a:effectLst/>
                  <a:latin typeface="Cambria Math" panose="02040503050406030204" pitchFamily="18" charset="0"/>
                  <a:ea typeface="+mn-ea"/>
                  <a:cs typeface="+mn-cs"/>
                </a:rPr>
                <a:t>𝑖∈{1, …,4}</a:t>
              </a:r>
              <a:r>
                <a:rPr lang="en-US" sz="1200">
                  <a:solidFill>
                    <a:srgbClr val="FF0000"/>
                  </a:solidFill>
                  <a:effectLst/>
                  <a:latin typeface="+mn-lt"/>
                  <a:ea typeface="+mn-ea"/>
                  <a:cs typeface="+mn-cs"/>
                </a:rPr>
                <a:t>.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200">
                  <a:solidFill>
                    <a:srgbClr val="FF0000"/>
                  </a:solidFill>
                  <a:effectLst/>
                  <a:latin typeface="+mn-lt"/>
                  <a:ea typeface="+mn-ea"/>
                  <a:cs typeface="+mn-cs"/>
                </a:rPr>
                <a:t>- The</a:t>
              </a:r>
              <a:r>
                <a:rPr lang="en-US" sz="1200" baseline="0">
                  <a:solidFill>
                    <a:srgbClr val="FF0000"/>
                  </a:solidFill>
                  <a:effectLst/>
                  <a:latin typeface="+mn-lt"/>
                  <a:ea typeface="+mn-ea"/>
                  <a:cs typeface="+mn-cs"/>
                </a:rPr>
                <a:t> maximum number of new offices that can be established is 4.</a:t>
              </a:r>
            </a:p>
            <a:p>
              <a:r>
                <a:rPr lang="en-US" sz="1200" baseline="0">
                  <a:solidFill>
                    <a:srgbClr val="FF0000"/>
                  </a:solidFill>
                  <a:effectLst/>
                  <a:latin typeface="+mn-lt"/>
                  <a:ea typeface="+mn-ea"/>
                  <a:cs typeface="+mn-cs"/>
                </a:rPr>
                <a:t>- Cities: Frankfurt, Milan, Madrid and Vienna.</a:t>
              </a:r>
            </a:p>
            <a:p>
              <a:r>
                <a:rPr lang="en-US" sz="1200" baseline="0">
                  <a:solidFill>
                    <a:srgbClr val="FF0000"/>
                  </a:solidFill>
                  <a:effectLst/>
                  <a:latin typeface="+mn-lt"/>
                  <a:ea typeface="+mn-ea"/>
                  <a:cs typeface="+mn-cs"/>
                </a:rPr>
                <a:t>- The minimal cost of establishing new offices to these cities is 21.2865 Meuros.</a:t>
              </a:r>
              <a:endParaRPr lang="fi-FI" sz="1200">
                <a:solidFill>
                  <a:srgbClr val="FF0000"/>
                </a:solidFill>
                <a:effectLst/>
                <a:latin typeface="+mn-lt"/>
                <a:ea typeface="+mn-ea"/>
                <a:cs typeface="+mn-cs"/>
              </a:endParaRPr>
            </a:p>
            <a:p>
              <a:r>
                <a:rPr lang="en-US" sz="1200">
                  <a:solidFill>
                    <a:schemeClr val="tx1"/>
                  </a:solidFill>
                  <a:effectLst/>
                  <a:latin typeface="+mn-lt"/>
                  <a:ea typeface="+mn-ea"/>
                  <a:cs typeface="+mn-cs"/>
                </a:rPr>
                <a:t> </a:t>
              </a:r>
              <a:endParaRPr lang="fi-FI" sz="12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twoCellAnchor>
    <xdr:from>
      <xdr:col>31</xdr:col>
      <xdr:colOff>771525</xdr:colOff>
      <xdr:row>37</xdr:row>
      <xdr:rowOff>95250</xdr:rowOff>
    </xdr:from>
    <xdr:to>
      <xdr:col>32</xdr:col>
      <xdr:colOff>495300</xdr:colOff>
      <xdr:row>37</xdr:row>
      <xdr:rowOff>104775</xdr:rowOff>
    </xdr:to>
    <xdr:cxnSp macro="">
      <xdr:nvCxnSpPr>
        <xdr:cNvPr id="5" name="Straight Arrow Connector 4">
          <a:extLst>
            <a:ext uri="{FF2B5EF4-FFF2-40B4-BE49-F238E27FC236}">
              <a16:creationId xmlns:a16="http://schemas.microsoft.com/office/drawing/2014/main" id="{9419AD2E-3CDE-D59F-3839-D7F94E36C036}"/>
            </a:ext>
          </a:extLst>
        </xdr:cNvPr>
        <xdr:cNvCxnSpPr/>
      </xdr:nvCxnSpPr>
      <xdr:spPr>
        <a:xfrm flipH="1">
          <a:off x="20564475" y="12382500"/>
          <a:ext cx="800100" cy="952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438150</xdr:colOff>
      <xdr:row>14</xdr:row>
      <xdr:rowOff>95250</xdr:rowOff>
    </xdr:from>
    <xdr:to>
      <xdr:col>32</xdr:col>
      <xdr:colOff>495300</xdr:colOff>
      <xdr:row>37</xdr:row>
      <xdr:rowOff>123825</xdr:rowOff>
    </xdr:to>
    <xdr:cxnSp macro="">
      <xdr:nvCxnSpPr>
        <xdr:cNvPr id="9" name="Straight Connector 8">
          <a:extLst>
            <a:ext uri="{FF2B5EF4-FFF2-40B4-BE49-F238E27FC236}">
              <a16:creationId xmlns:a16="http://schemas.microsoft.com/office/drawing/2014/main" id="{94801BF5-ABDD-AA73-E565-51011E372257}"/>
            </a:ext>
          </a:extLst>
        </xdr:cNvPr>
        <xdr:cNvCxnSpPr/>
      </xdr:nvCxnSpPr>
      <xdr:spPr>
        <a:xfrm>
          <a:off x="21307425" y="7077075"/>
          <a:ext cx="57150" cy="53340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47625</xdr:colOff>
      <xdr:row>14</xdr:row>
      <xdr:rowOff>57150</xdr:rowOff>
    </xdr:from>
    <xdr:to>
      <xdr:col>32</xdr:col>
      <xdr:colOff>447675</xdr:colOff>
      <xdr:row>14</xdr:row>
      <xdr:rowOff>114300</xdr:rowOff>
    </xdr:to>
    <xdr:cxnSp macro="">
      <xdr:nvCxnSpPr>
        <xdr:cNvPr id="12" name="Straight Connector 11">
          <a:extLst>
            <a:ext uri="{FF2B5EF4-FFF2-40B4-BE49-F238E27FC236}">
              <a16:creationId xmlns:a16="http://schemas.microsoft.com/office/drawing/2014/main" id="{D91437F1-F7EF-A75F-9405-B54C69558309}"/>
            </a:ext>
          </a:extLst>
        </xdr:cNvPr>
        <xdr:cNvCxnSpPr/>
      </xdr:nvCxnSpPr>
      <xdr:spPr>
        <a:xfrm>
          <a:off x="20916900" y="7038975"/>
          <a:ext cx="400050" cy="5715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
  <sheetViews>
    <sheetView topLeftCell="A26" zoomScale="120" zoomScaleNormal="120" workbookViewId="0">
      <selection activeCell="S38" sqref="S38"/>
    </sheetView>
  </sheetViews>
  <sheetFormatPr defaultColWidth="8.85546875" defaultRowHeight="15"/>
  <cols>
    <col min="1" max="1" width="11.7109375" customWidth="1"/>
    <col min="12" max="12" width="29.42578125" customWidth="1"/>
    <col min="19" max="19" width="15.28515625" customWidth="1"/>
    <col min="21" max="21" width="13.28515625" bestFit="1" customWidth="1"/>
  </cols>
  <sheetData>
    <row r="1" spans="1:18" s="3" customFormat="1" ht="26.25">
      <c r="A1" s="3" t="s">
        <v>0</v>
      </c>
    </row>
    <row r="2" spans="1:18" ht="17.25" customHeight="1"/>
    <row r="3" spans="1:18">
      <c r="R3" s="4"/>
    </row>
    <row r="4" spans="1:18">
      <c r="R4" s="4"/>
    </row>
    <row r="5" spans="1:18">
      <c r="R5" s="4"/>
    </row>
    <row r="6" spans="1:18">
      <c r="R6" s="4"/>
    </row>
    <row r="7" spans="1:18">
      <c r="R7" s="4"/>
    </row>
    <row r="8" spans="1:18">
      <c r="R8" s="36"/>
    </row>
    <row r="9" spans="1:18">
      <c r="R9" s="35"/>
    </row>
    <row r="10" spans="1:18">
      <c r="R10" s="35"/>
    </row>
    <row r="11" spans="1:18">
      <c r="R11" s="35"/>
    </row>
    <row r="12" spans="1:18">
      <c r="R12" s="35"/>
    </row>
    <row r="13" spans="1:18">
      <c r="R13" s="35"/>
    </row>
    <row r="14" spans="1:18">
      <c r="R14" s="35"/>
    </row>
    <row r="15" spans="1:18">
      <c r="R15" s="35"/>
    </row>
    <row r="16" spans="1:18">
      <c r="R16" s="4"/>
    </row>
    <row r="17" spans="1:18">
      <c r="R17" s="4"/>
    </row>
    <row r="18" spans="1:18">
      <c r="R18" s="4"/>
    </row>
    <row r="19" spans="1:18">
      <c r="R19" s="4"/>
    </row>
    <row r="20" spans="1:18">
      <c r="R20" s="4"/>
    </row>
    <row r="21" spans="1:18">
      <c r="R21" s="4"/>
    </row>
    <row r="22" spans="1:18">
      <c r="R22" s="4"/>
    </row>
    <row r="23" spans="1:18">
      <c r="R23" s="4"/>
    </row>
    <row r="26" spans="1:18" ht="103.5" customHeight="1" thickBot="1">
      <c r="L26" s="122" t="s">
        <v>1</v>
      </c>
    </row>
    <row r="27" spans="1:18" ht="44.25" customHeight="1" thickBot="1">
      <c r="A27" s="24" t="s">
        <v>2</v>
      </c>
      <c r="B27" s="24"/>
      <c r="C27" s="24"/>
      <c r="D27" s="24"/>
      <c r="E27" s="24"/>
      <c r="F27" s="24"/>
      <c r="G27" s="24"/>
      <c r="L27" s="124" t="s">
        <v>3</v>
      </c>
      <c r="M27" s="270" t="s">
        <v>4</v>
      </c>
      <c r="N27" s="270"/>
      <c r="O27" s="270"/>
      <c r="P27" s="270"/>
      <c r="Q27" s="270"/>
      <c r="R27" s="271"/>
    </row>
    <row r="28" spans="1:18" ht="15.75" thickBot="1">
      <c r="A28" s="27" t="s">
        <v>5</v>
      </c>
      <c r="B28" s="66" t="s">
        <v>6</v>
      </c>
      <c r="C28" s="66" t="s">
        <v>7</v>
      </c>
      <c r="D28" s="66" t="s">
        <v>8</v>
      </c>
      <c r="E28" s="66" t="s">
        <v>9</v>
      </c>
      <c r="F28" s="66" t="s">
        <v>10</v>
      </c>
      <c r="G28" s="67" t="s">
        <v>11</v>
      </c>
      <c r="L28" s="106" t="s">
        <v>12</v>
      </c>
      <c r="M28" s="104" t="s">
        <v>6</v>
      </c>
      <c r="N28" s="104" t="s">
        <v>7</v>
      </c>
      <c r="O28" s="104" t="s">
        <v>8</v>
      </c>
      <c r="P28" s="104" t="s">
        <v>9</v>
      </c>
      <c r="Q28" s="104" t="s">
        <v>10</v>
      </c>
      <c r="R28" s="105" t="s">
        <v>11</v>
      </c>
    </row>
    <row r="29" spans="1:18" ht="15.75" thickBot="1">
      <c r="A29" s="28" t="s">
        <v>13</v>
      </c>
      <c r="B29" s="25">
        <v>25</v>
      </c>
      <c r="C29" s="25">
        <v>35</v>
      </c>
      <c r="D29" s="25">
        <v>15</v>
      </c>
      <c r="E29" s="25">
        <v>35</v>
      </c>
      <c r="F29" s="25">
        <v>20</v>
      </c>
      <c r="G29" s="26">
        <v>10</v>
      </c>
      <c r="L29" s="90" t="s">
        <v>6</v>
      </c>
      <c r="M29" s="100">
        <v>0</v>
      </c>
      <c r="N29" s="100">
        <v>20</v>
      </c>
      <c r="O29" s="100">
        <v>28</v>
      </c>
      <c r="P29" s="100">
        <v>29</v>
      </c>
      <c r="Q29" s="100">
        <v>17</v>
      </c>
      <c r="R29" s="101">
        <v>32</v>
      </c>
    </row>
    <row r="30" spans="1:18">
      <c r="L30" s="90" t="s">
        <v>7</v>
      </c>
      <c r="M30" s="100">
        <v>23</v>
      </c>
      <c r="N30" s="100">
        <v>0</v>
      </c>
      <c r="O30" s="100">
        <v>17</v>
      </c>
      <c r="P30" s="100">
        <v>31</v>
      </c>
      <c r="Q30" s="100">
        <v>28</v>
      </c>
      <c r="R30" s="101">
        <v>26</v>
      </c>
    </row>
    <row r="31" spans="1:18" ht="15.75" thickBot="1">
      <c r="A31" s="24" t="s">
        <v>14</v>
      </c>
      <c r="B31" s="24"/>
      <c r="C31" s="24"/>
      <c r="D31" s="24"/>
      <c r="E31" s="24"/>
      <c r="F31" s="24"/>
      <c r="G31" s="24"/>
      <c r="L31" s="90" t="s">
        <v>8</v>
      </c>
      <c r="M31" s="100">
        <v>23</v>
      </c>
      <c r="N31" s="100">
        <v>17</v>
      </c>
      <c r="O31" s="100">
        <v>0</v>
      </c>
      <c r="P31" s="100">
        <v>20</v>
      </c>
      <c r="Q31" s="100">
        <v>29</v>
      </c>
      <c r="R31" s="101">
        <v>16</v>
      </c>
    </row>
    <row r="32" spans="1:18">
      <c r="A32" s="33"/>
      <c r="B32" s="268" t="s">
        <v>4</v>
      </c>
      <c r="C32" s="268"/>
      <c r="D32" s="268"/>
      <c r="E32" s="268"/>
      <c r="F32" s="268"/>
      <c r="G32" s="269"/>
      <c r="L32" s="90" t="s">
        <v>9</v>
      </c>
      <c r="M32" s="100">
        <v>14</v>
      </c>
      <c r="N32" s="100">
        <v>26</v>
      </c>
      <c r="O32" s="100">
        <v>23</v>
      </c>
      <c r="P32" s="100">
        <v>0</v>
      </c>
      <c r="Q32" s="100">
        <v>20</v>
      </c>
      <c r="R32" s="101">
        <v>25</v>
      </c>
    </row>
    <row r="33" spans="1:21" ht="18.75">
      <c r="A33" s="29" t="s">
        <v>12</v>
      </c>
      <c r="B33" s="32" t="s">
        <v>6</v>
      </c>
      <c r="C33" s="32" t="s">
        <v>7</v>
      </c>
      <c r="D33" s="32" t="s">
        <v>8</v>
      </c>
      <c r="E33" s="32" t="s">
        <v>9</v>
      </c>
      <c r="F33" s="32" t="s">
        <v>10</v>
      </c>
      <c r="G33" s="34" t="s">
        <v>11</v>
      </c>
      <c r="L33" s="90" t="s">
        <v>10</v>
      </c>
      <c r="M33" s="100">
        <v>19</v>
      </c>
      <c r="N33" s="100">
        <v>34</v>
      </c>
      <c r="O33" s="100">
        <v>26</v>
      </c>
      <c r="P33" s="100">
        <v>14</v>
      </c>
      <c r="Q33" s="100">
        <v>0</v>
      </c>
      <c r="R33" s="101">
        <v>17</v>
      </c>
      <c r="S33" s="128" t="s">
        <v>15</v>
      </c>
    </row>
    <row r="34" spans="1:21" ht="15.75" thickBot="1">
      <c r="A34" s="29" t="s">
        <v>6</v>
      </c>
      <c r="B34" s="30" t="s">
        <v>16</v>
      </c>
      <c r="C34" s="30">
        <v>20</v>
      </c>
      <c r="D34" s="30">
        <v>28</v>
      </c>
      <c r="E34" s="30">
        <v>29</v>
      </c>
      <c r="F34" s="30">
        <v>17</v>
      </c>
      <c r="G34" s="31">
        <v>32</v>
      </c>
      <c r="L34" s="91" t="s">
        <v>11</v>
      </c>
      <c r="M34" s="102">
        <v>38</v>
      </c>
      <c r="N34" s="102">
        <v>20</v>
      </c>
      <c r="O34" s="102">
        <v>16</v>
      </c>
      <c r="P34" s="102">
        <v>28</v>
      </c>
      <c r="Q34" s="102">
        <v>25</v>
      </c>
      <c r="R34" s="103">
        <v>0</v>
      </c>
      <c r="S34" s="113">
        <f>SUMPRODUCT($M$29:$R$34,$M$38:$R$43)</f>
        <v>451</v>
      </c>
    </row>
    <row r="35" spans="1:21" ht="15.75" thickBot="1">
      <c r="A35" s="29" t="s">
        <v>7</v>
      </c>
      <c r="B35" s="30">
        <v>23</v>
      </c>
      <c r="C35" s="30" t="s">
        <v>16</v>
      </c>
      <c r="D35" s="30">
        <v>17</v>
      </c>
      <c r="E35" s="30">
        <v>31</v>
      </c>
      <c r="F35" s="30">
        <v>28</v>
      </c>
      <c r="G35" s="31">
        <v>26</v>
      </c>
    </row>
    <row r="36" spans="1:21" ht="31.5" customHeight="1" thickBot="1">
      <c r="A36" s="29" t="s">
        <v>8</v>
      </c>
      <c r="B36" s="30">
        <v>23</v>
      </c>
      <c r="C36" s="30">
        <v>17</v>
      </c>
      <c r="D36" s="30" t="s">
        <v>16</v>
      </c>
      <c r="E36" s="30">
        <v>20</v>
      </c>
      <c r="F36" s="30">
        <v>29</v>
      </c>
      <c r="G36" s="31">
        <v>16</v>
      </c>
      <c r="L36" s="124" t="s">
        <v>17</v>
      </c>
      <c r="M36" s="272" t="s">
        <v>4</v>
      </c>
      <c r="N36" s="272"/>
      <c r="O36" s="272"/>
      <c r="P36" s="272"/>
      <c r="Q36" s="272"/>
      <c r="R36" s="273"/>
    </row>
    <row r="37" spans="1:21" ht="15.75" thickBot="1">
      <c r="A37" s="29" t="s">
        <v>9</v>
      </c>
      <c r="B37" s="30">
        <v>14</v>
      </c>
      <c r="C37" s="30">
        <v>26</v>
      </c>
      <c r="D37" s="30">
        <v>23</v>
      </c>
      <c r="E37" s="30" t="s">
        <v>16</v>
      </c>
      <c r="F37" s="30">
        <v>20</v>
      </c>
      <c r="G37" s="31">
        <v>25</v>
      </c>
      <c r="L37" s="106" t="s">
        <v>12</v>
      </c>
      <c r="M37" s="104" t="s">
        <v>6</v>
      </c>
      <c r="N37" s="104" t="s">
        <v>7</v>
      </c>
      <c r="O37" s="104" t="s">
        <v>8</v>
      </c>
      <c r="P37" s="104" t="s">
        <v>9</v>
      </c>
      <c r="Q37" s="104" t="s">
        <v>10</v>
      </c>
      <c r="R37" s="105" t="s">
        <v>11</v>
      </c>
      <c r="S37" s="123" t="s">
        <v>18</v>
      </c>
      <c r="U37" s="110" t="s">
        <v>19</v>
      </c>
    </row>
    <row r="38" spans="1:21">
      <c r="A38" s="29" t="s">
        <v>10</v>
      </c>
      <c r="B38" s="30">
        <v>19</v>
      </c>
      <c r="C38" s="30">
        <v>34</v>
      </c>
      <c r="D38" s="30">
        <v>26</v>
      </c>
      <c r="E38" s="30">
        <v>14</v>
      </c>
      <c r="F38" s="30" t="s">
        <v>16</v>
      </c>
      <c r="G38" s="31">
        <v>17</v>
      </c>
      <c r="L38" s="90" t="s">
        <v>6</v>
      </c>
      <c r="M38" s="114">
        <v>20</v>
      </c>
      <c r="N38" s="114">
        <v>0</v>
      </c>
      <c r="O38" s="114">
        <v>0</v>
      </c>
      <c r="P38" s="114">
        <v>0</v>
      </c>
      <c r="Q38" s="114">
        <v>0</v>
      </c>
      <c r="R38" s="115">
        <v>0</v>
      </c>
      <c r="S38" s="111">
        <f>SUM(M38:R38)</f>
        <v>20</v>
      </c>
      <c r="T38" s="5" t="s">
        <v>20</v>
      </c>
      <c r="U38" s="118">
        <v>20</v>
      </c>
    </row>
    <row r="39" spans="1:21" ht="15.75" thickBot="1">
      <c r="A39" s="28" t="s">
        <v>11</v>
      </c>
      <c r="B39" s="25">
        <v>38</v>
      </c>
      <c r="C39" s="25">
        <v>20</v>
      </c>
      <c r="D39" s="25">
        <v>16</v>
      </c>
      <c r="E39" s="25">
        <v>28</v>
      </c>
      <c r="F39" s="25">
        <v>25</v>
      </c>
      <c r="G39" s="26" t="s">
        <v>16</v>
      </c>
      <c r="L39" s="90" t="s">
        <v>7</v>
      </c>
      <c r="M39" s="114">
        <v>0</v>
      </c>
      <c r="N39" s="114">
        <v>27</v>
      </c>
      <c r="O39" s="114">
        <v>0</v>
      </c>
      <c r="P39" s="114">
        <v>0</v>
      </c>
      <c r="Q39" s="114">
        <v>0</v>
      </c>
      <c r="R39" s="115">
        <v>0</v>
      </c>
      <c r="S39" s="111">
        <f t="shared" ref="S39:S43" si="0">SUM(M39:R39)</f>
        <v>27</v>
      </c>
      <c r="T39" s="5" t="s">
        <v>20</v>
      </c>
      <c r="U39" s="118">
        <v>27</v>
      </c>
    </row>
    <row r="40" spans="1:21">
      <c r="L40" s="90" t="s">
        <v>8</v>
      </c>
      <c r="M40" s="114">
        <v>0</v>
      </c>
      <c r="N40" s="114">
        <v>0</v>
      </c>
      <c r="O40" s="114">
        <v>15</v>
      </c>
      <c r="P40" s="114">
        <v>0</v>
      </c>
      <c r="Q40" s="114">
        <v>0</v>
      </c>
      <c r="R40" s="115">
        <v>0</v>
      </c>
      <c r="S40" s="111">
        <f t="shared" si="0"/>
        <v>15</v>
      </c>
      <c r="T40" s="5" t="s">
        <v>20</v>
      </c>
      <c r="U40" s="118">
        <v>15</v>
      </c>
    </row>
    <row r="41" spans="1:21" ht="15.75" thickBot="1">
      <c r="A41" s="24" t="s">
        <v>21</v>
      </c>
      <c r="B41" s="24"/>
      <c r="C41" s="24"/>
      <c r="D41" s="24"/>
      <c r="E41" s="24"/>
      <c r="F41" s="24"/>
      <c r="G41" s="24"/>
      <c r="L41" s="90" t="s">
        <v>9</v>
      </c>
      <c r="M41" s="114">
        <v>0</v>
      </c>
      <c r="N41" s="114">
        <v>0</v>
      </c>
      <c r="O41" s="114">
        <v>0</v>
      </c>
      <c r="P41" s="114">
        <v>28</v>
      </c>
      <c r="Q41" s="114">
        <v>0</v>
      </c>
      <c r="R41" s="115">
        <v>0</v>
      </c>
      <c r="S41" s="111">
        <f t="shared" si="0"/>
        <v>28</v>
      </c>
      <c r="T41" s="5" t="s">
        <v>20</v>
      </c>
      <c r="U41" s="118">
        <v>28</v>
      </c>
    </row>
    <row r="42" spans="1:21">
      <c r="A42" s="27" t="s">
        <v>5</v>
      </c>
      <c r="B42" s="66" t="s">
        <v>6</v>
      </c>
      <c r="C42" s="66" t="s">
        <v>7</v>
      </c>
      <c r="D42" s="66" t="s">
        <v>8</v>
      </c>
      <c r="E42" s="66" t="s">
        <v>9</v>
      </c>
      <c r="F42" s="66" t="s">
        <v>10</v>
      </c>
      <c r="G42" s="67" t="s">
        <v>11</v>
      </c>
      <c r="L42" s="90" t="s">
        <v>10</v>
      </c>
      <c r="M42" s="114">
        <v>5</v>
      </c>
      <c r="N42" s="114">
        <v>0</v>
      </c>
      <c r="O42" s="114">
        <v>0</v>
      </c>
      <c r="P42" s="114">
        <v>0</v>
      </c>
      <c r="Q42" s="114">
        <v>20</v>
      </c>
      <c r="R42" s="115">
        <v>0</v>
      </c>
      <c r="S42" s="111">
        <f t="shared" si="0"/>
        <v>25</v>
      </c>
      <c r="T42" s="5" t="s">
        <v>20</v>
      </c>
      <c r="U42" s="118">
        <v>25</v>
      </c>
    </row>
    <row r="43" spans="1:21" ht="15.75" thickBot="1">
      <c r="A43" s="28" t="s">
        <v>22</v>
      </c>
      <c r="B43" s="25">
        <v>20</v>
      </c>
      <c r="C43" s="25">
        <v>27</v>
      </c>
      <c r="D43" s="25">
        <v>15</v>
      </c>
      <c r="E43" s="25">
        <v>28</v>
      </c>
      <c r="F43" s="25">
        <v>25</v>
      </c>
      <c r="G43" s="26">
        <v>25</v>
      </c>
      <c r="L43" s="91" t="s">
        <v>11</v>
      </c>
      <c r="M43" s="116">
        <v>0</v>
      </c>
      <c r="N43" s="116">
        <v>8</v>
      </c>
      <c r="O43" s="116">
        <v>0</v>
      </c>
      <c r="P43" s="116">
        <v>7</v>
      </c>
      <c r="Q43" s="116">
        <v>0</v>
      </c>
      <c r="R43" s="117">
        <v>10</v>
      </c>
      <c r="S43" s="112">
        <f t="shared" si="0"/>
        <v>25</v>
      </c>
      <c r="T43" s="5" t="s">
        <v>20</v>
      </c>
      <c r="U43" s="119">
        <v>25</v>
      </c>
    </row>
    <row r="44" spans="1:21" ht="15.75" thickBot="1">
      <c r="L44" s="109" t="s">
        <v>23</v>
      </c>
      <c r="M44" s="107">
        <f>SUM(M38:M43)</f>
        <v>25</v>
      </c>
      <c r="N44" s="107">
        <f t="shared" ref="N44:R44" si="1">SUM(N38:N43)</f>
        <v>35</v>
      </c>
      <c r="O44" s="107">
        <f t="shared" si="1"/>
        <v>15</v>
      </c>
      <c r="P44" s="107">
        <f t="shared" si="1"/>
        <v>35</v>
      </c>
      <c r="Q44" s="107">
        <f t="shared" si="1"/>
        <v>20</v>
      </c>
      <c r="R44" s="108">
        <f t="shared" si="1"/>
        <v>10</v>
      </c>
      <c r="S44" s="5"/>
      <c r="T44" s="5"/>
      <c r="U44" s="5"/>
    </row>
    <row r="45" spans="1:21" ht="15.75" thickBot="1">
      <c r="L45" s="5"/>
      <c r="M45" s="5" t="s">
        <v>24</v>
      </c>
      <c r="N45" s="5" t="s">
        <v>24</v>
      </c>
      <c r="O45" s="5" t="s">
        <v>24</v>
      </c>
      <c r="P45" s="5" t="s">
        <v>24</v>
      </c>
      <c r="Q45" s="5" t="s">
        <v>24</v>
      </c>
      <c r="R45" s="5" t="s">
        <v>24</v>
      </c>
      <c r="S45" s="5"/>
      <c r="T45" s="5"/>
      <c r="U45" s="5"/>
    </row>
    <row r="46" spans="1:21" ht="15.75" thickBot="1">
      <c r="L46" s="109" t="s">
        <v>13</v>
      </c>
      <c r="M46" s="120">
        <f>B29</f>
        <v>25</v>
      </c>
      <c r="N46" s="120">
        <f t="shared" ref="N46:R46" si="2">C29</f>
        <v>35</v>
      </c>
      <c r="O46" s="120">
        <f t="shared" si="2"/>
        <v>15</v>
      </c>
      <c r="P46" s="120">
        <f t="shared" si="2"/>
        <v>35</v>
      </c>
      <c r="Q46" s="120">
        <f t="shared" si="2"/>
        <v>20</v>
      </c>
      <c r="R46" s="121">
        <f t="shared" si="2"/>
        <v>10</v>
      </c>
      <c r="S46" s="5"/>
      <c r="T46" s="5"/>
      <c r="U46" s="5"/>
    </row>
    <row r="51" spans="12:12" ht="15.75" thickBot="1"/>
    <row r="52" spans="12:12" ht="15.75" thickBot="1">
      <c r="L52" s="95" t="s">
        <v>25</v>
      </c>
    </row>
    <row r="53" spans="12:12" ht="15.75" thickBot="1">
      <c r="L53" s="96" t="s">
        <v>26</v>
      </c>
    </row>
    <row r="54" spans="12:12" ht="15.75" thickBot="1">
      <c r="L54" s="97" t="s">
        <v>27</v>
      </c>
    </row>
    <row r="55" spans="12:12" ht="15.75" thickBot="1">
      <c r="L55" s="98" t="s">
        <v>28</v>
      </c>
    </row>
  </sheetData>
  <mergeCells count="3">
    <mergeCell ref="B32:G32"/>
    <mergeCell ref="M27:R27"/>
    <mergeCell ref="M36:R3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4"/>
  <sheetViews>
    <sheetView topLeftCell="A3" zoomScaleNormal="100" workbookViewId="0">
      <selection activeCell="Q18" sqref="Q18:Q30"/>
    </sheetView>
  </sheetViews>
  <sheetFormatPr defaultColWidth="8.85546875" defaultRowHeight="15"/>
  <cols>
    <col min="1" max="1" width="2.42578125" customWidth="1"/>
    <col min="15" max="15" width="30.7109375" bestFit="1" customWidth="1"/>
    <col min="17" max="17" width="17.7109375" customWidth="1"/>
  </cols>
  <sheetData>
    <row r="1" spans="1:28" s="2" customFormat="1" ht="26.25">
      <c r="A1" s="3" t="str">
        <f>'Problem 1'!$A$1</f>
        <v>ISM-C1004 - Business Analytics 1 - Assignment 2 (Total 36 points)</v>
      </c>
    </row>
    <row r="3" spans="1:28" ht="33.75" customHeight="1"/>
    <row r="14" spans="1:28" ht="16.5" thickBot="1">
      <c r="Q14" s="126" t="s">
        <v>29</v>
      </c>
    </row>
    <row r="15" spans="1:28" ht="15.75" thickBot="1">
      <c r="Q15" s="282" t="s">
        <v>30</v>
      </c>
      <c r="R15" s="279" t="s">
        <v>31</v>
      </c>
      <c r="S15" s="280"/>
      <c r="T15" s="280"/>
      <c r="U15" s="280"/>
      <c r="V15" s="280"/>
      <c r="W15" s="280"/>
      <c r="X15" s="280"/>
      <c r="Y15" s="280"/>
      <c r="Z15" s="280"/>
      <c r="AA15" s="280"/>
      <c r="AB15" s="281"/>
    </row>
    <row r="16" spans="1:28" ht="15" customHeight="1">
      <c r="Q16" s="284"/>
      <c r="R16" s="73">
        <v>1</v>
      </c>
      <c r="S16" s="4">
        <v>2</v>
      </c>
      <c r="T16" s="4">
        <v>3</v>
      </c>
      <c r="U16" s="4">
        <v>4</v>
      </c>
      <c r="V16" s="4">
        <v>5</v>
      </c>
      <c r="W16" s="4">
        <v>6</v>
      </c>
      <c r="X16" s="4">
        <v>7</v>
      </c>
      <c r="Y16" s="4">
        <v>8</v>
      </c>
      <c r="Z16" s="4">
        <v>9</v>
      </c>
      <c r="AA16" s="4">
        <v>10</v>
      </c>
      <c r="AB16" s="74">
        <v>11</v>
      </c>
    </row>
    <row r="17" spans="2:29" ht="15" customHeight="1" thickBot="1">
      <c r="Q17" s="283"/>
      <c r="R17" s="21" t="s">
        <v>32</v>
      </c>
      <c r="S17" s="22" t="s">
        <v>33</v>
      </c>
      <c r="T17" s="22" t="s">
        <v>34</v>
      </c>
      <c r="U17" s="22" t="s">
        <v>35</v>
      </c>
      <c r="V17" s="22" t="s">
        <v>32</v>
      </c>
      <c r="W17" s="22" t="s">
        <v>36</v>
      </c>
      <c r="X17" s="22" t="s">
        <v>33</v>
      </c>
      <c r="Y17" s="22" t="s">
        <v>35</v>
      </c>
      <c r="Z17" s="22" t="s">
        <v>33</v>
      </c>
      <c r="AA17" s="22" t="s">
        <v>36</v>
      </c>
      <c r="AB17" s="23" t="s">
        <v>35</v>
      </c>
    </row>
    <row r="18" spans="2:29">
      <c r="P18" s="276" t="s">
        <v>37</v>
      </c>
      <c r="Q18" s="127" t="s">
        <v>38</v>
      </c>
      <c r="R18" s="100">
        <v>9999</v>
      </c>
      <c r="S18" s="100">
        <v>32</v>
      </c>
      <c r="T18" s="100">
        <v>9999</v>
      </c>
      <c r="U18" s="100">
        <v>32</v>
      </c>
      <c r="V18" s="100">
        <v>9999</v>
      </c>
      <c r="W18" s="100">
        <v>9999</v>
      </c>
      <c r="X18" s="100">
        <v>32</v>
      </c>
      <c r="Y18" s="100">
        <v>32</v>
      </c>
      <c r="Z18" s="100">
        <v>32</v>
      </c>
      <c r="AA18" s="100">
        <v>9999</v>
      </c>
      <c r="AB18" s="101">
        <v>32</v>
      </c>
    </row>
    <row r="19" spans="2:29">
      <c r="P19" s="277"/>
      <c r="Q19" s="90" t="s">
        <v>39</v>
      </c>
      <c r="R19" s="100">
        <v>9999</v>
      </c>
      <c r="S19" s="100">
        <v>32</v>
      </c>
      <c r="T19" s="100">
        <v>9999</v>
      </c>
      <c r="U19" s="100">
        <v>9999</v>
      </c>
      <c r="V19" s="100">
        <v>9999</v>
      </c>
      <c r="W19" s="100">
        <v>32</v>
      </c>
      <c r="X19" s="100">
        <v>32</v>
      </c>
      <c r="Y19" s="100">
        <v>9999</v>
      </c>
      <c r="Z19" s="100">
        <v>32</v>
      </c>
      <c r="AA19" s="100">
        <v>32</v>
      </c>
      <c r="AB19" s="101">
        <v>9999</v>
      </c>
    </row>
    <row r="20" spans="2:29">
      <c r="P20" s="277"/>
      <c r="Q20" s="90" t="s">
        <v>40</v>
      </c>
      <c r="R20" s="100">
        <v>9999</v>
      </c>
      <c r="S20" s="100">
        <v>9999</v>
      </c>
      <c r="T20" s="100">
        <v>9999</v>
      </c>
      <c r="U20" s="100">
        <v>34</v>
      </c>
      <c r="V20" s="100">
        <v>9999</v>
      </c>
      <c r="W20" s="100">
        <v>9999</v>
      </c>
      <c r="X20" s="100">
        <v>9999</v>
      </c>
      <c r="Y20" s="100">
        <v>34</v>
      </c>
      <c r="Z20" s="100">
        <v>9999</v>
      </c>
      <c r="AA20" s="100">
        <v>9999</v>
      </c>
      <c r="AB20" s="101">
        <v>34</v>
      </c>
    </row>
    <row r="21" spans="2:29">
      <c r="P21" s="277"/>
      <c r="Q21" s="90" t="s">
        <v>41</v>
      </c>
      <c r="R21" s="100">
        <v>9999</v>
      </c>
      <c r="S21" s="100">
        <v>9999</v>
      </c>
      <c r="T21" s="100">
        <v>9999</v>
      </c>
      <c r="U21" s="100">
        <v>9999</v>
      </c>
      <c r="V21" s="100">
        <v>9999</v>
      </c>
      <c r="W21" s="100">
        <v>31</v>
      </c>
      <c r="X21" s="100">
        <v>9999</v>
      </c>
      <c r="Y21" s="100">
        <v>9999</v>
      </c>
      <c r="Z21" s="100">
        <v>9999</v>
      </c>
      <c r="AA21" s="100">
        <v>31</v>
      </c>
      <c r="AB21" s="101">
        <v>9999</v>
      </c>
    </row>
    <row r="22" spans="2:29">
      <c r="P22" s="277"/>
      <c r="Q22" s="90" t="s">
        <v>42</v>
      </c>
      <c r="R22" s="100">
        <v>9999</v>
      </c>
      <c r="S22" s="100">
        <v>31</v>
      </c>
      <c r="T22" s="100">
        <v>9999</v>
      </c>
      <c r="U22" s="100">
        <v>9999</v>
      </c>
      <c r="V22" s="100">
        <v>9999</v>
      </c>
      <c r="W22" s="100">
        <v>9999</v>
      </c>
      <c r="X22" s="100">
        <v>31</v>
      </c>
      <c r="Y22" s="100">
        <v>9999</v>
      </c>
      <c r="Z22" s="100">
        <v>31</v>
      </c>
      <c r="AA22" s="100">
        <v>9999</v>
      </c>
      <c r="AB22" s="101">
        <v>9999</v>
      </c>
    </row>
    <row r="23" spans="2:29" ht="34.5" customHeight="1">
      <c r="P23" s="277"/>
      <c r="Q23" s="90" t="s">
        <v>43</v>
      </c>
      <c r="R23" s="100">
        <v>9999</v>
      </c>
      <c r="S23" s="100">
        <v>9999</v>
      </c>
      <c r="T23" s="100">
        <v>9999</v>
      </c>
      <c r="U23" s="100">
        <v>9999</v>
      </c>
      <c r="V23" s="100">
        <v>9999</v>
      </c>
      <c r="W23" s="100">
        <v>9999</v>
      </c>
      <c r="X23" s="100">
        <v>9999</v>
      </c>
      <c r="Y23" s="100">
        <v>9999</v>
      </c>
      <c r="Z23" s="100">
        <v>9999</v>
      </c>
      <c r="AA23" s="100">
        <v>9999</v>
      </c>
      <c r="AB23" s="101">
        <v>9999</v>
      </c>
    </row>
    <row r="24" spans="2:29" ht="15.75" thickBot="1">
      <c r="B24" s="24" t="s">
        <v>44</v>
      </c>
      <c r="P24" s="277"/>
      <c r="Q24" s="90" t="s">
        <v>45</v>
      </c>
      <c r="R24" s="100">
        <v>32</v>
      </c>
      <c r="S24" s="100">
        <v>32</v>
      </c>
      <c r="T24" s="100">
        <v>9999</v>
      </c>
      <c r="U24" s="100">
        <v>9999</v>
      </c>
      <c r="V24" s="100">
        <v>32</v>
      </c>
      <c r="W24" s="100">
        <v>9999</v>
      </c>
      <c r="X24" s="100">
        <v>32</v>
      </c>
      <c r="Y24" s="100">
        <v>9999</v>
      </c>
      <c r="Z24" s="100">
        <v>32</v>
      </c>
      <c r="AA24" s="100">
        <v>9999</v>
      </c>
      <c r="AB24" s="101">
        <v>9999</v>
      </c>
    </row>
    <row r="25" spans="2:29">
      <c r="B25" s="69" t="s">
        <v>31</v>
      </c>
      <c r="C25" s="37">
        <v>1</v>
      </c>
      <c r="D25" s="37">
        <v>2</v>
      </c>
      <c r="E25" s="37">
        <v>3</v>
      </c>
      <c r="F25" s="37">
        <v>4</v>
      </c>
      <c r="G25" s="37">
        <v>5</v>
      </c>
      <c r="H25" s="37">
        <v>6</v>
      </c>
      <c r="I25" s="37">
        <v>7</v>
      </c>
      <c r="J25" s="37">
        <v>8</v>
      </c>
      <c r="K25" s="37">
        <v>9</v>
      </c>
      <c r="L25" s="37">
        <v>10</v>
      </c>
      <c r="M25" s="39">
        <v>11</v>
      </c>
      <c r="P25" s="277"/>
      <c r="Q25" s="90" t="s">
        <v>46</v>
      </c>
      <c r="R25" s="100">
        <v>9999</v>
      </c>
      <c r="S25" s="100">
        <v>9999</v>
      </c>
      <c r="T25" s="100">
        <v>31</v>
      </c>
      <c r="U25" s="100">
        <v>9999</v>
      </c>
      <c r="V25" s="100">
        <v>9999</v>
      </c>
      <c r="W25" s="100">
        <v>9999</v>
      </c>
      <c r="X25" s="100">
        <v>9999</v>
      </c>
      <c r="Y25" s="100">
        <v>9999</v>
      </c>
      <c r="Z25" s="100">
        <v>9999</v>
      </c>
      <c r="AA25" s="100">
        <v>9999</v>
      </c>
      <c r="AB25" s="101">
        <v>9999</v>
      </c>
    </row>
    <row r="26" spans="2:29" ht="15.75" thickBot="1">
      <c r="B26" s="41" t="s">
        <v>47</v>
      </c>
      <c r="C26" s="22" t="s">
        <v>32</v>
      </c>
      <c r="D26" s="22" t="s">
        <v>33</v>
      </c>
      <c r="E26" s="22" t="s">
        <v>34</v>
      </c>
      <c r="F26" s="22" t="s">
        <v>35</v>
      </c>
      <c r="G26" s="22" t="s">
        <v>32</v>
      </c>
      <c r="H26" s="22" t="s">
        <v>36</v>
      </c>
      <c r="I26" s="22" t="s">
        <v>33</v>
      </c>
      <c r="J26" s="22" t="s">
        <v>35</v>
      </c>
      <c r="K26" s="22" t="s">
        <v>33</v>
      </c>
      <c r="L26" s="22" t="s">
        <v>36</v>
      </c>
      <c r="M26" s="23" t="s">
        <v>35</v>
      </c>
      <c r="P26" s="277"/>
      <c r="Q26" s="90" t="s">
        <v>48</v>
      </c>
      <c r="R26" s="100">
        <v>29</v>
      </c>
      <c r="S26" s="100">
        <v>29</v>
      </c>
      <c r="T26" s="100">
        <v>9999</v>
      </c>
      <c r="U26" s="100">
        <v>9999</v>
      </c>
      <c r="V26" s="100">
        <v>29</v>
      </c>
      <c r="W26" s="100">
        <v>9999</v>
      </c>
      <c r="X26" s="100">
        <v>29</v>
      </c>
      <c r="Y26" s="100">
        <v>9999</v>
      </c>
      <c r="Z26" s="100">
        <v>29</v>
      </c>
      <c r="AA26" s="100">
        <v>9999</v>
      </c>
      <c r="AB26" s="101">
        <v>9999</v>
      </c>
    </row>
    <row r="27" spans="2:29">
      <c r="P27" s="277"/>
      <c r="Q27" s="90" t="s">
        <v>49</v>
      </c>
      <c r="R27" s="100">
        <v>9999</v>
      </c>
      <c r="S27" s="100">
        <v>9999</v>
      </c>
      <c r="T27" s="100">
        <v>29</v>
      </c>
      <c r="U27" s="100">
        <v>9999</v>
      </c>
      <c r="V27" s="100">
        <v>9999</v>
      </c>
      <c r="W27" s="100">
        <v>29</v>
      </c>
      <c r="X27" s="100">
        <v>9999</v>
      </c>
      <c r="Y27" s="100">
        <v>9999</v>
      </c>
      <c r="Z27" s="100">
        <v>9999</v>
      </c>
      <c r="AA27" s="100">
        <v>29</v>
      </c>
      <c r="AB27" s="101">
        <v>29</v>
      </c>
    </row>
    <row r="28" spans="2:29" ht="15.75" thickBot="1">
      <c r="C28" s="24" t="s">
        <v>50</v>
      </c>
      <c r="P28" s="277"/>
      <c r="Q28" s="90" t="s">
        <v>51</v>
      </c>
      <c r="R28" s="100">
        <v>9999</v>
      </c>
      <c r="S28" s="100">
        <v>9999</v>
      </c>
      <c r="T28" s="100">
        <v>9999</v>
      </c>
      <c r="U28" s="100">
        <v>9999</v>
      </c>
      <c r="V28" s="100">
        <v>9999</v>
      </c>
      <c r="W28" s="100">
        <v>9999</v>
      </c>
      <c r="X28" s="100">
        <v>9999</v>
      </c>
      <c r="Y28" s="100">
        <v>9999</v>
      </c>
      <c r="Z28" s="100">
        <v>9999</v>
      </c>
      <c r="AA28" s="100">
        <v>9999</v>
      </c>
      <c r="AB28" s="101">
        <v>9999</v>
      </c>
    </row>
    <row r="29" spans="2:29" ht="18.75">
      <c r="C29" s="69" t="s">
        <v>37</v>
      </c>
      <c r="D29" s="68" t="s">
        <v>30</v>
      </c>
      <c r="E29" s="274" t="s">
        <v>52</v>
      </c>
      <c r="F29" s="275"/>
      <c r="I29" s="5"/>
      <c r="J29" s="5"/>
      <c r="K29" s="5"/>
      <c r="L29" s="5"/>
      <c r="M29" s="5"/>
      <c r="P29" s="277"/>
      <c r="Q29" s="90" t="s">
        <v>53</v>
      </c>
      <c r="R29" s="100">
        <v>9999</v>
      </c>
      <c r="S29" s="100">
        <v>9999</v>
      </c>
      <c r="T29" s="100">
        <v>9999</v>
      </c>
      <c r="U29" s="100">
        <v>29</v>
      </c>
      <c r="V29" s="100">
        <v>9999</v>
      </c>
      <c r="W29" s="100">
        <v>9999</v>
      </c>
      <c r="X29" s="100">
        <v>9999</v>
      </c>
      <c r="Y29" s="100">
        <v>29</v>
      </c>
      <c r="Z29" s="100">
        <v>9999</v>
      </c>
      <c r="AA29" s="100">
        <v>9999</v>
      </c>
      <c r="AB29" s="101">
        <v>29</v>
      </c>
      <c r="AC29" s="128" t="s">
        <v>54</v>
      </c>
    </row>
    <row r="30" spans="2:29" ht="15.75" thickBot="1">
      <c r="C30" s="38" t="s">
        <v>38</v>
      </c>
      <c r="D30" s="5">
        <v>32</v>
      </c>
      <c r="E30" s="16" t="s">
        <v>55</v>
      </c>
      <c r="F30" s="40"/>
      <c r="H30" s="16"/>
      <c r="P30" s="278"/>
      <c r="Q30" s="91" t="s">
        <v>56</v>
      </c>
      <c r="R30" s="102">
        <v>9999</v>
      </c>
      <c r="S30" s="102">
        <v>32</v>
      </c>
      <c r="T30" s="102">
        <v>9999</v>
      </c>
      <c r="U30" s="102">
        <v>9999</v>
      </c>
      <c r="V30" s="102">
        <v>9999</v>
      </c>
      <c r="W30" s="102">
        <v>32</v>
      </c>
      <c r="X30" s="102">
        <v>32</v>
      </c>
      <c r="Y30" s="102">
        <v>9999</v>
      </c>
      <c r="Z30" s="102">
        <v>32</v>
      </c>
      <c r="AA30" s="102">
        <v>32</v>
      </c>
      <c r="AB30" s="103">
        <v>9999</v>
      </c>
      <c r="AC30" s="113">
        <f>SUMPRODUCT($R$18:$AB$30,$R$35:$AB$47)</f>
        <v>342</v>
      </c>
    </row>
    <row r="31" spans="2:29" ht="15.75" thickBot="1">
      <c r="C31" s="38" t="s">
        <v>39</v>
      </c>
      <c r="D31" s="5">
        <v>32</v>
      </c>
      <c r="E31" s="16" t="s">
        <v>57</v>
      </c>
      <c r="F31" s="40"/>
      <c r="H31" s="16"/>
      <c r="U31" s="5"/>
    </row>
    <row r="32" spans="2:29" ht="15.75" thickBot="1">
      <c r="C32" s="38" t="s">
        <v>40</v>
      </c>
      <c r="D32" s="5">
        <v>34</v>
      </c>
      <c r="E32" s="16" t="s">
        <v>58</v>
      </c>
      <c r="F32" s="40"/>
      <c r="H32" s="16"/>
      <c r="R32" s="279" t="s">
        <v>31</v>
      </c>
      <c r="S32" s="280"/>
      <c r="T32" s="280"/>
      <c r="U32" s="280"/>
      <c r="V32" s="280"/>
      <c r="W32" s="280"/>
      <c r="X32" s="280"/>
      <c r="Y32" s="280"/>
      <c r="Z32" s="280"/>
      <c r="AA32" s="280"/>
      <c r="AB32" s="281"/>
    </row>
    <row r="33" spans="3:31">
      <c r="C33" s="38" t="s">
        <v>41</v>
      </c>
      <c r="D33" s="5">
        <v>31</v>
      </c>
      <c r="E33" s="16" t="s">
        <v>36</v>
      </c>
      <c r="F33" s="40"/>
      <c r="H33" s="16"/>
      <c r="Q33" s="282" t="s">
        <v>59</v>
      </c>
      <c r="R33" s="72">
        <v>1</v>
      </c>
      <c r="S33" s="37">
        <v>2</v>
      </c>
      <c r="T33" s="37">
        <v>3</v>
      </c>
      <c r="U33" s="37">
        <v>4</v>
      </c>
      <c r="V33" s="37">
        <v>5</v>
      </c>
      <c r="W33" s="37">
        <v>6</v>
      </c>
      <c r="X33" s="37">
        <v>7</v>
      </c>
      <c r="Y33" s="37">
        <v>8</v>
      </c>
      <c r="Z33" s="37">
        <v>9</v>
      </c>
      <c r="AA33" s="37">
        <v>10</v>
      </c>
      <c r="AB33" s="39">
        <v>11</v>
      </c>
    </row>
    <row r="34" spans="3:31" ht="15.75" thickBot="1">
      <c r="C34" s="38" t="s">
        <v>42</v>
      </c>
      <c r="D34" s="5">
        <v>31</v>
      </c>
      <c r="E34" s="16" t="s">
        <v>33</v>
      </c>
      <c r="F34" s="40"/>
      <c r="H34" s="16"/>
      <c r="Q34" s="283"/>
      <c r="R34" s="21" t="s">
        <v>32</v>
      </c>
      <c r="S34" s="22" t="s">
        <v>33</v>
      </c>
      <c r="T34" s="22" t="s">
        <v>34</v>
      </c>
      <c r="U34" s="22" t="s">
        <v>35</v>
      </c>
      <c r="V34" s="22" t="s">
        <v>32</v>
      </c>
      <c r="W34" s="22" t="s">
        <v>36</v>
      </c>
      <c r="X34" s="22" t="s">
        <v>33</v>
      </c>
      <c r="Y34" s="22" t="s">
        <v>35</v>
      </c>
      <c r="Z34" s="22" t="s">
        <v>33</v>
      </c>
      <c r="AA34" s="22" t="s">
        <v>36</v>
      </c>
      <c r="AB34" s="23" t="s">
        <v>35</v>
      </c>
    </row>
    <row r="35" spans="3:31">
      <c r="C35" s="38" t="s">
        <v>43</v>
      </c>
      <c r="D35" s="5">
        <v>34</v>
      </c>
      <c r="E35" s="16" t="s">
        <v>60</v>
      </c>
      <c r="F35" s="40"/>
      <c r="H35" s="16"/>
      <c r="P35" s="276" t="s">
        <v>37</v>
      </c>
      <c r="Q35" s="127" t="s">
        <v>38</v>
      </c>
      <c r="R35" s="114">
        <v>0</v>
      </c>
      <c r="S35" s="114">
        <v>0</v>
      </c>
      <c r="T35" s="114">
        <v>0</v>
      </c>
      <c r="U35" s="114">
        <v>0</v>
      </c>
      <c r="V35" s="114">
        <v>0</v>
      </c>
      <c r="W35" s="114">
        <v>0</v>
      </c>
      <c r="X35" s="114">
        <v>0</v>
      </c>
      <c r="Y35" s="114">
        <v>0</v>
      </c>
      <c r="Z35" s="114">
        <v>0</v>
      </c>
      <c r="AA35" s="114">
        <v>0</v>
      </c>
      <c r="AB35" s="115">
        <v>1</v>
      </c>
      <c r="AC35" s="99">
        <f>SUM(R35:AB35)</f>
        <v>1</v>
      </c>
      <c r="AD35" s="125" t="s">
        <v>61</v>
      </c>
      <c r="AE35" s="100">
        <v>1</v>
      </c>
    </row>
    <row r="36" spans="3:31">
      <c r="C36" s="38" t="s">
        <v>45</v>
      </c>
      <c r="D36" s="5">
        <v>32</v>
      </c>
      <c r="E36" s="16" t="s">
        <v>62</v>
      </c>
      <c r="F36" s="40"/>
      <c r="H36" s="16"/>
      <c r="P36" s="277"/>
      <c r="Q36" s="90" t="s">
        <v>39</v>
      </c>
      <c r="R36" s="114">
        <v>0</v>
      </c>
      <c r="S36" s="114">
        <v>0</v>
      </c>
      <c r="T36" s="114">
        <v>0</v>
      </c>
      <c r="U36" s="114">
        <v>0</v>
      </c>
      <c r="V36" s="114">
        <v>0</v>
      </c>
      <c r="W36" s="114">
        <v>0</v>
      </c>
      <c r="X36" s="114">
        <v>0</v>
      </c>
      <c r="Y36" s="114">
        <v>0</v>
      </c>
      <c r="Z36" s="114">
        <v>1</v>
      </c>
      <c r="AA36" s="114">
        <v>0</v>
      </c>
      <c r="AB36" s="115">
        <v>0</v>
      </c>
      <c r="AC36" s="99">
        <f t="shared" ref="AC36:AC47" si="0">SUM(R36:AB36)</f>
        <v>1</v>
      </c>
      <c r="AD36" s="125" t="s">
        <v>61</v>
      </c>
      <c r="AE36" s="100">
        <v>1</v>
      </c>
    </row>
    <row r="37" spans="3:31">
      <c r="C37" s="38" t="s">
        <v>46</v>
      </c>
      <c r="D37" s="5">
        <v>31</v>
      </c>
      <c r="E37" s="16" t="s">
        <v>34</v>
      </c>
      <c r="F37" s="40"/>
      <c r="H37" s="16"/>
      <c r="P37" s="277"/>
      <c r="Q37" s="90" t="s">
        <v>40</v>
      </c>
      <c r="R37" s="114">
        <v>0</v>
      </c>
      <c r="S37" s="114">
        <v>0</v>
      </c>
      <c r="T37" s="114">
        <v>0</v>
      </c>
      <c r="U37" s="114">
        <v>0</v>
      </c>
      <c r="V37" s="114">
        <v>0</v>
      </c>
      <c r="W37" s="114">
        <v>0</v>
      </c>
      <c r="X37" s="114">
        <v>0</v>
      </c>
      <c r="Y37" s="114">
        <v>1</v>
      </c>
      <c r="Z37" s="114">
        <v>0</v>
      </c>
      <c r="AA37" s="114">
        <v>0</v>
      </c>
      <c r="AB37" s="115">
        <v>0</v>
      </c>
      <c r="AC37" s="99">
        <f t="shared" si="0"/>
        <v>1</v>
      </c>
      <c r="AD37" s="125" t="s">
        <v>61</v>
      </c>
      <c r="AE37" s="100">
        <v>1</v>
      </c>
    </row>
    <row r="38" spans="3:31">
      <c r="C38" s="38" t="s">
        <v>48</v>
      </c>
      <c r="D38" s="5">
        <v>29</v>
      </c>
      <c r="E38" s="16" t="s">
        <v>63</v>
      </c>
      <c r="F38" s="40"/>
      <c r="H38" s="16"/>
      <c r="P38" s="277"/>
      <c r="Q38" s="90" t="s">
        <v>41</v>
      </c>
      <c r="R38" s="114">
        <v>0</v>
      </c>
      <c r="S38" s="114">
        <v>0</v>
      </c>
      <c r="T38" s="114">
        <v>0</v>
      </c>
      <c r="U38" s="114">
        <v>0</v>
      </c>
      <c r="V38" s="114">
        <v>0</v>
      </c>
      <c r="W38" s="114">
        <v>0</v>
      </c>
      <c r="X38" s="114">
        <v>0</v>
      </c>
      <c r="Y38" s="114">
        <v>0</v>
      </c>
      <c r="Z38" s="114">
        <v>0</v>
      </c>
      <c r="AA38" s="114">
        <v>1</v>
      </c>
      <c r="AB38" s="115">
        <v>0</v>
      </c>
      <c r="AC38" s="99">
        <f t="shared" si="0"/>
        <v>1</v>
      </c>
      <c r="AD38" s="125" t="s">
        <v>61</v>
      </c>
      <c r="AE38" s="100">
        <v>1</v>
      </c>
    </row>
    <row r="39" spans="3:31">
      <c r="C39" s="38" t="s">
        <v>49</v>
      </c>
      <c r="D39" s="5">
        <v>29</v>
      </c>
      <c r="E39" s="16" t="s">
        <v>64</v>
      </c>
      <c r="F39" s="40"/>
      <c r="H39" s="16"/>
      <c r="P39" s="277"/>
      <c r="Q39" s="90" t="s">
        <v>42</v>
      </c>
      <c r="R39" s="114">
        <v>0</v>
      </c>
      <c r="S39" s="114">
        <v>1</v>
      </c>
      <c r="T39" s="114">
        <v>0</v>
      </c>
      <c r="U39" s="114">
        <v>0</v>
      </c>
      <c r="V39" s="114">
        <v>0</v>
      </c>
      <c r="W39" s="114">
        <v>0</v>
      </c>
      <c r="X39" s="114">
        <v>0</v>
      </c>
      <c r="Y39" s="114">
        <v>0</v>
      </c>
      <c r="Z39" s="114">
        <v>0</v>
      </c>
      <c r="AA39" s="114">
        <v>0</v>
      </c>
      <c r="AB39" s="115">
        <v>0</v>
      </c>
      <c r="AC39" s="99">
        <f t="shared" si="0"/>
        <v>1</v>
      </c>
      <c r="AD39" s="125" t="s">
        <v>61</v>
      </c>
      <c r="AE39" s="100">
        <v>1</v>
      </c>
    </row>
    <row r="40" spans="3:31">
      <c r="C40" s="38" t="s">
        <v>51</v>
      </c>
      <c r="D40" s="5">
        <v>29</v>
      </c>
      <c r="E40" s="16" t="s">
        <v>60</v>
      </c>
      <c r="F40" s="40"/>
      <c r="H40" s="16"/>
      <c r="P40" s="277"/>
      <c r="Q40" s="90" t="s">
        <v>43</v>
      </c>
      <c r="R40" s="114">
        <v>0</v>
      </c>
      <c r="S40" s="114">
        <v>0</v>
      </c>
      <c r="T40" s="114">
        <v>0</v>
      </c>
      <c r="U40" s="114">
        <v>0</v>
      </c>
      <c r="V40" s="114">
        <v>0</v>
      </c>
      <c r="W40" s="114">
        <v>0</v>
      </c>
      <c r="X40" s="114">
        <v>0</v>
      </c>
      <c r="Y40" s="114">
        <v>0</v>
      </c>
      <c r="Z40" s="114">
        <v>0</v>
      </c>
      <c r="AA40" s="114">
        <v>0</v>
      </c>
      <c r="AB40" s="115">
        <v>0</v>
      </c>
      <c r="AC40" s="99">
        <f t="shared" si="0"/>
        <v>0</v>
      </c>
      <c r="AD40" s="125" t="s">
        <v>61</v>
      </c>
      <c r="AE40" s="100">
        <v>1</v>
      </c>
    </row>
    <row r="41" spans="3:31">
      <c r="C41" s="38" t="s">
        <v>53</v>
      </c>
      <c r="D41" s="5">
        <v>29</v>
      </c>
      <c r="E41" s="16" t="s">
        <v>58</v>
      </c>
      <c r="F41" s="40"/>
      <c r="H41" s="16"/>
      <c r="P41" s="277"/>
      <c r="Q41" s="90" t="s">
        <v>45</v>
      </c>
      <c r="R41" s="114">
        <v>1</v>
      </c>
      <c r="S41" s="114">
        <v>0</v>
      </c>
      <c r="T41" s="114">
        <v>0</v>
      </c>
      <c r="U41" s="114">
        <v>0</v>
      </c>
      <c r="V41" s="114">
        <v>0</v>
      </c>
      <c r="W41" s="114">
        <v>0</v>
      </c>
      <c r="X41" s="114">
        <v>0</v>
      </c>
      <c r="Y41" s="114">
        <v>0</v>
      </c>
      <c r="Z41" s="114">
        <v>0</v>
      </c>
      <c r="AA41" s="114">
        <v>0</v>
      </c>
      <c r="AB41" s="115">
        <v>0</v>
      </c>
      <c r="AC41" s="99">
        <f t="shared" si="0"/>
        <v>1</v>
      </c>
      <c r="AD41" s="125" t="s">
        <v>61</v>
      </c>
      <c r="AE41" s="100">
        <v>1</v>
      </c>
    </row>
    <row r="42" spans="3:31" ht="15.75" thickBot="1">
      <c r="C42" s="21" t="s">
        <v>56</v>
      </c>
      <c r="D42" s="22">
        <v>32</v>
      </c>
      <c r="E42" s="42" t="s">
        <v>65</v>
      </c>
      <c r="F42" s="23"/>
      <c r="H42" s="16"/>
      <c r="P42" s="277"/>
      <c r="Q42" s="90" t="s">
        <v>46</v>
      </c>
      <c r="R42" s="114">
        <v>0</v>
      </c>
      <c r="S42" s="114">
        <v>0</v>
      </c>
      <c r="T42" s="114">
        <v>1</v>
      </c>
      <c r="U42" s="114">
        <v>0</v>
      </c>
      <c r="V42" s="114">
        <v>0</v>
      </c>
      <c r="W42" s="114">
        <v>0</v>
      </c>
      <c r="X42" s="114">
        <v>0</v>
      </c>
      <c r="Y42" s="114">
        <v>0</v>
      </c>
      <c r="Z42" s="114">
        <v>0</v>
      </c>
      <c r="AA42" s="114">
        <v>0</v>
      </c>
      <c r="AB42" s="115">
        <v>0</v>
      </c>
      <c r="AC42" s="99">
        <f t="shared" si="0"/>
        <v>1</v>
      </c>
      <c r="AD42" s="125" t="s">
        <v>61</v>
      </c>
      <c r="AE42" s="100">
        <v>1</v>
      </c>
    </row>
    <row r="43" spans="3:31">
      <c r="P43" s="277"/>
      <c r="Q43" s="90" t="s">
        <v>48</v>
      </c>
      <c r="R43" s="114">
        <v>0</v>
      </c>
      <c r="S43" s="114">
        <v>0</v>
      </c>
      <c r="T43" s="114">
        <v>0</v>
      </c>
      <c r="U43" s="114">
        <v>0</v>
      </c>
      <c r="V43" s="114">
        <v>1</v>
      </c>
      <c r="W43" s="114">
        <v>0</v>
      </c>
      <c r="X43" s="114">
        <v>0</v>
      </c>
      <c r="Y43" s="114">
        <v>0</v>
      </c>
      <c r="Z43" s="114">
        <v>0</v>
      </c>
      <c r="AA43" s="114">
        <v>0</v>
      </c>
      <c r="AB43" s="115">
        <v>0</v>
      </c>
      <c r="AC43" s="99">
        <f t="shared" si="0"/>
        <v>1</v>
      </c>
      <c r="AD43" s="125" t="s">
        <v>61</v>
      </c>
      <c r="AE43" s="100">
        <v>1</v>
      </c>
    </row>
    <row r="44" spans="3:31">
      <c r="P44" s="277"/>
      <c r="Q44" s="90" t="s">
        <v>49</v>
      </c>
      <c r="R44" s="114">
        <v>0</v>
      </c>
      <c r="S44" s="114">
        <v>0</v>
      </c>
      <c r="T44" s="114">
        <v>0</v>
      </c>
      <c r="U44" s="114">
        <v>0</v>
      </c>
      <c r="V44" s="114">
        <v>0</v>
      </c>
      <c r="W44" s="114">
        <v>1</v>
      </c>
      <c r="X44" s="114">
        <v>0</v>
      </c>
      <c r="Y44" s="114">
        <v>0</v>
      </c>
      <c r="Z44" s="114">
        <v>0</v>
      </c>
      <c r="AA44" s="114">
        <v>0</v>
      </c>
      <c r="AB44" s="115">
        <v>0</v>
      </c>
      <c r="AC44" s="99">
        <f t="shared" si="0"/>
        <v>1</v>
      </c>
      <c r="AD44" s="125" t="s">
        <v>61</v>
      </c>
      <c r="AE44" s="100">
        <v>1</v>
      </c>
    </row>
    <row r="45" spans="3:31">
      <c r="P45" s="277"/>
      <c r="Q45" s="90" t="s">
        <v>51</v>
      </c>
      <c r="R45" s="114">
        <v>0</v>
      </c>
      <c r="S45" s="114">
        <v>0</v>
      </c>
      <c r="T45" s="114">
        <v>0</v>
      </c>
      <c r="U45" s="114">
        <v>0</v>
      </c>
      <c r="V45" s="114">
        <v>0</v>
      </c>
      <c r="W45" s="114">
        <v>0</v>
      </c>
      <c r="X45" s="114">
        <v>0</v>
      </c>
      <c r="Y45" s="114">
        <v>0</v>
      </c>
      <c r="Z45" s="114">
        <v>0</v>
      </c>
      <c r="AA45" s="114">
        <v>0</v>
      </c>
      <c r="AB45" s="115">
        <v>0</v>
      </c>
      <c r="AC45" s="99">
        <f t="shared" si="0"/>
        <v>0</v>
      </c>
      <c r="AD45" s="125" t="s">
        <v>61</v>
      </c>
      <c r="AE45" s="100">
        <v>1</v>
      </c>
    </row>
    <row r="46" spans="3:31">
      <c r="P46" s="277"/>
      <c r="Q46" s="90" t="s">
        <v>53</v>
      </c>
      <c r="R46" s="114">
        <v>0</v>
      </c>
      <c r="S46" s="114">
        <v>0</v>
      </c>
      <c r="T46" s="114">
        <v>0</v>
      </c>
      <c r="U46" s="114">
        <v>1</v>
      </c>
      <c r="V46" s="114">
        <v>0</v>
      </c>
      <c r="W46" s="114">
        <v>0</v>
      </c>
      <c r="X46" s="114">
        <v>0</v>
      </c>
      <c r="Y46" s="114">
        <v>0</v>
      </c>
      <c r="Z46" s="114">
        <v>0</v>
      </c>
      <c r="AA46" s="114">
        <v>0</v>
      </c>
      <c r="AB46" s="115">
        <v>0</v>
      </c>
      <c r="AC46" s="99">
        <f t="shared" si="0"/>
        <v>1</v>
      </c>
      <c r="AD46" s="125" t="s">
        <v>61</v>
      </c>
      <c r="AE46" s="100">
        <v>1</v>
      </c>
    </row>
    <row r="47" spans="3:31" ht="15.75" thickBot="1">
      <c r="P47" s="278"/>
      <c r="Q47" s="91" t="s">
        <v>56</v>
      </c>
      <c r="R47" s="116">
        <v>0</v>
      </c>
      <c r="S47" s="116">
        <v>0</v>
      </c>
      <c r="T47" s="116">
        <v>0</v>
      </c>
      <c r="U47" s="116">
        <v>0</v>
      </c>
      <c r="V47" s="116">
        <v>0</v>
      </c>
      <c r="W47" s="116">
        <v>0</v>
      </c>
      <c r="X47" s="116">
        <v>1</v>
      </c>
      <c r="Y47" s="116">
        <v>0</v>
      </c>
      <c r="Z47" s="116">
        <v>0</v>
      </c>
      <c r="AA47" s="116">
        <v>0</v>
      </c>
      <c r="AB47" s="117">
        <v>0</v>
      </c>
      <c r="AC47" s="99">
        <f t="shared" si="0"/>
        <v>1</v>
      </c>
      <c r="AD47" s="125" t="s">
        <v>61</v>
      </c>
      <c r="AE47" s="100">
        <v>1</v>
      </c>
    </row>
    <row r="48" spans="3:31">
      <c r="R48" s="99">
        <f>SUM(R35:R47)</f>
        <v>1</v>
      </c>
      <c r="S48" s="99">
        <f t="shared" ref="S48:AB48" si="1">SUM(S35:S47)</f>
        <v>1</v>
      </c>
      <c r="T48" s="99">
        <f t="shared" si="1"/>
        <v>1</v>
      </c>
      <c r="U48" s="99">
        <f t="shared" si="1"/>
        <v>1</v>
      </c>
      <c r="V48" s="99">
        <f t="shared" si="1"/>
        <v>1</v>
      </c>
      <c r="W48" s="99">
        <f t="shared" si="1"/>
        <v>1</v>
      </c>
      <c r="X48" s="99">
        <f t="shared" si="1"/>
        <v>1</v>
      </c>
      <c r="Y48" s="99">
        <f t="shared" si="1"/>
        <v>1</v>
      </c>
      <c r="Z48" s="99">
        <f t="shared" si="1"/>
        <v>1</v>
      </c>
      <c r="AA48" s="99">
        <f t="shared" si="1"/>
        <v>1</v>
      </c>
      <c r="AB48" s="99">
        <f t="shared" si="1"/>
        <v>1</v>
      </c>
      <c r="AC48" s="5"/>
      <c r="AD48" s="5"/>
      <c r="AE48" s="5"/>
    </row>
    <row r="49" spans="15:31">
      <c r="R49" s="125" t="s">
        <v>24</v>
      </c>
      <c r="S49" s="125" t="s">
        <v>24</v>
      </c>
      <c r="T49" s="125" t="s">
        <v>24</v>
      </c>
      <c r="U49" s="125" t="s">
        <v>24</v>
      </c>
      <c r="V49" s="125" t="s">
        <v>24</v>
      </c>
      <c r="W49" s="125" t="s">
        <v>24</v>
      </c>
      <c r="X49" s="125" t="s">
        <v>24</v>
      </c>
      <c r="Y49" s="125" t="s">
        <v>24</v>
      </c>
      <c r="Z49" s="125" t="s">
        <v>24</v>
      </c>
      <c r="AA49" s="125" t="s">
        <v>24</v>
      </c>
      <c r="AB49" s="125" t="s">
        <v>24</v>
      </c>
      <c r="AC49" s="5"/>
      <c r="AD49" s="5"/>
      <c r="AE49" s="5"/>
    </row>
    <row r="50" spans="15:31" ht="15.75" thickBot="1">
      <c r="R50" s="100">
        <v>1</v>
      </c>
      <c r="S50" s="100">
        <v>1</v>
      </c>
      <c r="T50" s="100">
        <v>1</v>
      </c>
      <c r="U50" s="100">
        <v>1</v>
      </c>
      <c r="V50" s="100">
        <v>1</v>
      </c>
      <c r="W50" s="100">
        <v>1</v>
      </c>
      <c r="X50" s="100">
        <v>1</v>
      </c>
      <c r="Y50" s="100">
        <v>1</v>
      </c>
      <c r="Z50" s="100">
        <v>1</v>
      </c>
      <c r="AA50" s="100">
        <v>1</v>
      </c>
      <c r="AB50" s="100">
        <v>1</v>
      </c>
      <c r="AC50" s="5"/>
      <c r="AD50" s="5"/>
      <c r="AE50" s="5"/>
    </row>
    <row r="51" spans="15:31" ht="15.75" thickBot="1">
      <c r="O51" s="95" t="s">
        <v>25</v>
      </c>
    </row>
    <row r="52" spans="15:31" ht="15.75" thickBot="1">
      <c r="O52" s="96" t="s">
        <v>26</v>
      </c>
    </row>
    <row r="53" spans="15:31" ht="15.75" thickBot="1">
      <c r="O53" s="97" t="s">
        <v>27</v>
      </c>
    </row>
    <row r="54" spans="15:31" ht="15.75" thickBot="1">
      <c r="O54" s="98" t="s">
        <v>28</v>
      </c>
    </row>
  </sheetData>
  <mergeCells count="7">
    <mergeCell ref="E29:F29"/>
    <mergeCell ref="P18:P30"/>
    <mergeCell ref="R15:AB15"/>
    <mergeCell ref="P35:P47"/>
    <mergeCell ref="R32:AB32"/>
    <mergeCell ref="Q33:Q34"/>
    <mergeCell ref="Q15:Q17"/>
  </mergeCells>
  <conditionalFormatting sqref="R35:AB47">
    <cfRule type="cellIs" dxfId="0" priority="1" operator="equal">
      <formula>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93"/>
  <sheetViews>
    <sheetView zoomScale="130" zoomScaleNormal="130" workbookViewId="0">
      <selection activeCell="AJ19" sqref="AJ19"/>
    </sheetView>
  </sheetViews>
  <sheetFormatPr defaultColWidth="8.85546875" defaultRowHeight="15"/>
  <cols>
    <col min="1" max="1" width="9.140625" customWidth="1"/>
    <col min="2" max="2" width="5.85546875" customWidth="1"/>
    <col min="3" max="3" width="3.140625" customWidth="1"/>
    <col min="4" max="4" width="10" customWidth="1"/>
    <col min="5" max="12" width="9.140625" customWidth="1"/>
    <col min="18" max="18" width="13.42578125" customWidth="1"/>
    <col min="19" max="19" width="30.7109375" bestFit="1" customWidth="1"/>
    <col min="20" max="20" width="12" customWidth="1"/>
    <col min="21" max="21" width="11.140625" customWidth="1"/>
    <col min="22" max="22" width="14.7109375" customWidth="1"/>
    <col min="23" max="23" width="30.5703125" customWidth="1"/>
    <col min="26" max="26" width="15" customWidth="1"/>
    <col min="28" max="28" width="9.140625" customWidth="1"/>
    <col min="29" max="29" width="22.140625" bestFit="1" customWidth="1"/>
    <col min="30" max="30" width="10.7109375" bestFit="1" customWidth="1"/>
    <col min="31" max="31" width="11.7109375" bestFit="1" customWidth="1"/>
    <col min="32" max="32" width="9.42578125" bestFit="1" customWidth="1"/>
    <col min="33" max="33" width="7.140625" style="5" customWidth="1"/>
    <col min="34" max="34" width="14.5703125" bestFit="1" customWidth="1"/>
    <col min="36" max="36" width="9.140625" style="1" customWidth="1"/>
    <col min="37" max="38" width="9.140625" style="1"/>
  </cols>
  <sheetData>
    <row r="1" spans="1:38" s="2" customFormat="1" ht="26.25">
      <c r="A1" s="3" t="str">
        <f>'Problem 1'!A1</f>
        <v>ISM-C1004 - Business Analytics 1 - Assignment 2 (Total 36 points)</v>
      </c>
      <c r="AG1" s="6"/>
    </row>
    <row r="2" spans="1:38" ht="149.25" customHeight="1">
      <c r="AJ2"/>
      <c r="AK2"/>
      <c r="AL2"/>
    </row>
    <row r="3" spans="1:38">
      <c r="AJ3"/>
      <c r="AK3"/>
      <c r="AL3"/>
    </row>
    <row r="4" spans="1:38">
      <c r="AJ4"/>
      <c r="AK4"/>
      <c r="AL4"/>
    </row>
    <row r="5" spans="1:38">
      <c r="AJ5"/>
      <c r="AK5"/>
      <c r="AL5"/>
    </row>
    <row r="6" spans="1:38">
      <c r="AJ6"/>
      <c r="AK6"/>
      <c r="AL6"/>
    </row>
    <row r="7" spans="1:38">
      <c r="AJ7"/>
      <c r="AK7"/>
      <c r="AL7"/>
    </row>
    <row r="8" spans="1:38">
      <c r="AJ8"/>
      <c r="AK8"/>
      <c r="AL8"/>
    </row>
    <row r="9" spans="1:38">
      <c r="AF9" s="5"/>
      <c r="AJ9"/>
      <c r="AK9"/>
      <c r="AL9"/>
    </row>
    <row r="10" spans="1:38">
      <c r="AF10" s="5"/>
      <c r="AJ10"/>
      <c r="AK10"/>
      <c r="AL10"/>
    </row>
    <row r="11" spans="1:38">
      <c r="AC11" s="5"/>
      <c r="AD11" s="16"/>
      <c r="AE11" s="5"/>
      <c r="AF11" s="5"/>
      <c r="AJ11"/>
      <c r="AK11"/>
      <c r="AL11"/>
    </row>
    <row r="12" spans="1:38">
      <c r="AC12" s="5"/>
      <c r="AD12" s="5"/>
      <c r="AE12" s="5"/>
      <c r="AF12" s="5"/>
      <c r="AJ12"/>
      <c r="AK12"/>
      <c r="AL12"/>
    </row>
    <row r="13" spans="1:38">
      <c r="AC13" s="5"/>
      <c r="AD13" s="5"/>
      <c r="AE13" s="5"/>
      <c r="AF13" s="5"/>
      <c r="AJ13"/>
      <c r="AK13"/>
      <c r="AL13"/>
    </row>
    <row r="14" spans="1:38">
      <c r="AC14" s="5"/>
      <c r="AD14" s="5"/>
      <c r="AE14" s="5"/>
      <c r="AF14" s="5"/>
      <c r="AJ14"/>
      <c r="AK14"/>
      <c r="AL14"/>
    </row>
    <row r="15" spans="1:38">
      <c r="AC15" s="5"/>
      <c r="AD15" s="5"/>
      <c r="AE15" s="5"/>
      <c r="AF15" s="5"/>
      <c r="AH15" s="15"/>
      <c r="AI15" s="5"/>
      <c r="AJ15"/>
      <c r="AK15"/>
      <c r="AL15" s="15"/>
    </row>
    <row r="16" spans="1:38">
      <c r="AC16" s="5"/>
      <c r="AD16" s="5"/>
      <c r="AE16" s="5"/>
      <c r="AF16" s="5"/>
      <c r="AH16" s="15"/>
      <c r="AI16" s="5"/>
      <c r="AJ16"/>
      <c r="AK16"/>
      <c r="AL16" s="15"/>
    </row>
    <row r="17" spans="2:38">
      <c r="AC17" s="5"/>
      <c r="AD17" s="5"/>
      <c r="AE17" s="5"/>
      <c r="AF17" s="5"/>
      <c r="AH17" s="15"/>
      <c r="AI17" s="5"/>
      <c r="AJ17"/>
      <c r="AK17"/>
      <c r="AL17" s="15"/>
    </row>
    <row r="18" spans="2:38" ht="15.75" customHeight="1">
      <c r="AC18" s="5"/>
      <c r="AD18" s="5"/>
      <c r="AE18" s="5"/>
      <c r="AF18" s="5"/>
      <c r="AH18" s="15"/>
      <c r="AI18" s="5"/>
      <c r="AJ18"/>
      <c r="AK18"/>
      <c r="AL18" s="15"/>
    </row>
    <row r="19" spans="2:38" ht="15" customHeight="1">
      <c r="AC19" s="5"/>
      <c r="AD19" s="5"/>
      <c r="AE19" s="5"/>
      <c r="AF19" s="5"/>
      <c r="AJ19"/>
      <c r="AK19"/>
      <c r="AL19"/>
    </row>
    <row r="20" spans="2:38">
      <c r="AC20" s="5"/>
      <c r="AD20" s="5"/>
      <c r="AE20" s="5"/>
      <c r="AF20" s="5"/>
      <c r="AH20" s="15"/>
      <c r="AI20" s="5"/>
      <c r="AJ20"/>
      <c r="AK20"/>
      <c r="AL20" s="15"/>
    </row>
    <row r="21" spans="2:38">
      <c r="AC21" s="5"/>
      <c r="AD21" s="5"/>
      <c r="AE21" s="5"/>
      <c r="AF21" s="5"/>
      <c r="AH21" s="15"/>
      <c r="AI21" s="5"/>
      <c r="AJ21"/>
      <c r="AK21"/>
      <c r="AL21" s="15"/>
    </row>
    <row r="22" spans="2:38">
      <c r="AC22" s="5"/>
      <c r="AD22" s="5"/>
      <c r="AE22" s="5"/>
      <c r="AF22" s="5"/>
      <c r="AH22" s="15"/>
      <c r="AI22" s="5"/>
      <c r="AJ22"/>
      <c r="AK22"/>
      <c r="AL22" s="15"/>
    </row>
    <row r="23" spans="2:38">
      <c r="AC23" s="5"/>
      <c r="AD23" s="5"/>
      <c r="AE23" s="5"/>
      <c r="AF23" s="5"/>
      <c r="AH23" s="15"/>
      <c r="AI23" s="5"/>
      <c r="AJ23"/>
      <c r="AK23"/>
      <c r="AL23" s="15"/>
    </row>
    <row r="24" spans="2:38" ht="30">
      <c r="S24" s="186" t="s">
        <v>66</v>
      </c>
      <c r="T24" s="136">
        <f>SUMPRODUCT($T$53:$V$56,$T$35:$V$38)</f>
        <v>1697520</v>
      </c>
      <c r="AC24" s="5"/>
      <c r="AD24" s="5"/>
      <c r="AE24" s="5"/>
      <c r="AF24" s="5"/>
      <c r="AJ24"/>
      <c r="AK24"/>
      <c r="AL24"/>
    </row>
    <row r="25" spans="2:38" ht="45">
      <c r="S25" s="184" t="s">
        <v>67</v>
      </c>
      <c r="T25" s="136">
        <f>SUMPRODUCT($AD$53:$AG$65,$AD$35:$AG$47)</f>
        <v>1792900</v>
      </c>
      <c r="AC25" s="5"/>
      <c r="AD25" s="5"/>
      <c r="AE25" s="5"/>
      <c r="AF25" s="5"/>
      <c r="AH25" s="15"/>
      <c r="AI25" s="5"/>
      <c r="AJ25"/>
      <c r="AK25"/>
      <c r="AL25" s="15"/>
    </row>
    <row r="26" spans="2:38" ht="18.75">
      <c r="S26" s="185" t="s">
        <v>68</v>
      </c>
      <c r="T26" s="153">
        <f>SUM(T24:T25)</f>
        <v>3490420</v>
      </c>
      <c r="AC26" s="5"/>
      <c r="AD26" s="5"/>
      <c r="AE26" s="5"/>
      <c r="AF26" s="5"/>
      <c r="AH26" s="15"/>
      <c r="AI26" s="5"/>
      <c r="AJ26"/>
      <c r="AK26"/>
      <c r="AL26" s="15"/>
    </row>
    <row r="27" spans="2:38" ht="12.75" customHeight="1">
      <c r="B27" s="11"/>
      <c r="C27" s="11"/>
      <c r="D27" s="9"/>
      <c r="E27" s="9"/>
      <c r="F27" s="9"/>
      <c r="G27" s="9"/>
      <c r="H27" s="9"/>
      <c r="I27" s="9"/>
      <c r="J27" s="9"/>
      <c r="K27" s="9"/>
      <c r="L27" s="9"/>
      <c r="AC27" s="5"/>
      <c r="AD27" s="5"/>
      <c r="AE27" s="5"/>
      <c r="AF27" s="5"/>
      <c r="AI27" s="5"/>
      <c r="AJ27"/>
      <c r="AK27"/>
      <c r="AL27"/>
    </row>
    <row r="28" spans="2:38">
      <c r="B28" s="11"/>
      <c r="C28" s="11"/>
      <c r="D28" s="9"/>
      <c r="E28" s="9"/>
      <c r="F28" s="9"/>
      <c r="G28" s="9"/>
      <c r="H28" s="9"/>
      <c r="I28" s="9"/>
      <c r="J28" s="9"/>
      <c r="K28" s="9"/>
      <c r="L28" s="9"/>
      <c r="AC28" s="5"/>
      <c r="AD28" s="5"/>
      <c r="AE28" s="5"/>
      <c r="AF28" s="5"/>
      <c r="AJ28"/>
      <c r="AK28"/>
      <c r="AL28"/>
    </row>
    <row r="29" spans="2:38">
      <c r="B29" s="11"/>
      <c r="C29" s="11"/>
      <c r="D29" s="9"/>
      <c r="E29" s="9"/>
      <c r="F29" s="9"/>
      <c r="G29" s="9"/>
      <c r="H29" s="9"/>
      <c r="I29" s="9"/>
      <c r="J29" s="9"/>
      <c r="K29" s="9"/>
      <c r="L29" s="9"/>
      <c r="AC29" s="5"/>
      <c r="AD29" s="5"/>
      <c r="AE29" s="5"/>
      <c r="AF29" s="5"/>
      <c r="AJ29"/>
      <c r="AK29"/>
      <c r="AL29"/>
    </row>
    <row r="30" spans="2:38">
      <c r="B30" s="11"/>
      <c r="C30" s="11"/>
      <c r="D30" s="9"/>
      <c r="E30" s="9"/>
      <c r="F30" s="9"/>
      <c r="G30" s="9"/>
      <c r="H30" s="9"/>
      <c r="I30" s="9"/>
      <c r="J30" s="9"/>
      <c r="K30" s="9"/>
      <c r="L30" s="9"/>
      <c r="AC30" s="5"/>
      <c r="AD30" s="5"/>
      <c r="AE30" s="5"/>
      <c r="AF30" s="5"/>
      <c r="AJ30"/>
      <c r="AK30"/>
      <c r="AL30"/>
    </row>
    <row r="31" spans="2:38" ht="51" customHeight="1">
      <c r="B31" s="11"/>
      <c r="C31" s="11"/>
      <c r="D31" s="9"/>
      <c r="E31" s="9"/>
      <c r="F31" s="9"/>
      <c r="G31" s="9"/>
      <c r="H31" s="9"/>
      <c r="I31" s="9"/>
      <c r="J31" s="9"/>
      <c r="K31" s="9"/>
      <c r="L31" s="9"/>
      <c r="R31" s="188" t="s">
        <v>69</v>
      </c>
      <c r="AC31" s="5"/>
      <c r="AD31" s="5"/>
      <c r="AE31" s="5"/>
      <c r="AF31" s="5"/>
      <c r="AJ31"/>
      <c r="AK31"/>
      <c r="AL31"/>
    </row>
    <row r="32" spans="2:38" ht="20.25" customHeight="1">
      <c r="B32" s="12"/>
      <c r="C32" s="13"/>
      <c r="D32" s="7"/>
      <c r="E32" s="17"/>
      <c r="F32" s="7"/>
      <c r="G32" s="17"/>
      <c r="H32" s="7"/>
      <c r="I32" s="17"/>
      <c r="J32" s="7"/>
      <c r="K32" s="17"/>
      <c r="L32" s="7"/>
      <c r="R32" s="285" t="s">
        <v>70</v>
      </c>
      <c r="S32" s="285"/>
      <c r="T32" s="285"/>
      <c r="U32" s="285"/>
      <c r="V32" s="285"/>
      <c r="W32" s="285"/>
      <c r="X32" s="285"/>
      <c r="Y32" s="285"/>
      <c r="Z32" s="285"/>
      <c r="AA32" s="285"/>
      <c r="AB32" s="285"/>
      <c r="AC32" s="285"/>
      <c r="AD32" s="285"/>
      <c r="AE32" s="285"/>
      <c r="AF32" s="285"/>
      <c r="AG32" s="285"/>
      <c r="AH32" s="285"/>
      <c r="AI32" s="285"/>
      <c r="AJ32" s="285"/>
      <c r="AK32"/>
      <c r="AL32"/>
    </row>
    <row r="33" spans="2:38">
      <c r="B33" s="14"/>
      <c r="C33" s="14"/>
      <c r="D33" s="52" t="s">
        <v>50</v>
      </c>
      <c r="E33" s="8"/>
      <c r="F33" s="8"/>
      <c r="G33" s="8"/>
      <c r="H33" s="8"/>
      <c r="I33" s="8"/>
      <c r="J33" s="36" t="s">
        <v>44</v>
      </c>
      <c r="K33" s="5"/>
      <c r="L33" s="5"/>
      <c r="R33" s="306" t="s">
        <v>71</v>
      </c>
      <c r="S33" s="306"/>
      <c r="T33" s="306" t="s">
        <v>72</v>
      </c>
      <c r="U33" s="306"/>
      <c r="V33" s="306"/>
      <c r="W33" s="136"/>
      <c r="X33" s="136"/>
      <c r="Y33" s="136"/>
      <c r="AB33" s="302" t="s">
        <v>71</v>
      </c>
      <c r="AC33" s="303"/>
      <c r="AD33" s="286" t="s">
        <v>73</v>
      </c>
      <c r="AE33" s="286"/>
      <c r="AF33" s="286"/>
      <c r="AG33" s="286"/>
      <c r="AJ33"/>
      <c r="AK33"/>
      <c r="AL33"/>
    </row>
    <row r="34" spans="2:38" ht="15" customHeight="1">
      <c r="B34" s="10"/>
      <c r="C34" s="10"/>
      <c r="D34" s="294" t="s">
        <v>74</v>
      </c>
      <c r="E34" s="294"/>
      <c r="F34" s="294" t="s">
        <v>75</v>
      </c>
      <c r="G34" s="294"/>
      <c r="H34" s="294"/>
      <c r="J34" s="295" t="s">
        <v>76</v>
      </c>
      <c r="K34" s="294" t="s">
        <v>75</v>
      </c>
      <c r="L34" s="294"/>
      <c r="M34" s="294"/>
      <c r="R34" s="306"/>
      <c r="S34" s="306"/>
      <c r="T34" s="137" t="s">
        <v>77</v>
      </c>
      <c r="U34" s="137" t="s">
        <v>78</v>
      </c>
      <c r="V34" s="137" t="s">
        <v>79</v>
      </c>
      <c r="W34" s="136"/>
      <c r="X34" s="136"/>
      <c r="Y34" s="136"/>
      <c r="AB34" s="304"/>
      <c r="AC34" s="305"/>
      <c r="AD34" s="130" t="s">
        <v>80</v>
      </c>
      <c r="AE34" s="130" t="s">
        <v>81</v>
      </c>
      <c r="AF34" s="130" t="s">
        <v>82</v>
      </c>
      <c r="AG34" s="130" t="s">
        <v>83</v>
      </c>
      <c r="AJ34"/>
      <c r="AK34"/>
      <c r="AL34"/>
    </row>
    <row r="35" spans="2:38">
      <c r="B35" s="10"/>
      <c r="C35" s="11"/>
      <c r="D35" s="294"/>
      <c r="E35" s="294"/>
      <c r="F35" s="43" t="s">
        <v>77</v>
      </c>
      <c r="G35" s="43" t="s">
        <v>78</v>
      </c>
      <c r="H35" s="43" t="s">
        <v>79</v>
      </c>
      <c r="J35" s="296"/>
      <c r="K35" s="43" t="s">
        <v>77</v>
      </c>
      <c r="L35" s="43" t="s">
        <v>78</v>
      </c>
      <c r="M35" s="43" t="s">
        <v>79</v>
      </c>
      <c r="R35" s="307" t="s">
        <v>73</v>
      </c>
      <c r="S35" s="137" t="s">
        <v>80</v>
      </c>
      <c r="T35" s="138">
        <v>53</v>
      </c>
      <c r="U35" s="138">
        <v>60</v>
      </c>
      <c r="V35" s="138">
        <v>210</v>
      </c>
      <c r="W35" s="136"/>
      <c r="X35" s="136"/>
      <c r="Y35" s="136"/>
      <c r="AB35" s="287" t="s">
        <v>84</v>
      </c>
      <c r="AC35" s="132" t="s">
        <v>85</v>
      </c>
      <c r="AD35" s="133">
        <v>100</v>
      </c>
      <c r="AE35" s="133">
        <v>200</v>
      </c>
      <c r="AF35" s="133">
        <v>280</v>
      </c>
      <c r="AG35" s="133">
        <v>320</v>
      </c>
      <c r="AJ35"/>
      <c r="AK35"/>
      <c r="AL35"/>
    </row>
    <row r="36" spans="2:38" ht="15" customHeight="1">
      <c r="B36" s="10"/>
      <c r="C36" s="10"/>
      <c r="D36" s="301" t="s">
        <v>86</v>
      </c>
      <c r="E36" s="43" t="s">
        <v>80</v>
      </c>
      <c r="F36" s="44">
        <v>53</v>
      </c>
      <c r="G36" s="44">
        <v>60</v>
      </c>
      <c r="H36" s="44">
        <v>210</v>
      </c>
      <c r="J36" s="297"/>
      <c r="K36" s="47">
        <v>9900</v>
      </c>
      <c r="L36" s="47">
        <v>2100</v>
      </c>
      <c r="M36" s="47">
        <v>4200</v>
      </c>
      <c r="R36" s="307"/>
      <c r="S36" s="137" t="s">
        <v>81</v>
      </c>
      <c r="T36" s="138">
        <v>95</v>
      </c>
      <c r="U36" s="138">
        <v>120</v>
      </c>
      <c r="V36" s="138">
        <v>190</v>
      </c>
      <c r="W36" s="136"/>
      <c r="X36" s="136"/>
      <c r="Y36" s="136"/>
      <c r="AB36" s="288"/>
      <c r="AC36" s="94" t="s">
        <v>87</v>
      </c>
      <c r="AD36" s="133">
        <v>120</v>
      </c>
      <c r="AE36" s="133">
        <v>240</v>
      </c>
      <c r="AF36" s="133">
        <v>260</v>
      </c>
      <c r="AG36" s="133">
        <v>280</v>
      </c>
      <c r="AJ36"/>
      <c r="AK36"/>
      <c r="AL36"/>
    </row>
    <row r="37" spans="2:38">
      <c r="B37" s="10"/>
      <c r="C37" s="10"/>
      <c r="D37" s="301"/>
      <c r="E37" s="43" t="s">
        <v>81</v>
      </c>
      <c r="F37" s="44">
        <v>95</v>
      </c>
      <c r="G37" s="44">
        <v>120</v>
      </c>
      <c r="H37" s="44">
        <v>190</v>
      </c>
      <c r="R37" s="307"/>
      <c r="S37" s="137" t="s">
        <v>82</v>
      </c>
      <c r="T37" s="138">
        <v>136</v>
      </c>
      <c r="U37" s="138">
        <v>132</v>
      </c>
      <c r="V37" s="138">
        <v>89</v>
      </c>
      <c r="W37" s="136"/>
      <c r="X37" s="136"/>
      <c r="Y37" s="136"/>
      <c r="AB37" s="288"/>
      <c r="AC37" s="94" t="s">
        <v>88</v>
      </c>
      <c r="AD37" s="133">
        <v>150</v>
      </c>
      <c r="AE37" s="133">
        <v>280</v>
      </c>
      <c r="AF37" s="133">
        <v>320</v>
      </c>
      <c r="AG37" s="133">
        <v>200</v>
      </c>
      <c r="AH37" s="134"/>
      <c r="AJ37"/>
      <c r="AK37"/>
      <c r="AL37"/>
    </row>
    <row r="38" spans="2:38">
      <c r="D38" s="301"/>
      <c r="E38" s="43" t="s">
        <v>82</v>
      </c>
      <c r="F38" s="44">
        <v>136</v>
      </c>
      <c r="G38" s="44">
        <v>132</v>
      </c>
      <c r="H38" s="44">
        <v>89</v>
      </c>
      <c r="R38" s="307"/>
      <c r="S38" s="137" t="s">
        <v>83</v>
      </c>
      <c r="T38" s="138">
        <v>160</v>
      </c>
      <c r="U38" s="138">
        <v>140</v>
      </c>
      <c r="V38" s="138">
        <v>71</v>
      </c>
      <c r="W38" s="136"/>
      <c r="X38" s="136"/>
      <c r="Y38" s="136"/>
      <c r="AB38" s="288"/>
      <c r="AC38" s="94" t="s">
        <v>89</v>
      </c>
      <c r="AD38" s="133">
        <v>160</v>
      </c>
      <c r="AE38" s="133">
        <v>310</v>
      </c>
      <c r="AF38" s="133">
        <v>400</v>
      </c>
      <c r="AG38" s="133">
        <v>130</v>
      </c>
      <c r="AH38" s="134"/>
      <c r="AJ38"/>
      <c r="AK38"/>
      <c r="AL38"/>
    </row>
    <row r="39" spans="2:38">
      <c r="D39" s="301"/>
      <c r="E39" s="43" t="s">
        <v>83</v>
      </c>
      <c r="F39" s="44">
        <v>160</v>
      </c>
      <c r="G39" s="44">
        <v>140</v>
      </c>
      <c r="H39" s="44">
        <v>71</v>
      </c>
      <c r="R39" s="136"/>
      <c r="S39" s="136"/>
      <c r="T39" s="136"/>
      <c r="U39" s="136"/>
      <c r="V39" s="136"/>
      <c r="W39" s="136"/>
      <c r="X39" s="136"/>
      <c r="Y39" s="136"/>
      <c r="AB39" s="288"/>
      <c r="AC39" s="94" t="s">
        <v>90</v>
      </c>
      <c r="AD39" s="133">
        <v>300</v>
      </c>
      <c r="AE39" s="133">
        <v>280</v>
      </c>
      <c r="AF39" s="133">
        <v>140</v>
      </c>
      <c r="AG39" s="133">
        <v>130</v>
      </c>
      <c r="AH39" s="134"/>
      <c r="AJ39"/>
      <c r="AK39"/>
      <c r="AL39"/>
    </row>
    <row r="40" spans="2:38">
      <c r="J40" s="24" t="s">
        <v>91</v>
      </c>
      <c r="R40" s="136"/>
      <c r="S40" s="136"/>
      <c r="T40" s="136"/>
      <c r="U40" s="136"/>
      <c r="V40" s="136"/>
      <c r="W40" s="136"/>
      <c r="X40" s="136"/>
      <c r="Y40" s="136"/>
      <c r="AB40" s="288"/>
      <c r="AC40" s="94" t="s">
        <v>92</v>
      </c>
      <c r="AD40" s="133">
        <v>310</v>
      </c>
      <c r="AE40" s="133">
        <v>400</v>
      </c>
      <c r="AF40" s="133">
        <v>319</v>
      </c>
      <c r="AG40" s="133">
        <v>70</v>
      </c>
      <c r="AH40" s="134"/>
      <c r="AJ40"/>
      <c r="AK40"/>
      <c r="AL40"/>
    </row>
    <row r="41" spans="2:38" ht="18.75">
      <c r="D41" s="24" t="s">
        <v>93</v>
      </c>
      <c r="J41" s="298" t="s">
        <v>94</v>
      </c>
      <c r="K41" s="299"/>
      <c r="L41" s="300"/>
      <c r="R41" s="136"/>
      <c r="S41" s="136"/>
      <c r="T41" s="136"/>
      <c r="U41" s="136"/>
      <c r="V41" s="136"/>
      <c r="W41" s="136"/>
      <c r="X41" s="136"/>
      <c r="Y41" s="136"/>
      <c r="AB41" s="288"/>
      <c r="AC41" s="94" t="s">
        <v>95</v>
      </c>
      <c r="AD41" s="133">
        <v>340</v>
      </c>
      <c r="AE41" s="133">
        <v>440</v>
      </c>
      <c r="AF41" s="133">
        <v>290</v>
      </c>
      <c r="AG41" s="133">
        <v>100</v>
      </c>
      <c r="AH41" s="134"/>
      <c r="AJ41"/>
      <c r="AK41"/>
      <c r="AL41"/>
    </row>
    <row r="42" spans="2:38" ht="15" customHeight="1">
      <c r="C42" s="290" t="s">
        <v>96</v>
      </c>
      <c r="D42" s="291"/>
      <c r="E42" s="286" t="s">
        <v>97</v>
      </c>
      <c r="F42" s="286"/>
      <c r="G42" s="286"/>
      <c r="H42" s="286"/>
      <c r="J42" s="288" t="s">
        <v>98</v>
      </c>
      <c r="K42" s="46" t="str">
        <f>D44</f>
        <v>8. Finland</v>
      </c>
      <c r="L42" s="48">
        <v>650</v>
      </c>
      <c r="AB42" s="288"/>
      <c r="AC42" s="94" t="s">
        <v>99</v>
      </c>
      <c r="AD42" s="133">
        <v>490</v>
      </c>
      <c r="AE42" s="133">
        <v>410</v>
      </c>
      <c r="AF42" s="133">
        <v>240</v>
      </c>
      <c r="AG42" s="133">
        <v>90</v>
      </c>
      <c r="AJ42"/>
      <c r="AK42"/>
      <c r="AL42"/>
    </row>
    <row r="43" spans="2:38">
      <c r="C43" s="292"/>
      <c r="D43" s="293"/>
      <c r="E43" s="45" t="str">
        <f t="array" ref="E43:H43">TRANSPOSE(E36:E39)</f>
        <v xml:space="preserve">4. Finland </v>
      </c>
      <c r="F43" s="45" t="str">
        <v>5. Lithuania</v>
      </c>
      <c r="G43" s="45" t="str">
        <v>6. Czech</v>
      </c>
      <c r="H43" s="45" t="str">
        <v>7. UK</v>
      </c>
      <c r="J43" s="288"/>
      <c r="K43" s="46" t="str">
        <f t="shared" ref="K43:K55" si="0">D45</f>
        <v>9. Sweden</v>
      </c>
      <c r="L43" s="43">
        <v>260</v>
      </c>
      <c r="AB43" s="288"/>
      <c r="AC43" s="94" t="s">
        <v>100</v>
      </c>
      <c r="AD43" s="133">
        <v>430</v>
      </c>
      <c r="AE43" s="133">
        <v>380</v>
      </c>
      <c r="AF43" s="133">
        <v>230</v>
      </c>
      <c r="AG43" s="133">
        <v>100</v>
      </c>
      <c r="AJ43"/>
      <c r="AK43"/>
      <c r="AL43"/>
    </row>
    <row r="44" spans="2:38">
      <c r="C44" s="287" t="s">
        <v>101</v>
      </c>
      <c r="D44" s="46" t="s">
        <v>85</v>
      </c>
      <c r="E44" s="43">
        <v>100</v>
      </c>
      <c r="F44" s="43">
        <v>200</v>
      </c>
      <c r="G44" s="43">
        <v>280</v>
      </c>
      <c r="H44" s="43">
        <v>320</v>
      </c>
      <c r="J44" s="288"/>
      <c r="K44" s="46" t="str">
        <f t="shared" si="0"/>
        <v>10. Norway</v>
      </c>
      <c r="L44" s="43">
        <v>650</v>
      </c>
      <c r="AB44" s="288"/>
      <c r="AC44" s="94" t="s">
        <v>102</v>
      </c>
      <c r="AD44" s="133">
        <v>360</v>
      </c>
      <c r="AE44" s="133">
        <v>190</v>
      </c>
      <c r="AF44" s="133">
        <v>80</v>
      </c>
      <c r="AG44" s="133">
        <v>190</v>
      </c>
      <c r="AJ44"/>
      <c r="AK44"/>
      <c r="AL44"/>
    </row>
    <row r="45" spans="2:38">
      <c r="C45" s="288"/>
      <c r="D45" s="45" t="s">
        <v>87</v>
      </c>
      <c r="E45" s="43">
        <v>120</v>
      </c>
      <c r="F45" s="43">
        <v>240</v>
      </c>
      <c r="G45" s="43">
        <v>260</v>
      </c>
      <c r="H45" s="43">
        <v>280</v>
      </c>
      <c r="J45" s="288"/>
      <c r="K45" s="46" t="str">
        <f t="shared" si="0"/>
        <v>11. Iceland</v>
      </c>
      <c r="L45" s="43">
        <v>130</v>
      </c>
      <c r="AB45" s="288"/>
      <c r="AC45" s="94" t="s">
        <v>103</v>
      </c>
      <c r="AD45" s="133">
        <v>280</v>
      </c>
      <c r="AE45" s="133">
        <v>80</v>
      </c>
      <c r="AF45" s="133">
        <v>60</v>
      </c>
      <c r="AG45" s="133">
        <v>370</v>
      </c>
      <c r="AJ45"/>
      <c r="AK45"/>
      <c r="AL45"/>
    </row>
    <row r="46" spans="2:38">
      <c r="C46" s="288"/>
      <c r="D46" s="45" t="s">
        <v>88</v>
      </c>
      <c r="E46" s="43">
        <v>150</v>
      </c>
      <c r="F46" s="43">
        <v>280</v>
      </c>
      <c r="G46" s="43">
        <v>320</v>
      </c>
      <c r="H46" s="43">
        <v>200</v>
      </c>
      <c r="J46" s="288"/>
      <c r="K46" s="46" t="str">
        <f t="shared" si="0"/>
        <v>12. Denmark</v>
      </c>
      <c r="L46" s="43">
        <v>780</v>
      </c>
      <c r="AB46" s="288"/>
      <c r="AC46" s="94" t="s">
        <v>104</v>
      </c>
      <c r="AD46" s="133">
        <v>350</v>
      </c>
      <c r="AE46" s="133">
        <v>150</v>
      </c>
      <c r="AF46" s="133">
        <v>60</v>
      </c>
      <c r="AG46" s="133">
        <v>320</v>
      </c>
      <c r="AJ46"/>
      <c r="AK46"/>
      <c r="AL46"/>
    </row>
    <row r="47" spans="2:38">
      <c r="C47" s="288"/>
      <c r="D47" s="45" t="s">
        <v>89</v>
      </c>
      <c r="E47" s="43">
        <v>160</v>
      </c>
      <c r="F47" s="43">
        <v>310</v>
      </c>
      <c r="G47" s="43">
        <v>400</v>
      </c>
      <c r="H47" s="43">
        <v>130</v>
      </c>
      <c r="J47" s="288"/>
      <c r="K47" s="46" t="str">
        <f t="shared" si="0"/>
        <v>13. UK</v>
      </c>
      <c r="L47" s="43">
        <v>2500</v>
      </c>
      <c r="AB47" s="289"/>
      <c r="AC47" s="94" t="s">
        <v>105</v>
      </c>
      <c r="AD47" s="133">
        <v>200</v>
      </c>
      <c r="AE47" s="133">
        <v>90</v>
      </c>
      <c r="AF47" s="133">
        <v>160</v>
      </c>
      <c r="AG47" s="133">
        <v>390</v>
      </c>
      <c r="AJ47"/>
      <c r="AK47"/>
      <c r="AL47"/>
    </row>
    <row r="48" spans="2:38">
      <c r="C48" s="288"/>
      <c r="D48" s="45" t="s">
        <v>90</v>
      </c>
      <c r="E48" s="43">
        <v>300</v>
      </c>
      <c r="F48" s="43">
        <v>280</v>
      </c>
      <c r="G48" s="43">
        <v>140</v>
      </c>
      <c r="H48" s="43">
        <v>130</v>
      </c>
      <c r="J48" s="288"/>
      <c r="K48" s="46" t="str">
        <f>D51</f>
        <v>14. Ireland</v>
      </c>
      <c r="L48" s="43">
        <v>910</v>
      </c>
      <c r="AJ48"/>
      <c r="AK48"/>
      <c r="AL48"/>
    </row>
    <row r="49" spans="3:38" ht="18.75">
      <c r="C49" s="288"/>
      <c r="D49" s="45" t="s">
        <v>92</v>
      </c>
      <c r="E49" s="43">
        <v>310</v>
      </c>
      <c r="F49" s="43">
        <v>400</v>
      </c>
      <c r="G49" s="43">
        <v>319</v>
      </c>
      <c r="H49" s="43">
        <v>70</v>
      </c>
      <c r="J49" s="288"/>
      <c r="K49" s="46" t="str">
        <f>D52</f>
        <v>15. France</v>
      </c>
      <c r="L49" s="43">
        <v>3120</v>
      </c>
      <c r="R49" s="285" t="s">
        <v>106</v>
      </c>
      <c r="S49" s="285"/>
      <c r="T49" s="285"/>
      <c r="U49" s="285"/>
      <c r="V49" s="285"/>
      <c r="W49" s="285"/>
      <c r="X49" s="285"/>
      <c r="Y49" s="285"/>
      <c r="Z49" s="285"/>
      <c r="AA49" s="285"/>
      <c r="AB49" s="285"/>
      <c r="AC49" s="285"/>
      <c r="AD49" s="285"/>
      <c r="AE49" s="285"/>
      <c r="AF49" s="285"/>
      <c r="AG49" s="285"/>
      <c r="AH49" s="285"/>
      <c r="AI49" s="285"/>
      <c r="AJ49" s="285"/>
      <c r="AK49"/>
      <c r="AL49"/>
    </row>
    <row r="50" spans="3:38" ht="19.5" thickBot="1">
      <c r="C50" s="288"/>
      <c r="D50" s="45"/>
      <c r="E50" s="43"/>
      <c r="F50" s="43"/>
      <c r="G50" s="43"/>
      <c r="H50" s="43"/>
      <c r="J50" s="288"/>
      <c r="K50" s="46"/>
      <c r="L50" s="43"/>
      <c r="R50" s="187"/>
      <c r="S50" s="187"/>
      <c r="T50" s="187"/>
      <c r="U50" s="187"/>
      <c r="V50" s="187"/>
      <c r="W50" s="187"/>
      <c r="X50" s="187"/>
      <c r="Y50" s="187"/>
      <c r="Z50" s="187"/>
      <c r="AA50" s="187"/>
      <c r="AB50" s="187"/>
      <c r="AC50" s="187"/>
      <c r="AD50" s="187"/>
      <c r="AE50" s="187"/>
      <c r="AF50" s="187"/>
      <c r="AG50" s="187"/>
      <c r="AH50" s="187"/>
      <c r="AI50" s="187"/>
      <c r="AJ50" s="187"/>
      <c r="AK50"/>
      <c r="AL50"/>
    </row>
    <row r="51" spans="3:38">
      <c r="C51" s="288"/>
      <c r="D51" s="45" t="s">
        <v>95</v>
      </c>
      <c r="E51" s="43">
        <v>340</v>
      </c>
      <c r="F51" s="43">
        <v>440</v>
      </c>
      <c r="G51" s="43">
        <v>290</v>
      </c>
      <c r="H51" s="43">
        <v>100</v>
      </c>
      <c r="J51" s="288"/>
      <c r="K51" s="46" t="str">
        <f t="shared" si="0"/>
        <v>16. Benelux</v>
      </c>
      <c r="L51" s="43">
        <v>910</v>
      </c>
      <c r="R51" s="317" t="s">
        <v>107</v>
      </c>
      <c r="S51" s="318"/>
      <c r="T51" s="321" t="s">
        <v>108</v>
      </c>
      <c r="U51" s="322"/>
      <c r="V51" s="318"/>
      <c r="W51" s="136"/>
      <c r="X51" s="136"/>
      <c r="Y51" s="136"/>
      <c r="Z51" s="15"/>
      <c r="AB51" s="308" t="s">
        <v>109</v>
      </c>
      <c r="AC51" s="309"/>
      <c r="AD51" s="312" t="s">
        <v>110</v>
      </c>
      <c r="AE51" s="313"/>
      <c r="AF51" s="313"/>
      <c r="AG51" s="314"/>
      <c r="AJ51"/>
      <c r="AK51"/>
      <c r="AL51"/>
    </row>
    <row r="52" spans="3:38" ht="15.75" thickBot="1">
      <c r="C52" s="288"/>
      <c r="D52" s="45" t="s">
        <v>99</v>
      </c>
      <c r="E52" s="43">
        <v>490</v>
      </c>
      <c r="F52" s="43">
        <v>410</v>
      </c>
      <c r="G52" s="43">
        <v>240</v>
      </c>
      <c r="H52" s="43">
        <v>90</v>
      </c>
      <c r="J52" s="288"/>
      <c r="K52" s="46" t="str">
        <f t="shared" si="0"/>
        <v>17. Germany</v>
      </c>
      <c r="L52" s="43">
        <v>3640</v>
      </c>
      <c r="R52" s="319"/>
      <c r="S52" s="320"/>
      <c r="T52" s="182" t="s">
        <v>77</v>
      </c>
      <c r="U52" s="180" t="s">
        <v>78</v>
      </c>
      <c r="V52" s="181" t="s">
        <v>79</v>
      </c>
      <c r="W52" s="139" t="s">
        <v>111</v>
      </c>
      <c r="X52" s="140"/>
      <c r="Y52" s="136"/>
      <c r="Z52" s="15"/>
      <c r="AB52" s="310"/>
      <c r="AC52" s="311"/>
      <c r="AD52" s="168" t="s">
        <v>80</v>
      </c>
      <c r="AE52" s="166" t="s">
        <v>81</v>
      </c>
      <c r="AF52" s="166" t="s">
        <v>82</v>
      </c>
      <c r="AG52" s="167" t="s">
        <v>83</v>
      </c>
      <c r="AH52" s="131" t="s">
        <v>23</v>
      </c>
      <c r="AJ52" s="131" t="s">
        <v>13</v>
      </c>
      <c r="AK52"/>
      <c r="AL52"/>
    </row>
    <row r="53" spans="3:38">
      <c r="C53" s="288"/>
      <c r="D53" s="45" t="s">
        <v>100</v>
      </c>
      <c r="E53" s="43">
        <v>430</v>
      </c>
      <c r="F53" s="43">
        <v>380</v>
      </c>
      <c r="G53" s="43">
        <v>230</v>
      </c>
      <c r="H53" s="43">
        <v>100</v>
      </c>
      <c r="J53" s="288"/>
      <c r="K53" s="46" t="str">
        <f t="shared" si="0"/>
        <v>18. Poland</v>
      </c>
      <c r="L53" s="43">
        <v>1040</v>
      </c>
      <c r="R53" s="323" t="s">
        <v>112</v>
      </c>
      <c r="S53" s="176" t="s">
        <v>80</v>
      </c>
      <c r="T53" s="177">
        <v>900</v>
      </c>
      <c r="U53" s="178">
        <v>790</v>
      </c>
      <c r="V53" s="179">
        <v>0</v>
      </c>
      <c r="W53" s="142">
        <f>SUM(T53:V53)</f>
        <v>1690</v>
      </c>
      <c r="X53" s="143"/>
      <c r="Y53" s="143"/>
      <c r="Z53" s="15"/>
      <c r="AB53" s="315" t="s">
        <v>113</v>
      </c>
      <c r="AC53" s="172" t="s">
        <v>85</v>
      </c>
      <c r="AD53" s="169">
        <v>650</v>
      </c>
      <c r="AE53" s="164">
        <v>0</v>
      </c>
      <c r="AF53" s="164">
        <v>0</v>
      </c>
      <c r="AG53" s="165">
        <v>0</v>
      </c>
      <c r="AH53" s="99">
        <f>SUM(AD53:AG53)</f>
        <v>650</v>
      </c>
      <c r="AI53" s="5" t="s">
        <v>114</v>
      </c>
      <c r="AJ53" s="100">
        <f t="shared" ref="AJ53:AJ60" si="1">L42</f>
        <v>650</v>
      </c>
      <c r="AK53"/>
      <c r="AL53"/>
    </row>
    <row r="54" spans="3:38">
      <c r="C54" s="288"/>
      <c r="D54" s="45" t="s">
        <v>102</v>
      </c>
      <c r="E54" s="43">
        <v>360</v>
      </c>
      <c r="F54" s="43">
        <v>190</v>
      </c>
      <c r="G54" s="43">
        <v>80</v>
      </c>
      <c r="H54" s="43">
        <v>190</v>
      </c>
      <c r="J54" s="288"/>
      <c r="K54" s="46" t="str">
        <f t="shared" si="0"/>
        <v>19. Czech</v>
      </c>
      <c r="L54" s="43">
        <v>650</v>
      </c>
      <c r="R54" s="324"/>
      <c r="S54" s="141" t="s">
        <v>81</v>
      </c>
      <c r="T54" s="154">
        <v>1820</v>
      </c>
      <c r="U54" s="155">
        <v>0</v>
      </c>
      <c r="V54" s="156">
        <v>0</v>
      </c>
      <c r="W54" s="142">
        <f t="shared" ref="W54:W56" si="2">SUM(T54:V54)</f>
        <v>1820</v>
      </c>
      <c r="X54" s="143"/>
      <c r="Y54" s="143"/>
      <c r="Z54" s="15"/>
      <c r="AB54" s="315"/>
      <c r="AC54" s="173" t="s">
        <v>87</v>
      </c>
      <c r="AD54" s="170">
        <v>260</v>
      </c>
      <c r="AE54" s="160">
        <v>0</v>
      </c>
      <c r="AF54" s="160">
        <v>0</v>
      </c>
      <c r="AG54" s="161">
        <v>0</v>
      </c>
      <c r="AH54" s="99">
        <f t="shared" ref="AH54:AH65" si="3">SUM(AD54:AG54)</f>
        <v>260</v>
      </c>
      <c r="AI54" s="5" t="s">
        <v>114</v>
      </c>
      <c r="AJ54" s="100">
        <f t="shared" si="1"/>
        <v>260</v>
      </c>
      <c r="AK54"/>
      <c r="AL54"/>
    </row>
    <row r="55" spans="3:38">
      <c r="C55" s="288"/>
      <c r="D55" s="45" t="s">
        <v>103</v>
      </c>
      <c r="E55" s="43">
        <v>280</v>
      </c>
      <c r="F55" s="43">
        <v>80</v>
      </c>
      <c r="G55" s="43">
        <v>60</v>
      </c>
      <c r="H55" s="43">
        <v>370</v>
      </c>
      <c r="J55" s="289"/>
      <c r="K55" s="46" t="str">
        <f t="shared" si="0"/>
        <v>20. Baltic</v>
      </c>
      <c r="L55" s="43">
        <v>780</v>
      </c>
      <c r="R55" s="324"/>
      <c r="S55" s="141" t="s">
        <v>82</v>
      </c>
      <c r="T55" s="154">
        <v>7000</v>
      </c>
      <c r="U55" s="155">
        <v>510</v>
      </c>
      <c r="V55" s="156">
        <v>0</v>
      </c>
      <c r="W55" s="142">
        <f t="shared" si="2"/>
        <v>7510</v>
      </c>
      <c r="X55" s="143"/>
      <c r="Y55" s="143"/>
      <c r="Z55" s="129"/>
      <c r="AB55" s="315"/>
      <c r="AC55" s="173" t="s">
        <v>88</v>
      </c>
      <c r="AD55" s="170">
        <v>650</v>
      </c>
      <c r="AE55" s="160">
        <v>0</v>
      </c>
      <c r="AF55" s="160">
        <v>0</v>
      </c>
      <c r="AG55" s="161">
        <v>0</v>
      </c>
      <c r="AH55" s="99">
        <f t="shared" si="3"/>
        <v>650</v>
      </c>
      <c r="AI55" s="5" t="s">
        <v>114</v>
      </c>
      <c r="AJ55" s="100">
        <f t="shared" si="1"/>
        <v>650</v>
      </c>
      <c r="AK55"/>
      <c r="AL55"/>
    </row>
    <row r="56" spans="3:38" ht="15.75" thickBot="1">
      <c r="C56" s="288"/>
      <c r="D56" s="45" t="s">
        <v>104</v>
      </c>
      <c r="E56" s="43">
        <v>350</v>
      </c>
      <c r="F56" s="43">
        <v>150</v>
      </c>
      <c r="G56" s="43">
        <v>60</v>
      </c>
      <c r="H56" s="43">
        <v>320</v>
      </c>
      <c r="R56" s="325"/>
      <c r="S56" s="175" t="s">
        <v>83</v>
      </c>
      <c r="T56" s="157">
        <v>0</v>
      </c>
      <c r="U56" s="158">
        <v>800</v>
      </c>
      <c r="V56" s="159">
        <v>4200</v>
      </c>
      <c r="W56" s="142">
        <f t="shared" si="2"/>
        <v>5000</v>
      </c>
      <c r="X56" s="143"/>
      <c r="Y56" s="143"/>
      <c r="AB56" s="315"/>
      <c r="AC56" s="173" t="s">
        <v>89</v>
      </c>
      <c r="AD56" s="170">
        <v>130</v>
      </c>
      <c r="AE56" s="160">
        <v>0</v>
      </c>
      <c r="AF56" s="160">
        <v>0</v>
      </c>
      <c r="AG56" s="161">
        <v>0</v>
      </c>
      <c r="AH56" s="99">
        <f t="shared" si="3"/>
        <v>130</v>
      </c>
      <c r="AI56" s="5" t="s">
        <v>114</v>
      </c>
      <c r="AJ56" s="100">
        <f t="shared" si="1"/>
        <v>130</v>
      </c>
      <c r="AK56"/>
      <c r="AL56"/>
    </row>
    <row r="57" spans="3:38">
      <c r="C57" s="289"/>
      <c r="D57" s="45" t="s">
        <v>105</v>
      </c>
      <c r="E57" s="43">
        <v>200</v>
      </c>
      <c r="F57" s="43">
        <v>90</v>
      </c>
      <c r="G57" s="43">
        <v>160</v>
      </c>
      <c r="H57" s="43">
        <v>390</v>
      </c>
      <c r="R57" s="136"/>
      <c r="S57" s="136"/>
      <c r="T57" s="136"/>
      <c r="U57" s="136"/>
      <c r="V57" s="136"/>
      <c r="W57" s="143"/>
      <c r="X57" s="143"/>
      <c r="Y57" s="143"/>
      <c r="AB57" s="315"/>
      <c r="AC57" s="173" t="s">
        <v>90</v>
      </c>
      <c r="AD57" s="170">
        <v>0</v>
      </c>
      <c r="AE57" s="160">
        <v>0</v>
      </c>
      <c r="AF57" s="160">
        <v>780</v>
      </c>
      <c r="AG57" s="161">
        <v>0</v>
      </c>
      <c r="AH57" s="99">
        <f t="shared" si="3"/>
        <v>780</v>
      </c>
      <c r="AI57" s="5" t="s">
        <v>114</v>
      </c>
      <c r="AJ57" s="100">
        <f t="shared" si="1"/>
        <v>780</v>
      </c>
      <c r="AK57"/>
      <c r="AL57"/>
    </row>
    <row r="58" spans="3:38">
      <c r="R58" s="136"/>
      <c r="S58" s="136"/>
      <c r="T58" s="326" t="s">
        <v>115</v>
      </c>
      <c r="U58" s="326"/>
      <c r="V58" s="326"/>
      <c r="W58" s="145">
        <f>SUM(T53:T56)</f>
        <v>9720</v>
      </c>
      <c r="X58" s="146" t="s">
        <v>61</v>
      </c>
      <c r="Y58" s="147">
        <v>9900</v>
      </c>
      <c r="AB58" s="315"/>
      <c r="AC58" s="173" t="s">
        <v>92</v>
      </c>
      <c r="AD58" s="170">
        <v>0</v>
      </c>
      <c r="AE58" s="160">
        <v>0</v>
      </c>
      <c r="AF58" s="160">
        <v>0</v>
      </c>
      <c r="AG58" s="161">
        <v>2500</v>
      </c>
      <c r="AH58" s="99">
        <f t="shared" si="3"/>
        <v>2500</v>
      </c>
      <c r="AI58" s="5" t="s">
        <v>114</v>
      </c>
      <c r="AJ58" s="100">
        <f t="shared" si="1"/>
        <v>2500</v>
      </c>
      <c r="AK58"/>
      <c r="AL58"/>
    </row>
    <row r="59" spans="3:38">
      <c r="R59" s="136"/>
      <c r="U59" s="136"/>
      <c r="V59" s="144" t="s">
        <v>116</v>
      </c>
      <c r="W59" s="145">
        <f>SUM(U53:U56)</f>
        <v>2100</v>
      </c>
      <c r="X59" s="146" t="s">
        <v>61</v>
      </c>
      <c r="Y59" s="147">
        <v>2100</v>
      </c>
      <c r="AB59" s="315"/>
      <c r="AC59" s="173" t="s">
        <v>95</v>
      </c>
      <c r="AD59" s="170">
        <v>0</v>
      </c>
      <c r="AE59" s="160">
        <v>0</v>
      </c>
      <c r="AF59" s="160">
        <v>0</v>
      </c>
      <c r="AG59" s="161">
        <v>910</v>
      </c>
      <c r="AH59" s="99">
        <f t="shared" si="3"/>
        <v>910</v>
      </c>
      <c r="AI59" s="5" t="s">
        <v>114</v>
      </c>
      <c r="AJ59" s="100">
        <f t="shared" si="1"/>
        <v>910</v>
      </c>
      <c r="AK59"/>
      <c r="AL59"/>
    </row>
    <row r="60" spans="3:38">
      <c r="R60" s="136"/>
      <c r="U60" s="136"/>
      <c r="V60" s="144" t="s">
        <v>117</v>
      </c>
      <c r="W60" s="145">
        <f>SUM(V53:V56)</f>
        <v>4200</v>
      </c>
      <c r="X60" s="146" t="s">
        <v>61</v>
      </c>
      <c r="Y60" s="147">
        <v>4200</v>
      </c>
      <c r="AB60" s="315"/>
      <c r="AC60" s="173" t="s">
        <v>99</v>
      </c>
      <c r="AD60" s="170">
        <v>0</v>
      </c>
      <c r="AE60" s="160">
        <v>0</v>
      </c>
      <c r="AF60" s="160">
        <v>1530</v>
      </c>
      <c r="AG60" s="161">
        <v>1590</v>
      </c>
      <c r="AH60" s="99">
        <f t="shared" si="3"/>
        <v>3120</v>
      </c>
      <c r="AI60" s="5" t="s">
        <v>114</v>
      </c>
      <c r="AJ60" s="100">
        <f t="shared" si="1"/>
        <v>3120</v>
      </c>
      <c r="AK60"/>
      <c r="AL60"/>
    </row>
    <row r="61" spans="3:38">
      <c r="R61" s="136"/>
      <c r="U61" s="136"/>
      <c r="V61" s="144" t="s">
        <v>118</v>
      </c>
      <c r="W61" s="145">
        <f>T53</f>
        <v>900</v>
      </c>
      <c r="X61" s="146" t="s">
        <v>61</v>
      </c>
      <c r="Y61" s="148">
        <v>900</v>
      </c>
      <c r="AB61" s="315"/>
      <c r="AC61" s="173" t="s">
        <v>100</v>
      </c>
      <c r="AD61" s="170">
        <v>0</v>
      </c>
      <c r="AE61" s="160">
        <v>0</v>
      </c>
      <c r="AF61" s="160">
        <v>910</v>
      </c>
      <c r="AG61" s="161">
        <v>0</v>
      </c>
      <c r="AH61" s="99">
        <f t="shared" si="3"/>
        <v>910</v>
      </c>
      <c r="AI61" s="5" t="s">
        <v>114</v>
      </c>
      <c r="AJ61" s="100">
        <f t="shared" ref="AJ61:AJ65" si="4">L51</f>
        <v>910</v>
      </c>
      <c r="AK61"/>
      <c r="AL61"/>
    </row>
    <row r="62" spans="3:38">
      <c r="R62" s="136"/>
      <c r="U62" s="136"/>
      <c r="V62" s="144" t="s">
        <v>119</v>
      </c>
      <c r="W62" s="145">
        <f>SUM(T56:V56)</f>
        <v>5000</v>
      </c>
      <c r="X62" s="146" t="s">
        <v>61</v>
      </c>
      <c r="Y62" s="148">
        <v>5000</v>
      </c>
      <c r="AB62" s="315"/>
      <c r="AC62" s="173" t="s">
        <v>102</v>
      </c>
      <c r="AD62" s="170">
        <v>0</v>
      </c>
      <c r="AE62" s="160">
        <v>0</v>
      </c>
      <c r="AF62" s="160">
        <v>3640</v>
      </c>
      <c r="AG62" s="161">
        <v>0</v>
      </c>
      <c r="AH62" s="99">
        <f t="shared" si="3"/>
        <v>3640</v>
      </c>
      <c r="AI62" s="5" t="s">
        <v>114</v>
      </c>
      <c r="AJ62" s="100">
        <f t="shared" si="4"/>
        <v>3640</v>
      </c>
      <c r="AK62"/>
      <c r="AL62"/>
    </row>
    <row r="63" spans="3:38">
      <c r="R63" s="136"/>
      <c r="T63" s="136"/>
      <c r="U63" s="136"/>
      <c r="V63" s="136"/>
      <c r="W63" s="136"/>
      <c r="X63" s="136"/>
      <c r="Y63" s="136"/>
      <c r="AB63" s="315"/>
      <c r="AC63" s="173" t="s">
        <v>103</v>
      </c>
      <c r="AD63" s="170">
        <v>0</v>
      </c>
      <c r="AE63" s="160">
        <v>1040</v>
      </c>
      <c r="AF63" s="160">
        <v>0</v>
      </c>
      <c r="AG63" s="161">
        <v>0</v>
      </c>
      <c r="AH63" s="99">
        <f t="shared" si="3"/>
        <v>1040</v>
      </c>
      <c r="AI63" s="5" t="s">
        <v>114</v>
      </c>
      <c r="AJ63" s="100">
        <f t="shared" si="4"/>
        <v>1040</v>
      </c>
      <c r="AK63"/>
      <c r="AL63"/>
    </row>
    <row r="64" spans="3:38">
      <c r="R64" s="136"/>
      <c r="T64" s="136"/>
      <c r="U64" s="136"/>
      <c r="V64" s="136"/>
      <c r="W64" s="136"/>
      <c r="X64" s="136"/>
      <c r="Y64" s="136"/>
      <c r="AB64" s="315"/>
      <c r="AC64" s="173" t="s">
        <v>104</v>
      </c>
      <c r="AD64" s="170">
        <v>0</v>
      </c>
      <c r="AE64" s="160">
        <v>0</v>
      </c>
      <c r="AF64" s="160">
        <v>650</v>
      </c>
      <c r="AG64" s="161">
        <v>0</v>
      </c>
      <c r="AH64" s="99">
        <f t="shared" si="3"/>
        <v>650</v>
      </c>
      <c r="AI64" s="5" t="s">
        <v>114</v>
      </c>
      <c r="AJ64" s="100">
        <f t="shared" si="4"/>
        <v>650</v>
      </c>
      <c r="AK64"/>
      <c r="AL64"/>
    </row>
    <row r="65" spans="18:38" ht="15.75" thickBot="1">
      <c r="R65" s="136"/>
      <c r="T65" s="136"/>
      <c r="U65" s="136"/>
      <c r="V65" s="136"/>
      <c r="W65" s="136"/>
      <c r="X65" s="136"/>
      <c r="Y65" s="136"/>
      <c r="AB65" s="316"/>
      <c r="AC65" s="174" t="s">
        <v>105</v>
      </c>
      <c r="AD65" s="171">
        <v>0</v>
      </c>
      <c r="AE65" s="162">
        <v>780</v>
      </c>
      <c r="AF65" s="162">
        <v>0</v>
      </c>
      <c r="AG65" s="163">
        <v>0</v>
      </c>
      <c r="AH65" s="99">
        <f t="shared" si="3"/>
        <v>780</v>
      </c>
      <c r="AI65" s="5" t="s">
        <v>114</v>
      </c>
      <c r="AJ65" s="100">
        <f t="shared" si="4"/>
        <v>780</v>
      </c>
      <c r="AK65"/>
      <c r="AL65"/>
    </row>
    <row r="66" spans="18:38">
      <c r="R66" s="136"/>
      <c r="S66" s="136"/>
      <c r="T66" s="136"/>
      <c r="U66" s="136"/>
      <c r="V66" s="136"/>
      <c r="W66" s="136"/>
      <c r="X66" s="136"/>
      <c r="Y66" s="136"/>
      <c r="AC66" s="183" t="s">
        <v>120</v>
      </c>
      <c r="AD66" s="135">
        <f>SUM(AD53:AD65)</f>
        <v>1690</v>
      </c>
      <c r="AE66" s="135">
        <f t="shared" ref="AE66:AG66" si="5">SUM(AE53:AE65)</f>
        <v>1820</v>
      </c>
      <c r="AF66" s="135">
        <f t="shared" si="5"/>
        <v>7510</v>
      </c>
      <c r="AG66" s="135">
        <f t="shared" si="5"/>
        <v>5000</v>
      </c>
      <c r="AJ66"/>
      <c r="AK66"/>
      <c r="AL66"/>
    </row>
    <row r="67" spans="18:38">
      <c r="AJ67"/>
      <c r="AK67"/>
      <c r="AL67"/>
    </row>
    <row r="68" spans="18:38">
      <c r="AJ68"/>
      <c r="AK68"/>
      <c r="AL68"/>
    </row>
    <row r="69" spans="18:38" ht="15.75" thickBot="1">
      <c r="AJ69"/>
      <c r="AK69"/>
      <c r="AL69"/>
    </row>
    <row r="70" spans="18:38" ht="15.75" thickBot="1">
      <c r="S70" s="149" t="s">
        <v>25</v>
      </c>
      <c r="AJ70"/>
      <c r="AK70"/>
      <c r="AL70"/>
    </row>
    <row r="71" spans="18:38" ht="15.75" thickBot="1">
      <c r="S71" s="150" t="s">
        <v>26</v>
      </c>
      <c r="AJ71"/>
      <c r="AK71"/>
      <c r="AL71"/>
    </row>
    <row r="72" spans="18:38" ht="15.75" thickBot="1">
      <c r="S72" s="151" t="s">
        <v>27</v>
      </c>
      <c r="AJ72"/>
      <c r="AK72"/>
      <c r="AL72"/>
    </row>
    <row r="73" spans="18:38" ht="15.75" thickBot="1">
      <c r="S73" s="152" t="s">
        <v>28</v>
      </c>
      <c r="AJ73"/>
      <c r="AK73"/>
      <c r="AL73"/>
    </row>
    <row r="74" spans="18:38">
      <c r="AJ74"/>
      <c r="AK74"/>
      <c r="AL74"/>
    </row>
    <row r="75" spans="18:38">
      <c r="AJ75"/>
      <c r="AK75"/>
      <c r="AL75"/>
    </row>
    <row r="76" spans="18:38">
      <c r="AJ76"/>
      <c r="AK76"/>
      <c r="AL76"/>
    </row>
    <row r="77" spans="18:38">
      <c r="AJ77"/>
      <c r="AK77"/>
      <c r="AL77"/>
    </row>
    <row r="78" spans="18:38">
      <c r="AJ78"/>
      <c r="AK78"/>
      <c r="AL78"/>
    </row>
    <row r="79" spans="18:38">
      <c r="AJ79"/>
      <c r="AK79"/>
      <c r="AL79"/>
    </row>
    <row r="80" spans="18:38">
      <c r="AJ80"/>
      <c r="AK80"/>
      <c r="AL80"/>
    </row>
    <row r="81" spans="36:38">
      <c r="AJ81"/>
      <c r="AK81"/>
      <c r="AL81"/>
    </row>
    <row r="82" spans="36:38">
      <c r="AJ82"/>
      <c r="AK82"/>
      <c r="AL82"/>
    </row>
    <row r="83" spans="36:38">
      <c r="AJ83"/>
      <c r="AK83"/>
      <c r="AL83"/>
    </row>
    <row r="84" spans="36:38">
      <c r="AJ84"/>
      <c r="AK84"/>
      <c r="AL84"/>
    </row>
    <row r="85" spans="36:38">
      <c r="AJ85"/>
      <c r="AK85"/>
      <c r="AL85"/>
    </row>
    <row r="86" spans="36:38">
      <c r="AJ86"/>
      <c r="AK86"/>
      <c r="AL86"/>
    </row>
    <row r="87" spans="36:38">
      <c r="AJ87"/>
      <c r="AK87"/>
      <c r="AL87"/>
    </row>
    <row r="88" spans="36:38">
      <c r="AJ88"/>
      <c r="AK88"/>
      <c r="AL88"/>
    </row>
    <row r="89" spans="36:38">
      <c r="AJ89"/>
      <c r="AK89"/>
      <c r="AL89"/>
    </row>
    <row r="90" spans="36:38">
      <c r="AJ90"/>
      <c r="AK90"/>
      <c r="AL90"/>
    </row>
    <row r="91" spans="36:38">
      <c r="AJ91"/>
      <c r="AK91"/>
      <c r="AL91"/>
    </row>
    <row r="92" spans="36:38">
      <c r="AJ92"/>
      <c r="AK92"/>
      <c r="AL92"/>
    </row>
    <row r="93" spans="36:38">
      <c r="AJ93"/>
      <c r="AK93"/>
      <c r="AL93"/>
    </row>
  </sheetData>
  <mergeCells count="25">
    <mergeCell ref="R35:R38"/>
    <mergeCell ref="R49:AJ49"/>
    <mergeCell ref="AB51:AC52"/>
    <mergeCell ref="AD51:AG51"/>
    <mergeCell ref="AB53:AB65"/>
    <mergeCell ref="R51:S52"/>
    <mergeCell ref="T51:V51"/>
    <mergeCell ref="R53:R56"/>
    <mergeCell ref="T58:V58"/>
    <mergeCell ref="R32:AJ32"/>
    <mergeCell ref="E42:H42"/>
    <mergeCell ref="C44:C57"/>
    <mergeCell ref="C42:D43"/>
    <mergeCell ref="K34:M34"/>
    <mergeCell ref="J34:J36"/>
    <mergeCell ref="J42:J55"/>
    <mergeCell ref="J41:L41"/>
    <mergeCell ref="D34:E35"/>
    <mergeCell ref="F34:H34"/>
    <mergeCell ref="D36:D39"/>
    <mergeCell ref="AB33:AC34"/>
    <mergeCell ref="AD33:AG33"/>
    <mergeCell ref="AB35:AB47"/>
    <mergeCell ref="R33:S34"/>
    <mergeCell ref="T33:V33"/>
  </mergeCells>
  <phoneticPr fontId="19"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AK78"/>
  <sheetViews>
    <sheetView topLeftCell="A54" zoomScale="120" zoomScaleNormal="120" workbookViewId="0">
      <selection activeCell="P41" sqref="P41"/>
    </sheetView>
  </sheetViews>
  <sheetFormatPr defaultColWidth="8.85546875" defaultRowHeight="15"/>
  <cols>
    <col min="3" max="3" width="12.7109375" customWidth="1"/>
    <col min="4" max="4" width="12" customWidth="1"/>
    <col min="5" max="5" width="12.7109375" customWidth="1"/>
    <col min="6" max="6" width="11.42578125" customWidth="1"/>
    <col min="7" max="7" width="13" customWidth="1"/>
    <col min="8" max="9" width="10.85546875" customWidth="1"/>
    <col min="11" max="11" width="13.28515625" customWidth="1"/>
    <col min="12" max="12" width="11.140625" customWidth="1"/>
    <col min="17" max="17" width="23.28515625" bestFit="1" customWidth="1"/>
    <col min="18" max="18" width="18.5703125" customWidth="1"/>
    <col min="20" max="20" width="22.85546875" customWidth="1"/>
    <col min="22" max="22" width="33.7109375" bestFit="1" customWidth="1"/>
    <col min="23" max="23" width="13.140625" customWidth="1"/>
    <col min="24" max="24" width="10.28515625" customWidth="1"/>
    <col min="25" max="25" width="13.5703125" customWidth="1"/>
  </cols>
  <sheetData>
    <row r="1" spans="1:1" s="2" customFormat="1" ht="26.25">
      <c r="A1" s="3" t="s">
        <v>0</v>
      </c>
    </row>
    <row r="42" spans="2:10">
      <c r="B42" s="5"/>
      <c r="C42" s="5"/>
      <c r="D42" s="5"/>
      <c r="E42" s="5"/>
      <c r="F42" s="5"/>
      <c r="G42" s="5"/>
      <c r="H42" s="5"/>
      <c r="I42" s="5"/>
      <c r="J42" s="5"/>
    </row>
    <row r="43" spans="2:10">
      <c r="B43" s="17" t="s">
        <v>44</v>
      </c>
      <c r="C43" s="5"/>
      <c r="D43" s="5"/>
      <c r="E43" s="5"/>
      <c r="F43" s="5"/>
      <c r="G43" s="5"/>
      <c r="H43" s="5"/>
      <c r="I43" s="5"/>
      <c r="J43" s="5"/>
    </row>
    <row r="44" spans="2:10">
      <c r="B44" s="17"/>
      <c r="C44" s="5"/>
      <c r="D44" s="5"/>
      <c r="E44" s="5"/>
      <c r="F44" s="5"/>
      <c r="G44" s="5"/>
      <c r="H44" s="5"/>
      <c r="I44" s="5"/>
      <c r="J44" s="5"/>
    </row>
    <row r="45" spans="2:10">
      <c r="B45" s="17"/>
      <c r="C45" s="5"/>
      <c r="D45" s="5"/>
      <c r="E45" s="5"/>
      <c r="F45" s="5"/>
      <c r="G45" s="5"/>
      <c r="H45" s="5"/>
      <c r="I45" s="5"/>
      <c r="J45" s="5"/>
    </row>
    <row r="46" spans="2:10">
      <c r="B46" s="17"/>
      <c r="C46" s="5"/>
      <c r="D46" s="5"/>
      <c r="E46" s="5"/>
      <c r="F46" s="5"/>
      <c r="G46" s="5"/>
      <c r="H46" s="5"/>
      <c r="I46" s="5"/>
      <c r="J46" s="5"/>
    </row>
    <row r="47" spans="2:10">
      <c r="B47" s="17"/>
      <c r="C47" s="5"/>
      <c r="D47" s="5"/>
      <c r="E47" s="5"/>
      <c r="F47" s="5"/>
      <c r="G47" s="5"/>
      <c r="H47" s="5"/>
      <c r="I47" s="5"/>
      <c r="J47" s="5"/>
    </row>
    <row r="48" spans="2:10">
      <c r="B48" s="17"/>
      <c r="C48" s="5"/>
      <c r="D48" s="5"/>
      <c r="E48" s="5"/>
      <c r="F48" s="5"/>
      <c r="G48" s="5"/>
      <c r="H48" s="5"/>
      <c r="I48" s="5"/>
      <c r="J48" s="5"/>
    </row>
    <row r="49" spans="2:37">
      <c r="B49" s="17"/>
      <c r="C49" s="5"/>
      <c r="D49" s="5"/>
      <c r="E49" s="5"/>
      <c r="F49" s="5"/>
      <c r="G49" s="5"/>
      <c r="H49" s="5"/>
      <c r="I49" s="5"/>
      <c r="J49" s="5"/>
    </row>
    <row r="50" spans="2:37">
      <c r="B50" s="17"/>
      <c r="C50" s="5"/>
      <c r="D50" s="5"/>
      <c r="E50" s="5"/>
      <c r="F50" s="5"/>
      <c r="G50" s="5"/>
      <c r="H50" s="5"/>
      <c r="I50" s="5"/>
      <c r="J50" s="5"/>
    </row>
    <row r="51" spans="2:37">
      <c r="B51" s="17"/>
      <c r="C51" s="5"/>
      <c r="D51" s="5"/>
      <c r="E51" s="5"/>
      <c r="F51" s="5"/>
      <c r="G51" s="5"/>
      <c r="H51" s="5"/>
      <c r="I51" s="5"/>
      <c r="J51" s="5"/>
    </row>
    <row r="52" spans="2:37">
      <c r="B52" s="17"/>
      <c r="C52" s="5"/>
      <c r="D52" s="5"/>
      <c r="E52" s="5"/>
      <c r="F52" s="5"/>
      <c r="G52" s="5"/>
      <c r="H52" s="5"/>
      <c r="I52" s="5"/>
      <c r="J52" s="5"/>
    </row>
    <row r="53" spans="2:37">
      <c r="B53" s="17"/>
      <c r="C53" s="5"/>
      <c r="D53" s="5"/>
      <c r="E53" s="5"/>
      <c r="F53" s="5"/>
      <c r="G53" s="5"/>
      <c r="H53" s="5"/>
      <c r="I53" s="5"/>
      <c r="J53" s="5"/>
    </row>
    <row r="54" spans="2:37" ht="115.5" customHeight="1" thickBot="1">
      <c r="B54" s="17"/>
      <c r="C54" s="5"/>
      <c r="D54" s="5"/>
      <c r="E54" s="5"/>
      <c r="F54" s="5"/>
      <c r="G54" s="5"/>
      <c r="H54" s="5"/>
      <c r="I54" s="5"/>
      <c r="J54" s="262" t="s">
        <v>121</v>
      </c>
    </row>
    <row r="55" spans="2:37" ht="15.75" customHeight="1" thickBot="1">
      <c r="B55" s="308" t="s">
        <v>122</v>
      </c>
      <c r="C55" s="328" t="s">
        <v>123</v>
      </c>
      <c r="D55" s="329"/>
      <c r="E55" s="328" t="s">
        <v>124</v>
      </c>
      <c r="F55" s="329"/>
      <c r="G55" s="328" t="s">
        <v>125</v>
      </c>
      <c r="H55" s="329"/>
      <c r="I55" s="255"/>
      <c r="K55" s="249" t="s">
        <v>126</v>
      </c>
      <c r="L55" s="249" t="s">
        <v>127</v>
      </c>
      <c r="M55" s="330" t="s">
        <v>128</v>
      </c>
      <c r="N55" s="330"/>
      <c r="O55" s="330"/>
      <c r="P55" s="189"/>
      <c r="Q55" s="5"/>
      <c r="S55" s="5"/>
      <c r="T55" s="5"/>
      <c r="U55" s="5"/>
      <c r="V55" s="5"/>
      <c r="W55" s="5"/>
      <c r="X55" s="5"/>
      <c r="Y55" s="5"/>
      <c r="Z55" s="5"/>
      <c r="AA55" s="5"/>
      <c r="AB55" s="5"/>
      <c r="AC55" s="5"/>
      <c r="AD55" s="5"/>
      <c r="AE55" s="5"/>
      <c r="AF55" s="5"/>
      <c r="AG55" s="5"/>
      <c r="AH55" s="5"/>
      <c r="AI55" s="5"/>
      <c r="AJ55" s="5"/>
      <c r="AK55" s="5"/>
    </row>
    <row r="56" spans="2:37" ht="31.5" customHeight="1" thickBot="1">
      <c r="B56" s="327"/>
      <c r="C56" s="92" t="s">
        <v>129</v>
      </c>
      <c r="D56" s="93" t="s">
        <v>130</v>
      </c>
      <c r="E56" s="92" t="s">
        <v>131</v>
      </c>
      <c r="F56" s="93" t="s">
        <v>132</v>
      </c>
      <c r="G56" s="92" t="s">
        <v>133</v>
      </c>
      <c r="H56" s="93" t="s">
        <v>134</v>
      </c>
      <c r="I56" s="255"/>
      <c r="J56" s="256" t="s">
        <v>122</v>
      </c>
      <c r="K56" s="250" t="s">
        <v>135</v>
      </c>
      <c r="L56" s="251" t="s">
        <v>136</v>
      </c>
      <c r="M56" s="279" t="s">
        <v>137</v>
      </c>
      <c r="N56" s="280"/>
      <c r="O56" s="281"/>
      <c r="P56" s="248"/>
      <c r="Q56" s="261" t="s">
        <v>138</v>
      </c>
      <c r="R56" s="267">
        <v>1</v>
      </c>
    </row>
    <row r="57" spans="2:37" ht="15.75" thickBot="1">
      <c r="B57" s="90">
        <v>1</v>
      </c>
      <c r="C57" s="257">
        <v>17.541713640000008</v>
      </c>
      <c r="D57" s="258">
        <v>-39.371286360000006</v>
      </c>
      <c r="E57" s="211">
        <v>25</v>
      </c>
      <c r="F57" s="101">
        <v>4</v>
      </c>
      <c r="G57" s="211">
        <v>4975</v>
      </c>
      <c r="H57" s="101">
        <v>2488</v>
      </c>
      <c r="I57" s="5"/>
      <c r="J57" s="90">
        <v>1</v>
      </c>
      <c r="K57" s="263">
        <v>0</v>
      </c>
      <c r="L57" s="264">
        <v>1</v>
      </c>
      <c r="M57" s="216">
        <f>SUM(K57:L57)</f>
        <v>1</v>
      </c>
      <c r="N57" s="247" t="s">
        <v>61</v>
      </c>
      <c r="O57" s="217">
        <v>1</v>
      </c>
      <c r="Q57" s="213" t="s">
        <v>139</v>
      </c>
      <c r="R57" s="229">
        <f>2*R56-L66-L67</f>
        <v>0</v>
      </c>
      <c r="S57" s="247" t="s">
        <v>140</v>
      </c>
      <c r="T57" s="217">
        <v>0</v>
      </c>
      <c r="V57" s="95" t="s">
        <v>25</v>
      </c>
    </row>
    <row r="58" spans="2:37" ht="15.75" thickBot="1">
      <c r="B58" s="90">
        <v>2</v>
      </c>
      <c r="C58" s="257">
        <v>33.229686399999999</v>
      </c>
      <c r="D58" s="258">
        <v>2.7688864000000009</v>
      </c>
      <c r="E58" s="211">
        <v>33</v>
      </c>
      <c r="F58" s="101">
        <v>1</v>
      </c>
      <c r="G58" s="211">
        <v>2807</v>
      </c>
      <c r="H58" s="101">
        <v>1404</v>
      </c>
      <c r="I58" s="5"/>
      <c r="J58" s="90">
        <v>2</v>
      </c>
      <c r="K58" s="265">
        <v>1</v>
      </c>
      <c r="L58" s="115">
        <v>0</v>
      </c>
      <c r="M58" s="111">
        <f t="shared" ref="M58:M76" si="0">SUM(K58:L58)</f>
        <v>1</v>
      </c>
      <c r="N58" s="247" t="s">
        <v>61</v>
      </c>
      <c r="O58" s="218">
        <v>1</v>
      </c>
      <c r="Q58" s="214" t="s">
        <v>141</v>
      </c>
      <c r="R58" s="253">
        <f>R57</f>
        <v>0</v>
      </c>
      <c r="S58" s="5" t="s">
        <v>61</v>
      </c>
      <c r="T58" s="218">
        <v>1</v>
      </c>
      <c r="V58" s="96" t="s">
        <v>26</v>
      </c>
    </row>
    <row r="59" spans="2:37" ht="15.75" thickBot="1">
      <c r="B59" s="90">
        <v>3</v>
      </c>
      <c r="C59" s="257">
        <v>102.50656098</v>
      </c>
      <c r="D59" s="258">
        <v>25.65083598</v>
      </c>
      <c r="E59" s="211">
        <v>30</v>
      </c>
      <c r="F59" s="101">
        <v>2</v>
      </c>
      <c r="G59" s="211">
        <v>4976</v>
      </c>
      <c r="H59" s="101">
        <v>2488</v>
      </c>
      <c r="I59" s="5"/>
      <c r="J59" s="90">
        <v>3</v>
      </c>
      <c r="K59" s="265">
        <v>0</v>
      </c>
      <c r="L59" s="115">
        <v>0</v>
      </c>
      <c r="M59" s="111">
        <f t="shared" si="0"/>
        <v>0</v>
      </c>
      <c r="N59" s="247" t="s">
        <v>61</v>
      </c>
      <c r="O59" s="218">
        <v>1</v>
      </c>
      <c r="Q59" s="215" t="s">
        <v>142</v>
      </c>
      <c r="R59" s="254">
        <f>SUMPRODUCT(G57:H76,K57:L76) - 3000*R56</f>
        <v>39832</v>
      </c>
      <c r="S59" s="247" t="s">
        <v>143</v>
      </c>
      <c r="T59" s="219">
        <v>40000</v>
      </c>
      <c r="V59" s="97" t="s">
        <v>27</v>
      </c>
    </row>
    <row r="60" spans="2:37" ht="15.75" thickBot="1">
      <c r="B60" s="90">
        <v>4</v>
      </c>
      <c r="C60" s="257">
        <v>86.606040000000007</v>
      </c>
      <c r="D60" s="258">
        <v>7.2164400000000004</v>
      </c>
      <c r="E60" s="211">
        <v>29</v>
      </c>
      <c r="F60" s="101">
        <v>2</v>
      </c>
      <c r="G60" s="211">
        <v>7367</v>
      </c>
      <c r="H60" s="101">
        <v>3683</v>
      </c>
      <c r="I60" s="5"/>
      <c r="J60" s="90">
        <v>4</v>
      </c>
      <c r="K60" s="265">
        <v>0</v>
      </c>
      <c r="L60" s="115">
        <v>0</v>
      </c>
      <c r="M60" s="111">
        <f t="shared" si="0"/>
        <v>0</v>
      </c>
      <c r="N60" s="247" t="s">
        <v>61</v>
      </c>
      <c r="O60" s="218">
        <v>1</v>
      </c>
      <c r="V60" s="98" t="s">
        <v>28</v>
      </c>
    </row>
    <row r="61" spans="2:37">
      <c r="B61" s="90">
        <v>5</v>
      </c>
      <c r="C61" s="257">
        <v>27.94822151999999</v>
      </c>
      <c r="D61" s="258">
        <v>-62.728278480000007</v>
      </c>
      <c r="E61" s="211">
        <v>24</v>
      </c>
      <c r="F61" s="101">
        <v>-1</v>
      </c>
      <c r="G61" s="211">
        <v>7926</v>
      </c>
      <c r="H61" s="101">
        <v>3963</v>
      </c>
      <c r="I61" s="5"/>
      <c r="J61" s="90">
        <v>5</v>
      </c>
      <c r="K61" s="265">
        <v>0</v>
      </c>
      <c r="L61" s="115">
        <v>1</v>
      </c>
      <c r="M61" s="111">
        <f t="shared" si="0"/>
        <v>1</v>
      </c>
      <c r="N61" s="247" t="s">
        <v>61</v>
      </c>
      <c r="O61" s="218">
        <v>1</v>
      </c>
    </row>
    <row r="62" spans="2:37" ht="15.75" thickBot="1">
      <c r="B62" s="90">
        <v>6</v>
      </c>
      <c r="C62" s="257">
        <v>31.191460719999998</v>
      </c>
      <c r="D62" s="258">
        <v>-70.007539280000003</v>
      </c>
      <c r="E62" s="211">
        <v>19</v>
      </c>
      <c r="F62" s="101">
        <v>0</v>
      </c>
      <c r="G62" s="211">
        <v>8848</v>
      </c>
      <c r="H62" s="101">
        <v>4424</v>
      </c>
      <c r="I62" s="5"/>
      <c r="J62" s="90">
        <v>6</v>
      </c>
      <c r="K62" s="265">
        <v>0</v>
      </c>
      <c r="L62" s="115">
        <v>1</v>
      </c>
      <c r="M62" s="111">
        <f t="shared" si="0"/>
        <v>1</v>
      </c>
      <c r="N62" s="247" t="s">
        <v>61</v>
      </c>
      <c r="O62" s="218">
        <v>1</v>
      </c>
    </row>
    <row r="63" spans="2:37" ht="19.5" thickBot="1">
      <c r="B63" s="90">
        <v>7</v>
      </c>
      <c r="C63" s="257">
        <v>11.026973520000004</v>
      </c>
      <c r="D63" s="258">
        <v>-24.74952648</v>
      </c>
      <c r="E63" s="211">
        <v>24</v>
      </c>
      <c r="F63" s="101">
        <v>-1</v>
      </c>
      <c r="G63" s="211">
        <v>3128</v>
      </c>
      <c r="H63" s="101">
        <v>1564</v>
      </c>
      <c r="I63" s="5"/>
      <c r="J63" s="90">
        <v>7</v>
      </c>
      <c r="K63" s="265">
        <v>1</v>
      </c>
      <c r="L63" s="115">
        <v>0</v>
      </c>
      <c r="M63" s="111">
        <f t="shared" si="0"/>
        <v>1</v>
      </c>
      <c r="N63" s="247" t="s">
        <v>61</v>
      </c>
      <c r="O63" s="218">
        <v>1</v>
      </c>
      <c r="Q63" s="332" t="s">
        <v>144</v>
      </c>
      <c r="R63" s="333"/>
      <c r="S63" s="336" t="s">
        <v>145</v>
      </c>
      <c r="T63" s="333"/>
    </row>
    <row r="64" spans="2:37" ht="19.5" thickBot="1">
      <c r="B64" s="90">
        <v>8</v>
      </c>
      <c r="C64" s="257">
        <v>15.90601288</v>
      </c>
      <c r="D64" s="258">
        <v>-35.699987120000003</v>
      </c>
      <c r="E64" s="211">
        <v>27</v>
      </c>
      <c r="F64" s="101">
        <v>-1</v>
      </c>
      <c r="G64" s="211">
        <v>5154</v>
      </c>
      <c r="H64" s="101">
        <v>2577</v>
      </c>
      <c r="I64" s="5"/>
      <c r="J64" s="90">
        <v>8</v>
      </c>
      <c r="K64" s="265">
        <v>0</v>
      </c>
      <c r="L64" s="115">
        <v>1</v>
      </c>
      <c r="M64" s="111">
        <f t="shared" si="0"/>
        <v>1</v>
      </c>
      <c r="N64" s="247" t="s">
        <v>61</v>
      </c>
      <c r="O64" s="218">
        <v>1</v>
      </c>
      <c r="Q64" s="334">
        <f>SUMPRODUCT($C$57:$D$76,$K$57:$L$76)</f>
        <v>-298.86259038000009</v>
      </c>
      <c r="R64" s="335"/>
      <c r="S64" s="337">
        <f>SUMPRODUCT($E$57:$F$76,$K$57:$L$76)</f>
        <v>152</v>
      </c>
      <c r="T64" s="335"/>
    </row>
    <row r="65" spans="2:20">
      <c r="B65" s="90">
        <v>9</v>
      </c>
      <c r="C65" s="257">
        <v>116.7742897</v>
      </c>
      <c r="D65" s="258">
        <v>29.221164699999999</v>
      </c>
      <c r="E65" s="211">
        <v>37</v>
      </c>
      <c r="F65" s="101">
        <v>1</v>
      </c>
      <c r="G65" s="211">
        <v>5499</v>
      </c>
      <c r="H65" s="101">
        <v>2750</v>
      </c>
      <c r="I65" s="5"/>
      <c r="J65" s="90">
        <v>9</v>
      </c>
      <c r="K65" s="265">
        <v>0</v>
      </c>
      <c r="L65" s="115">
        <v>0</v>
      </c>
      <c r="M65" s="111">
        <f t="shared" si="0"/>
        <v>0</v>
      </c>
      <c r="N65" s="247" t="s">
        <v>61</v>
      </c>
      <c r="O65" s="218">
        <v>1</v>
      </c>
    </row>
    <row r="66" spans="2:20">
      <c r="B66" s="90">
        <v>10</v>
      </c>
      <c r="C66" s="257">
        <v>29.922367120000008</v>
      </c>
      <c r="D66" s="258">
        <v>-67.159132880000001</v>
      </c>
      <c r="E66" s="211">
        <v>22</v>
      </c>
      <c r="F66" s="101">
        <v>-3</v>
      </c>
      <c r="G66" s="211">
        <v>8642</v>
      </c>
      <c r="H66" s="101">
        <v>4321</v>
      </c>
      <c r="I66" s="5"/>
      <c r="J66" s="90">
        <v>10</v>
      </c>
      <c r="K66" s="265">
        <v>0</v>
      </c>
      <c r="L66" s="115">
        <v>1</v>
      </c>
      <c r="M66" s="111">
        <f t="shared" si="0"/>
        <v>1</v>
      </c>
      <c r="N66" s="247" t="s">
        <v>61</v>
      </c>
      <c r="O66" s="218">
        <v>1</v>
      </c>
    </row>
    <row r="67" spans="2:20" ht="18.75">
      <c r="B67" s="90">
        <v>11</v>
      </c>
      <c r="C67" s="257">
        <v>23.421857260000003</v>
      </c>
      <c r="D67" s="258">
        <v>-52.568892739999995</v>
      </c>
      <c r="E67" s="211">
        <v>24</v>
      </c>
      <c r="F67" s="101">
        <v>-1</v>
      </c>
      <c r="G67" s="211">
        <v>6643</v>
      </c>
      <c r="H67" s="101">
        <v>3321</v>
      </c>
      <c r="I67" s="5"/>
      <c r="J67" s="90">
        <v>11</v>
      </c>
      <c r="K67" s="265">
        <v>0</v>
      </c>
      <c r="L67" s="115">
        <v>1</v>
      </c>
      <c r="M67" s="111">
        <f t="shared" si="0"/>
        <v>1</v>
      </c>
      <c r="N67" s="247" t="s">
        <v>61</v>
      </c>
      <c r="O67" s="218">
        <v>1</v>
      </c>
      <c r="Q67" s="338" t="s">
        <v>146</v>
      </c>
      <c r="R67" s="338"/>
      <c r="S67" s="338"/>
      <c r="T67" s="338"/>
    </row>
    <row r="68" spans="2:20" ht="18.75">
      <c r="B68" s="90">
        <v>12</v>
      </c>
      <c r="C68" s="257">
        <v>19.008241679999983</v>
      </c>
      <c r="D68" s="258">
        <v>-42.662758320000002</v>
      </c>
      <c r="E68" s="211">
        <v>21</v>
      </c>
      <c r="F68" s="101">
        <v>-4</v>
      </c>
      <c r="G68" s="211">
        <v>5392</v>
      </c>
      <c r="H68" s="101">
        <v>2696</v>
      </c>
      <c r="I68" s="5"/>
      <c r="J68" s="90">
        <v>12</v>
      </c>
      <c r="K68" s="265">
        <v>0</v>
      </c>
      <c r="L68" s="115">
        <v>1</v>
      </c>
      <c r="M68" s="111">
        <f t="shared" si="0"/>
        <v>1</v>
      </c>
      <c r="N68" s="247" t="s">
        <v>61</v>
      </c>
      <c r="O68" s="218">
        <v>1</v>
      </c>
      <c r="Q68" s="331">
        <f>Q64-2.1*S64</f>
        <v>-618.06259038000007</v>
      </c>
      <c r="R68" s="331"/>
      <c r="S68" s="331"/>
      <c r="T68" s="331"/>
    </row>
    <row r="69" spans="2:20">
      <c r="B69" s="90">
        <v>13</v>
      </c>
      <c r="C69" s="257">
        <v>77.850943400000006</v>
      </c>
      <c r="D69" s="258">
        <v>6.4869434000000012</v>
      </c>
      <c r="E69" s="211">
        <v>30</v>
      </c>
      <c r="F69" s="101">
        <v>1</v>
      </c>
      <c r="G69" s="211">
        <v>6260</v>
      </c>
      <c r="H69" s="101">
        <v>3130</v>
      </c>
      <c r="I69" s="5"/>
      <c r="J69" s="90">
        <v>13</v>
      </c>
      <c r="K69" s="265">
        <v>0</v>
      </c>
      <c r="L69" s="115">
        <v>0</v>
      </c>
      <c r="M69" s="111">
        <f t="shared" si="0"/>
        <v>0</v>
      </c>
      <c r="N69" s="247" t="s">
        <v>61</v>
      </c>
      <c r="O69" s="218">
        <v>1</v>
      </c>
    </row>
    <row r="70" spans="2:20">
      <c r="B70" s="90">
        <v>14</v>
      </c>
      <c r="C70" s="257">
        <v>18.994110820000014</v>
      </c>
      <c r="D70" s="258">
        <v>-42.631139179999998</v>
      </c>
      <c r="E70" s="211">
        <v>27</v>
      </c>
      <c r="F70" s="101">
        <v>-1</v>
      </c>
      <c r="G70" s="211">
        <v>5386</v>
      </c>
      <c r="H70" s="101">
        <v>2693</v>
      </c>
      <c r="I70" s="5"/>
      <c r="J70" s="90">
        <v>14</v>
      </c>
      <c r="K70" s="265">
        <v>0</v>
      </c>
      <c r="L70" s="115">
        <v>1</v>
      </c>
      <c r="M70" s="111">
        <f t="shared" si="0"/>
        <v>1</v>
      </c>
      <c r="N70" s="247" t="s">
        <v>61</v>
      </c>
      <c r="O70" s="218">
        <v>1</v>
      </c>
    </row>
    <row r="71" spans="2:20">
      <c r="B71" s="90">
        <v>15</v>
      </c>
      <c r="C71" s="257">
        <v>274.22834905999997</v>
      </c>
      <c r="D71" s="258">
        <v>68.621774059999993</v>
      </c>
      <c r="E71" s="211">
        <v>22</v>
      </c>
      <c r="F71" s="101">
        <v>3</v>
      </c>
      <c r="G71" s="211">
        <v>12916</v>
      </c>
      <c r="H71" s="101">
        <v>6458</v>
      </c>
      <c r="I71" s="5"/>
      <c r="J71" s="90">
        <v>15</v>
      </c>
      <c r="K71" s="265">
        <v>0</v>
      </c>
      <c r="L71" s="115">
        <v>0</v>
      </c>
      <c r="M71" s="111">
        <f t="shared" si="0"/>
        <v>0</v>
      </c>
      <c r="N71" s="247" t="s">
        <v>61</v>
      </c>
      <c r="O71" s="218">
        <v>1</v>
      </c>
    </row>
    <row r="72" spans="2:20">
      <c r="B72" s="90">
        <v>16</v>
      </c>
      <c r="C72" s="257">
        <v>11.294962859999996</v>
      </c>
      <c r="D72" s="258">
        <v>-25.350787140000001</v>
      </c>
      <c r="E72" s="211">
        <v>23</v>
      </c>
      <c r="F72" s="101">
        <v>0</v>
      </c>
      <c r="G72" s="211">
        <v>3203</v>
      </c>
      <c r="H72" s="101">
        <v>1601</v>
      </c>
      <c r="I72" s="5"/>
      <c r="J72" s="90">
        <v>16</v>
      </c>
      <c r="K72" s="265">
        <v>1</v>
      </c>
      <c r="L72" s="115">
        <v>0</v>
      </c>
      <c r="M72" s="111">
        <f t="shared" si="0"/>
        <v>1</v>
      </c>
      <c r="N72" s="247" t="s">
        <v>61</v>
      </c>
      <c r="O72" s="218">
        <v>1</v>
      </c>
    </row>
    <row r="73" spans="2:20">
      <c r="B73" s="90">
        <v>17</v>
      </c>
      <c r="C73" s="257">
        <v>7.0363891400000016</v>
      </c>
      <c r="D73" s="258">
        <v>-15.792860860000001</v>
      </c>
      <c r="E73" s="211">
        <v>27</v>
      </c>
      <c r="F73" s="101">
        <v>-1</v>
      </c>
      <c r="G73" s="211">
        <v>1997</v>
      </c>
      <c r="H73" s="101">
        <v>999</v>
      </c>
      <c r="I73" s="5"/>
      <c r="J73" s="90">
        <v>17</v>
      </c>
      <c r="K73" s="265">
        <v>1</v>
      </c>
      <c r="L73" s="115">
        <v>0</v>
      </c>
      <c r="M73" s="111">
        <f t="shared" si="0"/>
        <v>1</v>
      </c>
      <c r="N73" s="247" t="s">
        <v>61</v>
      </c>
      <c r="O73" s="218">
        <v>1</v>
      </c>
    </row>
    <row r="74" spans="2:20">
      <c r="B74" s="90">
        <v>18</v>
      </c>
      <c r="C74" s="257">
        <v>39.575831640000004</v>
      </c>
      <c r="D74" s="258">
        <v>9.9032816400000012</v>
      </c>
      <c r="E74" s="211">
        <v>33</v>
      </c>
      <c r="F74" s="101">
        <v>1</v>
      </c>
      <c r="G74" s="211">
        <v>1865</v>
      </c>
      <c r="H74" s="101">
        <v>933</v>
      </c>
      <c r="I74" s="5"/>
      <c r="J74" s="90">
        <v>18</v>
      </c>
      <c r="K74" s="265">
        <v>1</v>
      </c>
      <c r="L74" s="115">
        <v>0</v>
      </c>
      <c r="M74" s="111">
        <f t="shared" si="0"/>
        <v>1</v>
      </c>
      <c r="N74" s="247" t="s">
        <v>61</v>
      </c>
      <c r="O74" s="218">
        <v>1</v>
      </c>
    </row>
    <row r="75" spans="2:20">
      <c r="B75" s="90">
        <v>19</v>
      </c>
      <c r="C75" s="257">
        <v>11.802580420000011</v>
      </c>
      <c r="D75" s="258">
        <v>-26.490169579999996</v>
      </c>
      <c r="E75" s="211">
        <v>19</v>
      </c>
      <c r="F75" s="101">
        <v>0</v>
      </c>
      <c r="G75" s="211">
        <v>3349</v>
      </c>
      <c r="H75" s="101">
        <v>1675</v>
      </c>
      <c r="I75" s="5"/>
      <c r="J75" s="90">
        <v>19</v>
      </c>
      <c r="K75" s="265">
        <v>1</v>
      </c>
      <c r="L75" s="115">
        <v>0</v>
      </c>
      <c r="M75" s="111">
        <f t="shared" si="0"/>
        <v>1</v>
      </c>
      <c r="N75" s="247" t="s">
        <v>61</v>
      </c>
      <c r="O75" s="218">
        <v>1</v>
      </c>
    </row>
    <row r="76" spans="2:20" ht="15.75" thickBot="1">
      <c r="B76" s="91">
        <v>20</v>
      </c>
      <c r="C76" s="259">
        <v>261.40448392000002</v>
      </c>
      <c r="D76" s="260">
        <v>65.412833919999997</v>
      </c>
      <c r="E76" s="212">
        <v>27</v>
      </c>
      <c r="F76" s="103">
        <v>2</v>
      </c>
      <c r="G76" s="212">
        <v>12312</v>
      </c>
      <c r="H76" s="103">
        <v>6156</v>
      </c>
      <c r="I76" s="5"/>
      <c r="J76" s="91">
        <v>20</v>
      </c>
      <c r="K76" s="266">
        <v>0</v>
      </c>
      <c r="L76" s="117">
        <v>0</v>
      </c>
      <c r="M76" s="112">
        <f t="shared" si="0"/>
        <v>0</v>
      </c>
      <c r="N76" s="252" t="s">
        <v>61</v>
      </c>
      <c r="O76" s="219">
        <v>1</v>
      </c>
    </row>
    <row r="77" spans="2:20">
      <c r="B77" s="5"/>
      <c r="C77" s="5"/>
      <c r="D77" s="5"/>
      <c r="E77" s="5"/>
      <c r="F77" s="5"/>
      <c r="G77" s="5"/>
      <c r="H77" s="5"/>
      <c r="I77" s="5"/>
      <c r="J77" s="5"/>
    </row>
    <row r="78" spans="2:20">
      <c r="B78" s="5"/>
      <c r="C78" s="5"/>
      <c r="D78" s="5"/>
      <c r="E78" s="5"/>
      <c r="F78" s="5"/>
      <c r="G78" s="5"/>
      <c r="H78" s="5"/>
      <c r="I78" s="5"/>
      <c r="J78" s="5"/>
    </row>
  </sheetData>
  <mergeCells count="12">
    <mergeCell ref="Q68:T68"/>
    <mergeCell ref="Q63:R63"/>
    <mergeCell ref="Q64:R64"/>
    <mergeCell ref="S63:T63"/>
    <mergeCell ref="S64:T64"/>
    <mergeCell ref="Q67:T67"/>
    <mergeCell ref="B55:B56"/>
    <mergeCell ref="C55:D55"/>
    <mergeCell ref="E55:F55"/>
    <mergeCell ref="G55:H55"/>
    <mergeCell ref="M56:O56"/>
    <mergeCell ref="M55:O5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9"/>
  <sheetViews>
    <sheetView topLeftCell="A2" zoomScale="110" zoomScaleNormal="110" workbookViewId="0">
      <selection activeCell="L25" sqref="L25"/>
    </sheetView>
  </sheetViews>
  <sheetFormatPr defaultColWidth="8.85546875" defaultRowHeight="15"/>
  <cols>
    <col min="1" max="1" width="2.140625" customWidth="1"/>
    <col min="3" max="3" width="12" bestFit="1" customWidth="1"/>
    <col min="4" max="4" width="16.85546875" customWidth="1"/>
    <col min="10" max="10" width="9.42578125" customWidth="1"/>
    <col min="11" max="11" width="10.28515625" customWidth="1"/>
    <col min="14" max="14" width="12.7109375" bestFit="1" customWidth="1"/>
    <col min="15" max="15" width="51" bestFit="1" customWidth="1"/>
  </cols>
  <sheetData>
    <row r="1" spans="1:22" s="2" customFormat="1" ht="26.25">
      <c r="A1" s="3" t="str">
        <f>'Problem 1'!A1</f>
        <v>ISM-C1004 - Business Analytics 1 - Assignment 2 (Total 36 points)</v>
      </c>
    </row>
    <row r="2" spans="1:22" ht="15" customHeight="1"/>
    <row r="7" spans="1:22" ht="15" customHeight="1">
      <c r="T7" s="65"/>
      <c r="U7" s="65"/>
      <c r="V7" s="65"/>
    </row>
    <row r="8" spans="1:22" ht="15" customHeight="1">
      <c r="T8" s="65"/>
      <c r="U8" s="65"/>
      <c r="V8" s="65"/>
    </row>
    <row r="9" spans="1:22" ht="15" customHeight="1">
      <c r="T9" s="65"/>
      <c r="U9" s="65"/>
      <c r="V9" s="65"/>
    </row>
    <row r="10" spans="1:22" ht="15" customHeight="1">
      <c r="T10" s="65"/>
      <c r="U10" s="65"/>
      <c r="V10" s="65"/>
    </row>
    <row r="11" spans="1:22" ht="15" customHeight="1">
      <c r="T11" s="65"/>
      <c r="U11" s="65"/>
      <c r="V11" s="65"/>
    </row>
    <row r="12" spans="1:22" ht="15" customHeight="1">
      <c r="T12" s="65"/>
      <c r="U12" s="65"/>
      <c r="V12" s="65"/>
    </row>
    <row r="13" spans="1:22" ht="15" customHeight="1">
      <c r="T13" s="65"/>
      <c r="U13" s="65"/>
      <c r="V13" s="65"/>
    </row>
    <row r="14" spans="1:22" ht="15.75" customHeight="1">
      <c r="T14" s="65"/>
      <c r="U14" s="65"/>
      <c r="V14" s="65"/>
    </row>
    <row r="15" spans="1:22" ht="15" customHeight="1">
      <c r="T15" s="65"/>
      <c r="U15" s="65"/>
      <c r="V15" s="65"/>
    </row>
    <row r="16" spans="1:22" ht="15" customHeight="1">
      <c r="T16" s="65"/>
      <c r="U16" s="65"/>
      <c r="V16" s="65"/>
    </row>
    <row r="17" spans="2:25" ht="15" customHeight="1">
      <c r="T17" s="65"/>
      <c r="U17" s="65"/>
      <c r="V17" s="65"/>
    </row>
    <row r="18" spans="2:25" ht="15" customHeight="1">
      <c r="T18" s="65"/>
      <c r="U18" s="65"/>
      <c r="V18" s="65"/>
    </row>
    <row r="20" spans="2:25" ht="87.75">
      <c r="T20" s="64"/>
    </row>
    <row r="22" spans="2:25" ht="15.75" thickBot="1">
      <c r="O22" s="221" t="s">
        <v>147</v>
      </c>
    </row>
    <row r="23" spans="2:25" ht="15.75" thickBot="1">
      <c r="O23" s="193" t="s">
        <v>148</v>
      </c>
      <c r="P23" s="220" t="s">
        <v>6</v>
      </c>
      <c r="Q23" s="194" t="s">
        <v>7</v>
      </c>
      <c r="R23" s="194" t="s">
        <v>8</v>
      </c>
      <c r="S23" s="194" t="s">
        <v>9</v>
      </c>
      <c r="T23" s="194" t="s">
        <v>10</v>
      </c>
      <c r="U23" s="194" t="s">
        <v>11</v>
      </c>
      <c r="V23" s="195" t="s">
        <v>149</v>
      </c>
      <c r="W23" s="5"/>
      <c r="X23" s="5"/>
      <c r="Y23" s="5"/>
    </row>
    <row r="24" spans="2:25" ht="15.75" thickBot="1">
      <c r="O24" s="193" t="s">
        <v>150</v>
      </c>
      <c r="P24" s="196">
        <v>1</v>
      </c>
      <c r="Q24" s="196">
        <v>0</v>
      </c>
      <c r="R24" s="196">
        <v>1</v>
      </c>
      <c r="S24" s="196">
        <v>0</v>
      </c>
      <c r="T24" s="196">
        <v>0</v>
      </c>
      <c r="U24" s="196">
        <v>1</v>
      </c>
      <c r="V24" s="196">
        <v>0</v>
      </c>
      <c r="W24" s="5"/>
      <c r="X24" s="5"/>
      <c r="Y24" s="5"/>
    </row>
    <row r="25" spans="2:25" ht="16.5" thickBot="1">
      <c r="P25" s="5"/>
      <c r="Q25" s="5"/>
      <c r="R25" s="5"/>
      <c r="S25" s="5"/>
      <c r="T25" s="5"/>
      <c r="U25" s="5"/>
      <c r="V25" s="5"/>
      <c r="W25" s="207" t="s">
        <v>151</v>
      </c>
      <c r="X25" s="5"/>
      <c r="Y25" s="5"/>
    </row>
    <row r="26" spans="2:25" ht="15.75" thickBot="1">
      <c r="O26" s="197" t="s">
        <v>152</v>
      </c>
      <c r="P26" s="204">
        <v>3.1500000000000004</v>
      </c>
      <c r="Q26" s="205">
        <v>3.5999999999999996</v>
      </c>
      <c r="R26" s="205">
        <v>3.1500000000000004</v>
      </c>
      <c r="S26" s="205">
        <v>4.0500000000000007</v>
      </c>
      <c r="T26" s="205">
        <v>2.8499999999999996</v>
      </c>
      <c r="U26" s="205">
        <v>2.7</v>
      </c>
      <c r="V26" s="206">
        <v>3.5999999999999996</v>
      </c>
      <c r="W26" s="198">
        <f>SUMPRODUCT($P$24:$V$24,P26:V26)</f>
        <v>9</v>
      </c>
      <c r="X26" s="5"/>
      <c r="Y26" s="5"/>
    </row>
    <row r="27" spans="2:25">
      <c r="P27" s="5"/>
      <c r="Q27" s="5"/>
      <c r="R27" s="5"/>
      <c r="S27" s="5"/>
      <c r="T27" s="5"/>
      <c r="U27" s="5"/>
      <c r="V27" s="5"/>
      <c r="W27" s="5"/>
      <c r="X27" s="5"/>
      <c r="Y27" s="5"/>
    </row>
    <row r="28" spans="2:25" ht="15.75" thickBot="1">
      <c r="O28" s="9" t="s">
        <v>153</v>
      </c>
      <c r="P28" s="5"/>
      <c r="Q28" s="5"/>
      <c r="R28" s="5"/>
      <c r="S28" s="5"/>
      <c r="T28" s="5"/>
      <c r="U28" s="5"/>
      <c r="V28" s="5"/>
      <c r="W28" s="5"/>
      <c r="X28" s="5"/>
      <c r="Y28" s="5"/>
    </row>
    <row r="29" spans="2:25">
      <c r="O29" s="213" t="s">
        <v>154</v>
      </c>
      <c r="P29" s="210">
        <v>1</v>
      </c>
      <c r="Q29" s="199">
        <v>1</v>
      </c>
      <c r="R29" s="199">
        <v>1</v>
      </c>
      <c r="S29" s="199"/>
      <c r="T29" s="199"/>
      <c r="U29" s="199"/>
      <c r="V29" s="201"/>
      <c r="W29" s="216">
        <f t="shared" ref="W29:W35" si="0">SUMPRODUCT($P$24:$V$24,P29:V29)</f>
        <v>2</v>
      </c>
      <c r="X29" s="200" t="s">
        <v>140</v>
      </c>
      <c r="Y29" s="217">
        <v>1</v>
      </c>
    </row>
    <row r="30" spans="2:25">
      <c r="C30" s="5"/>
      <c r="D30" s="5"/>
      <c r="E30" s="5"/>
      <c r="F30" s="5"/>
      <c r="G30" s="5"/>
      <c r="H30" s="5"/>
      <c r="I30" s="5"/>
      <c r="J30" s="5"/>
      <c r="K30" s="5"/>
      <c r="O30" s="214" t="s">
        <v>128</v>
      </c>
      <c r="P30" s="211">
        <v>1</v>
      </c>
      <c r="Q30" s="100">
        <v>1</v>
      </c>
      <c r="R30" s="100"/>
      <c r="S30" s="100">
        <v>1</v>
      </c>
      <c r="T30" s="100"/>
      <c r="U30" s="100"/>
      <c r="V30" s="101"/>
      <c r="W30" s="111">
        <f t="shared" si="0"/>
        <v>1</v>
      </c>
      <c r="X30" s="202" t="s">
        <v>140</v>
      </c>
      <c r="Y30" s="218">
        <v>1</v>
      </c>
    </row>
    <row r="31" spans="2:25" ht="15" customHeight="1">
      <c r="J31" s="343" t="s">
        <v>155</v>
      </c>
      <c r="K31" s="343"/>
      <c r="O31" s="214" t="s">
        <v>139</v>
      </c>
      <c r="P31" s="211">
        <v>1</v>
      </c>
      <c r="Q31" s="100"/>
      <c r="R31" s="100">
        <v>1</v>
      </c>
      <c r="S31" s="100">
        <v>1</v>
      </c>
      <c r="T31" s="100"/>
      <c r="U31" s="100"/>
      <c r="V31" s="101">
        <v>1</v>
      </c>
      <c r="W31" s="111">
        <f t="shared" si="0"/>
        <v>2</v>
      </c>
      <c r="X31" s="202" t="s">
        <v>140</v>
      </c>
      <c r="Y31" s="218">
        <v>1</v>
      </c>
    </row>
    <row r="32" spans="2:25">
      <c r="B32" s="24" t="s">
        <v>156</v>
      </c>
      <c r="J32" s="344"/>
      <c r="K32" s="344"/>
      <c r="O32" s="214" t="s">
        <v>141</v>
      </c>
      <c r="P32" s="211"/>
      <c r="Q32" s="100">
        <v>1</v>
      </c>
      <c r="R32" s="100">
        <v>1</v>
      </c>
      <c r="S32" s="100">
        <v>1</v>
      </c>
      <c r="T32" s="100"/>
      <c r="U32" s="100">
        <v>1</v>
      </c>
      <c r="V32" s="101">
        <v>1</v>
      </c>
      <c r="W32" s="111">
        <f t="shared" si="0"/>
        <v>2</v>
      </c>
      <c r="X32" s="202" t="s">
        <v>140</v>
      </c>
      <c r="Y32" s="218">
        <v>1</v>
      </c>
    </row>
    <row r="33" spans="2:25">
      <c r="B33" s="58"/>
      <c r="C33" s="60" t="s">
        <v>7</v>
      </c>
      <c r="D33" s="60" t="s">
        <v>8</v>
      </c>
      <c r="E33" s="60" t="s">
        <v>9</v>
      </c>
      <c r="F33" s="60" t="s">
        <v>10</v>
      </c>
      <c r="G33" s="60" t="s">
        <v>11</v>
      </c>
      <c r="H33" s="61" t="s">
        <v>149</v>
      </c>
      <c r="I33" s="5"/>
      <c r="J33" s="55" t="s">
        <v>6</v>
      </c>
      <c r="K33" s="62">
        <v>3.1500000000000004</v>
      </c>
      <c r="O33" s="214" t="s">
        <v>157</v>
      </c>
      <c r="P33" s="211"/>
      <c r="Q33" s="100"/>
      <c r="R33" s="100"/>
      <c r="S33" s="100"/>
      <c r="T33" s="100">
        <v>1</v>
      </c>
      <c r="U33" s="100">
        <v>1</v>
      </c>
      <c r="V33" s="101"/>
      <c r="W33" s="111">
        <f t="shared" si="0"/>
        <v>1</v>
      </c>
      <c r="X33" s="202" t="s">
        <v>140</v>
      </c>
      <c r="Y33" s="218">
        <v>1</v>
      </c>
    </row>
    <row r="34" spans="2:25">
      <c r="B34" s="54" t="s">
        <v>6</v>
      </c>
      <c r="C34" s="5">
        <v>15</v>
      </c>
      <c r="D34" s="5">
        <v>20</v>
      </c>
      <c r="E34" s="5">
        <v>35</v>
      </c>
      <c r="F34" s="5">
        <v>35</v>
      </c>
      <c r="G34" s="5">
        <v>45</v>
      </c>
      <c r="H34" s="51">
        <v>40</v>
      </c>
      <c r="I34" s="5"/>
      <c r="J34" s="50" t="s">
        <v>7</v>
      </c>
      <c r="K34" s="53">
        <v>3.5999999999999996</v>
      </c>
      <c r="O34" s="214" t="s">
        <v>158</v>
      </c>
      <c r="P34" s="211"/>
      <c r="Q34" s="100"/>
      <c r="R34" s="100"/>
      <c r="S34" s="100">
        <v>1</v>
      </c>
      <c r="T34" s="100">
        <v>1</v>
      </c>
      <c r="U34" s="100">
        <v>1</v>
      </c>
      <c r="V34" s="101"/>
      <c r="W34" s="111">
        <f t="shared" si="0"/>
        <v>1</v>
      </c>
      <c r="X34" s="202" t="s">
        <v>140</v>
      </c>
      <c r="Y34" s="218">
        <v>1</v>
      </c>
    </row>
    <row r="35" spans="2:25" ht="15.75" thickBot="1">
      <c r="B35" s="54" t="s">
        <v>7</v>
      </c>
      <c r="C35" s="5"/>
      <c r="D35" s="5">
        <v>35</v>
      </c>
      <c r="E35" s="5">
        <v>20</v>
      </c>
      <c r="F35" s="5">
        <v>35</v>
      </c>
      <c r="G35" s="5">
        <v>40</v>
      </c>
      <c r="H35" s="51">
        <v>40</v>
      </c>
      <c r="I35" s="5"/>
      <c r="J35" s="50" t="s">
        <v>8</v>
      </c>
      <c r="K35" s="53">
        <v>3.1500000000000004</v>
      </c>
      <c r="O35" s="215" t="s">
        <v>159</v>
      </c>
      <c r="P35" s="212"/>
      <c r="Q35" s="102"/>
      <c r="R35" s="102">
        <v>1</v>
      </c>
      <c r="S35" s="102">
        <v>1</v>
      </c>
      <c r="T35" s="102"/>
      <c r="U35" s="102"/>
      <c r="V35" s="103">
        <v>1</v>
      </c>
      <c r="W35" s="112">
        <f t="shared" si="0"/>
        <v>1</v>
      </c>
      <c r="X35" s="203" t="s">
        <v>140</v>
      </c>
      <c r="Y35" s="219">
        <v>1</v>
      </c>
    </row>
    <row r="36" spans="2:25">
      <c r="B36" s="54" t="s">
        <v>8</v>
      </c>
      <c r="C36" s="5"/>
      <c r="D36" s="5"/>
      <c r="E36" s="5">
        <v>15</v>
      </c>
      <c r="F36" s="5">
        <v>50</v>
      </c>
      <c r="G36" s="5">
        <v>45</v>
      </c>
      <c r="H36" s="51">
        <v>25</v>
      </c>
      <c r="I36" s="5"/>
      <c r="J36" s="50" t="s">
        <v>9</v>
      </c>
      <c r="K36" s="53">
        <v>4.0500000000000007</v>
      </c>
      <c r="N36" s="9"/>
      <c r="P36" s="5"/>
      <c r="Q36" s="5"/>
      <c r="R36" s="5"/>
      <c r="S36" s="5"/>
      <c r="T36" s="5"/>
      <c r="U36" s="5"/>
      <c r="V36" s="5"/>
      <c r="W36" s="5"/>
      <c r="X36" s="208"/>
      <c r="Y36" s="5"/>
    </row>
    <row r="37" spans="2:25">
      <c r="B37" s="54" t="s">
        <v>9</v>
      </c>
      <c r="C37" s="5"/>
      <c r="D37" s="5"/>
      <c r="E37" s="5"/>
      <c r="F37" s="5">
        <v>35</v>
      </c>
      <c r="G37" s="5">
        <v>20</v>
      </c>
      <c r="H37" s="51">
        <v>20</v>
      </c>
      <c r="I37" s="5"/>
      <c r="J37" s="50" t="s">
        <v>10</v>
      </c>
      <c r="K37" s="53">
        <v>2.8499999999999996</v>
      </c>
      <c r="N37" s="9"/>
      <c r="O37" s="209"/>
      <c r="P37" s="5"/>
      <c r="Q37" s="5"/>
      <c r="R37" s="5"/>
      <c r="S37" s="5"/>
      <c r="T37" s="5"/>
      <c r="U37" s="5"/>
      <c r="V37" s="5"/>
      <c r="W37" s="5"/>
      <c r="X37" s="208"/>
      <c r="Y37" s="5"/>
    </row>
    <row r="38" spans="2:25">
      <c r="B38" s="54" t="s">
        <v>10</v>
      </c>
      <c r="C38" s="5"/>
      <c r="D38" s="5"/>
      <c r="E38" s="5"/>
      <c r="F38" s="5"/>
      <c r="G38" s="5">
        <v>15</v>
      </c>
      <c r="H38" s="51">
        <v>40</v>
      </c>
      <c r="I38" s="5"/>
      <c r="J38" s="50" t="s">
        <v>11</v>
      </c>
      <c r="K38" s="53">
        <v>2.7</v>
      </c>
      <c r="N38" s="5"/>
    </row>
    <row r="39" spans="2:25" ht="15.75" thickBot="1">
      <c r="B39" s="59" t="s">
        <v>11</v>
      </c>
      <c r="C39" s="49"/>
      <c r="D39" s="49"/>
      <c r="E39" s="49"/>
      <c r="F39" s="49"/>
      <c r="G39" s="49"/>
      <c r="H39" s="56">
        <v>35</v>
      </c>
      <c r="I39" s="5"/>
      <c r="J39" s="57" t="s">
        <v>149</v>
      </c>
      <c r="K39" s="63">
        <v>3.5999999999999996</v>
      </c>
      <c r="N39" s="14"/>
    </row>
    <row r="40" spans="2:25" ht="15.75" thickBot="1">
      <c r="O40" s="95" t="s">
        <v>25</v>
      </c>
    </row>
    <row r="41" spans="2:25" ht="15.75" thickBot="1">
      <c r="O41" s="96" t="s">
        <v>26</v>
      </c>
    </row>
    <row r="42" spans="2:25" ht="15.75" thickBot="1">
      <c r="O42" s="97" t="s">
        <v>27</v>
      </c>
    </row>
    <row r="43" spans="2:25" ht="15.75" thickBot="1">
      <c r="C43" s="190" t="s">
        <v>148</v>
      </c>
      <c r="D43" s="191" t="s">
        <v>160</v>
      </c>
      <c r="O43" s="98" t="s">
        <v>28</v>
      </c>
    </row>
    <row r="44" spans="2:25" ht="15" customHeight="1">
      <c r="C44" s="345" t="s">
        <v>6</v>
      </c>
      <c r="D44" s="20" t="s">
        <v>7</v>
      </c>
    </row>
    <row r="45" spans="2:25" ht="15.75" thickBot="1">
      <c r="C45" s="346"/>
      <c r="D45" s="23" t="s">
        <v>8</v>
      </c>
    </row>
    <row r="46" spans="2:25">
      <c r="C46" s="347" t="s">
        <v>7</v>
      </c>
      <c r="D46" s="20" t="s">
        <v>6</v>
      </c>
    </row>
    <row r="47" spans="2:25" ht="15.75" thickBot="1">
      <c r="C47" s="348"/>
      <c r="D47" s="40" t="s">
        <v>9</v>
      </c>
    </row>
    <row r="48" spans="2:25">
      <c r="C48" s="349" t="s">
        <v>161</v>
      </c>
      <c r="D48" s="20" t="s">
        <v>6</v>
      </c>
    </row>
    <row r="49" spans="3:4">
      <c r="C49" s="350"/>
      <c r="D49" s="40" t="s">
        <v>9</v>
      </c>
    </row>
    <row r="50" spans="3:4" ht="15.75" thickBot="1">
      <c r="C50" s="351"/>
      <c r="D50" s="23" t="s">
        <v>149</v>
      </c>
    </row>
    <row r="51" spans="3:4">
      <c r="C51" s="352" t="s">
        <v>9</v>
      </c>
      <c r="D51" s="20" t="s">
        <v>7</v>
      </c>
    </row>
    <row r="52" spans="3:4">
      <c r="C52" s="353"/>
      <c r="D52" s="40" t="s">
        <v>8</v>
      </c>
    </row>
    <row r="53" spans="3:4">
      <c r="C53" s="353"/>
      <c r="D53" s="40" t="s">
        <v>11</v>
      </c>
    </row>
    <row r="54" spans="3:4" ht="15.75" thickBot="1">
      <c r="C54" s="354"/>
      <c r="D54" s="23" t="s">
        <v>149</v>
      </c>
    </row>
    <row r="55" spans="3:4" ht="15.75" thickBot="1">
      <c r="C55" s="192" t="s">
        <v>10</v>
      </c>
      <c r="D55" s="105" t="s">
        <v>11</v>
      </c>
    </row>
    <row r="56" spans="3:4">
      <c r="C56" s="339" t="s">
        <v>11</v>
      </c>
      <c r="D56" s="20" t="s">
        <v>9</v>
      </c>
    </row>
    <row r="57" spans="3:4" ht="15.75" thickBot="1">
      <c r="C57" s="340"/>
      <c r="D57" s="23" t="s">
        <v>10</v>
      </c>
    </row>
    <row r="58" spans="3:4">
      <c r="C58" s="341" t="s">
        <v>149</v>
      </c>
      <c r="D58" s="40" t="s">
        <v>8</v>
      </c>
    </row>
    <row r="59" spans="3:4" ht="15.75" thickBot="1">
      <c r="C59" s="342"/>
      <c r="D59" s="23" t="s">
        <v>9</v>
      </c>
    </row>
  </sheetData>
  <mergeCells count="7">
    <mergeCell ref="C56:C57"/>
    <mergeCell ref="C58:C59"/>
    <mergeCell ref="J31:K32"/>
    <mergeCell ref="C44:C45"/>
    <mergeCell ref="C46:C47"/>
    <mergeCell ref="C48:C50"/>
    <mergeCell ref="C51:C54"/>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C1B5111-E41C-4528-8007-4FEBCA8AD256}">
            <x14:iconSet iconSet="3Symbols2" showValue="0" custom="1">
              <x14:cfvo type="percent">
                <xm:f>0</xm:f>
              </x14:cfvo>
              <x14:cfvo type="percent">
                <xm:f>0</xm:f>
              </x14:cfvo>
              <x14:cfvo type="num">
                <xm:f>1</xm:f>
              </x14:cfvo>
              <x14:cfIcon iconSet="NoIcons" iconId="0"/>
              <x14:cfIcon iconSet="NoIcons" iconId="0"/>
              <x14:cfIcon iconSet="3Symbols2" iconId="2"/>
            </x14:iconSet>
          </x14:cfRule>
          <xm:sqref>N39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AI80"/>
  <sheetViews>
    <sheetView tabSelected="1" topLeftCell="U10" zoomScale="108" zoomScaleNormal="110" workbookViewId="0">
      <selection activeCell="AI23" sqref="AI23"/>
    </sheetView>
  </sheetViews>
  <sheetFormatPr defaultColWidth="8.85546875" defaultRowHeight="15"/>
  <cols>
    <col min="1" max="2" width="2.42578125" customWidth="1"/>
    <col min="3" max="3" width="21.42578125" customWidth="1"/>
    <col min="4" max="4" width="11" customWidth="1"/>
    <col min="5" max="5" width="10.85546875" customWidth="1"/>
    <col min="6" max="6" width="3.42578125" customWidth="1"/>
    <col min="7" max="7" width="13.140625" customWidth="1"/>
    <col min="11" max="11" width="11.85546875" customWidth="1"/>
    <col min="14" max="14" width="6.42578125" customWidth="1"/>
    <col min="15" max="15" width="12" customWidth="1"/>
    <col min="16" max="18" width="7.42578125" customWidth="1"/>
    <col min="19" max="19" width="2.85546875" customWidth="1"/>
    <col min="22" max="22" width="30.7109375" bestFit="1" customWidth="1"/>
    <col min="23" max="23" width="11.42578125" bestFit="1" customWidth="1"/>
    <col min="24" max="24" width="12" bestFit="1" customWidth="1"/>
    <col min="25" max="25" width="8.28515625" bestFit="1" customWidth="1"/>
    <col min="26" max="26" width="13.5703125" bestFit="1" customWidth="1"/>
    <col min="27" max="27" width="9.5703125" bestFit="1" customWidth="1"/>
    <col min="28" max="29" width="9" bestFit="1" customWidth="1"/>
    <col min="30" max="30" width="12.7109375" bestFit="1" customWidth="1"/>
    <col min="32" max="32" width="16.140625" customWidth="1"/>
    <col min="34" max="34" width="5.85546875" customWidth="1"/>
    <col min="35" max="35" width="8.28515625" customWidth="1"/>
    <col min="37" max="37" width="12" bestFit="1" customWidth="1"/>
  </cols>
  <sheetData>
    <row r="1" spans="1:32" ht="26.25">
      <c r="A1" s="3" t="str">
        <f>'Problem 1'!A1</f>
        <v>ISM-C1004 - Business Analytics 1 - Assignment 2 (Total 36 points)</v>
      </c>
    </row>
    <row r="3" spans="1:32" ht="237.75" customHeight="1"/>
    <row r="7" spans="1:32" ht="117.75" customHeight="1"/>
    <row r="10" spans="1:32" ht="15.75" thickBot="1">
      <c r="V10" s="221" t="s">
        <v>147</v>
      </c>
    </row>
    <row r="11" spans="1:32" ht="15.75" thickBot="1">
      <c r="V11" s="193" t="s">
        <v>162</v>
      </c>
      <c r="W11" s="224" t="s">
        <v>163</v>
      </c>
      <c r="X11" s="224" t="s">
        <v>164</v>
      </c>
      <c r="Y11" s="224" t="s">
        <v>165</v>
      </c>
      <c r="Z11" s="224" t="s">
        <v>166</v>
      </c>
      <c r="AA11" s="224" t="s">
        <v>167</v>
      </c>
      <c r="AB11" s="224" t="s">
        <v>168</v>
      </c>
      <c r="AC11" s="225" t="s">
        <v>169</v>
      </c>
    </row>
    <row r="12" spans="1:32">
      <c r="V12" s="226" t="s">
        <v>170</v>
      </c>
      <c r="W12" s="100">
        <f t="shared" ref="W12:AC15" si="0">L40/1000</f>
        <v>3.15E-2</v>
      </c>
      <c r="X12" s="100">
        <f t="shared" si="0"/>
        <v>5.2499999999999998E-2</v>
      </c>
      <c r="Y12" s="100">
        <f t="shared" si="0"/>
        <v>4.4999999999999998E-2</v>
      </c>
      <c r="Z12" s="100">
        <f t="shared" si="0"/>
        <v>2.2499999999999999E-2</v>
      </c>
      <c r="AA12" s="100">
        <f t="shared" si="0"/>
        <v>3.7499999999999999E-2</v>
      </c>
      <c r="AB12" s="100">
        <f t="shared" si="0"/>
        <v>2.2499999999999999E-2</v>
      </c>
      <c r="AC12" s="101">
        <f t="shared" si="0"/>
        <v>6.7500000000000004E-2</v>
      </c>
    </row>
    <row r="13" spans="1:32" ht="15.75" thickBot="1">
      <c r="V13" s="226" t="s">
        <v>171</v>
      </c>
      <c r="W13" s="100">
        <f t="shared" si="0"/>
        <v>2.2499999999999999E-2</v>
      </c>
      <c r="X13" s="100">
        <f t="shared" si="0"/>
        <v>7.8E-2</v>
      </c>
      <c r="Y13" s="100">
        <f t="shared" si="0"/>
        <v>5.0999999999999997E-2</v>
      </c>
      <c r="Z13" s="100">
        <f t="shared" si="0"/>
        <v>4.65E-2</v>
      </c>
      <c r="AA13" s="100">
        <f t="shared" si="0"/>
        <v>5.8500000000000003E-2</v>
      </c>
      <c r="AB13" s="100">
        <f t="shared" si="0"/>
        <v>0.03</v>
      </c>
      <c r="AC13" s="101">
        <f t="shared" si="0"/>
        <v>8.6999999999999994E-2</v>
      </c>
    </row>
    <row r="14" spans="1:32" ht="15.75">
      <c r="V14" s="226" t="s">
        <v>172</v>
      </c>
      <c r="W14" s="100">
        <f t="shared" si="0"/>
        <v>2.7E-2</v>
      </c>
      <c r="X14" s="100">
        <f t="shared" si="0"/>
        <v>6.4500000000000002E-2</v>
      </c>
      <c r="Y14" s="100">
        <f t="shared" si="0"/>
        <v>4.3499999999999997E-2</v>
      </c>
      <c r="Z14" s="100">
        <f t="shared" si="0"/>
        <v>3.7499999999999999E-2</v>
      </c>
      <c r="AA14" s="100">
        <f t="shared" si="0"/>
        <v>5.0999999999999997E-2</v>
      </c>
      <c r="AB14" s="100">
        <f t="shared" si="0"/>
        <v>3.15E-2</v>
      </c>
      <c r="AC14" s="101">
        <f t="shared" si="0"/>
        <v>7.9500000000000001E-2</v>
      </c>
      <c r="AE14" s="368" t="s">
        <v>173</v>
      </c>
      <c r="AF14" s="369"/>
    </row>
    <row r="15" spans="1:32" ht="15.75" thickBot="1">
      <c r="V15" s="226" t="s">
        <v>174</v>
      </c>
      <c r="W15" s="100">
        <f t="shared" si="0"/>
        <v>3.5999999999999997E-2</v>
      </c>
      <c r="X15" s="100">
        <f t="shared" si="0"/>
        <v>4.3499999999999997E-2</v>
      </c>
      <c r="Y15" s="100">
        <f t="shared" si="0"/>
        <v>3.4500000000000003E-2</v>
      </c>
      <c r="Z15" s="100">
        <f t="shared" si="0"/>
        <v>0.03</v>
      </c>
      <c r="AA15" s="100">
        <f t="shared" si="0"/>
        <v>4.65E-2</v>
      </c>
      <c r="AB15" s="100">
        <f t="shared" si="0"/>
        <v>3.9E-2</v>
      </c>
      <c r="AC15" s="101">
        <f t="shared" si="0"/>
        <v>7.0499999999999993E-2</v>
      </c>
      <c r="AE15" s="370">
        <v>4</v>
      </c>
      <c r="AF15" s="371"/>
    </row>
    <row r="16" spans="1:32" ht="15.75" thickBot="1">
      <c r="V16" s="227" t="s">
        <v>175</v>
      </c>
      <c r="W16" s="222">
        <v>2.8499999999999996</v>
      </c>
      <c r="X16" s="222">
        <v>6</v>
      </c>
      <c r="Y16" s="222">
        <v>4.5</v>
      </c>
      <c r="Z16" s="222">
        <v>4.1999999999999993</v>
      </c>
      <c r="AA16" s="222">
        <v>5.0999999999999996</v>
      </c>
      <c r="AB16" s="222">
        <v>3.4499999999999997</v>
      </c>
      <c r="AC16" s="223">
        <v>6.75</v>
      </c>
    </row>
    <row r="17" spans="21:35" ht="47.25" customHeight="1">
      <c r="AE17" s="364" t="s">
        <v>176</v>
      </c>
      <c r="AF17" s="365"/>
      <c r="AH17" s="355" t="s">
        <v>177</v>
      </c>
      <c r="AI17" s="356"/>
    </row>
    <row r="18" spans="21:35" ht="15.75" thickBot="1">
      <c r="AE18" s="366">
        <f>SUMPRODUCT(W31:AC31,W16:AC16) + SUMPRODUCT(W12:AC15,W21:AC24)</f>
        <v>21.2865</v>
      </c>
      <c r="AF18" s="367"/>
      <c r="AG18" s="17" t="s">
        <v>61</v>
      </c>
      <c r="AH18" s="357">
        <v>22</v>
      </c>
      <c r="AI18" s="358"/>
    </row>
    <row r="19" spans="21:35" ht="15.75" thickBot="1">
      <c r="W19" s="359" t="s">
        <v>178</v>
      </c>
      <c r="X19" s="360"/>
      <c r="Y19" s="360"/>
      <c r="Z19" s="360"/>
      <c r="AA19" s="360"/>
      <c r="AB19" s="360"/>
      <c r="AC19" s="361"/>
    </row>
    <row r="20" spans="21:35" ht="18.75" thickBot="1">
      <c r="V20" s="193" t="s">
        <v>179</v>
      </c>
      <c r="W20" s="190" t="s">
        <v>163</v>
      </c>
      <c r="X20" s="224" t="s">
        <v>164</v>
      </c>
      <c r="Y20" s="224" t="s">
        <v>165</v>
      </c>
      <c r="Z20" s="224" t="s">
        <v>166</v>
      </c>
      <c r="AA20" s="224" t="s">
        <v>167</v>
      </c>
      <c r="AB20" s="224" t="s">
        <v>168</v>
      </c>
      <c r="AC20" s="225" t="s">
        <v>169</v>
      </c>
      <c r="AD20" s="110" t="s">
        <v>180</v>
      </c>
      <c r="AF20" s="110" t="s">
        <v>181</v>
      </c>
    </row>
    <row r="21" spans="21:35">
      <c r="U21" s="362" t="s">
        <v>182</v>
      </c>
      <c r="V21" s="110" t="s">
        <v>170</v>
      </c>
      <c r="W21" s="236">
        <v>0</v>
      </c>
      <c r="X21" s="236">
        <v>0</v>
      </c>
      <c r="Y21" s="236">
        <v>0</v>
      </c>
      <c r="Z21" s="236">
        <v>8.8817841970012523E-16</v>
      </c>
      <c r="AA21" s="236">
        <v>11</v>
      </c>
      <c r="AB21" s="236">
        <v>0</v>
      </c>
      <c r="AC21" s="237">
        <v>13</v>
      </c>
      <c r="AD21" s="238">
        <f>SUM(W21:AC21)</f>
        <v>24</v>
      </c>
      <c r="AE21" s="17" t="s">
        <v>183</v>
      </c>
      <c r="AF21" s="218">
        <v>24</v>
      </c>
    </row>
    <row r="22" spans="21:35">
      <c r="U22" s="363"/>
      <c r="V22" s="226" t="s">
        <v>171</v>
      </c>
      <c r="W22" s="239">
        <v>9</v>
      </c>
      <c r="X22" s="239">
        <v>0</v>
      </c>
      <c r="Y22" s="239">
        <v>0</v>
      </c>
      <c r="Z22" s="239">
        <v>0</v>
      </c>
      <c r="AA22" s="239">
        <v>0</v>
      </c>
      <c r="AB22" s="239">
        <v>0</v>
      </c>
      <c r="AC22" s="240">
        <v>0</v>
      </c>
      <c r="AD22" s="238">
        <f t="shared" ref="AD22:AD24" si="1">SUM(W22:AC22)</f>
        <v>9</v>
      </c>
      <c r="AE22" s="17" t="s">
        <v>183</v>
      </c>
      <c r="AF22" s="218">
        <v>19</v>
      </c>
    </row>
    <row r="23" spans="21:35">
      <c r="U23" s="363"/>
      <c r="V23" s="226" t="s">
        <v>172</v>
      </c>
      <c r="W23" s="239">
        <v>0</v>
      </c>
      <c r="X23" s="239">
        <v>0</v>
      </c>
      <c r="Y23" s="239">
        <v>0</v>
      </c>
      <c r="Z23" s="239">
        <v>0</v>
      </c>
      <c r="AA23" s="239">
        <v>0</v>
      </c>
      <c r="AB23" s="239">
        <v>0</v>
      </c>
      <c r="AC23" s="240">
        <v>0</v>
      </c>
      <c r="AD23" s="238">
        <f t="shared" si="1"/>
        <v>0</v>
      </c>
      <c r="AE23" s="17" t="s">
        <v>183</v>
      </c>
      <c r="AF23" s="218">
        <v>16</v>
      </c>
    </row>
    <row r="24" spans="21:35" ht="27" customHeight="1" thickBot="1">
      <c r="U24" s="327"/>
      <c r="V24" s="227" t="s">
        <v>174</v>
      </c>
      <c r="W24" s="241">
        <v>0</v>
      </c>
      <c r="X24" s="241">
        <v>1.5543122344752192E-15</v>
      </c>
      <c r="Y24" s="241">
        <v>7.0000000000000036</v>
      </c>
      <c r="Z24" s="241">
        <v>0</v>
      </c>
      <c r="AA24" s="241">
        <v>0</v>
      </c>
      <c r="AB24" s="241">
        <v>0</v>
      </c>
      <c r="AC24" s="242">
        <v>5.0000000000000036</v>
      </c>
      <c r="AD24" s="243">
        <f t="shared" si="1"/>
        <v>12.000000000000009</v>
      </c>
      <c r="AE24" s="17" t="s">
        <v>183</v>
      </c>
      <c r="AF24" s="219">
        <v>21</v>
      </c>
    </row>
    <row r="25" spans="21:35" ht="15.75" thickBot="1">
      <c r="V25" s="193" t="s">
        <v>184</v>
      </c>
      <c r="W25" s="244">
        <f t="shared" ref="W25:AC25" si="2">SUM(W21:W24)</f>
        <v>9</v>
      </c>
      <c r="X25" s="244">
        <f t="shared" si="2"/>
        <v>1.5543122344752192E-15</v>
      </c>
      <c r="Y25" s="244">
        <f t="shared" si="2"/>
        <v>7.0000000000000036</v>
      </c>
      <c r="Z25" s="244">
        <f t="shared" si="2"/>
        <v>8.8817841970012523E-16</v>
      </c>
      <c r="AA25" s="244">
        <f t="shared" si="2"/>
        <v>11</v>
      </c>
      <c r="AB25" s="244">
        <f t="shared" si="2"/>
        <v>0</v>
      </c>
      <c r="AC25" s="245">
        <f t="shared" si="2"/>
        <v>18.000000000000004</v>
      </c>
      <c r="AD25" s="246"/>
      <c r="AE25" s="5"/>
      <c r="AF25" s="5"/>
    </row>
    <row r="26" spans="21:35" ht="15.75" thickBot="1">
      <c r="W26" s="235" t="s">
        <v>24</v>
      </c>
      <c r="X26" s="235" t="s">
        <v>24</v>
      </c>
      <c r="Y26" s="235" t="s">
        <v>24</v>
      </c>
      <c r="Z26" s="235" t="s">
        <v>24</v>
      </c>
      <c r="AA26" s="235" t="s">
        <v>24</v>
      </c>
      <c r="AB26" s="235" t="s">
        <v>24</v>
      </c>
      <c r="AC26" s="235" t="s">
        <v>24</v>
      </c>
      <c r="AD26" s="5"/>
      <c r="AE26" s="5"/>
      <c r="AF26" s="5"/>
    </row>
    <row r="27" spans="21:35">
      <c r="V27" s="110" t="s">
        <v>185</v>
      </c>
      <c r="W27" s="228">
        <f>W31*W28</f>
        <v>9</v>
      </c>
      <c r="X27" s="228">
        <f>X31*X28</f>
        <v>0</v>
      </c>
      <c r="Y27" s="228">
        <f t="shared" ref="Y27:AC27" si="3">Y31*Y28</f>
        <v>7</v>
      </c>
      <c r="Z27" s="228">
        <f t="shared" si="3"/>
        <v>0</v>
      </c>
      <c r="AA27" s="228">
        <f t="shared" si="3"/>
        <v>11</v>
      </c>
      <c r="AB27" s="228">
        <f t="shared" si="3"/>
        <v>0</v>
      </c>
      <c r="AC27" s="229">
        <f t="shared" si="3"/>
        <v>18</v>
      </c>
      <c r="AD27" s="5"/>
      <c r="AE27" s="5"/>
      <c r="AF27" s="5"/>
    </row>
    <row r="28" spans="21:35" ht="15.75" thickBot="1">
      <c r="V28" s="227" t="s">
        <v>186</v>
      </c>
      <c r="W28" s="222">
        <v>9</v>
      </c>
      <c r="X28" s="222">
        <v>14</v>
      </c>
      <c r="Y28" s="222">
        <v>7</v>
      </c>
      <c r="Z28" s="222">
        <v>12</v>
      </c>
      <c r="AA28" s="222">
        <v>11</v>
      </c>
      <c r="AB28" s="222">
        <v>8</v>
      </c>
      <c r="AC28" s="223">
        <v>18</v>
      </c>
      <c r="AD28" s="5"/>
      <c r="AE28" s="5"/>
      <c r="AF28" s="5"/>
    </row>
    <row r="29" spans="21:35">
      <c r="W29" s="5"/>
      <c r="X29" s="5"/>
      <c r="Y29" s="5"/>
      <c r="Z29" s="5"/>
      <c r="AA29" s="5"/>
      <c r="AB29" s="5"/>
      <c r="AC29" s="5"/>
      <c r="AD29" s="5"/>
      <c r="AE29" s="5"/>
      <c r="AF29" s="5"/>
    </row>
    <row r="30" spans="21:35" ht="15.75" thickBot="1">
      <c r="W30" s="5" t="s">
        <v>163</v>
      </c>
      <c r="X30" s="5" t="s">
        <v>164</v>
      </c>
      <c r="Y30" s="5" t="s">
        <v>165</v>
      </c>
      <c r="Z30" s="5" t="s">
        <v>166</v>
      </c>
      <c r="AA30" s="5" t="s">
        <v>167</v>
      </c>
      <c r="AB30" s="5" t="s">
        <v>168</v>
      </c>
      <c r="AC30" s="5" t="s">
        <v>169</v>
      </c>
      <c r="AD30" s="5"/>
      <c r="AE30" s="5"/>
      <c r="AF30" s="5"/>
    </row>
    <row r="31" spans="21:35" ht="30.75" thickBot="1">
      <c r="V31" s="230" t="s">
        <v>187</v>
      </c>
      <c r="W31" s="233">
        <v>1</v>
      </c>
      <c r="X31" s="231">
        <v>0</v>
      </c>
      <c r="Y31" s="231">
        <v>1</v>
      </c>
      <c r="Z31" s="231">
        <v>0</v>
      </c>
      <c r="AA31" s="231">
        <v>1</v>
      </c>
      <c r="AB31" s="231">
        <v>0</v>
      </c>
      <c r="AC31" s="232">
        <v>1</v>
      </c>
      <c r="AD31" s="5"/>
      <c r="AE31" s="5"/>
      <c r="AF31" s="5"/>
    </row>
    <row r="32" spans="21:35" ht="15.75" thickBot="1">
      <c r="V32" s="9" t="s">
        <v>153</v>
      </c>
      <c r="W32" s="5"/>
      <c r="X32" s="5"/>
      <c r="Y32" s="5"/>
      <c r="Z32" s="5"/>
      <c r="AA32" s="5"/>
      <c r="AB32" s="5"/>
      <c r="AC32" s="5"/>
      <c r="AD32" s="5"/>
      <c r="AE32" s="5"/>
      <c r="AF32" s="5"/>
      <c r="AI32" s="17"/>
    </row>
    <row r="33" spans="3:32">
      <c r="V33" s="110" t="s">
        <v>188</v>
      </c>
      <c r="W33" s="199">
        <v>2</v>
      </c>
      <c r="X33" s="199"/>
      <c r="Y33" s="199"/>
      <c r="Z33" s="199"/>
      <c r="AA33" s="199">
        <v>-1</v>
      </c>
      <c r="AB33" s="199"/>
      <c r="AC33" s="199">
        <v>-1</v>
      </c>
      <c r="AD33" s="216">
        <f>SUMPRODUCT(W33:AC33,$W$31:$AC$31)</f>
        <v>0</v>
      </c>
      <c r="AE33" s="17" t="s">
        <v>183</v>
      </c>
      <c r="AF33" s="100">
        <v>0</v>
      </c>
    </row>
    <row r="34" spans="3:32">
      <c r="V34" s="226" t="s">
        <v>189</v>
      </c>
      <c r="W34" s="100"/>
      <c r="X34" s="100">
        <v>2</v>
      </c>
      <c r="Y34" s="100"/>
      <c r="Z34" s="100"/>
      <c r="AA34" s="100">
        <v>-1</v>
      </c>
      <c r="AB34" s="100"/>
      <c r="AC34" s="100">
        <v>-1</v>
      </c>
      <c r="AD34" s="111">
        <f>SUMPRODUCT(W34:AC34,$W$31:$AC$31)</f>
        <v>-2</v>
      </c>
      <c r="AE34" s="17" t="s">
        <v>183</v>
      </c>
      <c r="AF34" s="100">
        <v>0</v>
      </c>
    </row>
    <row r="35" spans="3:32">
      <c r="V35" s="226" t="s">
        <v>190</v>
      </c>
      <c r="W35" s="100"/>
      <c r="X35" s="100"/>
      <c r="Y35" s="100">
        <v>2</v>
      </c>
      <c r="Z35" s="100"/>
      <c r="AA35" s="100">
        <v>-1</v>
      </c>
      <c r="AB35" s="100"/>
      <c r="AC35" s="100">
        <v>-1</v>
      </c>
      <c r="AD35" s="111">
        <f t="shared" ref="AD35:AD37" si="4">SUMPRODUCT(W35:AC35,$W$31:$AC$31)</f>
        <v>0</v>
      </c>
      <c r="AE35" s="17" t="s">
        <v>183</v>
      </c>
      <c r="AF35" s="100">
        <v>0</v>
      </c>
    </row>
    <row r="36" spans="3:32">
      <c r="V36" s="226" t="s">
        <v>191</v>
      </c>
      <c r="W36" s="100">
        <v>-1</v>
      </c>
      <c r="X36" s="100">
        <v>-1</v>
      </c>
      <c r="Y36" s="100">
        <v>-1</v>
      </c>
      <c r="Z36" s="100">
        <v>5</v>
      </c>
      <c r="AA36" s="100">
        <v>-1</v>
      </c>
      <c r="AB36" s="100"/>
      <c r="AC36" s="100">
        <v>-1</v>
      </c>
      <c r="AD36" s="111">
        <f t="shared" si="4"/>
        <v>-4</v>
      </c>
      <c r="AE36" s="17" t="s">
        <v>183</v>
      </c>
      <c r="AF36" s="100">
        <v>0</v>
      </c>
    </row>
    <row r="37" spans="3:32" ht="17.25" customHeight="1">
      <c r="C37" s="70"/>
      <c r="V37" s="226" t="s">
        <v>192</v>
      </c>
      <c r="W37" s="100">
        <v>-1</v>
      </c>
      <c r="X37" s="100">
        <v>-1</v>
      </c>
      <c r="Y37" s="100">
        <v>-1</v>
      </c>
      <c r="Z37" s="100"/>
      <c r="AA37" s="100">
        <v>-1</v>
      </c>
      <c r="AB37" s="100">
        <v>5</v>
      </c>
      <c r="AC37" s="100">
        <v>-1</v>
      </c>
      <c r="AD37" s="111">
        <f t="shared" si="4"/>
        <v>-4</v>
      </c>
      <c r="AE37" s="17" t="s">
        <v>183</v>
      </c>
      <c r="AF37" s="100">
        <v>0</v>
      </c>
    </row>
    <row r="38" spans="3:32" ht="15.75" thickBot="1">
      <c r="C38" s="81" t="s">
        <v>44</v>
      </c>
      <c r="G38" s="9" t="s">
        <v>50</v>
      </c>
      <c r="K38" s="9" t="s">
        <v>93</v>
      </c>
      <c r="V38" s="227" t="s">
        <v>193</v>
      </c>
      <c r="W38" s="102">
        <v>1</v>
      </c>
      <c r="X38" s="102">
        <v>1</v>
      </c>
      <c r="Y38" s="102">
        <v>1</v>
      </c>
      <c r="Z38" s="102">
        <v>1</v>
      </c>
      <c r="AA38" s="102">
        <v>1</v>
      </c>
      <c r="AB38" s="102">
        <v>1</v>
      </c>
      <c r="AC38" s="102">
        <v>1</v>
      </c>
      <c r="AD38" s="112">
        <f>SUMPRODUCT(W38:AC38,$W$31:$AC$31)</f>
        <v>4</v>
      </c>
      <c r="AE38" s="235" t="s">
        <v>140</v>
      </c>
      <c r="AF38" s="234">
        <f>AE15</f>
        <v>4</v>
      </c>
    </row>
    <row r="39" spans="3:32" ht="48.75" customHeight="1" thickBot="1">
      <c r="C39" s="78" t="s">
        <v>178</v>
      </c>
      <c r="D39" s="79" t="s">
        <v>194</v>
      </c>
      <c r="E39" s="80" t="s">
        <v>195</v>
      </c>
      <c r="G39" s="78" t="s">
        <v>196</v>
      </c>
      <c r="H39" s="80" t="s">
        <v>197</v>
      </c>
      <c r="K39" s="78" t="s">
        <v>198</v>
      </c>
      <c r="L39" s="79" t="str" cm="1">
        <f t="array" ref="L39:R39">TRANSPOSE(C40:C46)</f>
        <v>1. Frankfurt</v>
      </c>
      <c r="M39" s="79" t="str">
        <v>2. Warsaw</v>
      </c>
      <c r="N39" s="79" t="str">
        <v>3. Milan</v>
      </c>
      <c r="O39" s="79" t="str">
        <v>4. Amsterdam</v>
      </c>
      <c r="P39" s="79" t="str">
        <v>5. Madrid</v>
      </c>
      <c r="Q39" s="79" t="str">
        <v>6. Paris</v>
      </c>
      <c r="R39" s="80" t="str">
        <v>7. Vienna</v>
      </c>
    </row>
    <row r="40" spans="3:32" ht="15.75" thickBot="1">
      <c r="C40" s="72" t="s">
        <v>163</v>
      </c>
      <c r="D40" s="37">
        <v>2.8499999999999996</v>
      </c>
      <c r="E40" s="39">
        <v>9</v>
      </c>
      <c r="G40" s="18" t="s">
        <v>170</v>
      </c>
      <c r="H40" s="20">
        <v>24</v>
      </c>
      <c r="K40" s="38" t="str">
        <f>G40</f>
        <v>1. Helsinki</v>
      </c>
      <c r="L40" s="18">
        <v>31.5</v>
      </c>
      <c r="M40" s="19">
        <v>52.5</v>
      </c>
      <c r="N40" s="19">
        <v>45</v>
      </c>
      <c r="O40" s="19">
        <v>22.5</v>
      </c>
      <c r="P40" s="19">
        <v>37.5</v>
      </c>
      <c r="Q40" s="19">
        <v>22.5</v>
      </c>
      <c r="R40" s="20">
        <v>67.5</v>
      </c>
      <c r="V40" s="95" t="s">
        <v>25</v>
      </c>
    </row>
    <row r="41" spans="3:32" ht="15.75" thickBot="1">
      <c r="C41" s="73" t="s">
        <v>164</v>
      </c>
      <c r="D41" s="4">
        <v>6</v>
      </c>
      <c r="E41" s="74">
        <v>14</v>
      </c>
      <c r="G41" s="38" t="s">
        <v>171</v>
      </c>
      <c r="H41" s="40">
        <v>19</v>
      </c>
      <c r="K41" s="38" t="str">
        <f t="shared" ref="K41:K43" si="5">G41</f>
        <v>2. Stockholm</v>
      </c>
      <c r="L41" s="38">
        <v>22.5</v>
      </c>
      <c r="M41" s="5">
        <v>78</v>
      </c>
      <c r="N41" s="5">
        <v>51</v>
      </c>
      <c r="O41" s="5">
        <v>46.5</v>
      </c>
      <c r="P41" s="5">
        <v>58.5</v>
      </c>
      <c r="Q41" s="5">
        <v>30</v>
      </c>
      <c r="R41" s="40">
        <v>87</v>
      </c>
      <c r="V41" s="96" t="s">
        <v>26</v>
      </c>
    </row>
    <row r="42" spans="3:32" ht="15.75" thickBot="1">
      <c r="C42" s="73" t="s">
        <v>165</v>
      </c>
      <c r="D42" s="4">
        <v>4.5</v>
      </c>
      <c r="E42" s="74">
        <v>7</v>
      </c>
      <c r="G42" s="38" t="s">
        <v>172</v>
      </c>
      <c r="H42" s="40">
        <v>16</v>
      </c>
      <c r="K42" s="38" t="str">
        <f t="shared" si="5"/>
        <v>3. Oslo</v>
      </c>
      <c r="L42" s="38">
        <v>27</v>
      </c>
      <c r="M42" s="5">
        <v>64.5</v>
      </c>
      <c r="N42" s="5">
        <v>43.5</v>
      </c>
      <c r="O42" s="5">
        <v>37.5</v>
      </c>
      <c r="P42" s="5">
        <v>51</v>
      </c>
      <c r="Q42" s="5">
        <v>31.5</v>
      </c>
      <c r="R42" s="40">
        <v>79.5</v>
      </c>
      <c r="V42" s="97" t="s">
        <v>27</v>
      </c>
    </row>
    <row r="43" spans="3:32" ht="15.75" thickBot="1">
      <c r="C43" s="73" t="s">
        <v>166</v>
      </c>
      <c r="D43" s="4">
        <v>4.1999999999999993</v>
      </c>
      <c r="E43" s="74">
        <v>12</v>
      </c>
      <c r="G43" s="21" t="s">
        <v>174</v>
      </c>
      <c r="H43" s="23">
        <v>21</v>
      </c>
      <c r="K43" s="21" t="str">
        <f t="shared" si="5"/>
        <v>4. Vilna</v>
      </c>
      <c r="L43" s="21">
        <v>36</v>
      </c>
      <c r="M43" s="22">
        <v>43.5</v>
      </c>
      <c r="N43" s="22">
        <v>34.5</v>
      </c>
      <c r="O43" s="22">
        <v>30</v>
      </c>
      <c r="P43" s="22">
        <v>46.5</v>
      </c>
      <c r="Q43" s="22">
        <v>39</v>
      </c>
      <c r="R43" s="23">
        <v>70.5</v>
      </c>
      <c r="V43" s="98" t="s">
        <v>28</v>
      </c>
    </row>
    <row r="44" spans="3:32">
      <c r="C44" s="73" t="s">
        <v>167</v>
      </c>
      <c r="D44" s="4">
        <v>5.0999999999999996</v>
      </c>
      <c r="E44" s="74">
        <v>11</v>
      </c>
    </row>
    <row r="45" spans="3:32">
      <c r="C45" s="73" t="s">
        <v>168</v>
      </c>
      <c r="D45" s="4">
        <v>3.4499999999999997</v>
      </c>
      <c r="E45" s="74">
        <v>8</v>
      </c>
    </row>
    <row r="46" spans="3:32" ht="15.75" thickBot="1">
      <c r="C46" s="75" t="s">
        <v>169</v>
      </c>
      <c r="D46" s="76">
        <v>6.75</v>
      </c>
      <c r="E46" s="77">
        <v>18</v>
      </c>
    </row>
    <row r="47" spans="3:32">
      <c r="N47" s="71"/>
    </row>
    <row r="48" spans="3:32" ht="15.75" thickBot="1">
      <c r="C48" s="70"/>
      <c r="G48" s="89" t="s">
        <v>91</v>
      </c>
      <c r="H48" s="82"/>
    </row>
    <row r="49" spans="3:8" ht="57" customHeight="1" thickBot="1">
      <c r="G49" s="87" t="str">
        <f>C39</f>
        <v>Candidate city for new office (j)</v>
      </c>
      <c r="H49" s="88" t="s">
        <v>199</v>
      </c>
    </row>
    <row r="50" spans="3:8">
      <c r="C50" s="70"/>
      <c r="G50" s="83" t="str">
        <f>C40</f>
        <v>1. Frankfurt</v>
      </c>
      <c r="H50" s="84">
        <v>2</v>
      </c>
    </row>
    <row r="51" spans="3:8">
      <c r="G51" s="83" t="str">
        <f t="shared" ref="G51:G55" si="6">C41</f>
        <v>2. Warsaw</v>
      </c>
      <c r="H51" s="84">
        <v>2</v>
      </c>
    </row>
    <row r="52" spans="3:8">
      <c r="C52" s="70"/>
      <c r="G52" s="83" t="str">
        <f t="shared" si="6"/>
        <v>3. Milan</v>
      </c>
      <c r="H52" s="84">
        <v>2</v>
      </c>
    </row>
    <row r="53" spans="3:8" ht="15" customHeight="1">
      <c r="G53" s="83" t="str">
        <f t="shared" si="6"/>
        <v>4. Amsterdam</v>
      </c>
      <c r="H53" s="84">
        <v>3</v>
      </c>
    </row>
    <row r="54" spans="3:8">
      <c r="C54" s="70"/>
      <c r="G54" s="83" t="str">
        <f t="shared" si="6"/>
        <v>5. Madrid</v>
      </c>
      <c r="H54" s="84">
        <v>1</v>
      </c>
    </row>
    <row r="55" spans="3:8">
      <c r="G55" s="83" t="str">
        <f t="shared" si="6"/>
        <v>6. Paris</v>
      </c>
      <c r="H55" s="84">
        <v>3</v>
      </c>
    </row>
    <row r="56" spans="3:8" ht="15.75" thickBot="1">
      <c r="C56" s="70"/>
      <c r="G56" s="85" t="str">
        <f>C46</f>
        <v>7. Vienna</v>
      </c>
      <c r="H56" s="86">
        <v>1</v>
      </c>
    </row>
    <row r="58" spans="3:8">
      <c r="C58" s="70"/>
    </row>
    <row r="60" spans="3:8">
      <c r="C60" s="70"/>
    </row>
    <row r="62" spans="3:8">
      <c r="C62" s="70"/>
    </row>
    <row r="64" spans="3:8">
      <c r="C64" s="70"/>
    </row>
    <row r="66" spans="3:3">
      <c r="C66" s="70"/>
    </row>
    <row r="68" spans="3:3">
      <c r="C68" s="70"/>
    </row>
    <row r="70" spans="3:3">
      <c r="C70" s="70"/>
    </row>
    <row r="72" spans="3:3">
      <c r="C72" s="70"/>
    </row>
    <row r="74" spans="3:3">
      <c r="C74" s="70"/>
    </row>
    <row r="76" spans="3:3">
      <c r="C76" s="70"/>
    </row>
    <row r="78" spans="3:3">
      <c r="C78" s="70"/>
    </row>
    <row r="80" spans="3:3">
      <c r="C80" s="70"/>
    </row>
  </sheetData>
  <mergeCells count="8">
    <mergeCell ref="AE14:AF14"/>
    <mergeCell ref="AE15:AF15"/>
    <mergeCell ref="AH17:AI17"/>
    <mergeCell ref="AH18:AI18"/>
    <mergeCell ref="W19:AC19"/>
    <mergeCell ref="U21:U24"/>
    <mergeCell ref="AE17:AF17"/>
    <mergeCell ref="AE18:AF18"/>
  </mergeCells>
  <phoneticPr fontId="19" type="noConversion"/>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7BA4EFF3621A4EAE1D8A8E3A73681B" ma:contentTypeVersion="14" ma:contentTypeDescription="Create a new document." ma:contentTypeScope="" ma:versionID="65f1ea8467414e8d5f997d742d4136fe">
  <xsd:schema xmlns:xsd="http://www.w3.org/2001/XMLSchema" xmlns:xs="http://www.w3.org/2001/XMLSchema" xmlns:p="http://schemas.microsoft.com/office/2006/metadata/properties" xmlns:ns2="5a5965e3-dc39-440b-8192-52ad468d08bb" xmlns:ns3="2a1ef48f-4cdd-4895-8314-20dc4c197bbb" targetNamespace="http://schemas.microsoft.com/office/2006/metadata/properties" ma:root="true" ma:fieldsID="b693e4bd263aae47e96b2c86b6617a01" ns2:_="" ns3:_="">
    <xsd:import namespace="5a5965e3-dc39-440b-8192-52ad468d08bb"/>
    <xsd:import namespace="2a1ef48f-4cdd-4895-8314-20dc4c197bb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5965e3-dc39-440b-8192-52ad468d08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d61bb93-c830-477f-800c-34a01ab1e79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a1ef48f-4cdd-4895-8314-20dc4c197bb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e2a58c6-88c2-4aee-a791-98f228d9ca0b}" ma:internalName="TaxCatchAll" ma:showField="CatchAllData" ma:web="2a1ef48f-4cdd-4895-8314-20dc4c197b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1ef48f-4cdd-4895-8314-20dc4c197bbb" xsi:nil="true"/>
    <lcf76f155ced4ddcb4097134ff3c332f xmlns="5a5965e3-dc39-440b-8192-52ad468d08b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A87F862-DB91-4D57-863D-D2BB30B99E21}"/>
</file>

<file path=customXml/itemProps2.xml><?xml version="1.0" encoding="utf-8"?>
<ds:datastoreItem xmlns:ds="http://schemas.openxmlformats.org/officeDocument/2006/customXml" ds:itemID="{78CC8933-4C77-4669-930E-EECB2F452053}"/>
</file>

<file path=customXml/itemProps3.xml><?xml version="1.0" encoding="utf-8"?>
<ds:datastoreItem xmlns:ds="http://schemas.openxmlformats.org/officeDocument/2006/customXml" ds:itemID="{8279BEE6-5EB3-44FD-9E10-BB45614A4765}"/>
</file>

<file path=docProps/app.xml><?xml version="1.0" encoding="utf-8"?>
<Properties xmlns="http://schemas.openxmlformats.org/officeDocument/2006/extended-properties" xmlns:vt="http://schemas.openxmlformats.org/officeDocument/2006/docPropsVTypes">
  <Application>Microsoft Excel Online</Application>
  <Manager>.</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Shep@r</dc:creator>
  <cp:keywords/>
  <dc:description/>
  <cp:lastModifiedBy>Tran Dung</cp:lastModifiedBy>
  <cp:revision/>
  <dcterms:created xsi:type="dcterms:W3CDTF">2018-10-16T09:54:42Z</dcterms:created>
  <dcterms:modified xsi:type="dcterms:W3CDTF">2023-12-07T18:20:10Z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0x010100197BA4EFF3621A4EAE1D8A8E3A73681B</vt:lpwstr>
  </property>
</Properties>
</file>