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UNG DUNG\OneDrive\Desktop\HCM_ENG_CNTT3_DuongTrungDung_\"/>
    </mc:Choice>
  </mc:AlternateContent>
  <xr:revisionPtr revIDLastSave="0" documentId="8_{00E3ADEF-FA05-4E5E-B6DE-553044B287C4}" xr6:coauthVersionLast="47" xr6:coauthVersionMax="47" xr10:uidLastSave="{00000000-0000-0000-0000-000000000000}"/>
  <bookViews>
    <workbookView xWindow="-108" yWindow="-108" windowWidth="23256" windowHeight="12456" xr2:uid="{ED36A2C5-0DC9-4236-93D0-50FEA98BF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21" i="1"/>
  <c r="K21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" i="1"/>
  <c r="K2" i="1" s="1"/>
  <c r="J22" i="1" l="1"/>
  <c r="J23" i="1"/>
  <c r="J24" i="1"/>
</calcChain>
</file>

<file path=xl/sharedStrings.xml><?xml version="1.0" encoding="utf-8"?>
<sst xmlns="http://schemas.openxmlformats.org/spreadsheetml/2006/main" count="75" uniqueCount="58">
  <si>
    <t>STT</t>
  </si>
  <si>
    <t>Họ tên</t>
  </si>
  <si>
    <t>MSSV</t>
  </si>
  <si>
    <t>Email</t>
  </si>
  <si>
    <t>Lớp</t>
  </si>
  <si>
    <t>Giờ học</t>
  </si>
  <si>
    <t>Giờ giải trí</t>
  </si>
  <si>
    <t>Tổng giờ</t>
  </si>
  <si>
    <t>Đánh giá</t>
  </si>
  <si>
    <t>Mô tả</t>
  </si>
  <si>
    <t>Nguyễn Văn A</t>
  </si>
  <si>
    <t>Trần Thị B</t>
  </si>
  <si>
    <t>Lê Minh C</t>
  </si>
  <si>
    <t>Phạm Hữu D</t>
  </si>
  <si>
    <t>Võ Hoàng E</t>
  </si>
  <si>
    <t>Nguyễn Mai F</t>
  </si>
  <si>
    <t>Lưu Hương G</t>
  </si>
  <si>
    <t>Tô Văn H</t>
  </si>
  <si>
    <t>Phan Quốc I</t>
  </si>
  <si>
    <t>Đào Quỳnh J</t>
  </si>
  <si>
    <t>Nguyễn Khánh</t>
  </si>
  <si>
    <t>Trịnh Hữu L</t>
  </si>
  <si>
    <t>Mai Hoàng M</t>
  </si>
  <si>
    <t>Hồ Thanh N</t>
  </si>
  <si>
    <t>Vũ Bảo O</t>
  </si>
  <si>
    <t>Lê Hữu P</t>
  </si>
  <si>
    <t>Đinh Mai Q</t>
  </si>
  <si>
    <t>Trần Văn R</t>
  </si>
  <si>
    <t>Nguyễn Xuân T</t>
  </si>
  <si>
    <t>nva01@exam</t>
  </si>
  <si>
    <t>ttb02@exam</t>
  </si>
  <si>
    <t>lmc03@exam</t>
  </si>
  <si>
    <t>phd04@exam</t>
  </si>
  <si>
    <t>vhe05@exam</t>
  </si>
  <si>
    <t>nmf06@exam</t>
  </si>
  <si>
    <t>lhg07@exam</t>
  </si>
  <si>
    <t>tvh08@exam</t>
  </si>
  <si>
    <t>pqi09@exam</t>
  </si>
  <si>
    <t>đqj010@exam</t>
  </si>
  <si>
    <t>nk011@exam</t>
  </si>
  <si>
    <t>thl012@exam</t>
  </si>
  <si>
    <t>lhp016@exam</t>
  </si>
  <si>
    <t>tvr018@exam</t>
  </si>
  <si>
    <t>pt019@exam</t>
  </si>
  <si>
    <t>nxt020@exam</t>
  </si>
  <si>
    <t>KS24A</t>
  </si>
  <si>
    <t>dmq017@exam</t>
  </si>
  <si>
    <t>KS24B</t>
  </si>
  <si>
    <t>KS24C</t>
  </si>
  <si>
    <t>Điểm TB online</t>
  </si>
  <si>
    <t>Sinh viên có giờ online nhiều nhất</t>
  </si>
  <si>
    <t>Sinh viên có giờ online ít nhất</t>
  </si>
  <si>
    <t>Phạm Thị S</t>
  </si>
  <si>
    <t>Năm sinh</t>
  </si>
  <si>
    <t>Độ dài email</t>
  </si>
  <si>
    <t>mhm13@exam</t>
  </si>
  <si>
    <t>htn14@exam</t>
  </si>
  <si>
    <t>vbo15@exam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</si>
</sst>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2" fillId="0" borderId="1" xfId="1" applyFont="1" applyBorder="1"/>
    <xf numFmtId="0" fontId="2" fillId="0" borderId="1" xfId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Nguyễn Văn A</c:v>
                </c:pt>
                <c:pt idx="1">
                  <c:v>Trần Thị B</c:v>
                </c:pt>
                <c:pt idx="2">
                  <c:v>Lê Minh C</c:v>
                </c:pt>
                <c:pt idx="3">
                  <c:v>Phạm Hữu D</c:v>
                </c:pt>
                <c:pt idx="4">
                  <c:v>Võ Hoàng E</c:v>
                </c:pt>
                <c:pt idx="5">
                  <c:v>Nguyễn Mai F</c:v>
                </c:pt>
                <c:pt idx="6">
                  <c:v>Lưu Hương G</c:v>
                </c:pt>
                <c:pt idx="7">
                  <c:v>Tô Văn H</c:v>
                </c:pt>
                <c:pt idx="8">
                  <c:v>Phan Quốc I</c:v>
                </c:pt>
                <c:pt idx="9">
                  <c:v>Đào Quỳnh J</c:v>
                </c:pt>
                <c:pt idx="10">
                  <c:v>Nguyễn Khánh</c:v>
                </c:pt>
                <c:pt idx="11">
                  <c:v>Trịnh Hữu L</c:v>
                </c:pt>
                <c:pt idx="12">
                  <c:v>Mai Hoàng M</c:v>
                </c:pt>
                <c:pt idx="13">
                  <c:v>Hồ Thanh N</c:v>
                </c:pt>
                <c:pt idx="14">
                  <c:v>Vũ Bảo O</c:v>
                </c:pt>
                <c:pt idx="15">
                  <c:v>Lê Hữu P</c:v>
                </c:pt>
                <c:pt idx="16">
                  <c:v>Đinh Mai Q</c:v>
                </c:pt>
                <c:pt idx="17">
                  <c:v>Trần Văn R</c:v>
                </c:pt>
                <c:pt idx="18">
                  <c:v>Phạm Thị S</c:v>
                </c:pt>
                <c:pt idx="19">
                  <c:v>Nguyễn Xuân T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C-42CB-9E69-A97A90C5D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263919"/>
        <c:axId val="1603262479"/>
      </c:barChart>
      <c:catAx>
        <c:axId val="16032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2479"/>
        <c:crosses val="autoZero"/>
        <c:auto val="1"/>
        <c:lblAlgn val="ctr"/>
        <c:lblOffset val="100"/>
        <c:noMultiLvlLbl val="0"/>
      </c:catAx>
      <c:valAx>
        <c:axId val="16032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4</xdr:row>
      <xdr:rowOff>95250</xdr:rowOff>
    </xdr:from>
    <xdr:to>
      <xdr:col>19</xdr:col>
      <xdr:colOff>502920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CB510-EA19-AF89-B40C-D50126AD0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vh08@exam" TargetMode="External"/><Relationship Id="rId13" Type="http://schemas.openxmlformats.org/officeDocument/2006/relationships/hyperlink" Target="mailto:mhm13@exam" TargetMode="External"/><Relationship Id="rId18" Type="http://schemas.openxmlformats.org/officeDocument/2006/relationships/hyperlink" Target="mailto:tvr018@exam" TargetMode="External"/><Relationship Id="rId3" Type="http://schemas.openxmlformats.org/officeDocument/2006/relationships/hyperlink" Target="mailto:lmc03@exam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mailto:lhg07@exam" TargetMode="External"/><Relationship Id="rId12" Type="http://schemas.openxmlformats.org/officeDocument/2006/relationships/hyperlink" Target="mailto:thl012@exam" TargetMode="External"/><Relationship Id="rId17" Type="http://schemas.openxmlformats.org/officeDocument/2006/relationships/hyperlink" Target="mailto:dmq017@exam" TargetMode="External"/><Relationship Id="rId2" Type="http://schemas.openxmlformats.org/officeDocument/2006/relationships/hyperlink" Target="mailto:ttb02@exam" TargetMode="External"/><Relationship Id="rId16" Type="http://schemas.openxmlformats.org/officeDocument/2006/relationships/hyperlink" Target="mailto:lhp016@exam" TargetMode="External"/><Relationship Id="rId20" Type="http://schemas.openxmlformats.org/officeDocument/2006/relationships/hyperlink" Target="mailto:nxt020@exam" TargetMode="External"/><Relationship Id="rId1" Type="http://schemas.openxmlformats.org/officeDocument/2006/relationships/hyperlink" Target="mailto:nva01@exam" TargetMode="External"/><Relationship Id="rId6" Type="http://schemas.openxmlformats.org/officeDocument/2006/relationships/hyperlink" Target="mailto:nmf06@exam" TargetMode="External"/><Relationship Id="rId11" Type="http://schemas.openxmlformats.org/officeDocument/2006/relationships/hyperlink" Target="mailto:nk011@exam" TargetMode="External"/><Relationship Id="rId5" Type="http://schemas.openxmlformats.org/officeDocument/2006/relationships/hyperlink" Target="mailto:vhe05@exam" TargetMode="External"/><Relationship Id="rId15" Type="http://schemas.openxmlformats.org/officeDocument/2006/relationships/hyperlink" Target="mailto:vbo15@exam" TargetMode="External"/><Relationship Id="rId10" Type="http://schemas.openxmlformats.org/officeDocument/2006/relationships/hyperlink" Target="mailto:&#273;qj010@exam" TargetMode="External"/><Relationship Id="rId19" Type="http://schemas.openxmlformats.org/officeDocument/2006/relationships/hyperlink" Target="mailto:pt019@exam" TargetMode="External"/><Relationship Id="rId4" Type="http://schemas.openxmlformats.org/officeDocument/2006/relationships/hyperlink" Target="mailto:phd04@exam" TargetMode="External"/><Relationship Id="rId9" Type="http://schemas.openxmlformats.org/officeDocument/2006/relationships/hyperlink" Target="mailto:pqi09@exam" TargetMode="External"/><Relationship Id="rId14" Type="http://schemas.openxmlformats.org/officeDocument/2006/relationships/hyperlink" Target="mailto:htn14@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9FFD-19E1-4CBE-9BDC-830D3DE90286}">
  <dimension ref="A1:L24"/>
  <sheetViews>
    <sheetView tabSelected="1" workbookViewId="0">
      <selection activeCell="E16" sqref="E16"/>
    </sheetView>
  </sheetViews>
  <sheetFormatPr defaultRowHeight="14.4" x14ac:dyDescent="0.3"/>
  <cols>
    <col min="1" max="1" width="13.44140625" style="1" customWidth="1"/>
    <col min="2" max="2" width="12.77734375" style="2" bestFit="1" customWidth="1"/>
    <col min="3" max="4" width="10.21875" style="2" customWidth="1"/>
    <col min="5" max="5" width="14.21875" style="2" bestFit="1" customWidth="1"/>
    <col min="6" max="6" width="14.21875" style="2" customWidth="1"/>
    <col min="7" max="7" width="6.21875" style="2" bestFit="1" customWidth="1"/>
    <col min="8" max="8" width="7.33203125" style="2" bestFit="1" customWidth="1"/>
    <col min="9" max="9" width="9.5546875" style="2" bestFit="1" customWidth="1"/>
    <col min="10" max="10" width="7.6640625" style="2" bestFit="1" customWidth="1"/>
    <col min="11" max="11" width="10.88671875" style="2" bestFit="1" customWidth="1"/>
    <col min="12" max="12" width="30.5546875" style="2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53</v>
      </c>
      <c r="E1" s="3" t="s">
        <v>3</v>
      </c>
      <c r="F1" s="3" t="s">
        <v>54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3">
      <c r="A2" s="4">
        <v>1</v>
      </c>
      <c r="B2" s="4" t="s">
        <v>10</v>
      </c>
      <c r="C2" s="4">
        <v>202401001</v>
      </c>
      <c r="D2" s="4" t="str">
        <f>RIGHT(C2,"4")</f>
        <v>1001</v>
      </c>
      <c r="E2" s="5" t="s">
        <v>29</v>
      </c>
      <c r="F2" s="5">
        <f>LEN(E2)</f>
        <v>10</v>
      </c>
      <c r="G2" s="4" t="s">
        <v>45</v>
      </c>
      <c r="H2" s="4">
        <v>4</v>
      </c>
      <c r="I2" s="4">
        <v>3</v>
      </c>
      <c r="J2" s="4">
        <f>SUM(H2,I2)</f>
        <v>7</v>
      </c>
      <c r="K2" s="4" t="str">
        <f>IF(J2&gt;=7,"Cần giảm",IF(J2&gt;=4,"Cân đối","Thiếu kết nối"))</f>
        <v>Cần giảm</v>
      </c>
      <c r="L2" s="4" t="str">
        <f>_xlfn.CONCAT(B2," học ",H2,"h, Giải trí ",I2,"h/ngày")</f>
        <v>Nguyễn Văn A học 4h, Giải trí 3h/ngày</v>
      </c>
    </row>
    <row r="3" spans="1:12" x14ac:dyDescent="0.3">
      <c r="A3" s="4">
        <v>2</v>
      </c>
      <c r="B3" s="4" t="s">
        <v>11</v>
      </c>
      <c r="C3" s="4">
        <v>202401002</v>
      </c>
      <c r="D3" s="4" t="str">
        <f t="shared" ref="D3:D21" si="0">RIGHT(C3,"4")</f>
        <v>1002</v>
      </c>
      <c r="E3" s="5" t="s">
        <v>30</v>
      </c>
      <c r="F3" s="5">
        <f t="shared" ref="F3:F21" si="1">LEN(E3)</f>
        <v>10</v>
      </c>
      <c r="G3" s="4" t="s">
        <v>47</v>
      </c>
      <c r="H3" s="4">
        <v>3</v>
      </c>
      <c r="I3" s="4">
        <v>2</v>
      </c>
      <c r="J3" s="4">
        <f t="shared" ref="J3:J20" si="2">SUM(H3,I3)</f>
        <v>5</v>
      </c>
      <c r="K3" s="4" t="str">
        <f t="shared" ref="K3:K4" si="3">IF(J3&gt;=7,"Cần giảm",IF(J3&gt;=4,"Cân đối","Thiếu kết nối"))</f>
        <v>Cân đối</v>
      </c>
      <c r="L3" s="4" t="str">
        <f>_xlfn.CONCAT(B3," học ",H3,"h, Giải trí ",I3,"h/ngày")</f>
        <v>Trần Thị B học 3h, Giải trí 2h/ngày</v>
      </c>
    </row>
    <row r="4" spans="1:12" x14ac:dyDescent="0.3">
      <c r="A4" s="4">
        <v>3</v>
      </c>
      <c r="B4" s="4" t="s">
        <v>12</v>
      </c>
      <c r="C4" s="4">
        <v>202401003</v>
      </c>
      <c r="D4" s="4" t="str">
        <f t="shared" si="0"/>
        <v>1003</v>
      </c>
      <c r="E4" s="5" t="s">
        <v>31</v>
      </c>
      <c r="F4" s="5">
        <f t="shared" si="1"/>
        <v>10</v>
      </c>
      <c r="G4" s="4" t="s">
        <v>48</v>
      </c>
      <c r="H4" s="4">
        <v>5</v>
      </c>
      <c r="I4" s="4">
        <v>4</v>
      </c>
      <c r="J4" s="4">
        <f t="shared" si="2"/>
        <v>9</v>
      </c>
      <c r="K4" s="4" t="str">
        <f t="shared" si="3"/>
        <v>Cần giảm</v>
      </c>
      <c r="L4" s="4" t="str">
        <f>_xlfn.CONCAT(B4," học ",H4,"h, Giải trí ",I4,"h/ngày")</f>
        <v>Lê Minh C học 5h, Giải trí 4h/ngày</v>
      </c>
    </row>
    <row r="5" spans="1:12" x14ac:dyDescent="0.3">
      <c r="A5" s="4">
        <v>4</v>
      </c>
      <c r="B5" s="4" t="s">
        <v>13</v>
      </c>
      <c r="C5" s="4">
        <v>202401004</v>
      </c>
      <c r="D5" s="4" t="str">
        <f t="shared" si="0"/>
        <v>1004</v>
      </c>
      <c r="E5" s="6" t="s">
        <v>32</v>
      </c>
      <c r="F5" s="5">
        <f t="shared" si="1"/>
        <v>10</v>
      </c>
      <c r="G5" s="4" t="s">
        <v>48</v>
      </c>
      <c r="H5" s="4">
        <v>2</v>
      </c>
      <c r="I5" s="4">
        <v>1</v>
      </c>
      <c r="J5" s="4">
        <f t="shared" si="2"/>
        <v>3</v>
      </c>
      <c r="K5" s="4" t="str">
        <f>IF(J5&gt;=7,"Cần giảm",IF(J5&gt;=4,"Cân đối","Thiếu kết nối"))</f>
        <v>Thiếu kết nối</v>
      </c>
      <c r="L5" s="4" t="str">
        <f>_xlfn.CONCAT(B5," học ",H5,"h, Giải trí ",I5,"h/ngày")</f>
        <v>Phạm Hữu D học 2h, Giải trí 1h/ngày</v>
      </c>
    </row>
    <row r="6" spans="1:12" x14ac:dyDescent="0.3">
      <c r="A6" s="4">
        <v>5</v>
      </c>
      <c r="B6" s="4" t="s">
        <v>14</v>
      </c>
      <c r="C6" s="4">
        <v>202401005</v>
      </c>
      <c r="D6" s="4" t="str">
        <f t="shared" si="0"/>
        <v>1005</v>
      </c>
      <c r="E6" s="6" t="s">
        <v>33</v>
      </c>
      <c r="F6" s="5">
        <f t="shared" si="1"/>
        <v>10</v>
      </c>
      <c r="G6" s="4" t="s">
        <v>47</v>
      </c>
      <c r="H6" s="4">
        <v>4</v>
      </c>
      <c r="I6" s="4">
        <v>4</v>
      </c>
      <c r="J6" s="4">
        <f t="shared" si="2"/>
        <v>8</v>
      </c>
      <c r="K6" s="4" t="str">
        <f t="shared" ref="K6:K21" si="4">IF(J6&gt;=7,"Cần giảm",IF(J6&gt;=4,"Cân đối","Thiếu kết nối"))</f>
        <v>Cần giảm</v>
      </c>
      <c r="L6" s="4" t="str">
        <f>_xlfn.CONCAT(B6," học ",H6,"h, Giải trí ",I6,"h/ngày")</f>
        <v>Võ Hoàng E học 4h, Giải trí 4h/ngày</v>
      </c>
    </row>
    <row r="7" spans="1:12" x14ac:dyDescent="0.3">
      <c r="A7" s="4">
        <v>6</v>
      </c>
      <c r="B7" s="4" t="s">
        <v>15</v>
      </c>
      <c r="C7" s="4">
        <v>202401006</v>
      </c>
      <c r="D7" s="4" t="str">
        <f t="shared" si="0"/>
        <v>1006</v>
      </c>
      <c r="E7" s="6" t="s">
        <v>34</v>
      </c>
      <c r="F7" s="5">
        <f t="shared" si="1"/>
        <v>10</v>
      </c>
      <c r="G7" s="4" t="s">
        <v>45</v>
      </c>
      <c r="H7" s="4">
        <v>3</v>
      </c>
      <c r="I7" s="4">
        <v>2</v>
      </c>
      <c r="J7" s="4">
        <f t="shared" si="2"/>
        <v>5</v>
      </c>
      <c r="K7" s="4" t="str">
        <f t="shared" si="4"/>
        <v>Cân đối</v>
      </c>
      <c r="L7" s="4" t="str">
        <f>_xlfn.CONCAT(B7," học ",H7,"h, Giải trí ",I7,"h/ngày")</f>
        <v>Nguyễn Mai F học 3h, Giải trí 2h/ngày</v>
      </c>
    </row>
    <row r="8" spans="1:12" x14ac:dyDescent="0.3">
      <c r="A8" s="4">
        <v>7</v>
      </c>
      <c r="B8" s="4" t="s">
        <v>16</v>
      </c>
      <c r="C8" s="4">
        <v>202401007</v>
      </c>
      <c r="D8" s="4" t="str">
        <f t="shared" si="0"/>
        <v>1007</v>
      </c>
      <c r="E8" s="6" t="s">
        <v>35</v>
      </c>
      <c r="F8" s="5">
        <f t="shared" si="1"/>
        <v>10</v>
      </c>
      <c r="G8" s="4" t="s">
        <v>48</v>
      </c>
      <c r="H8" s="4">
        <v>2</v>
      </c>
      <c r="I8" s="4">
        <v>1</v>
      </c>
      <c r="J8" s="4">
        <f t="shared" si="2"/>
        <v>3</v>
      </c>
      <c r="K8" s="4" t="str">
        <f t="shared" si="4"/>
        <v>Thiếu kết nối</v>
      </c>
      <c r="L8" s="4" t="str">
        <f>_xlfn.CONCAT(B8," học ",H8,"h, Giải trí ",I8,"h/ngày")</f>
        <v>Lưu Hương G học 2h, Giải trí 1h/ngày</v>
      </c>
    </row>
    <row r="9" spans="1:12" x14ac:dyDescent="0.3">
      <c r="A9" s="4">
        <v>8</v>
      </c>
      <c r="B9" s="4" t="s">
        <v>17</v>
      </c>
      <c r="C9" s="4">
        <v>202401008</v>
      </c>
      <c r="D9" s="4" t="str">
        <f t="shared" si="0"/>
        <v>1008</v>
      </c>
      <c r="E9" s="6" t="s">
        <v>36</v>
      </c>
      <c r="F9" s="5">
        <f t="shared" si="1"/>
        <v>10</v>
      </c>
      <c r="G9" s="4" t="s">
        <v>47</v>
      </c>
      <c r="H9" s="4">
        <v>3</v>
      </c>
      <c r="I9" s="4">
        <v>4</v>
      </c>
      <c r="J9" s="4">
        <f t="shared" si="2"/>
        <v>7</v>
      </c>
      <c r="K9" s="4" t="str">
        <f t="shared" si="4"/>
        <v>Cần giảm</v>
      </c>
      <c r="L9" s="4" t="str">
        <f>_xlfn.CONCAT(B9," học ",H9,"h, Giải trí ",I9,"h/ngày")</f>
        <v>Tô Văn H học 3h, Giải trí 4h/ngày</v>
      </c>
    </row>
    <row r="10" spans="1:12" x14ac:dyDescent="0.3">
      <c r="A10" s="4">
        <v>9</v>
      </c>
      <c r="B10" s="4" t="s">
        <v>18</v>
      </c>
      <c r="C10" s="4">
        <v>202401009</v>
      </c>
      <c r="D10" s="4" t="str">
        <f t="shared" si="0"/>
        <v>1009</v>
      </c>
      <c r="E10" s="6" t="s">
        <v>37</v>
      </c>
      <c r="F10" s="5">
        <f t="shared" si="1"/>
        <v>10</v>
      </c>
      <c r="G10" s="4" t="s">
        <v>45</v>
      </c>
      <c r="H10" s="4">
        <v>5</v>
      </c>
      <c r="I10" s="4">
        <v>3</v>
      </c>
      <c r="J10" s="4">
        <f t="shared" si="2"/>
        <v>8</v>
      </c>
      <c r="K10" s="4" t="str">
        <f t="shared" si="4"/>
        <v>Cần giảm</v>
      </c>
      <c r="L10" s="4" t="str">
        <f>_xlfn.CONCAT(B10," học ",H10,"h, Giải trí ",I10,"h/ngày")</f>
        <v>Phan Quốc I học 5h, Giải trí 3h/ngày</v>
      </c>
    </row>
    <row r="11" spans="1:12" x14ac:dyDescent="0.3">
      <c r="A11" s="4">
        <v>10</v>
      </c>
      <c r="B11" s="4" t="s">
        <v>19</v>
      </c>
      <c r="C11" s="4">
        <v>202401010</v>
      </c>
      <c r="D11" s="4" t="str">
        <f t="shared" si="0"/>
        <v>1010</v>
      </c>
      <c r="E11" s="6" t="s">
        <v>38</v>
      </c>
      <c r="F11" s="5">
        <f t="shared" si="1"/>
        <v>11</v>
      </c>
      <c r="G11" s="4" t="s">
        <v>48</v>
      </c>
      <c r="H11" s="4">
        <v>2</v>
      </c>
      <c r="I11" s="4">
        <v>2</v>
      </c>
      <c r="J11" s="4">
        <f t="shared" si="2"/>
        <v>4</v>
      </c>
      <c r="K11" s="4" t="str">
        <f t="shared" si="4"/>
        <v>Cân đối</v>
      </c>
      <c r="L11" s="4" t="str">
        <f>_xlfn.CONCAT(B11," học ",H11,"h, Giải trí ",I11,"h/ngày")</f>
        <v>Đào Quỳnh J học 2h, Giải trí 2h/ngày</v>
      </c>
    </row>
    <row r="12" spans="1:12" x14ac:dyDescent="0.3">
      <c r="A12" s="4">
        <v>11</v>
      </c>
      <c r="B12" s="4" t="s">
        <v>20</v>
      </c>
      <c r="C12" s="4">
        <v>202401011</v>
      </c>
      <c r="D12" s="4" t="str">
        <f t="shared" si="0"/>
        <v>1011</v>
      </c>
      <c r="E12" s="6" t="s">
        <v>39</v>
      </c>
      <c r="F12" s="5">
        <f t="shared" si="1"/>
        <v>10</v>
      </c>
      <c r="G12" s="4" t="s">
        <v>47</v>
      </c>
      <c r="H12" s="4">
        <v>3</v>
      </c>
      <c r="I12" s="4">
        <v>3</v>
      </c>
      <c r="J12" s="4">
        <f t="shared" si="2"/>
        <v>6</v>
      </c>
      <c r="K12" s="4" t="str">
        <f t="shared" si="4"/>
        <v>Cân đối</v>
      </c>
      <c r="L12" s="4" t="str">
        <f>_xlfn.CONCAT(B12," học ",H12,"h, Giải trí ",I12,"h/ngày")</f>
        <v>Nguyễn Khánh học 3h, Giải trí 3h/ngày</v>
      </c>
    </row>
    <row r="13" spans="1:12" x14ac:dyDescent="0.3">
      <c r="A13" s="4">
        <v>12</v>
      </c>
      <c r="B13" s="4" t="s">
        <v>21</v>
      </c>
      <c r="C13" s="4">
        <v>202401012</v>
      </c>
      <c r="D13" s="4" t="str">
        <f t="shared" si="0"/>
        <v>1012</v>
      </c>
      <c r="E13" s="6" t="s">
        <v>40</v>
      </c>
      <c r="F13" s="5">
        <f t="shared" si="1"/>
        <v>11</v>
      </c>
      <c r="G13" s="4" t="s">
        <v>45</v>
      </c>
      <c r="H13" s="4">
        <v>6</v>
      </c>
      <c r="I13" s="4">
        <v>2</v>
      </c>
      <c r="J13" s="4">
        <f t="shared" si="2"/>
        <v>8</v>
      </c>
      <c r="K13" s="4" t="str">
        <f t="shared" si="4"/>
        <v>Cần giảm</v>
      </c>
      <c r="L13" s="4" t="str">
        <f>_xlfn.CONCAT(B13," học ",H13,"h, Giải trí ",I13,"h/ngày")</f>
        <v>Trịnh Hữu L học 6h, Giải trí 2h/ngày</v>
      </c>
    </row>
    <row r="14" spans="1:12" x14ac:dyDescent="0.3">
      <c r="A14" s="4">
        <v>13</v>
      </c>
      <c r="B14" s="4" t="s">
        <v>22</v>
      </c>
      <c r="C14" s="4">
        <v>202401013</v>
      </c>
      <c r="D14" s="4" t="str">
        <f t="shared" si="0"/>
        <v>1013</v>
      </c>
      <c r="E14" s="6" t="s">
        <v>55</v>
      </c>
      <c r="F14" s="5">
        <f t="shared" si="1"/>
        <v>10</v>
      </c>
      <c r="G14" s="4" t="s">
        <v>45</v>
      </c>
      <c r="H14" s="4">
        <v>2</v>
      </c>
      <c r="I14" s="4">
        <v>1</v>
      </c>
      <c r="J14" s="4">
        <f t="shared" si="2"/>
        <v>3</v>
      </c>
      <c r="K14" s="4" t="str">
        <f t="shared" si="4"/>
        <v>Thiếu kết nối</v>
      </c>
      <c r="L14" s="4" t="str">
        <f>_xlfn.CONCAT(B14," học ",H14,"h, Giải trí ",I14,"h/ngày")</f>
        <v>Mai Hoàng M học 2h, Giải trí 1h/ngày</v>
      </c>
    </row>
    <row r="15" spans="1:12" x14ac:dyDescent="0.3">
      <c r="A15" s="4">
        <v>14</v>
      </c>
      <c r="B15" s="4" t="s">
        <v>23</v>
      </c>
      <c r="C15" s="4">
        <v>202401014</v>
      </c>
      <c r="D15" s="4" t="str">
        <f t="shared" si="0"/>
        <v>1014</v>
      </c>
      <c r="E15" s="6" t="s">
        <v>56</v>
      </c>
      <c r="F15" s="5">
        <f t="shared" si="1"/>
        <v>10</v>
      </c>
      <c r="G15" s="4" t="s">
        <v>48</v>
      </c>
      <c r="H15" s="4">
        <v>4</v>
      </c>
      <c r="I15" s="4">
        <v>2</v>
      </c>
      <c r="J15" s="4">
        <f t="shared" si="2"/>
        <v>6</v>
      </c>
      <c r="K15" s="4" t="str">
        <f t="shared" si="4"/>
        <v>Cân đối</v>
      </c>
      <c r="L15" s="4" t="str">
        <f>_xlfn.CONCAT(B15," học ",H15,"h, Giải trí ",I15,"h/ngày")</f>
        <v>Hồ Thanh N học 4h, Giải trí 2h/ngày</v>
      </c>
    </row>
    <row r="16" spans="1:12" x14ac:dyDescent="0.3">
      <c r="A16" s="4">
        <v>15</v>
      </c>
      <c r="B16" s="4" t="s">
        <v>24</v>
      </c>
      <c r="C16" s="4">
        <v>202401015</v>
      </c>
      <c r="D16" s="4" t="str">
        <f t="shared" si="0"/>
        <v>1015</v>
      </c>
      <c r="E16" s="6" t="s">
        <v>57</v>
      </c>
      <c r="F16" s="5">
        <f t="shared" si="1"/>
        <v>10</v>
      </c>
      <c r="G16" s="4" t="s">
        <v>47</v>
      </c>
      <c r="H16" s="4">
        <v>5</v>
      </c>
      <c r="I16" s="4">
        <v>4</v>
      </c>
      <c r="J16" s="4">
        <f t="shared" si="2"/>
        <v>9</v>
      </c>
      <c r="K16" s="4" t="str">
        <f t="shared" si="4"/>
        <v>Cần giảm</v>
      </c>
      <c r="L16" s="4" t="str">
        <f>_xlfn.CONCAT(B16," học ",H16,"h, Giải trí ",I16,"h/ngày")</f>
        <v>Vũ Bảo O học 5h, Giải trí 4h/ngày</v>
      </c>
    </row>
    <row r="17" spans="1:12" x14ac:dyDescent="0.3">
      <c r="A17" s="4">
        <v>16</v>
      </c>
      <c r="B17" s="4" t="s">
        <v>25</v>
      </c>
      <c r="C17" s="4">
        <v>202401016</v>
      </c>
      <c r="D17" s="4" t="str">
        <f t="shared" si="0"/>
        <v>1016</v>
      </c>
      <c r="E17" s="6" t="s">
        <v>41</v>
      </c>
      <c r="F17" s="5">
        <f t="shared" si="1"/>
        <v>11</v>
      </c>
      <c r="G17" s="4" t="s">
        <v>48</v>
      </c>
      <c r="H17" s="4">
        <v>1</v>
      </c>
      <c r="I17" s="4">
        <v>2</v>
      </c>
      <c r="J17" s="4">
        <f t="shared" si="2"/>
        <v>3</v>
      </c>
      <c r="K17" s="4" t="str">
        <f t="shared" si="4"/>
        <v>Thiếu kết nối</v>
      </c>
      <c r="L17" s="4" t="str">
        <f>_xlfn.CONCAT(B17," học ",H17,"h, Giải trí ",I17,"h/ngày")</f>
        <v>Lê Hữu P học 1h, Giải trí 2h/ngày</v>
      </c>
    </row>
    <row r="18" spans="1:12" x14ac:dyDescent="0.3">
      <c r="A18" s="4">
        <v>17</v>
      </c>
      <c r="B18" s="4" t="s">
        <v>26</v>
      </c>
      <c r="C18" s="4">
        <v>202401017</v>
      </c>
      <c r="D18" s="4" t="str">
        <f t="shared" si="0"/>
        <v>1017</v>
      </c>
      <c r="E18" s="6" t="s">
        <v>46</v>
      </c>
      <c r="F18" s="5">
        <f t="shared" si="1"/>
        <v>11</v>
      </c>
      <c r="G18" s="4" t="s">
        <v>45</v>
      </c>
      <c r="H18" s="4">
        <v>3</v>
      </c>
      <c r="I18" s="4">
        <v>3</v>
      </c>
      <c r="J18" s="4">
        <f t="shared" si="2"/>
        <v>6</v>
      </c>
      <c r="K18" s="4" t="str">
        <f t="shared" si="4"/>
        <v>Cân đối</v>
      </c>
      <c r="L18" s="4" t="str">
        <f>_xlfn.CONCAT(B18," học ",H18,"h, Giải trí ",I18,"h/ngày")</f>
        <v>Đinh Mai Q học 3h, Giải trí 3h/ngày</v>
      </c>
    </row>
    <row r="19" spans="1:12" x14ac:dyDescent="0.3">
      <c r="A19" s="4">
        <v>18</v>
      </c>
      <c r="B19" s="4" t="s">
        <v>27</v>
      </c>
      <c r="C19" s="4">
        <v>202401018</v>
      </c>
      <c r="D19" s="4" t="str">
        <f t="shared" si="0"/>
        <v>1018</v>
      </c>
      <c r="E19" s="6" t="s">
        <v>42</v>
      </c>
      <c r="F19" s="5">
        <f t="shared" si="1"/>
        <v>11</v>
      </c>
      <c r="G19" s="4" t="s">
        <v>47</v>
      </c>
      <c r="H19" s="4">
        <v>2</v>
      </c>
      <c r="I19" s="4">
        <v>2</v>
      </c>
      <c r="J19" s="4">
        <f t="shared" si="2"/>
        <v>4</v>
      </c>
      <c r="K19" s="4" t="str">
        <f t="shared" si="4"/>
        <v>Cân đối</v>
      </c>
      <c r="L19" s="4" t="str">
        <f>_xlfn.CONCAT(B19," học ",H19,"h, Giải trí ",I19,"h/ngày")</f>
        <v>Trần Văn R học 2h, Giải trí 2h/ngày</v>
      </c>
    </row>
    <row r="20" spans="1:12" x14ac:dyDescent="0.3">
      <c r="A20" s="4">
        <v>19</v>
      </c>
      <c r="B20" s="4" t="s">
        <v>52</v>
      </c>
      <c r="C20" s="4">
        <v>202401019</v>
      </c>
      <c r="D20" s="4" t="str">
        <f t="shared" si="0"/>
        <v>1019</v>
      </c>
      <c r="E20" s="6" t="s">
        <v>43</v>
      </c>
      <c r="F20" s="5">
        <f t="shared" si="1"/>
        <v>10</v>
      </c>
      <c r="G20" s="4" t="s">
        <v>48</v>
      </c>
      <c r="H20" s="4">
        <v>4</v>
      </c>
      <c r="I20" s="4">
        <v>3</v>
      </c>
      <c r="J20" s="4">
        <f t="shared" si="2"/>
        <v>7</v>
      </c>
      <c r="K20" s="4" t="str">
        <f t="shared" si="4"/>
        <v>Cần giảm</v>
      </c>
      <c r="L20" s="4" t="str">
        <f>_xlfn.CONCAT(B20," học ",H20,"h, Giải trí ",I20,"h/ngày")</f>
        <v>Phạm Thị S học 4h, Giải trí 3h/ngày</v>
      </c>
    </row>
    <row r="21" spans="1:12" x14ac:dyDescent="0.3">
      <c r="A21" s="4">
        <v>20</v>
      </c>
      <c r="B21" s="4" t="s">
        <v>28</v>
      </c>
      <c r="C21" s="4">
        <v>202401020</v>
      </c>
      <c r="D21" s="4" t="str">
        <f t="shared" si="0"/>
        <v>1020</v>
      </c>
      <c r="E21" s="6" t="s">
        <v>44</v>
      </c>
      <c r="F21" s="5">
        <f t="shared" si="1"/>
        <v>11</v>
      </c>
      <c r="G21" s="4" t="s">
        <v>45</v>
      </c>
      <c r="H21" s="4">
        <v>2</v>
      </c>
      <c r="I21" s="4">
        <v>2</v>
      </c>
      <c r="J21" s="4">
        <f>SUM(H21,I21)</f>
        <v>4</v>
      </c>
      <c r="K21" s="4" t="str">
        <f t="shared" si="4"/>
        <v>Cân đối</v>
      </c>
      <c r="L21" s="4" t="str">
        <f>_xlfn.CONCAT(B21," học ",H21,"h, Giải trí ",I21,"h/ngày")</f>
        <v>Nguyễn Xuân T học 2h, Giải trí 2h/ngày</v>
      </c>
    </row>
    <row r="22" spans="1:12" x14ac:dyDescent="0.3">
      <c r="A22" s="9" t="s">
        <v>49</v>
      </c>
      <c r="B22" s="10"/>
      <c r="C22" s="11"/>
      <c r="D22" s="12"/>
      <c r="E22" s="4"/>
      <c r="F22" s="4"/>
      <c r="G22" s="4"/>
      <c r="H22" s="4"/>
      <c r="I22" s="4"/>
      <c r="J22" s="4">
        <f>AVERAGE(J2:J21)</f>
        <v>5.75</v>
      </c>
      <c r="K22" s="4"/>
      <c r="L22" s="4"/>
    </row>
    <row r="23" spans="1:12" x14ac:dyDescent="0.3">
      <c r="A23" s="7" t="s">
        <v>50</v>
      </c>
      <c r="B23" s="7"/>
      <c r="C23" s="7"/>
      <c r="D23" s="8"/>
      <c r="E23" s="4"/>
      <c r="F23" s="4"/>
      <c r="G23" s="4"/>
      <c r="H23" s="4"/>
      <c r="I23" s="4"/>
      <c r="J23" s="4">
        <f>MAX(J2:J21)</f>
        <v>9</v>
      </c>
      <c r="K23" s="4"/>
      <c r="L23" s="4"/>
    </row>
    <row r="24" spans="1:12" x14ac:dyDescent="0.3">
      <c r="A24" s="7" t="s">
        <v>51</v>
      </c>
      <c r="B24" s="7"/>
      <c r="C24" s="7"/>
      <c r="D24" s="8"/>
      <c r="E24" s="4"/>
      <c r="F24" s="4"/>
      <c r="G24" s="4"/>
      <c r="H24" s="4"/>
      <c r="I24" s="4"/>
      <c r="J24" s="4">
        <f>MIN(J2:J21)</f>
        <v>3</v>
      </c>
      <c r="K24" s="4"/>
      <c r="L24" s="4"/>
    </row>
  </sheetData>
  <mergeCells count="3">
    <mergeCell ref="A23:C23"/>
    <mergeCell ref="A24:C24"/>
    <mergeCell ref="A22:C22"/>
  </mergeCells>
  <hyperlinks>
    <hyperlink ref="E2" r:id="rId1" xr:uid="{41038375-5B29-46A3-A9E8-06DE9E5B39D8}"/>
    <hyperlink ref="E3" r:id="rId2" xr:uid="{AC8227AF-C269-491A-B992-F008976E96EB}"/>
    <hyperlink ref="E4" r:id="rId3" xr:uid="{5391EC4F-2A22-4A1D-8F71-859B1B62C4CE}"/>
    <hyperlink ref="E5" r:id="rId4" xr:uid="{F0D1BFEB-79D9-499E-8940-500345B308AC}"/>
    <hyperlink ref="E6" r:id="rId5" xr:uid="{862E6374-55B3-48D9-B187-0A0394AEE71F}"/>
    <hyperlink ref="E7" r:id="rId6" xr:uid="{C0AE59CD-678D-407A-97A3-84A946FC741B}"/>
    <hyperlink ref="E8" r:id="rId7" xr:uid="{091B23B3-8063-4E50-95DF-5C5585935698}"/>
    <hyperlink ref="E9" r:id="rId8" xr:uid="{260C4042-41D1-4F85-BE63-12D88E9DCB91}"/>
    <hyperlink ref="E10" r:id="rId9" xr:uid="{926B1D85-CE0B-40A6-A96D-6C40B1621F25}"/>
    <hyperlink ref="E11" r:id="rId10" xr:uid="{71925245-2C40-4D8E-A734-82D580CB979C}"/>
    <hyperlink ref="E12" r:id="rId11" xr:uid="{451D3106-0CFE-4BFC-8753-28B9AA1E51BE}"/>
    <hyperlink ref="E13" r:id="rId12" xr:uid="{FDB881F2-1937-415E-BDC6-A1BBC4090A5B}"/>
    <hyperlink ref="E14" r:id="rId13" xr:uid="{BBC0011F-2FF9-4602-B6A9-D313EAC6420E}"/>
    <hyperlink ref="E15" r:id="rId14" xr:uid="{66465D26-0E58-4847-9DC2-E7F7C042B79E}"/>
    <hyperlink ref="E16" r:id="rId15" xr:uid="{E3E111B0-C2F9-40DC-AFD6-55FC92A9B35D}"/>
    <hyperlink ref="E17" r:id="rId16" xr:uid="{AA2C9C75-5589-42C7-9BAB-B08FEFB0838D}"/>
    <hyperlink ref="E18" r:id="rId17" xr:uid="{6AD121B7-AB58-4567-B22C-649D2B7E3ED8}"/>
    <hyperlink ref="E19" r:id="rId18" xr:uid="{007AA616-20E5-4615-9AD7-8DCD2E68FAA0}"/>
    <hyperlink ref="E20" r:id="rId19" xr:uid="{AD5D1C77-1B94-45F8-B3DB-D47A76CA5620}"/>
    <hyperlink ref="E21" r:id="rId20" xr:uid="{5688C019-1D84-47C4-90BD-ACACA393F84F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Gia Hưng</dc:creator>
  <cp:lastModifiedBy>Trần Gia Hưng</cp:lastModifiedBy>
  <dcterms:created xsi:type="dcterms:W3CDTF">2025-09-17T03:25:15Z</dcterms:created>
  <dcterms:modified xsi:type="dcterms:W3CDTF">2025-09-17T04:59:46Z</dcterms:modified>
</cp:coreProperties>
</file>