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umaryland-my.sharepoint.com/personal/etvedte_som_umaryland_edu/Documents/Riptide_master/"/>
    </mc:Choice>
  </mc:AlternateContent>
  <xr:revisionPtr revIDLastSave="695" documentId="13_ncr:1_{53087626-CB02-496D-BC22-0B88006093E8}" xr6:coauthVersionLast="41" xr6:coauthVersionMax="41" xr10:uidLastSave="{53E8386D-8CC4-4A35-B81F-6E94555C05B0}"/>
  <bookViews>
    <workbookView minimized="1" xWindow="-1790" yWindow="380" windowWidth="18900" windowHeight="10920" xr2:uid="{00000000-000D-0000-FFFF-FFFF00000000}"/>
  </bookViews>
  <sheets>
    <sheet name="Riptide_plate1" sheetId="1" r:id="rId1"/>
    <sheet name="Riptide_plate2" sheetId="3" r:id="rId2"/>
    <sheet name="Conventional_Illumin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" i="1" l="1"/>
  <c r="F104" i="1"/>
  <c r="N3" i="3" l="1"/>
  <c r="N4" i="3"/>
  <c r="N5" i="3"/>
  <c r="N6" i="3"/>
  <c r="N2" i="3"/>
  <c r="L3" i="3" l="1"/>
  <c r="L2" i="3"/>
  <c r="L4" i="3"/>
  <c r="L5" i="3"/>
  <c r="L6" i="3"/>
  <c r="K11" i="2" l="1"/>
  <c r="J11" i="2"/>
  <c r="K14" i="2"/>
  <c r="J14" i="2"/>
  <c r="K13" i="2"/>
  <c r="J13" i="2"/>
  <c r="K12" i="2"/>
  <c r="J12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M6" i="1" l="1"/>
  <c r="M7" i="1"/>
  <c r="M8" i="1"/>
  <c r="M2" i="1"/>
  <c r="M4" i="1"/>
  <c r="M9" i="1"/>
  <c r="M5" i="1"/>
  <c r="M11" i="1"/>
  <c r="M10" i="1"/>
  <c r="M38" i="1"/>
  <c r="M34" i="1"/>
  <c r="M36" i="1"/>
  <c r="M37" i="1"/>
  <c r="M17" i="1"/>
  <c r="M18" i="1"/>
  <c r="M13" i="1"/>
  <c r="M12" i="1"/>
  <c r="M28" i="1"/>
  <c r="M15" i="1"/>
  <c r="M25" i="1"/>
  <c r="M14" i="1"/>
  <c r="M32" i="1"/>
  <c r="M33" i="1"/>
  <c r="M30" i="1"/>
  <c r="M31" i="1"/>
  <c r="M40" i="1"/>
  <c r="M21" i="1"/>
  <c r="M27" i="1"/>
  <c r="M19" i="1"/>
  <c r="M24" i="1"/>
  <c r="M22" i="1"/>
  <c r="M29" i="1"/>
  <c r="M41" i="1"/>
  <c r="M16" i="1"/>
  <c r="M26" i="1"/>
  <c r="M23" i="1"/>
  <c r="M20" i="1"/>
  <c r="M35" i="1"/>
  <c r="M39" i="1"/>
  <c r="M56" i="1"/>
  <c r="M52" i="1"/>
  <c r="M49" i="1"/>
  <c r="M53" i="1"/>
  <c r="M55" i="1"/>
  <c r="M57" i="1"/>
  <c r="M51" i="1"/>
  <c r="M54" i="1"/>
  <c r="M50" i="1"/>
  <c r="M58" i="1"/>
  <c r="M61" i="1"/>
  <c r="M60" i="1"/>
  <c r="M59" i="1"/>
  <c r="M62" i="1"/>
  <c r="M63" i="1"/>
  <c r="M67" i="1"/>
  <c r="M65" i="1"/>
  <c r="M64" i="1"/>
  <c r="M71" i="1"/>
  <c r="M69" i="1"/>
  <c r="M68" i="1"/>
  <c r="M70" i="1"/>
  <c r="M66" i="1"/>
  <c r="M73" i="1"/>
  <c r="M75" i="1"/>
  <c r="M74" i="1"/>
  <c r="M72" i="1"/>
  <c r="M79" i="1"/>
  <c r="M77" i="1"/>
  <c r="M76" i="1"/>
  <c r="M78" i="1"/>
  <c r="M82" i="1"/>
  <c r="M84" i="1"/>
  <c r="M80" i="1"/>
  <c r="M81" i="1"/>
  <c r="M83" i="1"/>
  <c r="M85" i="1"/>
  <c r="M92" i="1"/>
  <c r="M90" i="1"/>
  <c r="M93" i="1"/>
  <c r="M89" i="1"/>
  <c r="M91" i="1"/>
  <c r="M86" i="1"/>
  <c r="M87" i="1"/>
  <c r="M88" i="1"/>
  <c r="M96" i="1"/>
  <c r="M95" i="1"/>
  <c r="M97" i="1"/>
  <c r="M94" i="1"/>
  <c r="M3" i="1"/>
  <c r="L4" i="1"/>
  <c r="L6" i="1"/>
  <c r="L7" i="1"/>
  <c r="L8" i="1"/>
  <c r="L2" i="1"/>
  <c r="L9" i="1"/>
  <c r="L5" i="1"/>
  <c r="L11" i="1"/>
  <c r="L10" i="1"/>
  <c r="L38" i="1"/>
  <c r="L34" i="1"/>
  <c r="L36" i="1"/>
  <c r="L37" i="1"/>
  <c r="L17" i="1"/>
  <c r="L18" i="1"/>
  <c r="L13" i="1"/>
  <c r="L12" i="1"/>
  <c r="L28" i="1"/>
  <c r="L15" i="1"/>
  <c r="L25" i="1"/>
  <c r="L14" i="1"/>
  <c r="L32" i="1"/>
  <c r="L33" i="1"/>
  <c r="L30" i="1"/>
  <c r="L31" i="1"/>
  <c r="L40" i="1"/>
  <c r="L21" i="1"/>
  <c r="L27" i="1"/>
  <c r="L19" i="1"/>
  <c r="L24" i="1"/>
  <c r="L22" i="1"/>
  <c r="L29" i="1"/>
  <c r="L41" i="1"/>
  <c r="L16" i="1"/>
  <c r="L26" i="1"/>
  <c r="L23" i="1"/>
  <c r="L20" i="1"/>
  <c r="L35" i="1"/>
  <c r="L39" i="1"/>
  <c r="L56" i="1"/>
  <c r="L52" i="1"/>
  <c r="L49" i="1"/>
  <c r="L53" i="1"/>
  <c r="L55" i="1"/>
  <c r="L57" i="1"/>
  <c r="L51" i="1"/>
  <c r="L54" i="1"/>
  <c r="L50" i="1"/>
  <c r="L58" i="1"/>
  <c r="L61" i="1"/>
  <c r="L60" i="1"/>
  <c r="L59" i="1"/>
  <c r="L62" i="1"/>
  <c r="L63" i="1"/>
  <c r="L67" i="1"/>
  <c r="L65" i="1"/>
  <c r="L64" i="1"/>
  <c r="L71" i="1"/>
  <c r="L69" i="1"/>
  <c r="L68" i="1"/>
  <c r="L70" i="1"/>
  <c r="L66" i="1"/>
  <c r="L73" i="1"/>
  <c r="L75" i="1"/>
  <c r="L74" i="1"/>
  <c r="L72" i="1"/>
  <c r="L79" i="1"/>
  <c r="L77" i="1"/>
  <c r="L76" i="1"/>
  <c r="L78" i="1"/>
  <c r="L82" i="1"/>
  <c r="L84" i="1"/>
  <c r="L80" i="1"/>
  <c r="L81" i="1"/>
  <c r="L83" i="1"/>
  <c r="L85" i="1"/>
  <c r="L92" i="1"/>
  <c r="L90" i="1"/>
  <c r="L93" i="1"/>
  <c r="L89" i="1"/>
  <c r="L91" i="1"/>
  <c r="L86" i="1"/>
  <c r="L87" i="1"/>
  <c r="L88" i="1"/>
  <c r="L96" i="1"/>
  <c r="L95" i="1"/>
  <c r="L97" i="1"/>
  <c r="L94" i="1"/>
  <c r="L3" i="1"/>
</calcChain>
</file>

<file path=xl/sharedStrings.xml><?xml version="1.0" encoding="utf-8"?>
<sst xmlns="http://schemas.openxmlformats.org/spreadsheetml/2006/main" count="1031" uniqueCount="249">
  <si>
    <t>sample</t>
  </si>
  <si>
    <t>pB171</t>
  </si>
  <si>
    <t>library</t>
  </si>
  <si>
    <t>KAPA Hyper</t>
  </si>
  <si>
    <t>NEBNext</t>
  </si>
  <si>
    <t>E10</t>
  </si>
  <si>
    <t>AACCGGTT</t>
  </si>
  <si>
    <t>E02</t>
  </si>
  <si>
    <t>AACCTTGG</t>
  </si>
  <si>
    <t>A08</t>
  </si>
  <si>
    <t>AACGTTGC</t>
  </si>
  <si>
    <t>D05</t>
  </si>
  <si>
    <t>AAGGTTCC</t>
  </si>
  <si>
    <t>G06</t>
  </si>
  <si>
    <t>ACACGTCA</t>
  </si>
  <si>
    <t>H04</t>
  </si>
  <si>
    <t>ACACGTGT</t>
  </si>
  <si>
    <t>G05</t>
  </si>
  <si>
    <t>ACAGTCAC</t>
  </si>
  <si>
    <t>H06</t>
  </si>
  <si>
    <t>ACCAACGT</t>
  </si>
  <si>
    <t>B09</t>
  </si>
  <si>
    <t>ACCAAGGA</t>
  </si>
  <si>
    <t>H08</t>
  </si>
  <si>
    <t>ACCACATG</t>
  </si>
  <si>
    <t>F05</t>
  </si>
  <si>
    <t>ACCTGTTC</t>
  </si>
  <si>
    <t>C06</t>
  </si>
  <si>
    <t>ACTGACTG</t>
  </si>
  <si>
    <t>F07</t>
  </si>
  <si>
    <t>ACTGTGAC</t>
  </si>
  <si>
    <t>A02</t>
  </si>
  <si>
    <t>AGCTAGCT</t>
  </si>
  <si>
    <t>E03</t>
  </si>
  <si>
    <t>AGCTCTAG</t>
  </si>
  <si>
    <t>B01</t>
  </si>
  <si>
    <t>AGGAACGT</t>
  </si>
  <si>
    <t>B02</t>
  </si>
  <si>
    <t>AGGTAGGT</t>
  </si>
  <si>
    <t>H10</t>
  </si>
  <si>
    <t>AGTGGTCT</t>
  </si>
  <si>
    <t>D07</t>
  </si>
  <si>
    <t>AGTGTCTG</t>
  </si>
  <si>
    <t>A04</t>
  </si>
  <si>
    <t>ATCCGGTA</t>
  </si>
  <si>
    <t>F10</t>
  </si>
  <si>
    <t>ATCCTAGG</t>
  </si>
  <si>
    <t>F02</t>
  </si>
  <si>
    <t>ATCGTAGC</t>
  </si>
  <si>
    <t>C11</t>
  </si>
  <si>
    <t>ATGCATGC</t>
  </si>
  <si>
    <t>G10</t>
  </si>
  <si>
    <t>CAACCTAG</t>
  </si>
  <si>
    <t>E11</t>
  </si>
  <si>
    <t>CAACGTAC</t>
  </si>
  <si>
    <t>D02</t>
  </si>
  <si>
    <t>CAAGCTTG</t>
  </si>
  <si>
    <t>H12</t>
  </si>
  <si>
    <t>CACATGTG</t>
  </si>
  <si>
    <t>G02</t>
  </si>
  <si>
    <t>CACTAGAC</t>
  </si>
  <si>
    <t>C02</t>
  </si>
  <si>
    <t>CAGTCAGT</t>
  </si>
  <si>
    <t>F06</t>
  </si>
  <si>
    <t>CAGTTGAC</t>
  </si>
  <si>
    <t>F08</t>
  </si>
  <si>
    <t>CATGCTTC</t>
  </si>
  <si>
    <t>D03</t>
  </si>
  <si>
    <t>CCAATACG</t>
  </si>
  <si>
    <t>E06</t>
  </si>
  <si>
    <t>CCATATGG</t>
  </si>
  <si>
    <t>E08</t>
  </si>
  <si>
    <t>CCTAATCC</t>
  </si>
  <si>
    <t>H07</t>
  </si>
  <si>
    <t>CGATCGAT</t>
  </si>
  <si>
    <t>A01</t>
  </si>
  <si>
    <t>CGTACGTA</t>
  </si>
  <si>
    <t>B07</t>
  </si>
  <si>
    <t>CGTAGCAT</t>
  </si>
  <si>
    <t>F03</t>
  </si>
  <si>
    <t>CGTAGCTA</t>
  </si>
  <si>
    <t>B12</t>
  </si>
  <si>
    <t>CTACCATC</t>
  </si>
  <si>
    <t>B06</t>
  </si>
  <si>
    <t>CTAGAGCT</t>
  </si>
  <si>
    <t>C01</t>
  </si>
  <si>
    <t>CTAGCTAG</t>
  </si>
  <si>
    <t>D12</t>
  </si>
  <si>
    <t>CTCATGAG</t>
  </si>
  <si>
    <t>C08</t>
  </si>
  <si>
    <t>CTCTACAC</t>
  </si>
  <si>
    <t>G03</t>
  </si>
  <si>
    <t>CTCTCACA</t>
  </si>
  <si>
    <t>D01</t>
  </si>
  <si>
    <t>CTCTCAGT</t>
  </si>
  <si>
    <t>B05</t>
  </si>
  <si>
    <t>CTGTACAG</t>
  </si>
  <si>
    <t>D04</t>
  </si>
  <si>
    <t>CTGTCAGA</t>
  </si>
  <si>
    <t>G04</t>
  </si>
  <si>
    <t>CTTCCAAC</t>
  </si>
  <si>
    <t>F01</t>
  </si>
  <si>
    <t>CTTCCATG</t>
  </si>
  <si>
    <t>G07</t>
  </si>
  <si>
    <t>CTTGTCCA</t>
  </si>
  <si>
    <t>B11</t>
  </si>
  <si>
    <t>GAACCATC</t>
  </si>
  <si>
    <t>H11</t>
  </si>
  <si>
    <t>GAACTGCT</t>
  </si>
  <si>
    <t>F11</t>
  </si>
  <si>
    <t>GAAGCTTC</t>
  </si>
  <si>
    <t>C03</t>
  </si>
  <si>
    <t>GAAGTCCT</t>
  </si>
  <si>
    <t>B04</t>
  </si>
  <si>
    <t>GACATCAC</t>
  </si>
  <si>
    <t>G12</t>
  </si>
  <si>
    <t>GACATCTG</t>
  </si>
  <si>
    <t>A09</t>
  </si>
  <si>
    <t>GACTTCAG</t>
  </si>
  <si>
    <t>H09</t>
  </si>
  <si>
    <t>GAGACACA</t>
  </si>
  <si>
    <t>E12</t>
  </si>
  <si>
    <t>GAGACAGT</t>
  </si>
  <si>
    <t>A10</t>
  </si>
  <si>
    <t>GAGTTCAC</t>
  </si>
  <si>
    <t>H05</t>
  </si>
  <si>
    <t>GAGTTCTG</t>
  </si>
  <si>
    <t>A07</t>
  </si>
  <si>
    <t>GATCAGCT</t>
  </si>
  <si>
    <t>D11</t>
  </si>
  <si>
    <t>GATCCTAG</t>
  </si>
  <si>
    <t>F04</t>
  </si>
  <si>
    <t>GATGCATC</t>
  </si>
  <si>
    <t>E05</t>
  </si>
  <si>
    <t>GCCGTATA</t>
  </si>
  <si>
    <t>C09</t>
  </si>
  <si>
    <t>GCCGTTAA</t>
  </si>
  <si>
    <t>B10</t>
  </si>
  <si>
    <t>GCGCTATA</t>
  </si>
  <si>
    <t>A06</t>
  </si>
  <si>
    <t>GCTACGAT</t>
  </si>
  <si>
    <t>D08</t>
  </si>
  <si>
    <t>GCTATTCC</t>
  </si>
  <si>
    <t>A03</t>
  </si>
  <si>
    <t>GCTTAACG</t>
  </si>
  <si>
    <t>H02</t>
  </si>
  <si>
    <t>GCTTCCTA</t>
  </si>
  <si>
    <t>D06</t>
  </si>
  <si>
    <t>GGAAGCAT</t>
  </si>
  <si>
    <t>A11</t>
  </si>
  <si>
    <t>GGATTAGG</t>
  </si>
  <si>
    <t>G09</t>
  </si>
  <si>
    <t>GGTTCCAA</t>
  </si>
  <si>
    <t>F09</t>
  </si>
  <si>
    <t>GTACAGCT</t>
  </si>
  <si>
    <t>B03</t>
  </si>
  <si>
    <t>GTACCAAC</t>
  </si>
  <si>
    <t>E01</t>
  </si>
  <si>
    <t>GTACTGCA</t>
  </si>
  <si>
    <t>C10</t>
  </si>
  <si>
    <t>GTGAACAG</t>
  </si>
  <si>
    <t>F12</t>
  </si>
  <si>
    <t>GTGTCACA</t>
  </si>
  <si>
    <t>C07</t>
  </si>
  <si>
    <t>GTGTTGAC</t>
  </si>
  <si>
    <t>H01</t>
  </si>
  <si>
    <t>TACCATGG</t>
  </si>
  <si>
    <t>G01</t>
  </si>
  <si>
    <t>TACGAACC</t>
  </si>
  <si>
    <t>G11</t>
  </si>
  <si>
    <t>TAGCTACG</t>
  </si>
  <si>
    <t>A05</t>
  </si>
  <si>
    <t>TAGGCCAT</t>
  </si>
  <si>
    <t>C12</t>
  </si>
  <si>
    <t>TCCAAGGT</t>
  </si>
  <si>
    <t>C05</t>
  </si>
  <si>
    <t>TCGAGTTG</t>
  </si>
  <si>
    <t>C04</t>
  </si>
  <si>
    <t>TCGATGGT</t>
  </si>
  <si>
    <t>H03</t>
  </si>
  <si>
    <t>TGACCACA</t>
  </si>
  <si>
    <t>G08</t>
  </si>
  <si>
    <t>TGACGTGT</t>
  </si>
  <si>
    <t>D09</t>
  </si>
  <si>
    <t>TGACTGAC</t>
  </si>
  <si>
    <t>B08</t>
  </si>
  <si>
    <t>TGCACAAC</t>
  </si>
  <si>
    <t>D10</t>
  </si>
  <si>
    <t>TGCACTAG</t>
  </si>
  <si>
    <t>E04</t>
  </si>
  <si>
    <t>TGGTACGT</t>
  </si>
  <si>
    <t>E07</t>
  </si>
  <si>
    <t>TGGTCATG</t>
  </si>
  <si>
    <t>A12</t>
  </si>
  <si>
    <t>TGGTCTAG</t>
  </si>
  <si>
    <t>E09</t>
  </si>
  <si>
    <t>TGGTGTAC</t>
  </si>
  <si>
    <t>BLANK</t>
  </si>
  <si>
    <t>N/A</t>
  </si>
  <si>
    <t>total reads</t>
  </si>
  <si>
    <t>left_filter_unmap_duplicate</t>
  </si>
  <si>
    <t>right_filter_unmap_duplicate</t>
  </si>
  <si>
    <t>left_filter_secondary</t>
  </si>
  <si>
    <t>right_filter_secondary</t>
  </si>
  <si>
    <t>percent_map+nondup</t>
  </si>
  <si>
    <t>percent_primary</t>
  </si>
  <si>
    <t>Riptide well</t>
  </si>
  <si>
    <t>Riptide barcode</t>
  </si>
  <si>
    <t>Acinetobacter baumannii</t>
  </si>
  <si>
    <t>Aspergillus fumigatus</t>
  </si>
  <si>
    <t>Brugia pahangi</t>
  </si>
  <si>
    <t>Cryptosporidium parvum</t>
  </si>
  <si>
    <t>Escherichia coli</t>
  </si>
  <si>
    <t>Klebsiella pneumoniae</t>
  </si>
  <si>
    <t>Plasmodium falciparum</t>
  </si>
  <si>
    <t>Shigella boydii</t>
  </si>
  <si>
    <t>Theileria parva</t>
  </si>
  <si>
    <t>After</t>
  </si>
  <si>
    <t>Before</t>
  </si>
  <si>
    <t>2x150 bp</t>
  </si>
  <si>
    <t>2x300 bp</t>
  </si>
  <si>
    <t>before/after riptide experiment</t>
  </si>
  <si>
    <t>library design</t>
  </si>
  <si>
    <t>SRA accession</t>
  </si>
  <si>
    <t>GC primer</t>
  </si>
  <si>
    <t>strain/sample</t>
  </si>
  <si>
    <t>species</t>
  </si>
  <si>
    <t>25493-3</t>
  </si>
  <si>
    <t>FR3</t>
  </si>
  <si>
    <t>TU114</t>
  </si>
  <si>
    <t>HS</t>
  </si>
  <si>
    <t>B171</t>
  </si>
  <si>
    <t>NF54</t>
  </si>
  <si>
    <t>5216-82</t>
  </si>
  <si>
    <t>T8015994</t>
  </si>
  <si>
    <t>H7810724</t>
  </si>
  <si>
    <t>Day 10</t>
  </si>
  <si>
    <t>Day 1</t>
  </si>
  <si>
    <t>Day 2</t>
  </si>
  <si>
    <t xml:space="preserve">Day 2 </t>
  </si>
  <si>
    <t>Day 6</t>
  </si>
  <si>
    <t>ETEC metagenome</t>
  </si>
  <si>
    <t>GEMS metagenome</t>
  </si>
  <si>
    <t>200-011</t>
  </si>
  <si>
    <t>200-071</t>
  </si>
  <si>
    <t>200-073</t>
  </si>
  <si>
    <t>L</t>
  </si>
  <si>
    <t>H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</si>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</sst>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topLeftCell="D91" workbookViewId="0">
      <selection activeCell="F108" sqref="F108"/>
    </sheetView>
  </sheetViews>
  <sheetFormatPr defaultRowHeight="14.5" x14ac:dyDescent="0.35"/>
  <cols>
    <col min="1" max="1" width="11.1796875" style="2" customWidth="1"/>
    <col min="2" max="2" width="16.1796875" style="2" customWidth="1"/>
    <col min="3" max="3" width="16.453125" style="2" customWidth="1"/>
    <col min="4" max="4" width="22.1796875" style="2" customWidth="1"/>
    <col min="5" max="6" width="12.26953125" style="3" customWidth="1"/>
    <col min="7" max="7" width="12.36328125" style="2" customWidth="1"/>
    <col min="8" max="8" width="25.26953125" style="3" customWidth="1"/>
    <col min="9" max="9" width="28.08984375" style="3" customWidth="1"/>
    <col min="10" max="10" width="23.54296875" style="3" customWidth="1"/>
    <col min="11" max="11" width="23.08984375" style="3" customWidth="1"/>
    <col min="12" max="12" width="19.26953125" style="3" customWidth="1"/>
    <col min="13" max="13" width="13.90625" style="3" customWidth="1"/>
    <col min="14" max="14" width="12.54296875" customWidth="1"/>
  </cols>
  <sheetData>
    <row r="1" spans="1:13" x14ac:dyDescent="0.35">
      <c r="A1" s="2" t="s">
        <v>206</v>
      </c>
      <c r="B1" s="2" t="s">
        <v>207</v>
      </c>
      <c r="C1" s="2" t="s">
        <v>223</v>
      </c>
      <c r="D1" s="2" t="s">
        <v>226</v>
      </c>
      <c r="E1" s="3" t="s">
        <v>225</v>
      </c>
      <c r="F1" s="3" t="s">
        <v>224</v>
      </c>
      <c r="G1" s="2" t="s">
        <v>199</v>
      </c>
      <c r="H1" s="3" t="s">
        <v>200</v>
      </c>
      <c r="I1" s="3" t="s">
        <v>201</v>
      </c>
      <c r="J1" s="3" t="s">
        <v>202</v>
      </c>
      <c r="K1" s="3" t="s">
        <v>203</v>
      </c>
      <c r="L1" s="3" t="s">
        <v>204</v>
      </c>
      <c r="M1" s="3" t="s">
        <v>205</v>
      </c>
    </row>
    <row r="2" spans="1:13" x14ac:dyDescent="0.35">
      <c r="A2" s="2" t="s">
        <v>117</v>
      </c>
      <c r="B2" s="2" t="s">
        <v>118</v>
      </c>
      <c r="D2" s="2" t="s">
        <v>208</v>
      </c>
      <c r="E2" s="3" t="s">
        <v>227</v>
      </c>
      <c r="F2" s="3" t="s">
        <v>246</v>
      </c>
      <c r="G2" s="2">
        <v>179924</v>
      </c>
      <c r="H2" s="3">
        <v>5058</v>
      </c>
      <c r="I2" s="3">
        <v>3267</v>
      </c>
      <c r="J2" s="3">
        <v>5058</v>
      </c>
      <c r="K2" s="3">
        <v>3267</v>
      </c>
      <c r="L2" s="3">
        <f t="shared" ref="L2:L41" si="0">((H2+I2)/G2)*100</f>
        <v>4.6269536026322218</v>
      </c>
      <c r="M2" s="3">
        <f t="shared" ref="M2:M41" si="1">((J2+K2)/G2)*100</f>
        <v>4.6269536026322218</v>
      </c>
    </row>
    <row r="3" spans="1:13" x14ac:dyDescent="0.35">
      <c r="A3" s="2" t="s">
        <v>21</v>
      </c>
      <c r="B3" s="2" t="s">
        <v>22</v>
      </c>
      <c r="D3" s="2" t="s">
        <v>208</v>
      </c>
      <c r="E3" s="3" t="s">
        <v>227</v>
      </c>
      <c r="F3" s="3" t="s">
        <v>246</v>
      </c>
      <c r="G3" s="2">
        <v>134216</v>
      </c>
      <c r="H3" s="3">
        <v>15356</v>
      </c>
      <c r="I3" s="3">
        <v>12445</v>
      </c>
      <c r="J3" s="3">
        <v>15356</v>
      </c>
      <c r="K3" s="3">
        <v>12445</v>
      </c>
      <c r="L3" s="3">
        <f t="shared" si="0"/>
        <v>20.713625797222388</v>
      </c>
      <c r="M3" s="3">
        <f t="shared" si="1"/>
        <v>20.713625797222388</v>
      </c>
    </row>
    <row r="4" spans="1:13" x14ac:dyDescent="0.35">
      <c r="A4" s="2" t="s">
        <v>135</v>
      </c>
      <c r="B4" s="2" t="s">
        <v>136</v>
      </c>
      <c r="D4" s="2" t="s">
        <v>208</v>
      </c>
      <c r="E4" s="3" t="s">
        <v>227</v>
      </c>
      <c r="F4" s="3" t="s">
        <v>246</v>
      </c>
      <c r="G4" s="2">
        <v>590608</v>
      </c>
      <c r="H4" s="3">
        <v>36507</v>
      </c>
      <c r="I4" s="3">
        <v>30791</v>
      </c>
      <c r="J4" s="3">
        <v>36506</v>
      </c>
      <c r="K4" s="3">
        <v>30787</v>
      </c>
      <c r="L4" s="3">
        <f t="shared" si="0"/>
        <v>11.394698344756589</v>
      </c>
      <c r="M4" s="3">
        <f t="shared" si="1"/>
        <v>11.393851759542709</v>
      </c>
    </row>
    <row r="5" spans="1:13" x14ac:dyDescent="0.35">
      <c r="A5" s="2" t="s">
        <v>183</v>
      </c>
      <c r="B5" s="2" t="s">
        <v>184</v>
      </c>
      <c r="D5" s="2" t="s">
        <v>208</v>
      </c>
      <c r="E5" s="3" t="s">
        <v>227</v>
      </c>
      <c r="F5" s="3" t="s">
        <v>246</v>
      </c>
      <c r="G5" s="2">
        <v>162520</v>
      </c>
      <c r="H5" s="3">
        <v>23536</v>
      </c>
      <c r="I5" s="3">
        <v>20177</v>
      </c>
      <c r="J5" s="3">
        <v>23536</v>
      </c>
      <c r="K5" s="3">
        <v>20176</v>
      </c>
      <c r="L5" s="3">
        <f t="shared" si="0"/>
        <v>26.896997292640908</v>
      </c>
      <c r="M5" s="3">
        <f t="shared" si="1"/>
        <v>26.896381983755845</v>
      </c>
    </row>
    <row r="6" spans="1:13" x14ac:dyDescent="0.35">
      <c r="A6" s="2" t="s">
        <v>33</v>
      </c>
      <c r="B6" s="2" t="s">
        <v>34</v>
      </c>
      <c r="D6" s="2" t="s">
        <v>208</v>
      </c>
      <c r="E6" s="3" t="s">
        <v>227</v>
      </c>
      <c r="F6" s="3" t="s">
        <v>246</v>
      </c>
      <c r="G6" s="2">
        <v>158866</v>
      </c>
      <c r="H6" s="3">
        <v>16375</v>
      </c>
      <c r="I6" s="3">
        <v>13687</v>
      </c>
      <c r="J6" s="3">
        <v>16375</v>
      </c>
      <c r="K6" s="3">
        <v>13687</v>
      </c>
      <c r="L6" s="3">
        <f t="shared" si="0"/>
        <v>18.922865811438573</v>
      </c>
      <c r="M6" s="3">
        <f t="shared" si="1"/>
        <v>18.922865811438573</v>
      </c>
    </row>
    <row r="7" spans="1:13" x14ac:dyDescent="0.35">
      <c r="A7" s="2" t="s">
        <v>79</v>
      </c>
      <c r="B7" s="2" t="s">
        <v>80</v>
      </c>
      <c r="D7" s="2" t="s">
        <v>208</v>
      </c>
      <c r="E7" s="3" t="s">
        <v>227</v>
      </c>
      <c r="F7" s="3" t="s">
        <v>246</v>
      </c>
      <c r="G7" s="2">
        <v>160304</v>
      </c>
      <c r="H7" s="3">
        <v>19019</v>
      </c>
      <c r="I7" s="3">
        <v>16050</v>
      </c>
      <c r="J7" s="3">
        <v>19017</v>
      </c>
      <c r="K7" s="3">
        <v>16050</v>
      </c>
      <c r="L7" s="3">
        <f t="shared" si="0"/>
        <v>21.876559536879927</v>
      </c>
      <c r="M7" s="3">
        <f t="shared" si="1"/>
        <v>21.875311907375984</v>
      </c>
    </row>
    <row r="8" spans="1:13" x14ac:dyDescent="0.35">
      <c r="A8" s="2" t="s">
        <v>91</v>
      </c>
      <c r="B8" s="2" t="s">
        <v>92</v>
      </c>
      <c r="D8" s="2" t="s">
        <v>208</v>
      </c>
      <c r="E8" s="3" t="s">
        <v>227</v>
      </c>
      <c r="F8" s="3" t="s">
        <v>246</v>
      </c>
      <c r="G8" s="2">
        <v>277136</v>
      </c>
      <c r="H8" s="3">
        <v>23420</v>
      </c>
      <c r="I8" s="3">
        <v>19144</v>
      </c>
      <c r="J8" s="3">
        <v>23418</v>
      </c>
      <c r="K8" s="3">
        <v>19143</v>
      </c>
      <c r="L8" s="3">
        <f t="shared" si="0"/>
        <v>15.358524334622711</v>
      </c>
      <c r="M8" s="3">
        <f t="shared" si="1"/>
        <v>15.357441833612379</v>
      </c>
    </row>
    <row r="9" spans="1:13" x14ac:dyDescent="0.35">
      <c r="A9" s="2" t="s">
        <v>179</v>
      </c>
      <c r="B9" s="2" t="s">
        <v>180</v>
      </c>
      <c r="D9" s="2" t="s">
        <v>208</v>
      </c>
      <c r="E9" s="3" t="s">
        <v>227</v>
      </c>
      <c r="F9" s="3" t="s">
        <v>246</v>
      </c>
      <c r="G9" s="2">
        <v>266446</v>
      </c>
      <c r="H9" s="3">
        <v>31065</v>
      </c>
      <c r="I9" s="3">
        <v>25892</v>
      </c>
      <c r="J9" s="3">
        <v>31063</v>
      </c>
      <c r="K9" s="3">
        <v>25891</v>
      </c>
      <c r="L9" s="3">
        <f t="shared" si="0"/>
        <v>21.376564106798376</v>
      </c>
      <c r="M9" s="3">
        <f t="shared" si="1"/>
        <v>21.375438175089887</v>
      </c>
    </row>
    <row r="10" spans="1:13" x14ac:dyDescent="0.35">
      <c r="A10" s="2" t="s">
        <v>7</v>
      </c>
      <c r="B10" s="2" t="s">
        <v>8</v>
      </c>
      <c r="D10" s="2" t="s">
        <v>209</v>
      </c>
      <c r="E10" s="3">
        <v>925</v>
      </c>
      <c r="F10" s="3" t="s">
        <v>246</v>
      </c>
      <c r="G10" s="2">
        <v>8736918</v>
      </c>
      <c r="H10" s="3">
        <v>3722347</v>
      </c>
      <c r="I10" s="3">
        <v>3689666</v>
      </c>
      <c r="J10" s="3">
        <v>3720119</v>
      </c>
      <c r="K10" s="3">
        <v>3687942</v>
      </c>
      <c r="L10" s="3">
        <f t="shared" si="0"/>
        <v>84.835556428479691</v>
      </c>
      <c r="M10" s="3">
        <f t="shared" si="1"/>
        <v>84.790323086470536</v>
      </c>
    </row>
    <row r="11" spans="1:13" x14ac:dyDescent="0.35">
      <c r="A11" s="2" t="s">
        <v>5</v>
      </c>
      <c r="B11" s="2" t="s">
        <v>6</v>
      </c>
      <c r="D11" s="2" t="s">
        <v>209</v>
      </c>
      <c r="E11" s="3">
        <v>925</v>
      </c>
      <c r="F11" s="3" t="s">
        <v>246</v>
      </c>
      <c r="G11" s="2">
        <v>7452138</v>
      </c>
      <c r="H11" s="3">
        <v>3117553</v>
      </c>
      <c r="I11" s="3">
        <v>3089137</v>
      </c>
      <c r="J11" s="3">
        <v>3114918</v>
      </c>
      <c r="K11" s="3">
        <v>3087287</v>
      </c>
      <c r="L11" s="3">
        <f t="shared" si="0"/>
        <v>83.287373368555436</v>
      </c>
      <c r="M11" s="3">
        <f t="shared" si="1"/>
        <v>83.227189297890078</v>
      </c>
    </row>
    <row r="12" spans="1:13" x14ac:dyDescent="0.35">
      <c r="A12" s="2" t="s">
        <v>47</v>
      </c>
      <c r="B12" s="2" t="s">
        <v>48</v>
      </c>
      <c r="D12" s="2" t="s">
        <v>209</v>
      </c>
      <c r="E12" s="3">
        <v>925</v>
      </c>
      <c r="F12" s="3" t="s">
        <v>246</v>
      </c>
      <c r="G12" s="2">
        <v>9104160</v>
      </c>
      <c r="H12" s="3">
        <v>3895025</v>
      </c>
      <c r="I12" s="3">
        <v>3862085</v>
      </c>
      <c r="J12" s="3">
        <v>3892636</v>
      </c>
      <c r="K12" s="3">
        <v>3860293</v>
      </c>
      <c r="L12" s="3">
        <f t="shared" si="0"/>
        <v>85.204016625366862</v>
      </c>
      <c r="M12" s="3">
        <f t="shared" si="1"/>
        <v>85.158092564278306</v>
      </c>
    </row>
    <row r="13" spans="1:13" x14ac:dyDescent="0.35">
      <c r="A13" s="2" t="s">
        <v>45</v>
      </c>
      <c r="B13" s="2" t="s">
        <v>46</v>
      </c>
      <c r="D13" s="2" t="s">
        <v>209</v>
      </c>
      <c r="E13" s="3">
        <v>925</v>
      </c>
      <c r="F13" s="3" t="s">
        <v>246</v>
      </c>
      <c r="G13" s="2">
        <v>6550750</v>
      </c>
      <c r="H13" s="3">
        <v>2838037</v>
      </c>
      <c r="I13" s="3">
        <v>2809322</v>
      </c>
      <c r="J13" s="3">
        <v>2836363</v>
      </c>
      <c r="K13" s="3">
        <v>2808077</v>
      </c>
      <c r="L13" s="3">
        <f t="shared" si="0"/>
        <v>86.20935007441895</v>
      </c>
      <c r="M13" s="3">
        <f t="shared" si="1"/>
        <v>86.164790291188027</v>
      </c>
    </row>
    <row r="14" spans="1:13" x14ac:dyDescent="0.35">
      <c r="A14" s="2" t="s">
        <v>59</v>
      </c>
      <c r="B14" s="2" t="s">
        <v>60</v>
      </c>
      <c r="D14" s="2" t="s">
        <v>209</v>
      </c>
      <c r="E14" s="3">
        <v>925</v>
      </c>
      <c r="F14" s="3" t="s">
        <v>246</v>
      </c>
      <c r="G14" s="2">
        <v>9507192</v>
      </c>
      <c r="H14" s="3">
        <v>4098229</v>
      </c>
      <c r="I14" s="3">
        <v>4060787</v>
      </c>
      <c r="J14" s="3">
        <v>4095601</v>
      </c>
      <c r="K14" s="3">
        <v>4058994</v>
      </c>
      <c r="L14" s="3">
        <f t="shared" si="0"/>
        <v>85.819409137840069</v>
      </c>
      <c r="M14" s="3">
        <f t="shared" si="1"/>
        <v>85.772907499922169</v>
      </c>
    </row>
    <row r="15" spans="1:13" x14ac:dyDescent="0.35">
      <c r="A15" s="2" t="s">
        <v>51</v>
      </c>
      <c r="B15" s="2" t="s">
        <v>52</v>
      </c>
      <c r="D15" s="2" t="s">
        <v>209</v>
      </c>
      <c r="E15" s="3">
        <v>925</v>
      </c>
      <c r="F15" s="3" t="s">
        <v>246</v>
      </c>
      <c r="G15" s="2">
        <v>6807742</v>
      </c>
      <c r="H15" s="3">
        <v>2922238</v>
      </c>
      <c r="I15" s="3">
        <v>2891318</v>
      </c>
      <c r="J15" s="3">
        <v>2920251</v>
      </c>
      <c r="K15" s="3">
        <v>2889851</v>
      </c>
      <c r="L15" s="3">
        <f t="shared" si="0"/>
        <v>85.396244452272128</v>
      </c>
      <c r="M15" s="3">
        <f t="shared" si="1"/>
        <v>85.345508099455003</v>
      </c>
    </row>
    <row r="16" spans="1:13" x14ac:dyDescent="0.35">
      <c r="A16" s="2" t="s">
        <v>145</v>
      </c>
      <c r="B16" s="2" t="s">
        <v>146</v>
      </c>
      <c r="D16" s="2" t="s">
        <v>209</v>
      </c>
      <c r="E16" s="3">
        <v>925</v>
      </c>
      <c r="F16" s="3" t="s">
        <v>246</v>
      </c>
      <c r="G16" s="2">
        <v>9889862</v>
      </c>
      <c r="H16" s="3">
        <v>4194983</v>
      </c>
      <c r="I16" s="3">
        <v>4156938</v>
      </c>
      <c r="J16" s="3">
        <v>4191806</v>
      </c>
      <c r="K16" s="3">
        <v>4154738</v>
      </c>
      <c r="L16" s="3">
        <f t="shared" si="0"/>
        <v>84.449317897459025</v>
      </c>
      <c r="M16" s="3">
        <f t="shared" si="1"/>
        <v>84.394949090290638</v>
      </c>
    </row>
    <row r="17" spans="1:13" x14ac:dyDescent="0.35">
      <c r="A17" s="2" t="s">
        <v>39</v>
      </c>
      <c r="B17" s="2" t="s">
        <v>40</v>
      </c>
      <c r="D17" s="2" t="s">
        <v>209</v>
      </c>
      <c r="E17" s="3">
        <v>925</v>
      </c>
      <c r="F17" s="3" t="s">
        <v>246</v>
      </c>
      <c r="G17" s="2">
        <v>10640410</v>
      </c>
      <c r="H17" s="3">
        <v>4557300</v>
      </c>
      <c r="I17" s="3">
        <v>4519009</v>
      </c>
      <c r="J17" s="3">
        <v>4554475</v>
      </c>
      <c r="K17" s="3">
        <v>4516966</v>
      </c>
      <c r="L17" s="3">
        <f t="shared" si="0"/>
        <v>85.300369064725885</v>
      </c>
      <c r="M17" s="3">
        <f t="shared" si="1"/>
        <v>85.254618947954071</v>
      </c>
    </row>
    <row r="18" spans="1:13" x14ac:dyDescent="0.35">
      <c r="A18" s="2" t="s">
        <v>43</v>
      </c>
      <c r="B18" s="2" t="s">
        <v>44</v>
      </c>
      <c r="D18" s="2" t="s">
        <v>209</v>
      </c>
      <c r="E18" s="3">
        <v>928</v>
      </c>
      <c r="F18" s="3" t="s">
        <v>246</v>
      </c>
      <c r="G18" s="2">
        <v>5222884</v>
      </c>
      <c r="H18" s="3">
        <v>2224781</v>
      </c>
      <c r="I18" s="3">
        <v>2197213</v>
      </c>
      <c r="J18" s="3">
        <v>2222908</v>
      </c>
      <c r="K18" s="3">
        <v>2195960</v>
      </c>
      <c r="L18" s="3">
        <f t="shared" si="0"/>
        <v>84.66575171878219</v>
      </c>
      <c r="M18" s="3">
        <f t="shared" si="1"/>
        <v>84.605899728962015</v>
      </c>
    </row>
    <row r="19" spans="1:13" x14ac:dyDescent="0.35">
      <c r="A19" s="2" t="s">
        <v>113</v>
      </c>
      <c r="B19" s="2" t="s">
        <v>114</v>
      </c>
      <c r="D19" s="2" t="s">
        <v>209</v>
      </c>
      <c r="E19" s="3">
        <v>928</v>
      </c>
      <c r="F19" s="3" t="s">
        <v>246</v>
      </c>
      <c r="G19" s="2">
        <v>6765014</v>
      </c>
      <c r="H19" s="3">
        <v>2893541</v>
      </c>
      <c r="I19" s="3">
        <v>2866308</v>
      </c>
      <c r="J19" s="3">
        <v>2891552</v>
      </c>
      <c r="K19" s="3">
        <v>2864965</v>
      </c>
      <c r="L19" s="3">
        <f t="shared" si="0"/>
        <v>85.141715892975242</v>
      </c>
      <c r="M19" s="3">
        <f t="shared" si="1"/>
        <v>85.092462484187024</v>
      </c>
    </row>
    <row r="20" spans="1:13" x14ac:dyDescent="0.35">
      <c r="A20" s="2" t="s">
        <v>177</v>
      </c>
      <c r="B20" s="2" t="s">
        <v>178</v>
      </c>
      <c r="D20" s="2" t="s">
        <v>209</v>
      </c>
      <c r="E20" s="3">
        <v>928</v>
      </c>
      <c r="F20" s="3" t="s">
        <v>246</v>
      </c>
      <c r="G20" s="2">
        <v>7731102</v>
      </c>
      <c r="H20" s="3">
        <v>3297375</v>
      </c>
      <c r="I20" s="3">
        <v>3265326</v>
      </c>
      <c r="J20" s="3">
        <v>3295198</v>
      </c>
      <c r="K20" s="3">
        <v>3263819</v>
      </c>
      <c r="L20" s="3">
        <f t="shared" si="0"/>
        <v>84.887005759334173</v>
      </c>
      <c r="M20" s="3">
        <f t="shared" si="1"/>
        <v>84.839354079146801</v>
      </c>
    </row>
    <row r="21" spans="1:13" x14ac:dyDescent="0.35">
      <c r="A21" s="2" t="s">
        <v>97</v>
      </c>
      <c r="B21" s="2" t="s">
        <v>98</v>
      </c>
      <c r="D21" s="2" t="s">
        <v>209</v>
      </c>
      <c r="E21" s="3">
        <v>928</v>
      </c>
      <c r="F21" s="3" t="s">
        <v>246</v>
      </c>
      <c r="G21" s="2">
        <v>6018308</v>
      </c>
      <c r="H21" s="3">
        <v>2614405</v>
      </c>
      <c r="I21" s="3">
        <v>2589869</v>
      </c>
      <c r="J21" s="3">
        <v>2612994</v>
      </c>
      <c r="K21" s="3">
        <v>2588829</v>
      </c>
      <c r="L21" s="3">
        <f t="shared" si="0"/>
        <v>86.474038882689285</v>
      </c>
      <c r="M21" s="3">
        <f t="shared" si="1"/>
        <v>86.433313150473523</v>
      </c>
    </row>
    <row r="22" spans="1:13" x14ac:dyDescent="0.35">
      <c r="A22" s="2" t="s">
        <v>121</v>
      </c>
      <c r="B22" s="2" t="s">
        <v>122</v>
      </c>
      <c r="D22" s="2" t="s">
        <v>209</v>
      </c>
      <c r="E22" s="3">
        <v>928</v>
      </c>
      <c r="F22" s="3" t="s">
        <v>246</v>
      </c>
      <c r="G22" s="2">
        <v>9766540</v>
      </c>
      <c r="H22" s="3">
        <v>4178801</v>
      </c>
      <c r="I22" s="3">
        <v>4144143</v>
      </c>
      <c r="J22" s="3">
        <v>4175927</v>
      </c>
      <c r="K22" s="3">
        <v>4142069</v>
      </c>
      <c r="L22" s="3">
        <f t="shared" si="0"/>
        <v>85.218961884147305</v>
      </c>
      <c r="M22" s="3">
        <f t="shared" si="1"/>
        <v>85.16829911104648</v>
      </c>
    </row>
    <row r="23" spans="1:13" x14ac:dyDescent="0.35">
      <c r="A23" s="2" t="s">
        <v>161</v>
      </c>
      <c r="B23" s="2" t="s">
        <v>162</v>
      </c>
      <c r="D23" s="2" t="s">
        <v>209</v>
      </c>
      <c r="E23" s="3">
        <v>928</v>
      </c>
      <c r="F23" s="3" t="s">
        <v>246</v>
      </c>
      <c r="G23" s="2">
        <v>6898118</v>
      </c>
      <c r="H23" s="3">
        <v>2930670</v>
      </c>
      <c r="I23" s="3">
        <v>2899808</v>
      </c>
      <c r="J23" s="3">
        <v>2928605</v>
      </c>
      <c r="K23" s="3">
        <v>2898264</v>
      </c>
      <c r="L23" s="3">
        <f t="shared" si="0"/>
        <v>84.522735041644694</v>
      </c>
      <c r="M23" s="3">
        <f t="shared" si="1"/>
        <v>84.470416423726007</v>
      </c>
    </row>
    <row r="24" spans="1:13" x14ac:dyDescent="0.35">
      <c r="A24" s="2" t="s">
        <v>115</v>
      </c>
      <c r="B24" s="2" t="s">
        <v>116</v>
      </c>
      <c r="D24" s="2" t="s">
        <v>209</v>
      </c>
      <c r="E24" s="3">
        <v>928</v>
      </c>
      <c r="F24" s="3" t="s">
        <v>246</v>
      </c>
      <c r="G24" s="2">
        <v>4668600</v>
      </c>
      <c r="H24" s="3">
        <v>2001440</v>
      </c>
      <c r="I24" s="3">
        <v>1975213</v>
      </c>
      <c r="J24" s="3">
        <v>1999786</v>
      </c>
      <c r="K24" s="3">
        <v>1974021</v>
      </c>
      <c r="L24" s="3">
        <f t="shared" si="0"/>
        <v>85.178704536691939</v>
      </c>
      <c r="M24" s="3">
        <f t="shared" si="1"/>
        <v>85.117744077453622</v>
      </c>
    </row>
    <row r="25" spans="1:13" x14ac:dyDescent="0.35">
      <c r="A25" s="2" t="s">
        <v>57</v>
      </c>
      <c r="B25" s="2" t="s">
        <v>58</v>
      </c>
      <c r="D25" s="2" t="s">
        <v>209</v>
      </c>
      <c r="E25" s="3">
        <v>928</v>
      </c>
      <c r="F25" s="3" t="s">
        <v>246</v>
      </c>
      <c r="G25" s="2">
        <v>7880108</v>
      </c>
      <c r="H25" s="3">
        <v>3336115</v>
      </c>
      <c r="I25" s="3">
        <v>3303580</v>
      </c>
      <c r="J25" s="3">
        <v>3333604</v>
      </c>
      <c r="K25" s="3">
        <v>3301718</v>
      </c>
      <c r="L25" s="3">
        <f t="shared" si="0"/>
        <v>84.258934014609949</v>
      </c>
      <c r="M25" s="3">
        <f t="shared" si="1"/>
        <v>84.203439851331979</v>
      </c>
    </row>
    <row r="26" spans="1:13" x14ac:dyDescent="0.35">
      <c r="A26" s="2" t="s">
        <v>149</v>
      </c>
      <c r="B26" s="2" t="s">
        <v>150</v>
      </c>
      <c r="D26" s="2" t="s">
        <v>209</v>
      </c>
      <c r="E26" s="3" t="s">
        <v>235</v>
      </c>
      <c r="F26" s="3" t="s">
        <v>246</v>
      </c>
      <c r="G26" s="2">
        <v>15549806</v>
      </c>
      <c r="H26" s="3">
        <v>6600511</v>
      </c>
      <c r="I26" s="3">
        <v>6556898</v>
      </c>
      <c r="J26" s="3">
        <v>6596949</v>
      </c>
      <c r="K26" s="3">
        <v>6554169</v>
      </c>
      <c r="L26" s="3">
        <f t="shared" si="0"/>
        <v>84.614618343148464</v>
      </c>
      <c r="M26" s="3">
        <f t="shared" si="1"/>
        <v>84.574161246770544</v>
      </c>
    </row>
    <row r="27" spans="1:13" x14ac:dyDescent="0.35">
      <c r="A27" s="2" t="s">
        <v>105</v>
      </c>
      <c r="B27" s="2" t="s">
        <v>106</v>
      </c>
      <c r="D27" s="2" t="s">
        <v>209</v>
      </c>
      <c r="E27" s="3" t="s">
        <v>235</v>
      </c>
      <c r="F27" s="3" t="s">
        <v>246</v>
      </c>
      <c r="G27" s="2">
        <v>11277482</v>
      </c>
      <c r="H27" s="3">
        <v>4821302</v>
      </c>
      <c r="I27" s="3">
        <v>4786635</v>
      </c>
      <c r="J27" s="3">
        <v>4818779</v>
      </c>
      <c r="K27" s="3">
        <v>4784725</v>
      </c>
      <c r="L27" s="3">
        <f t="shared" si="0"/>
        <v>85.195764444580803</v>
      </c>
      <c r="M27" s="3">
        <f t="shared" si="1"/>
        <v>85.156456024491987</v>
      </c>
    </row>
    <row r="28" spans="1:13" x14ac:dyDescent="0.35">
      <c r="A28" s="2" t="s">
        <v>49</v>
      </c>
      <c r="B28" s="2" t="s">
        <v>50</v>
      </c>
      <c r="D28" s="2" t="s">
        <v>209</v>
      </c>
      <c r="E28" s="3" t="s">
        <v>235</v>
      </c>
      <c r="F28" s="3" t="s">
        <v>246</v>
      </c>
      <c r="G28" s="2">
        <v>6432062</v>
      </c>
      <c r="H28" s="3">
        <v>2733401</v>
      </c>
      <c r="I28" s="3">
        <v>2702936</v>
      </c>
      <c r="J28" s="3">
        <v>2731556</v>
      </c>
      <c r="K28" s="3">
        <v>2701514</v>
      </c>
      <c r="L28" s="3">
        <f t="shared" si="0"/>
        <v>84.519350093329322</v>
      </c>
      <c r="M28" s="3">
        <f t="shared" si="1"/>
        <v>84.468557672485119</v>
      </c>
    </row>
    <row r="29" spans="1:13" x14ac:dyDescent="0.35">
      <c r="A29" s="2" t="s">
        <v>129</v>
      </c>
      <c r="B29" s="2" t="s">
        <v>130</v>
      </c>
      <c r="D29" s="2" t="s">
        <v>209</v>
      </c>
      <c r="E29" s="3" t="s">
        <v>235</v>
      </c>
      <c r="F29" s="3" t="s">
        <v>246</v>
      </c>
      <c r="G29" s="2">
        <v>12088788</v>
      </c>
      <c r="H29" s="3">
        <v>5166191</v>
      </c>
      <c r="I29" s="3">
        <v>5125952</v>
      </c>
      <c r="J29" s="3">
        <v>5163272</v>
      </c>
      <c r="K29" s="3">
        <v>5123734</v>
      </c>
      <c r="L29" s="3">
        <f t="shared" si="0"/>
        <v>85.13792284222373</v>
      </c>
      <c r="M29" s="3">
        <f t="shared" si="1"/>
        <v>85.095428921410488</v>
      </c>
    </row>
    <row r="30" spans="1:13" x14ac:dyDescent="0.35">
      <c r="A30" s="2" t="s">
        <v>69</v>
      </c>
      <c r="B30" s="2" t="s">
        <v>70</v>
      </c>
      <c r="D30" s="2" t="s">
        <v>209</v>
      </c>
      <c r="E30" s="3" t="s">
        <v>235</v>
      </c>
      <c r="F30" s="3" t="s">
        <v>246</v>
      </c>
      <c r="G30" s="2">
        <v>8181902</v>
      </c>
      <c r="H30" s="3">
        <v>3523509</v>
      </c>
      <c r="I30" s="3">
        <v>3493211</v>
      </c>
      <c r="J30" s="3">
        <v>3521798</v>
      </c>
      <c r="K30" s="3">
        <v>3491868</v>
      </c>
      <c r="L30" s="3">
        <f t="shared" si="0"/>
        <v>85.759032557466469</v>
      </c>
      <c r="M30" s="3">
        <f t="shared" si="1"/>
        <v>85.721706273186854</v>
      </c>
    </row>
    <row r="31" spans="1:13" x14ac:dyDescent="0.35">
      <c r="A31" s="2" t="s">
        <v>71</v>
      </c>
      <c r="B31" s="2" t="s">
        <v>72</v>
      </c>
      <c r="D31" s="2" t="s">
        <v>209</v>
      </c>
      <c r="E31" s="3" t="s">
        <v>235</v>
      </c>
      <c r="F31" s="3" t="s">
        <v>246</v>
      </c>
      <c r="G31" s="2">
        <v>890282</v>
      </c>
      <c r="H31" s="3">
        <v>348589</v>
      </c>
      <c r="I31" s="3">
        <v>342024</v>
      </c>
      <c r="J31" s="3">
        <v>348195</v>
      </c>
      <c r="K31" s="3">
        <v>341755</v>
      </c>
      <c r="L31" s="3">
        <f t="shared" si="0"/>
        <v>77.572387176198106</v>
      </c>
      <c r="M31" s="3">
        <f t="shared" si="1"/>
        <v>77.497916390536943</v>
      </c>
    </row>
    <row r="32" spans="1:13" x14ac:dyDescent="0.35">
      <c r="A32" s="2" t="s">
        <v>63</v>
      </c>
      <c r="B32" s="2" t="s">
        <v>64</v>
      </c>
      <c r="D32" s="2" t="s">
        <v>209</v>
      </c>
      <c r="E32" s="3" t="s">
        <v>235</v>
      </c>
      <c r="F32" s="3" t="s">
        <v>246</v>
      </c>
      <c r="G32" s="2">
        <v>7981366</v>
      </c>
      <c r="H32" s="3">
        <v>3453765</v>
      </c>
      <c r="I32" s="3">
        <v>3422898</v>
      </c>
      <c r="J32" s="3">
        <v>3452143</v>
      </c>
      <c r="K32" s="3">
        <v>3421643</v>
      </c>
      <c r="L32" s="3">
        <f t="shared" si="0"/>
        <v>86.158973288532309</v>
      </c>
      <c r="M32" s="3">
        <f t="shared" si="1"/>
        <v>86.122926827312511</v>
      </c>
    </row>
    <row r="33" spans="1:13" x14ac:dyDescent="0.35">
      <c r="A33" s="2" t="s">
        <v>65</v>
      </c>
      <c r="B33" s="2" t="s">
        <v>66</v>
      </c>
      <c r="D33" s="2" t="s">
        <v>209</v>
      </c>
      <c r="E33" s="3" t="s">
        <v>235</v>
      </c>
      <c r="F33" s="3" t="s">
        <v>246</v>
      </c>
      <c r="G33" s="2">
        <v>9167536</v>
      </c>
      <c r="H33" s="3">
        <v>3905439</v>
      </c>
      <c r="I33" s="3">
        <v>3869321</v>
      </c>
      <c r="J33" s="3">
        <v>3902889</v>
      </c>
      <c r="K33" s="3">
        <v>3867507</v>
      </c>
      <c r="L33" s="3">
        <f t="shared" si="0"/>
        <v>84.807520799481992</v>
      </c>
      <c r="M33" s="3">
        <f t="shared" si="1"/>
        <v>84.759918041227223</v>
      </c>
    </row>
    <row r="34" spans="1:13" x14ac:dyDescent="0.35">
      <c r="A34" s="2" t="s">
        <v>13</v>
      </c>
      <c r="B34" s="2" t="s">
        <v>14</v>
      </c>
      <c r="D34" s="2" t="s">
        <v>209</v>
      </c>
      <c r="E34" s="3" t="s">
        <v>235</v>
      </c>
      <c r="F34" s="3" t="s">
        <v>246</v>
      </c>
      <c r="G34" s="2">
        <v>8331602</v>
      </c>
      <c r="H34" s="3">
        <v>3591444</v>
      </c>
      <c r="I34" s="3">
        <v>3560445</v>
      </c>
      <c r="J34" s="3">
        <v>3589694</v>
      </c>
      <c r="K34" s="3">
        <v>3559085</v>
      </c>
      <c r="L34" s="3">
        <f t="shared" si="0"/>
        <v>85.840502222741804</v>
      </c>
      <c r="M34" s="3">
        <f t="shared" si="1"/>
        <v>85.80317446752737</v>
      </c>
    </row>
    <row r="35" spans="1:13" x14ac:dyDescent="0.35">
      <c r="A35" s="2" t="s">
        <v>181</v>
      </c>
      <c r="B35" s="2" t="s">
        <v>182</v>
      </c>
      <c r="D35" s="2" t="s">
        <v>209</v>
      </c>
      <c r="E35" s="3" t="s">
        <v>235</v>
      </c>
      <c r="F35" s="3" t="s">
        <v>246</v>
      </c>
      <c r="G35" s="2">
        <v>10711348</v>
      </c>
      <c r="H35" s="3">
        <v>4545337</v>
      </c>
      <c r="I35" s="3">
        <v>4505878</v>
      </c>
      <c r="J35" s="3">
        <v>4534150</v>
      </c>
      <c r="K35" s="3">
        <v>4499020</v>
      </c>
      <c r="L35" s="3">
        <f t="shared" si="0"/>
        <v>84.501175762378367</v>
      </c>
      <c r="M35" s="3">
        <f t="shared" si="1"/>
        <v>84.332709571194968</v>
      </c>
    </row>
    <row r="36" spans="1:13" x14ac:dyDescent="0.35">
      <c r="A36" s="2" t="s">
        <v>19</v>
      </c>
      <c r="B36" s="2" t="s">
        <v>20</v>
      </c>
      <c r="D36" s="2" t="s">
        <v>209</v>
      </c>
      <c r="E36" s="3" t="s">
        <v>235</v>
      </c>
      <c r="F36" s="3" t="s">
        <v>246</v>
      </c>
      <c r="G36" s="2">
        <v>10928594</v>
      </c>
      <c r="H36" s="3">
        <v>4657818</v>
      </c>
      <c r="I36" s="3">
        <v>4617886</v>
      </c>
      <c r="J36" s="3">
        <v>4654886</v>
      </c>
      <c r="K36" s="3">
        <v>4615810</v>
      </c>
      <c r="L36" s="3">
        <f t="shared" si="0"/>
        <v>84.875547577300424</v>
      </c>
      <c r="M36" s="3">
        <f t="shared" si="1"/>
        <v>84.829722835343688</v>
      </c>
    </row>
    <row r="37" spans="1:13" x14ac:dyDescent="0.35">
      <c r="A37" s="2" t="s">
        <v>23</v>
      </c>
      <c r="B37" s="2" t="s">
        <v>24</v>
      </c>
      <c r="D37" s="2" t="s">
        <v>209</v>
      </c>
      <c r="E37" s="3" t="s">
        <v>235</v>
      </c>
      <c r="F37" s="3" t="s">
        <v>246</v>
      </c>
      <c r="G37" s="2">
        <v>13161240</v>
      </c>
      <c r="H37" s="3">
        <v>5525061</v>
      </c>
      <c r="I37" s="3">
        <v>5475614</v>
      </c>
      <c r="J37" s="3">
        <v>5521045</v>
      </c>
      <c r="K37" s="3">
        <v>5472744</v>
      </c>
      <c r="L37" s="3">
        <f t="shared" si="0"/>
        <v>83.583879634441743</v>
      </c>
      <c r="M37" s="3">
        <f t="shared" si="1"/>
        <v>83.53155933635432</v>
      </c>
    </row>
    <row r="38" spans="1:13" x14ac:dyDescent="0.35">
      <c r="A38" s="2" t="s">
        <v>9</v>
      </c>
      <c r="B38" s="2" t="s">
        <v>10</v>
      </c>
      <c r="D38" s="2" t="s">
        <v>209</v>
      </c>
      <c r="E38" s="3" t="s">
        <v>234</v>
      </c>
      <c r="F38" s="3" t="s">
        <v>246</v>
      </c>
      <c r="G38" s="2">
        <v>2180442</v>
      </c>
      <c r="H38" s="3">
        <v>930376</v>
      </c>
      <c r="I38" s="3">
        <v>916867</v>
      </c>
      <c r="J38" s="3">
        <v>929927</v>
      </c>
      <c r="K38" s="3">
        <v>916474</v>
      </c>
      <c r="L38" s="3">
        <f t="shared" si="0"/>
        <v>84.718740512244764</v>
      </c>
      <c r="M38" s="3">
        <f t="shared" si="1"/>
        <v>84.68012448852113</v>
      </c>
    </row>
    <row r="39" spans="1:13" x14ac:dyDescent="0.35">
      <c r="A39" s="2" t="s">
        <v>185</v>
      </c>
      <c r="B39" s="2" t="s">
        <v>186</v>
      </c>
      <c r="D39" s="2" t="s">
        <v>209</v>
      </c>
      <c r="E39" s="3" t="s">
        <v>234</v>
      </c>
      <c r="F39" s="3" t="s">
        <v>246</v>
      </c>
      <c r="G39" s="2">
        <v>18373610</v>
      </c>
      <c r="H39" s="3">
        <v>7786582</v>
      </c>
      <c r="I39" s="3">
        <v>7737727</v>
      </c>
      <c r="J39" s="3">
        <v>7782940</v>
      </c>
      <c r="K39" s="3">
        <v>7734289</v>
      </c>
      <c r="L39" s="3">
        <f t="shared" si="0"/>
        <v>84.492426910117274</v>
      </c>
      <c r="M39" s="3">
        <f t="shared" si="1"/>
        <v>84.453893382955229</v>
      </c>
    </row>
    <row r="40" spans="1:13" x14ac:dyDescent="0.35">
      <c r="A40" s="2" t="s">
        <v>89</v>
      </c>
      <c r="B40" s="2" t="s">
        <v>90</v>
      </c>
      <c r="D40" s="2" t="s">
        <v>209</v>
      </c>
      <c r="E40" s="3" t="s">
        <v>234</v>
      </c>
      <c r="F40" s="3" t="s">
        <v>246</v>
      </c>
      <c r="G40" s="2">
        <v>7770182</v>
      </c>
      <c r="H40" s="3">
        <v>3352001</v>
      </c>
      <c r="I40" s="3">
        <v>3318510</v>
      </c>
      <c r="J40" s="3">
        <v>3350215</v>
      </c>
      <c r="K40" s="3">
        <v>3317135</v>
      </c>
      <c r="L40" s="3">
        <f t="shared" si="0"/>
        <v>85.847551576011995</v>
      </c>
      <c r="M40" s="3">
        <f t="shared" si="1"/>
        <v>85.806870418221862</v>
      </c>
    </row>
    <row r="41" spans="1:13" x14ac:dyDescent="0.35">
      <c r="A41" s="2" t="s">
        <v>141</v>
      </c>
      <c r="B41" s="2" t="s">
        <v>142</v>
      </c>
      <c r="D41" s="2" t="s">
        <v>209</v>
      </c>
      <c r="E41" s="3" t="s">
        <v>234</v>
      </c>
      <c r="F41" s="3" t="s">
        <v>246</v>
      </c>
      <c r="G41" s="2">
        <v>5942962</v>
      </c>
      <c r="H41" s="3">
        <v>2498134</v>
      </c>
      <c r="I41" s="3">
        <v>2470981</v>
      </c>
      <c r="J41" s="3">
        <v>2496182</v>
      </c>
      <c r="K41" s="3">
        <v>2469506</v>
      </c>
      <c r="L41" s="3">
        <f t="shared" si="0"/>
        <v>83.613440570543787</v>
      </c>
      <c r="M41" s="3">
        <f t="shared" si="1"/>
        <v>83.555775722611045</v>
      </c>
    </row>
    <row r="42" spans="1:13" x14ac:dyDescent="0.35">
      <c r="A42" s="2" t="s">
        <v>111</v>
      </c>
      <c r="B42" s="2" t="s">
        <v>112</v>
      </c>
      <c r="D42" s="2" t="s">
        <v>197</v>
      </c>
      <c r="E42" s="3" t="s">
        <v>198</v>
      </c>
      <c r="F42" s="3" t="s">
        <v>248</v>
      </c>
      <c r="G42" s="2">
        <v>143334</v>
      </c>
      <c r="H42" s="3" t="s">
        <v>198</v>
      </c>
      <c r="I42" s="3" t="s">
        <v>198</v>
      </c>
      <c r="J42" s="3" t="s">
        <v>198</v>
      </c>
      <c r="K42" s="3" t="s">
        <v>198</v>
      </c>
      <c r="L42" s="3" t="s">
        <v>198</v>
      </c>
      <c r="M42" s="3" t="s">
        <v>198</v>
      </c>
    </row>
    <row r="43" spans="1:13" x14ac:dyDescent="0.35">
      <c r="A43" s="2" t="s">
        <v>163</v>
      </c>
      <c r="B43" s="2" t="s">
        <v>164</v>
      </c>
      <c r="D43" s="2" t="s">
        <v>197</v>
      </c>
      <c r="E43" s="3" t="s">
        <v>198</v>
      </c>
      <c r="F43" s="3" t="s">
        <v>248</v>
      </c>
      <c r="G43" s="2">
        <v>725588</v>
      </c>
      <c r="H43" s="3" t="s">
        <v>198</v>
      </c>
      <c r="I43" s="3" t="s">
        <v>198</v>
      </c>
      <c r="J43" s="3" t="s">
        <v>198</v>
      </c>
      <c r="K43" s="3" t="s">
        <v>198</v>
      </c>
      <c r="L43" s="3" t="s">
        <v>198</v>
      </c>
      <c r="M43" s="3" t="s">
        <v>198</v>
      </c>
    </row>
    <row r="44" spans="1:13" x14ac:dyDescent="0.35">
      <c r="A44" s="2" t="s">
        <v>191</v>
      </c>
      <c r="B44" s="2" t="s">
        <v>192</v>
      </c>
      <c r="D44" s="2" t="s">
        <v>197</v>
      </c>
      <c r="E44" s="3" t="s">
        <v>198</v>
      </c>
      <c r="F44" s="3" t="s">
        <v>248</v>
      </c>
      <c r="G44" s="2">
        <v>25670</v>
      </c>
      <c r="H44" s="3" t="s">
        <v>198</v>
      </c>
      <c r="I44" s="3" t="s">
        <v>198</v>
      </c>
      <c r="J44" s="3" t="s">
        <v>198</v>
      </c>
      <c r="K44" s="3" t="s">
        <v>198</v>
      </c>
      <c r="L44" s="3" t="s">
        <v>198</v>
      </c>
      <c r="M44" s="3" t="s">
        <v>198</v>
      </c>
    </row>
    <row r="45" spans="1:13" x14ac:dyDescent="0.35">
      <c r="A45" s="2" t="s">
        <v>29</v>
      </c>
      <c r="B45" s="2" t="s">
        <v>30</v>
      </c>
      <c r="D45" s="2" t="s">
        <v>197</v>
      </c>
      <c r="E45" s="3" t="s">
        <v>198</v>
      </c>
      <c r="F45" s="3" t="s">
        <v>248</v>
      </c>
      <c r="G45" s="2">
        <v>7022</v>
      </c>
      <c r="H45" s="3" t="s">
        <v>198</v>
      </c>
      <c r="I45" s="3" t="s">
        <v>198</v>
      </c>
      <c r="J45" s="3" t="s">
        <v>198</v>
      </c>
      <c r="K45" s="3" t="s">
        <v>198</v>
      </c>
      <c r="L45" s="3" t="s">
        <v>198</v>
      </c>
      <c r="M45" s="3" t="s">
        <v>198</v>
      </c>
    </row>
    <row r="46" spans="1:13" x14ac:dyDescent="0.35">
      <c r="A46" s="2" t="s">
        <v>167</v>
      </c>
      <c r="B46" s="2" t="s">
        <v>168</v>
      </c>
      <c r="D46" s="2" t="s">
        <v>197</v>
      </c>
      <c r="E46" s="3" t="s">
        <v>198</v>
      </c>
      <c r="F46" s="3" t="s">
        <v>248</v>
      </c>
      <c r="G46" s="2">
        <v>142184</v>
      </c>
      <c r="H46" s="3" t="s">
        <v>198</v>
      </c>
      <c r="I46" s="3" t="s">
        <v>198</v>
      </c>
      <c r="J46" s="3" t="s">
        <v>198</v>
      </c>
      <c r="K46" s="3" t="s">
        <v>198</v>
      </c>
      <c r="L46" s="3" t="s">
        <v>198</v>
      </c>
      <c r="M46" s="3" t="s">
        <v>198</v>
      </c>
    </row>
    <row r="47" spans="1:13" x14ac:dyDescent="0.35">
      <c r="A47" s="2" t="s">
        <v>103</v>
      </c>
      <c r="B47" s="2" t="s">
        <v>104</v>
      </c>
      <c r="D47" s="2" t="s">
        <v>197</v>
      </c>
      <c r="E47" s="3" t="s">
        <v>198</v>
      </c>
      <c r="F47" s="3" t="s">
        <v>248</v>
      </c>
      <c r="G47" s="2">
        <v>2644</v>
      </c>
      <c r="H47" s="3" t="s">
        <v>198</v>
      </c>
      <c r="I47" s="3" t="s">
        <v>198</v>
      </c>
      <c r="J47" s="3" t="s">
        <v>198</v>
      </c>
      <c r="K47" s="3" t="s">
        <v>198</v>
      </c>
      <c r="L47" s="3" t="s">
        <v>198</v>
      </c>
      <c r="M47" s="3" t="s">
        <v>198</v>
      </c>
    </row>
    <row r="48" spans="1:13" x14ac:dyDescent="0.35">
      <c r="A48" s="2" t="s">
        <v>73</v>
      </c>
      <c r="B48" s="2" t="s">
        <v>74</v>
      </c>
      <c r="D48" s="2" t="s">
        <v>197</v>
      </c>
      <c r="E48" s="3" t="s">
        <v>198</v>
      </c>
      <c r="F48" s="3" t="s">
        <v>248</v>
      </c>
      <c r="G48" s="2">
        <v>2272</v>
      </c>
      <c r="H48" s="3" t="s">
        <v>198</v>
      </c>
      <c r="I48" s="3" t="s">
        <v>198</v>
      </c>
      <c r="J48" s="3" t="s">
        <v>198</v>
      </c>
      <c r="K48" s="3" t="s">
        <v>198</v>
      </c>
      <c r="L48" s="3" t="s">
        <v>198</v>
      </c>
      <c r="M48" s="3" t="s">
        <v>198</v>
      </c>
    </row>
    <row r="49" spans="1:13" x14ac:dyDescent="0.35">
      <c r="A49" s="2" t="s">
        <v>75</v>
      </c>
      <c r="B49" s="2" t="s">
        <v>76</v>
      </c>
      <c r="D49" s="2" t="s">
        <v>210</v>
      </c>
      <c r="E49" s="3" t="s">
        <v>228</v>
      </c>
      <c r="F49" s="3" t="s">
        <v>246</v>
      </c>
      <c r="G49" s="2">
        <v>28747646</v>
      </c>
      <c r="H49" s="3">
        <v>11970867</v>
      </c>
      <c r="I49" s="3">
        <v>11830180</v>
      </c>
      <c r="J49" s="3">
        <v>11951200</v>
      </c>
      <c r="K49" s="3">
        <v>11810958</v>
      </c>
      <c r="L49" s="3">
        <f t="shared" ref="L49:L80" si="2">((H49+I49)/G49)*100</f>
        <v>82.793029384040693</v>
      </c>
      <c r="M49" s="3">
        <f t="shared" ref="M49:M80" si="3">((J49+K49)/G49)*100</f>
        <v>82.657752220825316</v>
      </c>
    </row>
    <row r="50" spans="1:13" x14ac:dyDescent="0.35">
      <c r="A50" s="2" t="s">
        <v>139</v>
      </c>
      <c r="B50" s="2" t="s">
        <v>140</v>
      </c>
      <c r="D50" s="2" t="s">
        <v>210</v>
      </c>
      <c r="E50" s="3" t="s">
        <v>228</v>
      </c>
      <c r="F50" s="3" t="s">
        <v>246</v>
      </c>
      <c r="G50" s="2">
        <v>16156114</v>
      </c>
      <c r="H50" s="3">
        <v>6727030</v>
      </c>
      <c r="I50" s="3">
        <v>6635182</v>
      </c>
      <c r="J50" s="3">
        <v>6714327</v>
      </c>
      <c r="K50" s="3">
        <v>6623898</v>
      </c>
      <c r="L50" s="3">
        <f t="shared" si="2"/>
        <v>82.706843984883989</v>
      </c>
      <c r="M50" s="3">
        <f t="shared" si="3"/>
        <v>82.558373876292279</v>
      </c>
    </row>
    <row r="51" spans="1:13" x14ac:dyDescent="0.35">
      <c r="A51" s="2" t="s">
        <v>123</v>
      </c>
      <c r="B51" s="2" t="s">
        <v>124</v>
      </c>
      <c r="D51" s="2" t="s">
        <v>210</v>
      </c>
      <c r="E51" s="3" t="s">
        <v>228</v>
      </c>
      <c r="F51" s="3" t="s">
        <v>246</v>
      </c>
      <c r="G51" s="2">
        <v>13441560</v>
      </c>
      <c r="H51" s="3">
        <v>5606343</v>
      </c>
      <c r="I51" s="3">
        <v>5527190</v>
      </c>
      <c r="J51" s="3">
        <v>5596102</v>
      </c>
      <c r="K51" s="3">
        <v>5518376</v>
      </c>
      <c r="L51" s="3">
        <f t="shared" si="2"/>
        <v>82.829173101931616</v>
      </c>
      <c r="M51" s="3">
        <f t="shared" si="3"/>
        <v>82.687411282618982</v>
      </c>
    </row>
    <row r="52" spans="1:13" x14ac:dyDescent="0.35">
      <c r="A52" s="2" t="s">
        <v>35</v>
      </c>
      <c r="B52" s="2" t="s">
        <v>36</v>
      </c>
      <c r="D52" s="2" t="s">
        <v>210</v>
      </c>
      <c r="E52" s="3" t="s">
        <v>228</v>
      </c>
      <c r="F52" s="3" t="s">
        <v>246</v>
      </c>
      <c r="G52" s="2">
        <v>13007846</v>
      </c>
      <c r="H52" s="3">
        <v>5492499</v>
      </c>
      <c r="I52" s="3">
        <v>5416695</v>
      </c>
      <c r="J52" s="3">
        <v>5483578</v>
      </c>
      <c r="K52" s="3">
        <v>5408630</v>
      </c>
      <c r="L52" s="3">
        <f t="shared" si="2"/>
        <v>83.866260409294512</v>
      </c>
      <c r="M52" s="3">
        <f t="shared" si="3"/>
        <v>83.735677682530991</v>
      </c>
    </row>
    <row r="53" spans="1:13" x14ac:dyDescent="0.35">
      <c r="A53" s="2" t="s">
        <v>83</v>
      </c>
      <c r="B53" s="2" t="s">
        <v>84</v>
      </c>
      <c r="D53" s="2" t="s">
        <v>210</v>
      </c>
      <c r="E53" s="3" t="s">
        <v>228</v>
      </c>
      <c r="F53" s="3" t="s">
        <v>246</v>
      </c>
      <c r="G53" s="2">
        <v>8203162</v>
      </c>
      <c r="H53" s="3">
        <v>3460117</v>
      </c>
      <c r="I53" s="3">
        <v>3408167</v>
      </c>
      <c r="J53" s="3">
        <v>3454756</v>
      </c>
      <c r="K53" s="3">
        <v>3402942</v>
      </c>
      <c r="L53" s="3">
        <f t="shared" si="2"/>
        <v>83.727274921548542</v>
      </c>
      <c r="M53" s="3">
        <f t="shared" si="3"/>
        <v>83.598227122663189</v>
      </c>
    </row>
    <row r="54" spans="1:13" x14ac:dyDescent="0.35">
      <c r="A54" s="2" t="s">
        <v>137</v>
      </c>
      <c r="B54" s="2" t="s">
        <v>138</v>
      </c>
      <c r="D54" s="2" t="s">
        <v>210</v>
      </c>
      <c r="E54" s="3" t="s">
        <v>228</v>
      </c>
      <c r="F54" s="3" t="s">
        <v>246</v>
      </c>
      <c r="G54" s="2">
        <v>8991414</v>
      </c>
      <c r="H54" s="3">
        <v>3700977</v>
      </c>
      <c r="I54" s="3">
        <v>3645123</v>
      </c>
      <c r="J54" s="3">
        <v>3694124</v>
      </c>
      <c r="K54" s="3">
        <v>3638305</v>
      </c>
      <c r="L54" s="3">
        <f t="shared" si="2"/>
        <v>81.701276350972165</v>
      </c>
      <c r="M54" s="3">
        <f t="shared" si="3"/>
        <v>81.549231299993536</v>
      </c>
    </row>
    <row r="55" spans="1:13" x14ac:dyDescent="0.35">
      <c r="A55" s="2" t="s">
        <v>85</v>
      </c>
      <c r="B55" s="2" t="s">
        <v>86</v>
      </c>
      <c r="D55" s="2" t="s">
        <v>210</v>
      </c>
      <c r="E55" s="3" t="s">
        <v>228</v>
      </c>
      <c r="F55" s="3" t="s">
        <v>246</v>
      </c>
      <c r="G55" s="2">
        <v>11374734</v>
      </c>
      <c r="H55" s="3">
        <v>4773568</v>
      </c>
      <c r="I55" s="3">
        <v>4702660</v>
      </c>
      <c r="J55" s="3">
        <v>4765471</v>
      </c>
      <c r="K55" s="3">
        <v>4695029</v>
      </c>
      <c r="L55" s="3">
        <f t="shared" si="2"/>
        <v>83.309447060476316</v>
      </c>
      <c r="M55" s="3">
        <f t="shared" si="3"/>
        <v>83.171175695185482</v>
      </c>
    </row>
    <row r="56" spans="1:13" x14ac:dyDescent="0.35">
      <c r="A56" s="2" t="s">
        <v>27</v>
      </c>
      <c r="B56" s="2" t="s">
        <v>28</v>
      </c>
      <c r="D56" s="2" t="s">
        <v>210</v>
      </c>
      <c r="E56" s="3" t="s">
        <v>228</v>
      </c>
      <c r="F56" s="3" t="s">
        <v>246</v>
      </c>
      <c r="G56" s="2">
        <v>5909664</v>
      </c>
      <c r="H56" s="3">
        <v>2485523</v>
      </c>
      <c r="I56" s="3">
        <v>2446805</v>
      </c>
      <c r="J56" s="3">
        <v>2481845</v>
      </c>
      <c r="K56" s="3">
        <v>2443356</v>
      </c>
      <c r="L56" s="3">
        <f t="shared" si="2"/>
        <v>83.462071616931183</v>
      </c>
      <c r="M56" s="3">
        <f t="shared" si="3"/>
        <v>83.34147254395512</v>
      </c>
    </row>
    <row r="57" spans="1:13" x14ac:dyDescent="0.35">
      <c r="A57" s="2" t="s">
        <v>93</v>
      </c>
      <c r="B57" s="2" t="s">
        <v>94</v>
      </c>
      <c r="D57" s="2" t="s">
        <v>210</v>
      </c>
      <c r="E57" s="3" t="s">
        <v>228</v>
      </c>
      <c r="F57" s="3" t="s">
        <v>246</v>
      </c>
      <c r="G57" s="2">
        <v>18729918</v>
      </c>
      <c r="H57" s="3">
        <v>7694872</v>
      </c>
      <c r="I57" s="3">
        <v>7594662</v>
      </c>
      <c r="J57" s="3">
        <v>7678688</v>
      </c>
      <c r="K57" s="3">
        <v>7580545</v>
      </c>
      <c r="L57" s="3">
        <f t="shared" si="2"/>
        <v>81.631612055108832</v>
      </c>
      <c r="M57" s="3">
        <f t="shared" si="3"/>
        <v>81.469833450418733</v>
      </c>
    </row>
    <row r="58" spans="1:13" x14ac:dyDescent="0.35">
      <c r="A58" s="2" t="s">
        <v>147</v>
      </c>
      <c r="B58" s="2" t="s">
        <v>148</v>
      </c>
      <c r="D58" s="2" t="s">
        <v>210</v>
      </c>
      <c r="E58" s="3" t="s">
        <v>228</v>
      </c>
      <c r="F58" s="3" t="s">
        <v>246</v>
      </c>
      <c r="G58" s="2">
        <v>10990458</v>
      </c>
      <c r="H58" s="3">
        <v>4554911</v>
      </c>
      <c r="I58" s="3">
        <v>4492039</v>
      </c>
      <c r="J58" s="3">
        <v>4546835</v>
      </c>
      <c r="K58" s="3">
        <v>4484386</v>
      </c>
      <c r="L58" s="3">
        <f t="shared" si="2"/>
        <v>82.316405740324925</v>
      </c>
      <c r="M58" s="3">
        <f t="shared" si="3"/>
        <v>82.173290685429123</v>
      </c>
    </row>
    <row r="59" spans="1:13" x14ac:dyDescent="0.35">
      <c r="A59" s="2" t="s">
        <v>127</v>
      </c>
      <c r="B59" s="2" t="s">
        <v>128</v>
      </c>
      <c r="D59" s="2" t="s">
        <v>211</v>
      </c>
      <c r="E59" s="3" t="s">
        <v>229</v>
      </c>
      <c r="F59" s="3" t="s">
        <v>246</v>
      </c>
      <c r="G59" s="2">
        <v>2684310</v>
      </c>
      <c r="H59" s="3">
        <v>393464</v>
      </c>
      <c r="I59" s="3">
        <v>387335</v>
      </c>
      <c r="J59" s="3">
        <v>393021</v>
      </c>
      <c r="K59" s="3">
        <v>386910</v>
      </c>
      <c r="L59" s="3">
        <f t="shared" si="2"/>
        <v>29.087512247095155</v>
      </c>
      <c r="M59" s="3">
        <f t="shared" si="3"/>
        <v>29.055176190529409</v>
      </c>
    </row>
    <row r="60" spans="1:13" x14ac:dyDescent="0.35">
      <c r="A60" s="2" t="s">
        <v>77</v>
      </c>
      <c r="B60" s="2" t="s">
        <v>78</v>
      </c>
      <c r="D60" s="2" t="s">
        <v>211</v>
      </c>
      <c r="E60" s="3" t="s">
        <v>229</v>
      </c>
      <c r="F60" s="3" t="s">
        <v>246</v>
      </c>
      <c r="G60" s="2">
        <v>1190004</v>
      </c>
      <c r="H60" s="3">
        <v>205075</v>
      </c>
      <c r="I60" s="3">
        <v>201131</v>
      </c>
      <c r="J60" s="3">
        <v>205012</v>
      </c>
      <c r="K60" s="3">
        <v>201057</v>
      </c>
      <c r="L60" s="3">
        <f t="shared" si="2"/>
        <v>34.134843244224392</v>
      </c>
      <c r="M60" s="3">
        <f t="shared" si="3"/>
        <v>34.123330677880077</v>
      </c>
    </row>
    <row r="61" spans="1:13" x14ac:dyDescent="0.35">
      <c r="A61" s="2" t="s">
        <v>41</v>
      </c>
      <c r="B61" s="2" t="s">
        <v>42</v>
      </c>
      <c r="D61" s="2" t="s">
        <v>211</v>
      </c>
      <c r="E61" s="3" t="s">
        <v>229</v>
      </c>
      <c r="F61" s="3" t="s">
        <v>246</v>
      </c>
      <c r="G61" s="2">
        <v>996130</v>
      </c>
      <c r="H61" s="3">
        <v>161725</v>
      </c>
      <c r="I61" s="3">
        <v>158917</v>
      </c>
      <c r="J61" s="3">
        <v>161678</v>
      </c>
      <c r="K61" s="3">
        <v>158855</v>
      </c>
      <c r="L61" s="3">
        <f t="shared" si="2"/>
        <v>32.188770541997528</v>
      </c>
      <c r="M61" s="3">
        <f t="shared" si="3"/>
        <v>32.17782819511509</v>
      </c>
    </row>
    <row r="62" spans="1:13" x14ac:dyDescent="0.35">
      <c r="A62" s="2" t="s">
        <v>31</v>
      </c>
      <c r="B62" s="2" t="s">
        <v>32</v>
      </c>
      <c r="D62" s="2" t="s">
        <v>212</v>
      </c>
      <c r="E62" s="3" t="s">
        <v>230</v>
      </c>
      <c r="F62" s="3" t="s">
        <v>248</v>
      </c>
      <c r="G62" s="2">
        <v>9984774</v>
      </c>
      <c r="H62" s="3">
        <v>3849261</v>
      </c>
      <c r="I62" s="3">
        <v>3835391</v>
      </c>
      <c r="J62" s="3">
        <v>3848939</v>
      </c>
      <c r="K62" s="3">
        <v>3834993</v>
      </c>
      <c r="L62" s="3">
        <f t="shared" si="2"/>
        <v>76.963704937137294</v>
      </c>
      <c r="M62" s="3">
        <f t="shared" si="3"/>
        <v>76.95649395769999</v>
      </c>
    </row>
    <row r="63" spans="1:13" x14ac:dyDescent="0.35">
      <c r="A63" s="2" t="s">
        <v>37</v>
      </c>
      <c r="B63" s="2" t="s">
        <v>38</v>
      </c>
      <c r="D63" s="2" t="s">
        <v>212</v>
      </c>
      <c r="E63" s="3" t="s">
        <v>230</v>
      </c>
      <c r="F63" s="3" t="s">
        <v>248</v>
      </c>
      <c r="G63" s="2">
        <v>10835604</v>
      </c>
      <c r="H63" s="3">
        <v>4153424</v>
      </c>
      <c r="I63" s="3">
        <v>4141066</v>
      </c>
      <c r="J63" s="3">
        <v>4153060</v>
      </c>
      <c r="K63" s="3">
        <v>4140640</v>
      </c>
      <c r="L63" s="3">
        <f t="shared" si="2"/>
        <v>76.548478515826162</v>
      </c>
      <c r="M63" s="3">
        <f t="shared" si="3"/>
        <v>76.541187736281245</v>
      </c>
    </row>
    <row r="64" spans="1:13" x14ac:dyDescent="0.35">
      <c r="A64" s="2" t="s">
        <v>61</v>
      </c>
      <c r="B64" s="2" t="s">
        <v>62</v>
      </c>
      <c r="D64" s="2" t="s">
        <v>212</v>
      </c>
      <c r="E64" s="3" t="s">
        <v>230</v>
      </c>
      <c r="F64" s="3" t="s">
        <v>248</v>
      </c>
      <c r="G64" s="2">
        <v>7328106</v>
      </c>
      <c r="H64" s="3">
        <v>2877226</v>
      </c>
      <c r="I64" s="3">
        <v>2864581</v>
      </c>
      <c r="J64" s="3">
        <v>2877029</v>
      </c>
      <c r="K64" s="3">
        <v>2864358</v>
      </c>
      <c r="L64" s="3">
        <f t="shared" si="2"/>
        <v>78.353219781482423</v>
      </c>
      <c r="M64" s="3">
        <f t="shared" si="3"/>
        <v>78.347488423338845</v>
      </c>
    </row>
    <row r="65" spans="1:14" x14ac:dyDescent="0.35">
      <c r="A65" s="2" t="s">
        <v>55</v>
      </c>
      <c r="B65" s="2" t="s">
        <v>56</v>
      </c>
      <c r="D65" s="2" t="s">
        <v>212</v>
      </c>
      <c r="E65" s="3" t="s">
        <v>230</v>
      </c>
      <c r="F65" s="3" t="s">
        <v>248</v>
      </c>
      <c r="G65" s="2">
        <v>10226192</v>
      </c>
      <c r="H65" s="3">
        <v>3865408</v>
      </c>
      <c r="I65" s="3">
        <v>3851613</v>
      </c>
      <c r="J65" s="3">
        <v>3865158</v>
      </c>
      <c r="K65" s="3">
        <v>3851245</v>
      </c>
      <c r="L65" s="3">
        <f t="shared" si="2"/>
        <v>75.463290734224429</v>
      </c>
      <c r="M65" s="3">
        <f t="shared" si="3"/>
        <v>75.457247428954972</v>
      </c>
    </row>
    <row r="66" spans="1:14" x14ac:dyDescent="0.35">
      <c r="A66" s="2" t="s">
        <v>195</v>
      </c>
      <c r="B66" s="2" t="s">
        <v>196</v>
      </c>
      <c r="D66" s="2" t="s">
        <v>212</v>
      </c>
      <c r="E66" s="3" t="s">
        <v>230</v>
      </c>
      <c r="F66" s="3" t="s">
        <v>248</v>
      </c>
      <c r="G66" s="2">
        <v>7064332</v>
      </c>
      <c r="H66" s="3">
        <v>2780651</v>
      </c>
      <c r="I66" s="3">
        <v>2769320</v>
      </c>
      <c r="J66" s="3">
        <v>2780443</v>
      </c>
      <c r="K66" s="3">
        <v>2769031</v>
      </c>
      <c r="L66" s="3">
        <f t="shared" si="2"/>
        <v>78.563281000949559</v>
      </c>
      <c r="M66" s="3">
        <f t="shared" si="3"/>
        <v>78.55624565776354</v>
      </c>
    </row>
    <row r="67" spans="1:14" x14ac:dyDescent="0.35">
      <c r="A67" s="2" t="s">
        <v>53</v>
      </c>
      <c r="B67" s="2" t="s">
        <v>54</v>
      </c>
      <c r="D67" s="2" t="s">
        <v>212</v>
      </c>
      <c r="E67" s="3" t="s">
        <v>230</v>
      </c>
      <c r="F67" s="3" t="s">
        <v>248</v>
      </c>
      <c r="G67" s="2">
        <v>7850488</v>
      </c>
      <c r="H67" s="3">
        <v>3056442</v>
      </c>
      <c r="I67" s="3">
        <v>3043798</v>
      </c>
      <c r="J67" s="3">
        <v>3056212</v>
      </c>
      <c r="K67" s="3">
        <v>3043489</v>
      </c>
      <c r="L67" s="3">
        <f t="shared" si="2"/>
        <v>77.705233101432682</v>
      </c>
      <c r="M67" s="3">
        <f t="shared" si="3"/>
        <v>77.698367286212005</v>
      </c>
    </row>
    <row r="68" spans="1:14" x14ac:dyDescent="0.35">
      <c r="A68" s="2" t="s">
        <v>153</v>
      </c>
      <c r="B68" s="2" t="s">
        <v>154</v>
      </c>
      <c r="D68" s="2" t="s">
        <v>212</v>
      </c>
      <c r="E68" s="3" t="s">
        <v>230</v>
      </c>
      <c r="F68" s="3" t="s">
        <v>248</v>
      </c>
      <c r="G68" s="2">
        <v>8332836</v>
      </c>
      <c r="H68" s="3">
        <v>3194456</v>
      </c>
      <c r="I68" s="3">
        <v>3181453</v>
      </c>
      <c r="J68" s="3">
        <v>3194207</v>
      </c>
      <c r="K68" s="3">
        <v>3181121</v>
      </c>
      <c r="L68" s="3">
        <f t="shared" si="2"/>
        <v>76.51547444351479</v>
      </c>
      <c r="M68" s="3">
        <f t="shared" si="3"/>
        <v>76.508502027400993</v>
      </c>
    </row>
    <row r="69" spans="1:14" x14ac:dyDescent="0.35">
      <c r="A69" s="2" t="s">
        <v>109</v>
      </c>
      <c r="B69" s="2" t="s">
        <v>110</v>
      </c>
      <c r="D69" s="2" t="s">
        <v>212</v>
      </c>
      <c r="E69" s="3" t="s">
        <v>230</v>
      </c>
      <c r="F69" s="3" t="s">
        <v>248</v>
      </c>
      <c r="G69" s="2">
        <v>6108222</v>
      </c>
      <c r="H69" s="3">
        <v>2395226</v>
      </c>
      <c r="I69" s="3">
        <v>2384021</v>
      </c>
      <c r="J69" s="3">
        <v>2395027</v>
      </c>
      <c r="K69" s="3">
        <v>2383780</v>
      </c>
      <c r="L69" s="3">
        <f t="shared" si="2"/>
        <v>78.242850374462492</v>
      </c>
      <c r="M69" s="3">
        <f t="shared" si="3"/>
        <v>78.235646968954313</v>
      </c>
    </row>
    <row r="70" spans="1:14" x14ac:dyDescent="0.35">
      <c r="A70" s="2" t="s">
        <v>169</v>
      </c>
      <c r="B70" s="2" t="s">
        <v>170</v>
      </c>
      <c r="D70" s="2" t="s">
        <v>212</v>
      </c>
      <c r="E70" s="3" t="s">
        <v>230</v>
      </c>
      <c r="F70" s="3" t="s">
        <v>248</v>
      </c>
      <c r="G70" s="2">
        <v>6571200</v>
      </c>
      <c r="H70" s="3">
        <v>2610786</v>
      </c>
      <c r="I70" s="3">
        <v>2596417</v>
      </c>
      <c r="J70" s="3">
        <v>2610580</v>
      </c>
      <c r="K70" s="3">
        <v>2596199</v>
      </c>
      <c r="L70" s="3">
        <f t="shared" si="2"/>
        <v>79.242801923545173</v>
      </c>
      <c r="M70" s="3">
        <f t="shared" si="3"/>
        <v>79.236349525200879</v>
      </c>
    </row>
    <row r="71" spans="1:14" x14ac:dyDescent="0.35">
      <c r="A71" s="2" t="s">
        <v>107</v>
      </c>
      <c r="B71" s="2" t="s">
        <v>108</v>
      </c>
      <c r="D71" s="2" t="s">
        <v>212</v>
      </c>
      <c r="E71" s="3" t="s">
        <v>230</v>
      </c>
      <c r="F71" s="3" t="s">
        <v>248</v>
      </c>
      <c r="G71" s="2">
        <v>8550536</v>
      </c>
      <c r="H71" s="3">
        <v>3334839</v>
      </c>
      <c r="I71" s="3">
        <v>3321429</v>
      </c>
      <c r="J71" s="3">
        <v>3334564</v>
      </c>
      <c r="K71" s="3">
        <v>3321090</v>
      </c>
      <c r="L71" s="3">
        <f t="shared" si="2"/>
        <v>77.846207535995404</v>
      </c>
      <c r="M71" s="3">
        <f t="shared" si="3"/>
        <v>77.839026699612745</v>
      </c>
    </row>
    <row r="72" spans="1:14" x14ac:dyDescent="0.35">
      <c r="A72" s="2" t="s">
        <v>193</v>
      </c>
      <c r="B72" s="2" t="s">
        <v>194</v>
      </c>
      <c r="D72" s="2" t="s">
        <v>213</v>
      </c>
      <c r="E72" s="3">
        <v>4006</v>
      </c>
      <c r="F72" s="3" t="s">
        <v>246</v>
      </c>
      <c r="G72" s="2">
        <v>10235078</v>
      </c>
      <c r="H72" s="3">
        <v>4114146</v>
      </c>
      <c r="I72" s="3">
        <v>4099148</v>
      </c>
      <c r="J72" s="3">
        <v>4113793</v>
      </c>
      <c r="K72" s="3">
        <v>4098192</v>
      </c>
      <c r="L72" s="3">
        <f t="shared" si="2"/>
        <v>80.246520837457226</v>
      </c>
      <c r="M72" s="3">
        <f t="shared" si="3"/>
        <v>80.233731486951058</v>
      </c>
      <c r="N72" s="3"/>
    </row>
    <row r="73" spans="1:14" x14ac:dyDescent="0.35">
      <c r="A73" s="2" t="s">
        <v>81</v>
      </c>
      <c r="B73" s="2" t="s">
        <v>82</v>
      </c>
      <c r="D73" s="2" t="s">
        <v>213</v>
      </c>
      <c r="E73" s="3">
        <v>4006</v>
      </c>
      <c r="F73" s="3" t="s">
        <v>246</v>
      </c>
      <c r="G73" s="2">
        <v>4187648</v>
      </c>
      <c r="H73" s="3">
        <v>1707846</v>
      </c>
      <c r="I73" s="3">
        <v>1697176</v>
      </c>
      <c r="J73" s="3">
        <v>1707742</v>
      </c>
      <c r="K73" s="3">
        <v>1696834</v>
      </c>
      <c r="L73" s="3">
        <f t="shared" si="2"/>
        <v>81.311084408240617</v>
      </c>
      <c r="M73" s="3">
        <f t="shared" si="3"/>
        <v>81.300434038391003</v>
      </c>
    </row>
    <row r="74" spans="1:14" x14ac:dyDescent="0.35">
      <c r="A74" s="2" t="s">
        <v>173</v>
      </c>
      <c r="B74" s="2" t="s">
        <v>174</v>
      </c>
      <c r="D74" s="2" t="s">
        <v>213</v>
      </c>
      <c r="E74" s="3">
        <v>4006</v>
      </c>
      <c r="F74" s="3" t="s">
        <v>246</v>
      </c>
      <c r="G74" s="2">
        <v>4572182</v>
      </c>
      <c r="H74" s="3">
        <v>1854007</v>
      </c>
      <c r="I74" s="3">
        <v>1842877</v>
      </c>
      <c r="J74" s="3">
        <v>1853866</v>
      </c>
      <c r="K74" s="3">
        <v>1842425</v>
      </c>
      <c r="L74" s="3">
        <f t="shared" si="2"/>
        <v>80.856011418618067</v>
      </c>
      <c r="M74" s="3">
        <f t="shared" si="3"/>
        <v>80.843041681192915</v>
      </c>
    </row>
    <row r="75" spans="1:14" x14ac:dyDescent="0.35">
      <c r="A75" s="2" t="s">
        <v>87</v>
      </c>
      <c r="B75" s="2" t="s">
        <v>88</v>
      </c>
      <c r="D75" s="2" t="s">
        <v>213</v>
      </c>
      <c r="E75" s="3">
        <v>4006</v>
      </c>
      <c r="F75" s="3" t="s">
        <v>246</v>
      </c>
      <c r="G75" s="2">
        <v>3225364</v>
      </c>
      <c r="H75" s="3">
        <v>1310488</v>
      </c>
      <c r="I75" s="3">
        <v>1301040</v>
      </c>
      <c r="J75" s="3">
        <v>1310376</v>
      </c>
      <c r="K75" s="3">
        <v>1300734</v>
      </c>
      <c r="L75" s="3">
        <f t="shared" si="2"/>
        <v>80.968473635843893</v>
      </c>
      <c r="M75" s="3">
        <f t="shared" si="3"/>
        <v>80.95551385828081</v>
      </c>
    </row>
    <row r="76" spans="1:14" x14ac:dyDescent="0.35">
      <c r="A76" s="2" t="s">
        <v>171</v>
      </c>
      <c r="B76" s="2" t="s">
        <v>172</v>
      </c>
      <c r="D76" s="2" t="s">
        <v>1</v>
      </c>
      <c r="E76" s="3" t="s">
        <v>231</v>
      </c>
      <c r="F76" s="3" t="s">
        <v>248</v>
      </c>
      <c r="G76" s="2">
        <v>10421330</v>
      </c>
      <c r="H76" s="3">
        <v>1053445</v>
      </c>
      <c r="I76" s="3">
        <v>1053223</v>
      </c>
      <c r="J76" s="3">
        <v>1053141</v>
      </c>
      <c r="K76" s="3">
        <v>1052503</v>
      </c>
      <c r="L76" s="3">
        <f t="shared" si="2"/>
        <v>20.214962965379659</v>
      </c>
      <c r="M76" s="3">
        <f t="shared" si="3"/>
        <v>20.205136964283827</v>
      </c>
    </row>
    <row r="77" spans="1:14" x14ac:dyDescent="0.35">
      <c r="A77" s="2" t="s">
        <v>95</v>
      </c>
      <c r="B77" s="2" t="s">
        <v>96</v>
      </c>
      <c r="D77" s="2" t="s">
        <v>1</v>
      </c>
      <c r="E77" s="3" t="s">
        <v>231</v>
      </c>
      <c r="F77" s="3" t="s">
        <v>248</v>
      </c>
      <c r="G77" s="2">
        <v>5171848</v>
      </c>
      <c r="H77" s="3">
        <v>642642</v>
      </c>
      <c r="I77" s="3">
        <v>642420</v>
      </c>
      <c r="J77" s="3">
        <v>642403</v>
      </c>
      <c r="K77" s="3">
        <v>641773</v>
      </c>
      <c r="L77" s="3">
        <f t="shared" si="2"/>
        <v>24.847249957848721</v>
      </c>
      <c r="M77" s="3">
        <f t="shared" si="3"/>
        <v>24.83011875058973</v>
      </c>
    </row>
    <row r="78" spans="1:14" x14ac:dyDescent="0.35">
      <c r="A78" s="2" t="s">
        <v>175</v>
      </c>
      <c r="B78" s="2" t="s">
        <v>176</v>
      </c>
      <c r="D78" s="2" t="s">
        <v>1</v>
      </c>
      <c r="E78" s="3" t="s">
        <v>231</v>
      </c>
      <c r="F78" s="3" t="s">
        <v>248</v>
      </c>
      <c r="G78" s="2">
        <v>7405522</v>
      </c>
      <c r="H78" s="3">
        <v>654418</v>
      </c>
      <c r="I78" s="3">
        <v>654130</v>
      </c>
      <c r="J78" s="3">
        <v>654319</v>
      </c>
      <c r="K78" s="3">
        <v>653753</v>
      </c>
      <c r="L78" s="3">
        <f t="shared" si="2"/>
        <v>17.669895518506326</v>
      </c>
      <c r="M78" s="3">
        <f t="shared" si="3"/>
        <v>17.663467882480127</v>
      </c>
    </row>
    <row r="79" spans="1:14" x14ac:dyDescent="0.35">
      <c r="A79" s="2" t="s">
        <v>11</v>
      </c>
      <c r="B79" s="2" t="s">
        <v>12</v>
      </c>
      <c r="D79" s="2" t="s">
        <v>1</v>
      </c>
      <c r="E79" s="3" t="s">
        <v>231</v>
      </c>
      <c r="F79" s="3" t="s">
        <v>248</v>
      </c>
      <c r="G79" s="2">
        <v>5427278</v>
      </c>
      <c r="H79" s="3">
        <v>671918</v>
      </c>
      <c r="I79" s="3">
        <v>671614</v>
      </c>
      <c r="J79" s="3">
        <v>671779</v>
      </c>
      <c r="K79" s="3">
        <v>671173</v>
      </c>
      <c r="L79" s="3">
        <f t="shared" si="2"/>
        <v>24.755171929648711</v>
      </c>
      <c r="M79" s="3">
        <f t="shared" si="3"/>
        <v>24.744485172861978</v>
      </c>
    </row>
    <row r="80" spans="1:14" x14ac:dyDescent="0.35">
      <c r="A80" s="2" t="s">
        <v>143</v>
      </c>
      <c r="B80" s="2" t="s">
        <v>144</v>
      </c>
      <c r="D80" s="2" t="s">
        <v>214</v>
      </c>
      <c r="E80" s="3" t="s">
        <v>232</v>
      </c>
      <c r="F80" s="3" t="s">
        <v>246</v>
      </c>
      <c r="G80" s="2">
        <v>6839944</v>
      </c>
      <c r="H80" s="3">
        <v>2820114</v>
      </c>
      <c r="I80" s="3">
        <v>2786350</v>
      </c>
      <c r="J80" s="3">
        <v>2806252</v>
      </c>
      <c r="K80" s="3">
        <v>2775361</v>
      </c>
      <c r="L80" s="3">
        <f t="shared" si="2"/>
        <v>81.966519024132353</v>
      </c>
      <c r="M80" s="3">
        <f t="shared" si="3"/>
        <v>81.603197336118541</v>
      </c>
    </row>
    <row r="81" spans="1:13" x14ac:dyDescent="0.35">
      <c r="A81" s="2" t="s">
        <v>155</v>
      </c>
      <c r="B81" s="2" t="s">
        <v>156</v>
      </c>
      <c r="D81" s="2" t="s">
        <v>214</v>
      </c>
      <c r="E81" s="3" t="s">
        <v>232</v>
      </c>
      <c r="F81" s="3" t="s">
        <v>246</v>
      </c>
      <c r="G81" s="2">
        <v>7440280</v>
      </c>
      <c r="H81" s="3">
        <v>3075121</v>
      </c>
      <c r="I81" s="3">
        <v>3042647</v>
      </c>
      <c r="J81" s="3">
        <v>3061590</v>
      </c>
      <c r="K81" s="3">
        <v>3031731</v>
      </c>
      <c r="L81" s="3">
        <f t="shared" ref="L81:L97" si="4">((H81+I81)/G81)*100</f>
        <v>82.224970028009707</v>
      </c>
      <c r="M81" s="3">
        <f t="shared" ref="M81:M97" si="5">((J81+K81)/G81)*100</f>
        <v>81.896393684108659</v>
      </c>
    </row>
    <row r="82" spans="1:13" x14ac:dyDescent="0.35">
      <c r="A82" s="2" t="s">
        <v>67</v>
      </c>
      <c r="B82" s="2" t="s">
        <v>68</v>
      </c>
      <c r="D82" s="2" t="s">
        <v>214</v>
      </c>
      <c r="E82" s="3" t="s">
        <v>232</v>
      </c>
      <c r="F82" s="3" t="s">
        <v>246</v>
      </c>
      <c r="G82" s="2">
        <v>18397556</v>
      </c>
      <c r="H82" s="3">
        <v>7344211</v>
      </c>
      <c r="I82" s="3">
        <v>7293197</v>
      </c>
      <c r="J82" s="3">
        <v>7312067</v>
      </c>
      <c r="K82" s="3">
        <v>7263868</v>
      </c>
      <c r="L82" s="3">
        <f t="shared" si="4"/>
        <v>79.561698303839918</v>
      </c>
      <c r="M82" s="3">
        <f t="shared" si="5"/>
        <v>79.227561530455461</v>
      </c>
    </row>
    <row r="83" spans="1:13" x14ac:dyDescent="0.35">
      <c r="A83" s="2" t="s">
        <v>157</v>
      </c>
      <c r="B83" s="2" t="s">
        <v>158</v>
      </c>
      <c r="D83" s="2" t="s">
        <v>214</v>
      </c>
      <c r="E83" s="3" t="s">
        <v>232</v>
      </c>
      <c r="F83" s="3" t="s">
        <v>246</v>
      </c>
      <c r="G83" s="2">
        <v>6124916</v>
      </c>
      <c r="H83" s="3">
        <v>2606407</v>
      </c>
      <c r="I83" s="3">
        <v>2579849</v>
      </c>
      <c r="J83" s="3">
        <v>2600586</v>
      </c>
      <c r="K83" s="3">
        <v>2574581</v>
      </c>
      <c r="L83" s="3">
        <f t="shared" si="4"/>
        <v>84.674728600359586</v>
      </c>
      <c r="M83" s="3">
        <f t="shared" si="5"/>
        <v>84.493681219464889</v>
      </c>
    </row>
    <row r="84" spans="1:13" x14ac:dyDescent="0.35">
      <c r="A84" s="2" t="s">
        <v>101</v>
      </c>
      <c r="B84" s="2" t="s">
        <v>102</v>
      </c>
      <c r="D84" s="2" t="s">
        <v>214</v>
      </c>
      <c r="E84" s="3" t="s">
        <v>232</v>
      </c>
      <c r="F84" s="3" t="s">
        <v>246</v>
      </c>
      <c r="G84" s="2">
        <v>6858700</v>
      </c>
      <c r="H84" s="3">
        <v>2806129</v>
      </c>
      <c r="I84" s="3">
        <v>2775433</v>
      </c>
      <c r="J84" s="3">
        <v>2797199</v>
      </c>
      <c r="K84" s="3">
        <v>2768400</v>
      </c>
      <c r="L84" s="3">
        <f t="shared" si="4"/>
        <v>81.379299284120904</v>
      </c>
      <c r="M84" s="3">
        <f t="shared" si="5"/>
        <v>81.146558385699919</v>
      </c>
    </row>
    <row r="85" spans="1:13" x14ac:dyDescent="0.35">
      <c r="A85" s="2" t="s">
        <v>165</v>
      </c>
      <c r="B85" s="2" t="s">
        <v>166</v>
      </c>
      <c r="D85" s="2" t="s">
        <v>214</v>
      </c>
      <c r="E85" s="3" t="s">
        <v>232</v>
      </c>
      <c r="F85" s="3" t="s">
        <v>246</v>
      </c>
      <c r="G85" s="2">
        <v>10411266</v>
      </c>
      <c r="H85" s="3">
        <v>4349338</v>
      </c>
      <c r="I85" s="3">
        <v>4313072</v>
      </c>
      <c r="J85" s="3">
        <v>4338903</v>
      </c>
      <c r="K85" s="3">
        <v>4303377</v>
      </c>
      <c r="L85" s="3">
        <f t="shared" si="4"/>
        <v>83.202273383467485</v>
      </c>
      <c r="M85" s="3">
        <f t="shared" si="5"/>
        <v>83.008925139363456</v>
      </c>
    </row>
    <row r="86" spans="1:13" x14ac:dyDescent="0.35">
      <c r="A86" s="2" t="s">
        <v>159</v>
      </c>
      <c r="B86" s="2" t="s">
        <v>160</v>
      </c>
      <c r="D86" s="2" t="s">
        <v>215</v>
      </c>
      <c r="E86" s="3" t="s">
        <v>233</v>
      </c>
      <c r="F86" s="3" t="s">
        <v>248</v>
      </c>
      <c r="G86" s="2">
        <v>405780</v>
      </c>
      <c r="H86" s="3">
        <v>75082</v>
      </c>
      <c r="I86" s="3">
        <v>67504</v>
      </c>
      <c r="J86" s="3">
        <v>75028</v>
      </c>
      <c r="K86" s="3">
        <v>67478</v>
      </c>
      <c r="L86" s="3">
        <f t="shared" si="4"/>
        <v>35.138745132830593</v>
      </c>
      <c r="M86" s="3">
        <f t="shared" si="5"/>
        <v>35.119030016264972</v>
      </c>
    </row>
    <row r="87" spans="1:13" x14ac:dyDescent="0.35">
      <c r="A87" s="2" t="s">
        <v>187</v>
      </c>
      <c r="B87" s="2" t="s">
        <v>188</v>
      </c>
      <c r="D87" s="2" t="s">
        <v>215</v>
      </c>
      <c r="E87" s="3" t="s">
        <v>233</v>
      </c>
      <c r="F87" s="3" t="s">
        <v>248</v>
      </c>
      <c r="G87" s="2">
        <v>277078</v>
      </c>
      <c r="H87" s="3">
        <v>59365</v>
      </c>
      <c r="I87" s="3">
        <v>53162</v>
      </c>
      <c r="J87" s="3">
        <v>59325</v>
      </c>
      <c r="K87" s="3">
        <v>53155</v>
      </c>
      <c r="L87" s="3">
        <f t="shared" si="4"/>
        <v>40.612029825536496</v>
      </c>
      <c r="M87" s="3">
        <f t="shared" si="5"/>
        <v>40.595067093020738</v>
      </c>
    </row>
    <row r="88" spans="1:13" x14ac:dyDescent="0.35">
      <c r="A88" s="2" t="s">
        <v>189</v>
      </c>
      <c r="B88" s="2" t="s">
        <v>190</v>
      </c>
      <c r="D88" s="2" t="s">
        <v>215</v>
      </c>
      <c r="E88" s="3" t="s">
        <v>233</v>
      </c>
      <c r="F88" s="3" t="s">
        <v>248</v>
      </c>
      <c r="G88" s="2">
        <v>306266</v>
      </c>
      <c r="H88" s="3">
        <v>47580</v>
      </c>
      <c r="I88" s="3">
        <v>42439</v>
      </c>
      <c r="J88" s="3">
        <v>47545</v>
      </c>
      <c r="K88" s="3">
        <v>42432</v>
      </c>
      <c r="L88" s="3">
        <f t="shared" si="4"/>
        <v>29.392423579502786</v>
      </c>
      <c r="M88" s="3">
        <f t="shared" si="5"/>
        <v>29.378710010252522</v>
      </c>
    </row>
    <row r="89" spans="1:13" x14ac:dyDescent="0.35">
      <c r="A89" s="2" t="s">
        <v>131</v>
      </c>
      <c r="B89" s="2" t="s">
        <v>132</v>
      </c>
      <c r="D89" s="2" t="s">
        <v>215</v>
      </c>
      <c r="E89" s="3" t="s">
        <v>233</v>
      </c>
      <c r="F89" s="3" t="s">
        <v>248</v>
      </c>
      <c r="G89" s="2">
        <v>275854</v>
      </c>
      <c r="H89" s="3">
        <v>43707</v>
      </c>
      <c r="I89" s="3">
        <v>39205</v>
      </c>
      <c r="J89" s="3">
        <v>43676</v>
      </c>
      <c r="K89" s="3">
        <v>39194</v>
      </c>
      <c r="L89" s="3">
        <f t="shared" si="4"/>
        <v>30.056479152015196</v>
      </c>
      <c r="M89" s="3">
        <f t="shared" si="5"/>
        <v>30.041253706670922</v>
      </c>
    </row>
    <row r="90" spans="1:13" x14ac:dyDescent="0.35">
      <c r="A90" s="2" t="s">
        <v>99</v>
      </c>
      <c r="B90" s="2" t="s">
        <v>100</v>
      </c>
      <c r="D90" s="2" t="s">
        <v>215</v>
      </c>
      <c r="E90" s="3" t="s">
        <v>233</v>
      </c>
      <c r="F90" s="3" t="s">
        <v>248</v>
      </c>
      <c r="G90" s="2">
        <v>418752</v>
      </c>
      <c r="H90" s="3">
        <v>43326</v>
      </c>
      <c r="I90" s="3">
        <v>36512</v>
      </c>
      <c r="J90" s="3">
        <v>43275</v>
      </c>
      <c r="K90" s="3">
        <v>36495</v>
      </c>
      <c r="L90" s="3">
        <f t="shared" si="4"/>
        <v>19.065699984716492</v>
      </c>
      <c r="M90" s="3">
        <f t="shared" si="5"/>
        <v>19.049461256304447</v>
      </c>
    </row>
    <row r="91" spans="1:13" x14ac:dyDescent="0.35">
      <c r="A91" s="2" t="s">
        <v>151</v>
      </c>
      <c r="B91" s="2" t="s">
        <v>152</v>
      </c>
      <c r="D91" s="2" t="s">
        <v>215</v>
      </c>
      <c r="E91" s="3" t="s">
        <v>233</v>
      </c>
      <c r="F91" s="3" t="s">
        <v>248</v>
      </c>
      <c r="G91" s="2">
        <v>395988</v>
      </c>
      <c r="H91" s="3">
        <v>52179</v>
      </c>
      <c r="I91" s="3">
        <v>45921</v>
      </c>
      <c r="J91" s="3">
        <v>52134</v>
      </c>
      <c r="K91" s="3">
        <v>45909</v>
      </c>
      <c r="L91" s="3">
        <f t="shared" si="4"/>
        <v>24.773477984181337</v>
      </c>
      <c r="M91" s="3">
        <f t="shared" si="5"/>
        <v>24.759083608594203</v>
      </c>
    </row>
    <row r="92" spans="1:13" x14ac:dyDescent="0.35">
      <c r="A92" s="2" t="s">
        <v>15</v>
      </c>
      <c r="B92" s="2" t="s">
        <v>16</v>
      </c>
      <c r="D92" s="2" t="s">
        <v>215</v>
      </c>
      <c r="E92" s="3" t="s">
        <v>233</v>
      </c>
      <c r="F92" s="3" t="s">
        <v>248</v>
      </c>
      <c r="G92" s="2">
        <v>394606</v>
      </c>
      <c r="H92" s="3">
        <v>37095</v>
      </c>
      <c r="I92" s="3">
        <v>31949</v>
      </c>
      <c r="J92" s="3">
        <v>37047</v>
      </c>
      <c r="K92" s="3">
        <v>31935</v>
      </c>
      <c r="L92" s="3">
        <f t="shared" si="4"/>
        <v>17.49694632114058</v>
      </c>
      <c r="M92" s="3">
        <f t="shared" si="5"/>
        <v>17.481234446511206</v>
      </c>
    </row>
    <row r="93" spans="1:13" x14ac:dyDescent="0.35">
      <c r="A93" s="2" t="s">
        <v>119</v>
      </c>
      <c r="B93" s="2" t="s">
        <v>120</v>
      </c>
      <c r="D93" s="2" t="s">
        <v>215</v>
      </c>
      <c r="E93" s="3" t="s">
        <v>233</v>
      </c>
      <c r="F93" s="3" t="s">
        <v>248</v>
      </c>
      <c r="G93" s="2">
        <v>493594</v>
      </c>
      <c r="H93" s="3">
        <v>41959</v>
      </c>
      <c r="I93" s="3">
        <v>34574</v>
      </c>
      <c r="J93" s="3">
        <v>41900</v>
      </c>
      <c r="K93" s="3">
        <v>34552</v>
      </c>
      <c r="L93" s="3">
        <f t="shared" si="4"/>
        <v>15.505253305348122</v>
      </c>
      <c r="M93" s="3">
        <f t="shared" si="5"/>
        <v>15.488843057249479</v>
      </c>
    </row>
    <row r="94" spans="1:13" x14ac:dyDescent="0.35">
      <c r="A94" s="2" t="s">
        <v>133</v>
      </c>
      <c r="B94" s="2" t="s">
        <v>134</v>
      </c>
      <c r="D94" s="2" t="s">
        <v>216</v>
      </c>
      <c r="E94" s="3" t="s">
        <v>233</v>
      </c>
      <c r="F94" s="3" t="s">
        <v>246</v>
      </c>
      <c r="G94" s="2">
        <v>12112208</v>
      </c>
      <c r="H94" s="3">
        <v>4932495</v>
      </c>
      <c r="I94" s="3">
        <v>4899490</v>
      </c>
      <c r="J94" s="3">
        <v>4931280</v>
      </c>
      <c r="K94" s="3">
        <v>4898156</v>
      </c>
      <c r="L94" s="3">
        <f t="shared" si="4"/>
        <v>81.174175674658173</v>
      </c>
      <c r="M94" s="3">
        <f t="shared" si="5"/>
        <v>81.153130791677285</v>
      </c>
    </row>
    <row r="95" spans="1:13" x14ac:dyDescent="0.35">
      <c r="A95" s="2" t="s">
        <v>25</v>
      </c>
      <c r="B95" s="2" t="s">
        <v>26</v>
      </c>
      <c r="D95" s="2" t="s">
        <v>216</v>
      </c>
      <c r="E95" s="3" t="s">
        <v>233</v>
      </c>
      <c r="F95" s="3" t="s">
        <v>246</v>
      </c>
      <c r="G95" s="2">
        <v>10036518</v>
      </c>
      <c r="H95" s="3">
        <v>4075127</v>
      </c>
      <c r="I95" s="3">
        <v>4047222</v>
      </c>
      <c r="J95" s="3">
        <v>4074096</v>
      </c>
      <c r="K95" s="3">
        <v>4046176</v>
      </c>
      <c r="L95" s="3">
        <f t="shared" si="4"/>
        <v>80.927957285584512</v>
      </c>
      <c r="M95" s="3">
        <f t="shared" si="5"/>
        <v>80.907262857497003</v>
      </c>
    </row>
    <row r="96" spans="1:13" x14ac:dyDescent="0.35">
      <c r="A96" s="2" t="s">
        <v>17</v>
      </c>
      <c r="B96" s="2" t="s">
        <v>18</v>
      </c>
      <c r="D96" s="2" t="s">
        <v>216</v>
      </c>
      <c r="E96" s="3" t="s">
        <v>233</v>
      </c>
      <c r="F96" s="3" t="s">
        <v>246</v>
      </c>
      <c r="G96" s="2">
        <v>11218338</v>
      </c>
      <c r="H96" s="3">
        <v>4596520</v>
      </c>
      <c r="I96" s="3">
        <v>4566342</v>
      </c>
      <c r="J96" s="3">
        <v>4595456</v>
      </c>
      <c r="K96" s="3">
        <v>4565421</v>
      </c>
      <c r="L96" s="3">
        <f t="shared" si="4"/>
        <v>81.677535478071704</v>
      </c>
      <c r="M96" s="3">
        <f t="shared" si="5"/>
        <v>81.659841234949411</v>
      </c>
    </row>
    <row r="97" spans="1:13" x14ac:dyDescent="0.35">
      <c r="A97" s="2" t="s">
        <v>125</v>
      </c>
      <c r="B97" s="2" t="s">
        <v>126</v>
      </c>
      <c r="D97" s="2" t="s">
        <v>216</v>
      </c>
      <c r="E97" s="3" t="s">
        <v>233</v>
      </c>
      <c r="F97" s="3" t="s">
        <v>246</v>
      </c>
      <c r="G97" s="2">
        <v>11865312</v>
      </c>
      <c r="H97" s="3">
        <v>4797882</v>
      </c>
      <c r="I97" s="3">
        <v>4769051</v>
      </c>
      <c r="J97" s="3">
        <v>4796321</v>
      </c>
      <c r="K97" s="3">
        <v>4767569</v>
      </c>
      <c r="L97" s="3">
        <f t="shared" si="4"/>
        <v>80.629426347996585</v>
      </c>
      <c r="M97" s="3">
        <f t="shared" si="5"/>
        <v>80.603780161870162</v>
      </c>
    </row>
    <row r="104" spans="1:13" x14ac:dyDescent="0.35">
      <c r="F104" s="3">
        <f>MEDIAN(G:G)</f>
        <v>6981225</v>
      </c>
    </row>
    <row r="106" spans="1:13" x14ac:dyDescent="0.35">
      <c r="F106" s="3">
        <f>F104 * 130</f>
        <v>907559250</v>
      </c>
    </row>
    <row r="108" spans="1:13" x14ac:dyDescent="0.35">
      <c r="F108" s="3">
        <v>907559250</v>
      </c>
    </row>
  </sheetData>
  <sortState xmlns:xlrd2="http://schemas.microsoft.com/office/spreadsheetml/2017/richdata2" ref="A2:M97">
    <sortCondition ref="D2:D97"/>
    <sortCondition ref="E2:E97"/>
    <sortCondition ref="A2:A9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1D34-911A-44DA-961A-122FE7613B27}">
  <dimension ref="A1:O48"/>
  <sheetViews>
    <sheetView workbookViewId="0">
      <selection activeCell="N19" sqref="N19"/>
    </sheetView>
  </sheetViews>
  <sheetFormatPr defaultRowHeight="14.5" x14ac:dyDescent="0.35"/>
  <cols>
    <col min="1" max="1" width="14.36328125" customWidth="1"/>
    <col min="2" max="2" width="15.54296875" customWidth="1"/>
    <col min="3" max="3" width="14.81640625" customWidth="1"/>
    <col min="4" max="6" width="23.453125" customWidth="1"/>
    <col min="7" max="7" width="11.6328125" customWidth="1"/>
    <col min="12" max="12" width="14.90625" customWidth="1"/>
  </cols>
  <sheetData>
    <row r="1" spans="1:15" x14ac:dyDescent="0.35">
      <c r="A1" t="s">
        <v>206</v>
      </c>
      <c r="B1" t="s">
        <v>207</v>
      </c>
      <c r="C1" t="s">
        <v>223</v>
      </c>
      <c r="D1" t="s">
        <v>226</v>
      </c>
      <c r="E1" t="s">
        <v>225</v>
      </c>
      <c r="F1" t="s">
        <v>224</v>
      </c>
      <c r="G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</row>
    <row r="2" spans="1:15" x14ac:dyDescent="0.35">
      <c r="B2" t="s">
        <v>30</v>
      </c>
      <c r="D2" t="s">
        <v>208</v>
      </c>
      <c r="E2" s="3" t="s">
        <v>227</v>
      </c>
      <c r="F2" t="s">
        <v>246</v>
      </c>
      <c r="G2">
        <v>5951518</v>
      </c>
      <c r="H2">
        <v>202207</v>
      </c>
      <c r="I2">
        <v>201764</v>
      </c>
      <c r="J2">
        <v>201571</v>
      </c>
      <c r="K2">
        <v>201587</v>
      </c>
      <c r="L2">
        <f>((H2+I2)/G2)*100</f>
        <v>6.7876968531389803</v>
      </c>
      <c r="N2">
        <f>G2/2</f>
        <v>2975759</v>
      </c>
      <c r="O2">
        <v>2975759</v>
      </c>
    </row>
    <row r="3" spans="1:15" x14ac:dyDescent="0.35">
      <c r="B3" t="s">
        <v>42</v>
      </c>
      <c r="D3" t="s">
        <v>208</v>
      </c>
      <c r="E3" s="3" t="s">
        <v>227</v>
      </c>
      <c r="F3" t="s">
        <v>246</v>
      </c>
      <c r="G3">
        <v>3981684</v>
      </c>
      <c r="H3">
        <v>1243987</v>
      </c>
      <c r="I3">
        <v>1233730</v>
      </c>
      <c r="J3">
        <v>1243129</v>
      </c>
      <c r="K3">
        <v>1233054</v>
      </c>
      <c r="L3">
        <f>((H3+I3)/G3)*100</f>
        <v>62.227866400246732</v>
      </c>
      <c r="N3">
        <f t="shared" ref="N3:N6" si="0">G3/2</f>
        <v>1990842</v>
      </c>
      <c r="O3">
        <v>1990842</v>
      </c>
    </row>
    <row r="4" spans="1:15" x14ac:dyDescent="0.35">
      <c r="B4" t="s">
        <v>78</v>
      </c>
      <c r="D4" t="s">
        <v>208</v>
      </c>
      <c r="E4" s="3" t="s">
        <v>227</v>
      </c>
      <c r="F4" t="s">
        <v>246</v>
      </c>
      <c r="G4">
        <v>2553298</v>
      </c>
      <c r="H4">
        <v>842380</v>
      </c>
      <c r="I4">
        <v>830895</v>
      </c>
      <c r="J4">
        <v>841951</v>
      </c>
      <c r="K4">
        <v>830521</v>
      </c>
      <c r="L4">
        <f t="shared" ref="L4:L6" si="1">(H4+I4)/G4*100</f>
        <v>65.53387031204349</v>
      </c>
      <c r="N4">
        <f t="shared" si="0"/>
        <v>1276649</v>
      </c>
      <c r="O4">
        <v>1276649</v>
      </c>
    </row>
    <row r="5" spans="1:15" x14ac:dyDescent="0.35">
      <c r="B5" t="s">
        <v>164</v>
      </c>
      <c r="D5" t="s">
        <v>208</v>
      </c>
      <c r="E5" s="3" t="s">
        <v>227</v>
      </c>
      <c r="F5" t="s">
        <v>246</v>
      </c>
      <c r="G5">
        <v>5095172</v>
      </c>
      <c r="H5">
        <v>1544538</v>
      </c>
      <c r="I5">
        <v>1526374</v>
      </c>
      <c r="J5">
        <v>1543978</v>
      </c>
      <c r="K5">
        <v>1525855</v>
      </c>
      <c r="L5">
        <f t="shared" si="1"/>
        <v>60.271017347402598</v>
      </c>
      <c r="N5">
        <f t="shared" si="0"/>
        <v>2547586</v>
      </c>
      <c r="O5">
        <v>2547586</v>
      </c>
    </row>
    <row r="6" spans="1:15" x14ac:dyDescent="0.35">
      <c r="B6" t="s">
        <v>192</v>
      </c>
      <c r="D6" t="s">
        <v>208</v>
      </c>
      <c r="E6" s="3" t="s">
        <v>227</v>
      </c>
      <c r="F6" t="s">
        <v>246</v>
      </c>
      <c r="G6">
        <v>10273532</v>
      </c>
      <c r="H6">
        <v>3235360</v>
      </c>
      <c r="I6">
        <v>3208096</v>
      </c>
      <c r="J6">
        <v>3232702</v>
      </c>
      <c r="K6">
        <v>3206574</v>
      </c>
      <c r="L6">
        <f t="shared" si="1"/>
        <v>62.718994791664642</v>
      </c>
      <c r="N6">
        <f t="shared" si="0"/>
        <v>5136766</v>
      </c>
      <c r="O6">
        <v>5136766</v>
      </c>
    </row>
    <row r="7" spans="1:15" x14ac:dyDescent="0.35">
      <c r="B7" t="s">
        <v>104</v>
      </c>
      <c r="D7" t="s">
        <v>241</v>
      </c>
      <c r="E7" s="3" t="s">
        <v>237</v>
      </c>
      <c r="F7" t="s">
        <v>247</v>
      </c>
      <c r="G7">
        <v>5258896</v>
      </c>
      <c r="H7" t="s">
        <v>198</v>
      </c>
      <c r="I7" t="s">
        <v>198</v>
      </c>
      <c r="J7" t="s">
        <v>198</v>
      </c>
      <c r="K7" t="s">
        <v>198</v>
      </c>
      <c r="L7" t="s">
        <v>198</v>
      </c>
      <c r="M7" t="s">
        <v>198</v>
      </c>
    </row>
    <row r="8" spans="1:15" x14ac:dyDescent="0.35">
      <c r="B8" t="s">
        <v>74</v>
      </c>
      <c r="D8" t="s">
        <v>241</v>
      </c>
      <c r="E8" s="3" t="s">
        <v>237</v>
      </c>
      <c r="F8" t="s">
        <v>247</v>
      </c>
      <c r="G8">
        <v>5954136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</row>
    <row r="9" spans="1:15" x14ac:dyDescent="0.35">
      <c r="B9" t="s">
        <v>90</v>
      </c>
      <c r="D9" t="s">
        <v>241</v>
      </c>
      <c r="E9" s="3" t="s">
        <v>237</v>
      </c>
      <c r="F9" t="s">
        <v>248</v>
      </c>
      <c r="G9">
        <v>7349056</v>
      </c>
      <c r="H9" t="s">
        <v>198</v>
      </c>
      <c r="I9" t="s">
        <v>198</v>
      </c>
      <c r="J9" t="s">
        <v>198</v>
      </c>
      <c r="K9" t="s">
        <v>198</v>
      </c>
      <c r="L9" t="s">
        <v>198</v>
      </c>
      <c r="M9" t="s">
        <v>198</v>
      </c>
    </row>
    <row r="10" spans="1:15" x14ac:dyDescent="0.35">
      <c r="B10" t="s">
        <v>142</v>
      </c>
      <c r="D10" t="s">
        <v>241</v>
      </c>
      <c r="E10" s="3" t="s">
        <v>237</v>
      </c>
      <c r="F10" t="s">
        <v>248</v>
      </c>
      <c r="G10">
        <v>6013956</v>
      </c>
      <c r="H10" t="s">
        <v>198</v>
      </c>
      <c r="I10" t="s">
        <v>198</v>
      </c>
      <c r="J10" t="s">
        <v>198</v>
      </c>
      <c r="K10" t="s">
        <v>198</v>
      </c>
      <c r="L10" t="s">
        <v>198</v>
      </c>
      <c r="M10" t="s">
        <v>198</v>
      </c>
    </row>
    <row r="11" spans="1:15" x14ac:dyDescent="0.35">
      <c r="B11" t="s">
        <v>10</v>
      </c>
      <c r="D11" t="s">
        <v>241</v>
      </c>
      <c r="E11" s="3" t="s">
        <v>237</v>
      </c>
      <c r="F11" t="s">
        <v>246</v>
      </c>
      <c r="G11">
        <v>9457436</v>
      </c>
      <c r="H11" t="s">
        <v>198</v>
      </c>
      <c r="I11" t="s">
        <v>198</v>
      </c>
      <c r="J11" t="s">
        <v>198</v>
      </c>
      <c r="K11" t="s">
        <v>198</v>
      </c>
      <c r="L11" t="s">
        <v>198</v>
      </c>
      <c r="M11" t="s">
        <v>198</v>
      </c>
    </row>
    <row r="12" spans="1:15" x14ac:dyDescent="0.35">
      <c r="B12" t="s">
        <v>186</v>
      </c>
      <c r="D12" t="s">
        <v>241</v>
      </c>
      <c r="E12" s="3" t="s">
        <v>237</v>
      </c>
      <c r="F12" t="s">
        <v>246</v>
      </c>
      <c r="G12">
        <v>9959368</v>
      </c>
      <c r="H12" t="s">
        <v>198</v>
      </c>
      <c r="I12" t="s">
        <v>198</v>
      </c>
      <c r="J12" t="s">
        <v>198</v>
      </c>
      <c r="K12" t="s">
        <v>198</v>
      </c>
      <c r="L12" t="s">
        <v>198</v>
      </c>
      <c r="M12" t="s">
        <v>198</v>
      </c>
    </row>
    <row r="13" spans="1:15" x14ac:dyDescent="0.35">
      <c r="B13" t="s">
        <v>124</v>
      </c>
      <c r="D13" t="s">
        <v>241</v>
      </c>
      <c r="E13" s="3" t="s">
        <v>236</v>
      </c>
      <c r="F13" t="s">
        <v>247</v>
      </c>
      <c r="G13">
        <v>15387596</v>
      </c>
      <c r="H13" t="s">
        <v>198</v>
      </c>
      <c r="I13" t="s">
        <v>198</v>
      </c>
      <c r="J13" t="s">
        <v>198</v>
      </c>
      <c r="K13" t="s">
        <v>198</v>
      </c>
      <c r="L13" t="s">
        <v>198</v>
      </c>
      <c r="M13" t="s">
        <v>198</v>
      </c>
    </row>
    <row r="14" spans="1:15" x14ac:dyDescent="0.35">
      <c r="B14" t="s">
        <v>138</v>
      </c>
      <c r="D14" t="s">
        <v>241</v>
      </c>
      <c r="E14" s="3" t="s">
        <v>236</v>
      </c>
      <c r="F14" t="s">
        <v>247</v>
      </c>
      <c r="G14">
        <v>13403030</v>
      </c>
      <c r="H14" t="s">
        <v>198</v>
      </c>
      <c r="I14" t="s">
        <v>198</v>
      </c>
      <c r="J14" t="s">
        <v>198</v>
      </c>
      <c r="K14" t="s">
        <v>198</v>
      </c>
      <c r="L14" t="s">
        <v>198</v>
      </c>
      <c r="M14" t="s">
        <v>198</v>
      </c>
    </row>
    <row r="15" spans="1:15" x14ac:dyDescent="0.35">
      <c r="B15" t="s">
        <v>6</v>
      </c>
      <c r="D15" t="s">
        <v>241</v>
      </c>
      <c r="E15" s="3" t="s">
        <v>236</v>
      </c>
      <c r="F15" t="s">
        <v>248</v>
      </c>
      <c r="G15">
        <v>19984250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</row>
    <row r="16" spans="1:15" x14ac:dyDescent="0.35">
      <c r="B16" t="s">
        <v>46</v>
      </c>
      <c r="D16" t="s">
        <v>241</v>
      </c>
      <c r="E16" s="3" t="s">
        <v>236</v>
      </c>
      <c r="F16" t="s">
        <v>248</v>
      </c>
      <c r="G16">
        <v>14644566</v>
      </c>
      <c r="H16" t="s">
        <v>198</v>
      </c>
      <c r="I16" t="s">
        <v>198</v>
      </c>
      <c r="J16" t="s">
        <v>198</v>
      </c>
      <c r="K16" t="s">
        <v>198</v>
      </c>
      <c r="L16" t="s">
        <v>198</v>
      </c>
      <c r="M16" t="s">
        <v>198</v>
      </c>
    </row>
    <row r="17" spans="2:13" x14ac:dyDescent="0.35">
      <c r="B17" t="s">
        <v>160</v>
      </c>
      <c r="D17" t="s">
        <v>241</v>
      </c>
      <c r="E17" s="3" t="s">
        <v>236</v>
      </c>
      <c r="F17" t="s">
        <v>246</v>
      </c>
      <c r="G17">
        <v>20468496</v>
      </c>
      <c r="H17" t="s">
        <v>198</v>
      </c>
      <c r="I17" t="s">
        <v>198</v>
      </c>
      <c r="J17" t="s">
        <v>198</v>
      </c>
      <c r="K17" t="s">
        <v>198</v>
      </c>
      <c r="L17" t="s">
        <v>198</v>
      </c>
      <c r="M17" t="s">
        <v>198</v>
      </c>
    </row>
    <row r="18" spans="2:13" x14ac:dyDescent="0.35">
      <c r="B18" t="s">
        <v>188</v>
      </c>
      <c r="D18" t="s">
        <v>241</v>
      </c>
      <c r="E18" s="3" t="s">
        <v>236</v>
      </c>
      <c r="F18" t="s">
        <v>246</v>
      </c>
      <c r="G18">
        <v>17396278</v>
      </c>
      <c r="H18" t="s">
        <v>198</v>
      </c>
      <c r="I18" t="s">
        <v>198</v>
      </c>
      <c r="J18" t="s">
        <v>198</v>
      </c>
      <c r="K18" t="s">
        <v>198</v>
      </c>
      <c r="L18" t="s">
        <v>198</v>
      </c>
      <c r="M18" t="s">
        <v>198</v>
      </c>
    </row>
    <row r="19" spans="2:13" x14ac:dyDescent="0.35">
      <c r="B19" t="s">
        <v>72</v>
      </c>
      <c r="D19" t="s">
        <v>241</v>
      </c>
      <c r="E19" s="3" t="s">
        <v>238</v>
      </c>
      <c r="F19" t="s">
        <v>247</v>
      </c>
      <c r="G19">
        <v>2978154</v>
      </c>
      <c r="H19" t="s">
        <v>198</v>
      </c>
      <c r="I19" t="s">
        <v>198</v>
      </c>
      <c r="J19" t="s">
        <v>198</v>
      </c>
      <c r="K19" t="s">
        <v>198</v>
      </c>
      <c r="L19" t="s">
        <v>198</v>
      </c>
      <c r="M19" t="s">
        <v>198</v>
      </c>
    </row>
    <row r="20" spans="2:13" x14ac:dyDescent="0.35">
      <c r="B20" t="s">
        <v>66</v>
      </c>
      <c r="D20" t="s">
        <v>241</v>
      </c>
      <c r="E20" s="3" t="s">
        <v>238</v>
      </c>
      <c r="F20" t="s">
        <v>247</v>
      </c>
      <c r="G20">
        <v>1423172</v>
      </c>
      <c r="H20" t="s">
        <v>198</v>
      </c>
      <c r="I20" t="s">
        <v>198</v>
      </c>
      <c r="J20" t="s">
        <v>198</v>
      </c>
      <c r="K20" t="s">
        <v>198</v>
      </c>
      <c r="L20" t="s">
        <v>198</v>
      </c>
      <c r="M20" t="s">
        <v>198</v>
      </c>
    </row>
    <row r="21" spans="2:13" x14ac:dyDescent="0.35">
      <c r="B21" t="s">
        <v>118</v>
      </c>
      <c r="D21" t="s">
        <v>241</v>
      </c>
      <c r="E21" s="3" t="s">
        <v>238</v>
      </c>
      <c r="F21" t="s">
        <v>248</v>
      </c>
      <c r="G21">
        <v>9325934</v>
      </c>
      <c r="H21" t="s">
        <v>198</v>
      </c>
      <c r="I21" t="s">
        <v>198</v>
      </c>
      <c r="J21" t="s">
        <v>198</v>
      </c>
      <c r="K21" t="s">
        <v>198</v>
      </c>
      <c r="L21" t="s">
        <v>198</v>
      </c>
      <c r="M21" t="s">
        <v>198</v>
      </c>
    </row>
    <row r="22" spans="2:13" x14ac:dyDescent="0.35">
      <c r="B22" t="s">
        <v>22</v>
      </c>
      <c r="D22" t="s">
        <v>241</v>
      </c>
      <c r="E22" s="3" t="s">
        <v>238</v>
      </c>
      <c r="F22" t="s">
        <v>248</v>
      </c>
      <c r="G22">
        <v>6467104</v>
      </c>
      <c r="H22" t="s">
        <v>198</v>
      </c>
      <c r="I22" t="s">
        <v>198</v>
      </c>
      <c r="J22" t="s">
        <v>198</v>
      </c>
      <c r="K22" t="s">
        <v>198</v>
      </c>
      <c r="L22" t="s">
        <v>198</v>
      </c>
      <c r="M22" t="s">
        <v>198</v>
      </c>
    </row>
    <row r="23" spans="2:13" x14ac:dyDescent="0.35">
      <c r="B23" t="s">
        <v>182</v>
      </c>
      <c r="D23" t="s">
        <v>241</v>
      </c>
      <c r="E23" s="3" t="s">
        <v>238</v>
      </c>
      <c r="F23" t="s">
        <v>246</v>
      </c>
      <c r="G23">
        <v>7031414</v>
      </c>
      <c r="H23" t="s">
        <v>198</v>
      </c>
      <c r="I23" t="s">
        <v>198</v>
      </c>
      <c r="J23" t="s">
        <v>198</v>
      </c>
      <c r="K23" t="s">
        <v>198</v>
      </c>
      <c r="L23" t="s">
        <v>198</v>
      </c>
      <c r="M23" t="s">
        <v>198</v>
      </c>
    </row>
    <row r="24" spans="2:13" x14ac:dyDescent="0.35">
      <c r="B24" t="s">
        <v>24</v>
      </c>
      <c r="D24" t="s">
        <v>241</v>
      </c>
      <c r="E24" s="3" t="s">
        <v>239</v>
      </c>
      <c r="F24" t="s">
        <v>246</v>
      </c>
      <c r="G24">
        <v>9543602</v>
      </c>
      <c r="H24" t="s">
        <v>198</v>
      </c>
      <c r="I24" t="s">
        <v>198</v>
      </c>
      <c r="J24" t="s">
        <v>198</v>
      </c>
      <c r="K24" t="s">
        <v>198</v>
      </c>
      <c r="L24" t="s">
        <v>198</v>
      </c>
      <c r="M24" t="s">
        <v>198</v>
      </c>
    </row>
    <row r="25" spans="2:13" x14ac:dyDescent="0.35">
      <c r="B25" t="s">
        <v>136</v>
      </c>
      <c r="D25" t="s">
        <v>241</v>
      </c>
      <c r="E25" s="3" t="s">
        <v>240</v>
      </c>
      <c r="F25" t="s">
        <v>247</v>
      </c>
      <c r="G25">
        <v>7167412</v>
      </c>
      <c r="H25" t="s">
        <v>198</v>
      </c>
      <c r="I25" t="s">
        <v>198</v>
      </c>
      <c r="J25" t="s">
        <v>198</v>
      </c>
      <c r="K25" t="s">
        <v>198</v>
      </c>
      <c r="L25" t="s">
        <v>198</v>
      </c>
      <c r="M25" t="s">
        <v>198</v>
      </c>
    </row>
    <row r="26" spans="2:13" x14ac:dyDescent="0.35">
      <c r="B26" t="s">
        <v>184</v>
      </c>
      <c r="D26" t="s">
        <v>241</v>
      </c>
      <c r="E26" s="3" t="s">
        <v>240</v>
      </c>
      <c r="F26" t="s">
        <v>247</v>
      </c>
      <c r="G26">
        <v>7132408</v>
      </c>
      <c r="H26" t="s">
        <v>198</v>
      </c>
      <c r="I26" t="s">
        <v>198</v>
      </c>
      <c r="J26" t="s">
        <v>198</v>
      </c>
      <c r="K26" t="s">
        <v>198</v>
      </c>
      <c r="L26" t="s">
        <v>198</v>
      </c>
      <c r="M26" t="s">
        <v>198</v>
      </c>
    </row>
    <row r="27" spans="2:13" x14ac:dyDescent="0.35">
      <c r="B27" t="s">
        <v>152</v>
      </c>
      <c r="D27" t="s">
        <v>241</v>
      </c>
      <c r="E27" s="3" t="s">
        <v>240</v>
      </c>
      <c r="F27" t="s">
        <v>248</v>
      </c>
      <c r="G27">
        <v>5571782</v>
      </c>
      <c r="H27" t="s">
        <v>198</v>
      </c>
      <c r="I27" t="s">
        <v>198</v>
      </c>
      <c r="J27" t="s">
        <v>198</v>
      </c>
      <c r="K27" t="s">
        <v>198</v>
      </c>
      <c r="L27" t="s">
        <v>198</v>
      </c>
      <c r="M27" t="s">
        <v>198</v>
      </c>
    </row>
    <row r="28" spans="2:13" x14ac:dyDescent="0.35">
      <c r="B28" t="s">
        <v>120</v>
      </c>
      <c r="D28" t="s">
        <v>241</v>
      </c>
      <c r="E28" s="3" t="s">
        <v>240</v>
      </c>
      <c r="F28" t="s">
        <v>248</v>
      </c>
      <c r="G28">
        <v>5942376</v>
      </c>
      <c r="H28" t="s">
        <v>198</v>
      </c>
      <c r="I28" t="s">
        <v>198</v>
      </c>
      <c r="J28" t="s">
        <v>198</v>
      </c>
      <c r="K28" t="s">
        <v>198</v>
      </c>
      <c r="L28" t="s">
        <v>198</v>
      </c>
      <c r="M28" t="s">
        <v>198</v>
      </c>
    </row>
    <row r="29" spans="2:13" x14ac:dyDescent="0.35">
      <c r="B29" t="s">
        <v>196</v>
      </c>
      <c r="D29" t="s">
        <v>241</v>
      </c>
      <c r="E29" s="3" t="s">
        <v>240</v>
      </c>
      <c r="F29" t="s">
        <v>246</v>
      </c>
      <c r="G29">
        <v>5853036</v>
      </c>
      <c r="H29" t="s">
        <v>198</v>
      </c>
      <c r="I29" t="s">
        <v>198</v>
      </c>
      <c r="J29" t="s">
        <v>198</v>
      </c>
      <c r="K29" t="s">
        <v>198</v>
      </c>
      <c r="L29" t="s">
        <v>198</v>
      </c>
      <c r="M29" t="s">
        <v>198</v>
      </c>
    </row>
    <row r="30" spans="2:13" x14ac:dyDescent="0.35">
      <c r="B30" t="s">
        <v>154</v>
      </c>
      <c r="D30" t="s">
        <v>241</v>
      </c>
      <c r="E30" s="3" t="s">
        <v>240</v>
      </c>
      <c r="F30" t="s">
        <v>246</v>
      </c>
      <c r="G30">
        <v>4443286</v>
      </c>
      <c r="H30" t="s">
        <v>198</v>
      </c>
      <c r="I30" t="s">
        <v>198</v>
      </c>
      <c r="J30" t="s">
        <v>198</v>
      </c>
      <c r="K30" t="s">
        <v>198</v>
      </c>
      <c r="L30" t="s">
        <v>198</v>
      </c>
      <c r="M30" t="s">
        <v>198</v>
      </c>
    </row>
    <row r="31" spans="2:13" x14ac:dyDescent="0.35">
      <c r="B31" t="s">
        <v>52</v>
      </c>
      <c r="D31" t="s">
        <v>242</v>
      </c>
      <c r="E31" s="3" t="s">
        <v>243</v>
      </c>
      <c r="F31" t="s">
        <v>247</v>
      </c>
      <c r="G31">
        <v>2799388</v>
      </c>
      <c r="H31" t="s">
        <v>198</v>
      </c>
      <c r="I31" t="s">
        <v>198</v>
      </c>
      <c r="J31" t="s">
        <v>198</v>
      </c>
      <c r="K31" t="s">
        <v>198</v>
      </c>
      <c r="L31" t="s">
        <v>198</v>
      </c>
      <c r="M31" t="s">
        <v>198</v>
      </c>
    </row>
    <row r="32" spans="2:13" x14ac:dyDescent="0.35">
      <c r="B32" t="s">
        <v>40</v>
      </c>
      <c r="D32" t="s">
        <v>242</v>
      </c>
      <c r="E32" s="3" t="s">
        <v>243</v>
      </c>
      <c r="F32" t="s">
        <v>247</v>
      </c>
      <c r="G32">
        <v>3209622</v>
      </c>
      <c r="H32" t="s">
        <v>198</v>
      </c>
      <c r="I32" t="s">
        <v>198</v>
      </c>
      <c r="J32" t="s">
        <v>198</v>
      </c>
      <c r="K32" t="s">
        <v>198</v>
      </c>
      <c r="L32" t="s">
        <v>198</v>
      </c>
      <c r="M32" t="s">
        <v>198</v>
      </c>
    </row>
    <row r="33" spans="2:13" x14ac:dyDescent="0.35">
      <c r="B33" t="s">
        <v>50</v>
      </c>
      <c r="D33" t="s">
        <v>242</v>
      </c>
      <c r="E33" s="3" t="s">
        <v>243</v>
      </c>
      <c r="F33" t="s">
        <v>248</v>
      </c>
      <c r="G33">
        <v>5949838</v>
      </c>
      <c r="H33" t="s">
        <v>198</v>
      </c>
      <c r="I33" t="s">
        <v>198</v>
      </c>
      <c r="J33" t="s">
        <v>198</v>
      </c>
      <c r="K33" t="s">
        <v>198</v>
      </c>
      <c r="L33" t="s">
        <v>198</v>
      </c>
      <c r="M33" t="s">
        <v>198</v>
      </c>
    </row>
    <row r="34" spans="2:13" x14ac:dyDescent="0.35">
      <c r="B34" t="s">
        <v>130</v>
      </c>
      <c r="D34" t="s">
        <v>242</v>
      </c>
      <c r="E34" s="3" t="s">
        <v>243</v>
      </c>
      <c r="F34" t="s">
        <v>248</v>
      </c>
      <c r="G34">
        <v>3570828</v>
      </c>
      <c r="H34" t="s">
        <v>198</v>
      </c>
      <c r="I34" t="s">
        <v>198</v>
      </c>
      <c r="J34" t="s">
        <v>198</v>
      </c>
      <c r="K34" t="s">
        <v>198</v>
      </c>
      <c r="L34" t="s">
        <v>198</v>
      </c>
      <c r="M34" t="s">
        <v>198</v>
      </c>
    </row>
    <row r="35" spans="2:13" x14ac:dyDescent="0.35">
      <c r="B35" t="s">
        <v>150</v>
      </c>
      <c r="D35" t="s">
        <v>242</v>
      </c>
      <c r="E35" s="3" t="s">
        <v>243</v>
      </c>
      <c r="F35" t="s">
        <v>246</v>
      </c>
      <c r="G35">
        <v>13587608</v>
      </c>
      <c r="H35" t="s">
        <v>198</v>
      </c>
      <c r="I35" t="s">
        <v>198</v>
      </c>
      <c r="J35" t="s">
        <v>198</v>
      </c>
      <c r="K35" t="s">
        <v>198</v>
      </c>
      <c r="L35" t="s">
        <v>198</v>
      </c>
      <c r="M35" t="s">
        <v>198</v>
      </c>
    </row>
    <row r="36" spans="2:13" x14ac:dyDescent="0.35">
      <c r="B36" t="s">
        <v>106</v>
      </c>
      <c r="D36" t="s">
        <v>242</v>
      </c>
      <c r="E36" s="3" t="s">
        <v>243</v>
      </c>
      <c r="F36" t="s">
        <v>246</v>
      </c>
      <c r="G36">
        <v>7794356</v>
      </c>
      <c r="H36" t="s">
        <v>198</v>
      </c>
      <c r="I36" t="s">
        <v>198</v>
      </c>
      <c r="J36" t="s">
        <v>198</v>
      </c>
      <c r="K36" t="s">
        <v>198</v>
      </c>
      <c r="L36" t="s">
        <v>198</v>
      </c>
      <c r="M36" t="s">
        <v>198</v>
      </c>
    </row>
    <row r="37" spans="2:13" x14ac:dyDescent="0.35">
      <c r="B37" t="s">
        <v>54</v>
      </c>
      <c r="D37" t="s">
        <v>242</v>
      </c>
      <c r="E37" s="3" t="s">
        <v>244</v>
      </c>
      <c r="F37" t="s">
        <v>247</v>
      </c>
      <c r="G37">
        <v>5314450</v>
      </c>
      <c r="H37" t="s">
        <v>198</v>
      </c>
      <c r="I37" t="s">
        <v>198</v>
      </c>
      <c r="J37" t="s">
        <v>198</v>
      </c>
      <c r="K37" t="s">
        <v>198</v>
      </c>
      <c r="L37" t="s">
        <v>198</v>
      </c>
      <c r="M37" t="s">
        <v>198</v>
      </c>
    </row>
    <row r="38" spans="2:13" x14ac:dyDescent="0.35">
      <c r="B38" t="s">
        <v>110</v>
      </c>
      <c r="D38" t="s">
        <v>242</v>
      </c>
      <c r="E38" s="3" t="s">
        <v>244</v>
      </c>
      <c r="F38" t="s">
        <v>247</v>
      </c>
      <c r="G38">
        <v>4560588</v>
      </c>
      <c r="H38" t="s">
        <v>198</v>
      </c>
      <c r="I38" t="s">
        <v>198</v>
      </c>
      <c r="J38" t="s">
        <v>198</v>
      </c>
      <c r="K38" t="s">
        <v>198</v>
      </c>
      <c r="L38" t="s">
        <v>198</v>
      </c>
      <c r="M38" t="s">
        <v>198</v>
      </c>
    </row>
    <row r="39" spans="2:13" x14ac:dyDescent="0.35">
      <c r="B39" t="s">
        <v>174</v>
      </c>
      <c r="D39" t="s">
        <v>242</v>
      </c>
      <c r="E39" s="3" t="s">
        <v>244</v>
      </c>
      <c r="F39" t="s">
        <v>248</v>
      </c>
      <c r="G39">
        <v>14469252</v>
      </c>
      <c r="H39" t="s">
        <v>198</v>
      </c>
      <c r="I39" t="s">
        <v>198</v>
      </c>
      <c r="J39" t="s">
        <v>198</v>
      </c>
      <c r="K39" t="s">
        <v>198</v>
      </c>
      <c r="L39" t="s">
        <v>198</v>
      </c>
      <c r="M39" t="s">
        <v>198</v>
      </c>
    </row>
    <row r="40" spans="2:13" x14ac:dyDescent="0.35">
      <c r="B40" t="s">
        <v>82</v>
      </c>
      <c r="D40" t="s">
        <v>242</v>
      </c>
      <c r="E40" s="3" t="s">
        <v>244</v>
      </c>
      <c r="F40" t="s">
        <v>248</v>
      </c>
      <c r="G40">
        <v>18034830</v>
      </c>
      <c r="H40" t="s">
        <v>198</v>
      </c>
      <c r="I40" t="s">
        <v>198</v>
      </c>
      <c r="J40" t="s">
        <v>198</v>
      </c>
      <c r="K40" t="s">
        <v>198</v>
      </c>
      <c r="L40" t="s">
        <v>198</v>
      </c>
      <c r="M40" t="s">
        <v>198</v>
      </c>
    </row>
    <row r="41" spans="2:13" x14ac:dyDescent="0.35">
      <c r="B41" t="s">
        <v>170</v>
      </c>
      <c r="D41" t="s">
        <v>242</v>
      </c>
      <c r="E41" s="3" t="s">
        <v>244</v>
      </c>
      <c r="F41" t="s">
        <v>246</v>
      </c>
      <c r="G41">
        <v>16051146</v>
      </c>
      <c r="H41" t="s">
        <v>198</v>
      </c>
      <c r="I41" t="s">
        <v>198</v>
      </c>
      <c r="J41" t="s">
        <v>198</v>
      </c>
      <c r="K41" t="s">
        <v>198</v>
      </c>
      <c r="L41" t="s">
        <v>198</v>
      </c>
      <c r="M41" t="s">
        <v>198</v>
      </c>
    </row>
    <row r="42" spans="2:13" x14ac:dyDescent="0.35">
      <c r="B42" t="s">
        <v>108</v>
      </c>
      <c r="D42" t="s">
        <v>242</v>
      </c>
      <c r="E42" s="3" t="s">
        <v>244</v>
      </c>
      <c r="F42" t="s">
        <v>246</v>
      </c>
      <c r="G42">
        <v>16516524</v>
      </c>
      <c r="H42" t="s">
        <v>198</v>
      </c>
      <c r="I42" t="s">
        <v>198</v>
      </c>
      <c r="J42" t="s">
        <v>198</v>
      </c>
      <c r="K42" t="s">
        <v>198</v>
      </c>
      <c r="L42" t="s">
        <v>198</v>
      </c>
      <c r="M42" t="s">
        <v>198</v>
      </c>
    </row>
    <row r="43" spans="2:13" x14ac:dyDescent="0.35">
      <c r="B43" t="s">
        <v>174</v>
      </c>
      <c r="D43" t="s">
        <v>242</v>
      </c>
      <c r="E43" s="3" t="s">
        <v>245</v>
      </c>
      <c r="F43" t="s">
        <v>247</v>
      </c>
      <c r="G43">
        <v>2917292</v>
      </c>
      <c r="H43" t="s">
        <v>198</v>
      </c>
      <c r="I43" t="s">
        <v>198</v>
      </c>
      <c r="J43" t="s">
        <v>198</v>
      </c>
      <c r="K43" t="s">
        <v>198</v>
      </c>
      <c r="L43" t="s">
        <v>198</v>
      </c>
      <c r="M43" t="s">
        <v>198</v>
      </c>
    </row>
    <row r="44" spans="2:13" x14ac:dyDescent="0.35">
      <c r="B44" t="s">
        <v>88</v>
      </c>
      <c r="D44" t="s">
        <v>242</v>
      </c>
      <c r="E44" s="3" t="s">
        <v>245</v>
      </c>
      <c r="F44" t="s">
        <v>247</v>
      </c>
      <c r="G44">
        <v>4542258</v>
      </c>
      <c r="H44" t="s">
        <v>198</v>
      </c>
      <c r="I44" t="s">
        <v>198</v>
      </c>
      <c r="J44" t="s">
        <v>198</v>
      </c>
      <c r="K44" t="s">
        <v>198</v>
      </c>
      <c r="L44" t="s">
        <v>198</v>
      </c>
      <c r="M44" t="s">
        <v>198</v>
      </c>
    </row>
    <row r="45" spans="2:13" x14ac:dyDescent="0.35">
      <c r="B45" t="s">
        <v>116</v>
      </c>
      <c r="D45" t="s">
        <v>242</v>
      </c>
      <c r="E45" s="3" t="s">
        <v>245</v>
      </c>
      <c r="F45" t="s">
        <v>248</v>
      </c>
      <c r="G45">
        <v>5692590</v>
      </c>
      <c r="H45" t="s">
        <v>198</v>
      </c>
      <c r="I45" t="s">
        <v>198</v>
      </c>
      <c r="J45" t="s">
        <v>198</v>
      </c>
      <c r="K45" t="s">
        <v>198</v>
      </c>
      <c r="L45" t="s">
        <v>198</v>
      </c>
      <c r="M45" t="s">
        <v>198</v>
      </c>
    </row>
    <row r="46" spans="2:13" x14ac:dyDescent="0.35">
      <c r="B46" t="s">
        <v>58</v>
      </c>
      <c r="D46" t="s">
        <v>242</v>
      </c>
      <c r="E46" s="3" t="s">
        <v>245</v>
      </c>
      <c r="F46" t="s">
        <v>248</v>
      </c>
      <c r="G46">
        <v>4788596</v>
      </c>
      <c r="H46" t="s">
        <v>198</v>
      </c>
      <c r="I46" t="s">
        <v>198</v>
      </c>
      <c r="J46" t="s">
        <v>198</v>
      </c>
      <c r="K46" t="s">
        <v>198</v>
      </c>
      <c r="L46" t="s">
        <v>198</v>
      </c>
      <c r="M46" t="s">
        <v>198</v>
      </c>
    </row>
    <row r="47" spans="2:13" x14ac:dyDescent="0.35">
      <c r="B47" t="s">
        <v>122</v>
      </c>
      <c r="D47" t="s">
        <v>242</v>
      </c>
      <c r="E47" s="3" t="s">
        <v>245</v>
      </c>
      <c r="F47" t="s">
        <v>246</v>
      </c>
      <c r="G47">
        <v>8725868</v>
      </c>
      <c r="H47" t="s">
        <v>198</v>
      </c>
      <c r="I47" t="s">
        <v>198</v>
      </c>
      <c r="J47" t="s">
        <v>198</v>
      </c>
      <c r="K47" t="s">
        <v>198</v>
      </c>
      <c r="L47" t="s">
        <v>198</v>
      </c>
      <c r="M47" t="s">
        <v>198</v>
      </c>
    </row>
    <row r="48" spans="2:13" x14ac:dyDescent="0.35">
      <c r="B48" t="s">
        <v>162</v>
      </c>
      <c r="D48" t="s">
        <v>242</v>
      </c>
      <c r="E48" s="3" t="s">
        <v>245</v>
      </c>
      <c r="F48" t="s">
        <v>246</v>
      </c>
      <c r="G48">
        <v>4734172</v>
      </c>
      <c r="H48" t="s">
        <v>198</v>
      </c>
      <c r="I48" t="s">
        <v>198</v>
      </c>
      <c r="J48" t="s">
        <v>198</v>
      </c>
      <c r="K48" t="s">
        <v>198</v>
      </c>
      <c r="L48" t="s">
        <v>198</v>
      </c>
      <c r="M48" t="s">
        <v>198</v>
      </c>
    </row>
  </sheetData>
  <sortState xmlns:xlrd2="http://schemas.microsoft.com/office/spreadsheetml/2017/richdata2" ref="A2:O50">
    <sortCondition ref="D2:D50"/>
    <sortCondition ref="E2:E50"/>
    <sortCondition ref="F2:F50" customList="L,HL,H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F72A-65E6-43B1-B2FB-BCC49F136947}">
  <dimension ref="A1:K14"/>
  <sheetViews>
    <sheetView workbookViewId="0">
      <selection activeCell="E9" sqref="E9"/>
    </sheetView>
  </sheetViews>
  <sheetFormatPr defaultRowHeight="14.5" x14ac:dyDescent="0.35"/>
  <cols>
    <col min="1" max="1" width="12" customWidth="1"/>
    <col min="2" max="2" width="14.36328125" customWidth="1"/>
    <col min="3" max="3" width="27.36328125" customWidth="1"/>
    <col min="4" max="4" width="23.453125" customWidth="1"/>
    <col min="5" max="5" width="10.36328125" customWidth="1"/>
    <col min="6" max="6" width="26.26953125" customWidth="1"/>
    <col min="7" max="7" width="25.81640625" customWidth="1"/>
    <col min="8" max="8" width="20.1796875" customWidth="1"/>
    <col min="9" max="9" width="20.54296875" customWidth="1"/>
    <col min="10" max="10" width="21.81640625" customWidth="1"/>
    <col min="11" max="11" width="16.453125" customWidth="1"/>
  </cols>
  <sheetData>
    <row r="1" spans="1:11" x14ac:dyDescent="0.35">
      <c r="A1" t="s">
        <v>2</v>
      </c>
      <c r="B1" t="s">
        <v>222</v>
      </c>
      <c r="C1" t="s">
        <v>221</v>
      </c>
      <c r="D1" t="s">
        <v>0</v>
      </c>
      <c r="E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  <c r="K1" s="1" t="s">
        <v>205</v>
      </c>
    </row>
    <row r="2" spans="1:11" x14ac:dyDescent="0.35">
      <c r="A2" t="s">
        <v>3</v>
      </c>
      <c r="B2" t="s">
        <v>219</v>
      </c>
      <c r="C2" t="s">
        <v>217</v>
      </c>
      <c r="D2" t="s">
        <v>208</v>
      </c>
      <c r="E2">
        <v>11707724</v>
      </c>
      <c r="F2">
        <v>5023805</v>
      </c>
      <c r="G2">
        <v>5015096</v>
      </c>
      <c r="H2">
        <v>5023350</v>
      </c>
      <c r="I2">
        <v>5014505</v>
      </c>
      <c r="J2">
        <f t="shared" ref="J2:J14" si="0">((F2+G2)/E2)*100</f>
        <v>85.745965654810448</v>
      </c>
      <c r="K2">
        <f t="shared" ref="K2:K14" si="1">((H2+I2)/E2)*100</f>
        <v>85.737031382017548</v>
      </c>
    </row>
    <row r="3" spans="1:11" x14ac:dyDescent="0.35">
      <c r="A3" t="s">
        <v>3</v>
      </c>
      <c r="B3" t="s">
        <v>219</v>
      </c>
      <c r="C3" t="s">
        <v>218</v>
      </c>
      <c r="D3" t="s">
        <v>209</v>
      </c>
      <c r="E3">
        <v>101174376</v>
      </c>
      <c r="F3">
        <v>43535907</v>
      </c>
      <c r="G3">
        <v>43531771</v>
      </c>
      <c r="H3">
        <v>43517970</v>
      </c>
      <c r="I3">
        <v>43508476</v>
      </c>
      <c r="J3">
        <f t="shared" si="0"/>
        <v>86.057044720493252</v>
      </c>
      <c r="K3">
        <f t="shared" si="1"/>
        <v>86.016291318663534</v>
      </c>
    </row>
    <row r="4" spans="1:11" x14ac:dyDescent="0.35">
      <c r="A4" t="s">
        <v>3</v>
      </c>
      <c r="B4" t="s">
        <v>219</v>
      </c>
      <c r="C4" t="s">
        <v>218</v>
      </c>
      <c r="D4" t="s">
        <v>209</v>
      </c>
      <c r="E4">
        <v>97332608</v>
      </c>
      <c r="F4">
        <v>41525615</v>
      </c>
      <c r="G4">
        <v>41519537</v>
      </c>
      <c r="H4">
        <v>41508431</v>
      </c>
      <c r="I4">
        <v>41498427</v>
      </c>
      <c r="J4">
        <f t="shared" si="0"/>
        <v>85.320997460583811</v>
      </c>
      <c r="K4">
        <f t="shared" si="1"/>
        <v>85.281654016709382</v>
      </c>
    </row>
    <row r="5" spans="1:11" x14ac:dyDescent="0.35">
      <c r="A5" t="s">
        <v>3</v>
      </c>
      <c r="B5" t="s">
        <v>219</v>
      </c>
      <c r="C5" t="s">
        <v>218</v>
      </c>
      <c r="D5" t="s">
        <v>209</v>
      </c>
      <c r="E5">
        <v>99749454</v>
      </c>
      <c r="F5">
        <v>41986759</v>
      </c>
      <c r="G5">
        <v>41979891</v>
      </c>
      <c r="H5">
        <v>41965146</v>
      </c>
      <c r="I5">
        <v>41955482</v>
      </c>
      <c r="J5">
        <f t="shared" si="0"/>
        <v>84.177553493175012</v>
      </c>
      <c r="K5">
        <f t="shared" si="1"/>
        <v>84.131415897273982</v>
      </c>
    </row>
    <row r="6" spans="1:11" x14ac:dyDescent="0.35">
      <c r="A6" t="s">
        <v>3</v>
      </c>
      <c r="B6" t="s">
        <v>219</v>
      </c>
      <c r="C6" t="s">
        <v>218</v>
      </c>
      <c r="D6" t="s">
        <v>209</v>
      </c>
      <c r="E6">
        <v>114441344</v>
      </c>
      <c r="F6">
        <v>48091708</v>
      </c>
      <c r="G6">
        <v>48083944</v>
      </c>
      <c r="H6">
        <v>48066734</v>
      </c>
      <c r="I6">
        <v>48056893</v>
      </c>
      <c r="J6">
        <f t="shared" si="0"/>
        <v>84.039254205193544</v>
      </c>
      <c r="K6">
        <f t="shared" si="1"/>
        <v>83.993794235761513</v>
      </c>
    </row>
    <row r="7" spans="1:11" x14ac:dyDescent="0.35">
      <c r="A7" t="s">
        <v>3</v>
      </c>
      <c r="B7" t="s">
        <v>219</v>
      </c>
      <c r="C7" t="s">
        <v>217</v>
      </c>
      <c r="D7" t="s">
        <v>210</v>
      </c>
      <c r="E7">
        <v>215287726</v>
      </c>
      <c r="F7">
        <v>80494493</v>
      </c>
      <c r="G7">
        <v>80368547</v>
      </c>
      <c r="H7">
        <v>80283704</v>
      </c>
      <c r="I7">
        <v>80144567</v>
      </c>
      <c r="J7">
        <f t="shared" si="0"/>
        <v>74.720023750912773</v>
      </c>
      <c r="K7">
        <f t="shared" si="1"/>
        <v>74.518075870242598</v>
      </c>
    </row>
    <row r="8" spans="1:11" x14ac:dyDescent="0.35">
      <c r="A8" t="s">
        <v>3</v>
      </c>
      <c r="B8" t="s">
        <v>219</v>
      </c>
      <c r="C8" t="s">
        <v>218</v>
      </c>
      <c r="D8" t="s">
        <v>211</v>
      </c>
      <c r="E8">
        <v>55131404</v>
      </c>
      <c r="F8">
        <v>6827522</v>
      </c>
      <c r="G8">
        <v>6812471</v>
      </c>
      <c r="H8">
        <v>6825965</v>
      </c>
      <c r="I8">
        <v>6808736</v>
      </c>
      <c r="J8">
        <f t="shared" si="0"/>
        <v>24.740877268425816</v>
      </c>
      <c r="K8">
        <f t="shared" si="1"/>
        <v>24.731278383550688</v>
      </c>
    </row>
    <row r="9" spans="1:11" x14ac:dyDescent="0.35">
      <c r="A9" t="s">
        <v>3</v>
      </c>
      <c r="B9" t="s">
        <v>219</v>
      </c>
      <c r="C9" t="s">
        <v>217</v>
      </c>
      <c r="D9" t="s">
        <v>212</v>
      </c>
      <c r="E9">
        <v>11358654</v>
      </c>
      <c r="F9">
        <v>4880442</v>
      </c>
      <c r="G9">
        <v>4866516</v>
      </c>
      <c r="H9">
        <v>4880324</v>
      </c>
      <c r="I9">
        <v>4866262</v>
      </c>
      <c r="J9">
        <f t="shared" si="0"/>
        <v>85.810853997313416</v>
      </c>
      <c r="K9">
        <f t="shared" si="1"/>
        <v>85.807578961380457</v>
      </c>
    </row>
    <row r="10" spans="1:11" x14ac:dyDescent="0.35">
      <c r="A10" t="s">
        <v>3</v>
      </c>
      <c r="B10" t="s">
        <v>219</v>
      </c>
      <c r="C10" t="s">
        <v>217</v>
      </c>
      <c r="D10" t="s">
        <v>213</v>
      </c>
      <c r="E10">
        <v>10310866</v>
      </c>
      <c r="F10">
        <v>4595324</v>
      </c>
      <c r="G10">
        <v>4583070</v>
      </c>
      <c r="H10">
        <v>4595035</v>
      </c>
      <c r="I10">
        <v>4582677</v>
      </c>
      <c r="J10">
        <f t="shared" si="0"/>
        <v>89.016713048157158</v>
      </c>
      <c r="K10">
        <f t="shared" si="1"/>
        <v>89.010098666785126</v>
      </c>
    </row>
    <row r="11" spans="1:11" x14ac:dyDescent="0.35">
      <c r="A11" t="s">
        <v>3</v>
      </c>
      <c r="B11" t="s">
        <v>219</v>
      </c>
      <c r="C11" t="s">
        <v>217</v>
      </c>
      <c r="D11" t="s">
        <v>1</v>
      </c>
      <c r="E11">
        <v>13784252</v>
      </c>
      <c r="F11">
        <v>1221388</v>
      </c>
      <c r="G11">
        <v>1221276</v>
      </c>
      <c r="H11">
        <v>1221085</v>
      </c>
      <c r="I11">
        <v>1220930</v>
      </c>
      <c r="J11">
        <f t="shared" si="0"/>
        <v>17.720685895759885</v>
      </c>
      <c r="K11">
        <f t="shared" si="1"/>
        <v>17.715977624320857</v>
      </c>
    </row>
    <row r="12" spans="1:11" x14ac:dyDescent="0.35">
      <c r="A12" t="s">
        <v>3</v>
      </c>
      <c r="B12" t="s">
        <v>219</v>
      </c>
      <c r="C12" t="s">
        <v>218</v>
      </c>
      <c r="D12" t="s">
        <v>214</v>
      </c>
      <c r="E12">
        <v>20549004</v>
      </c>
      <c r="F12">
        <v>9090360</v>
      </c>
      <c r="G12">
        <v>9086628</v>
      </c>
      <c r="H12">
        <v>9031119</v>
      </c>
      <c r="I12">
        <v>9027018</v>
      </c>
      <c r="J12">
        <f t="shared" si="0"/>
        <v>88.456783598854713</v>
      </c>
      <c r="K12">
        <f t="shared" si="1"/>
        <v>87.878405201536779</v>
      </c>
    </row>
    <row r="13" spans="1:11" x14ac:dyDescent="0.35">
      <c r="A13" t="s">
        <v>3</v>
      </c>
      <c r="B13" t="s">
        <v>219</v>
      </c>
      <c r="C13" t="s">
        <v>217</v>
      </c>
      <c r="D13" t="s">
        <v>215</v>
      </c>
      <c r="E13">
        <v>7721824</v>
      </c>
      <c r="F13">
        <v>2729372</v>
      </c>
      <c r="G13">
        <v>2729372</v>
      </c>
      <c r="H13">
        <v>2721091</v>
      </c>
      <c r="I13">
        <v>2721091</v>
      </c>
      <c r="J13">
        <f t="shared" si="0"/>
        <v>70.69241671397846</v>
      </c>
      <c r="K13">
        <f t="shared" si="1"/>
        <v>70.477933710998855</v>
      </c>
    </row>
    <row r="14" spans="1:11" x14ac:dyDescent="0.35">
      <c r="A14" t="s">
        <v>4</v>
      </c>
      <c r="B14" t="s">
        <v>220</v>
      </c>
      <c r="C14" t="s">
        <v>218</v>
      </c>
      <c r="D14" t="s">
        <v>216</v>
      </c>
      <c r="E14">
        <v>12174316</v>
      </c>
      <c r="F14">
        <v>5903654</v>
      </c>
      <c r="G14">
        <v>5898457</v>
      </c>
      <c r="H14">
        <v>5903516</v>
      </c>
      <c r="I14">
        <v>5898395</v>
      </c>
      <c r="J14">
        <f t="shared" si="0"/>
        <v>96.942702982245578</v>
      </c>
      <c r="K14">
        <f t="shared" si="1"/>
        <v>96.941060179479493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Riptide_plate1</vt:lpstr>
      <vt:lpstr>Riptide_plate2</vt:lpstr>
      <vt:lpstr>Conventional_Illumina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Tvedte, Eric</dc:creator>
  <cp:lastModifiedBy>Tvedte, Eric</cp:lastModifiedBy>
  <dcterms:created xsi:type="dcterms:W3CDTF">2019-02-05T16:10:55Z</dcterms:created>
  <dcterms:modified xsi:type="dcterms:W3CDTF">2019-11-04T17:11:47Z</dcterms:modified>
</cp:coreProperties>
</file>