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9155" windowHeight="12330"/>
  </bookViews>
  <sheets>
    <sheet name="Proctor" sheetId="1" r:id="rId1"/>
  </sheets>
  <calcPr calcId="125725"/>
</workbook>
</file>

<file path=xl/calcChain.xml><?xml version="1.0" encoding="utf-8"?>
<calcChain xmlns="http://schemas.openxmlformats.org/spreadsheetml/2006/main">
  <c r="E26" i="1"/>
  <c r="G26" s="1"/>
  <c r="G25"/>
  <c r="E25"/>
  <c r="E24"/>
  <c r="G24" s="1"/>
  <c r="E23"/>
  <c r="G23" s="1"/>
  <c r="E22"/>
  <c r="G22" s="1"/>
  <c r="E21"/>
  <c r="G21" s="1"/>
  <c r="G18"/>
  <c r="D18"/>
  <c r="E18" s="1"/>
  <c r="F18" s="1"/>
  <c r="H18" s="1"/>
  <c r="H26" s="1"/>
  <c r="G17"/>
  <c r="D17"/>
  <c r="E17" s="1"/>
  <c r="F17" s="1"/>
  <c r="H17" s="1"/>
  <c r="H25" s="1"/>
  <c r="G16"/>
  <c r="D16"/>
  <c r="E16" s="1"/>
  <c r="F16" s="1"/>
  <c r="H16" s="1"/>
  <c r="H24" s="1"/>
  <c r="G15"/>
  <c r="D15"/>
  <c r="E15" s="1"/>
  <c r="F15" s="1"/>
  <c r="H15" s="1"/>
  <c r="H23" s="1"/>
  <c r="G14"/>
  <c r="D14"/>
  <c r="E14" s="1"/>
  <c r="F14" s="1"/>
  <c r="H14" s="1"/>
  <c r="H22" s="1"/>
  <c r="G13"/>
  <c r="D13"/>
  <c r="E13" s="1"/>
  <c r="F13" s="1"/>
  <c r="H13" s="1"/>
  <c r="H21" s="1"/>
  <c r="C6"/>
  <c r="H8" s="1"/>
  <c r="H9" l="1"/>
  <c r="H10"/>
</calcChain>
</file>

<file path=xl/sharedStrings.xml><?xml version="1.0" encoding="utf-8"?>
<sst xmlns="http://schemas.openxmlformats.org/spreadsheetml/2006/main" count="29" uniqueCount="25">
  <si>
    <t>Job Name:</t>
  </si>
  <si>
    <t>Date:</t>
  </si>
  <si>
    <t>Material:</t>
  </si>
  <si>
    <t>Tested By:</t>
  </si>
  <si>
    <t>Source:</t>
  </si>
  <si>
    <t>Air-Dried Moisture Content:</t>
  </si>
  <si>
    <t>Initial Target Moisture Content:</t>
  </si>
  <si>
    <t>Tare Weight:</t>
  </si>
  <si>
    <t>Weight of Air-Dried Soil Sample:</t>
  </si>
  <si>
    <t>Tare + Wet Soil:</t>
  </si>
  <si>
    <t>Dry Weight of Air Dried Soil:</t>
  </si>
  <si>
    <t>Tare + Dry Soil:</t>
  </si>
  <si>
    <t>mL of Water to Add:</t>
  </si>
  <si>
    <t>2% Increments of Water (mL):</t>
  </si>
  <si>
    <t>Point #</t>
  </si>
  <si>
    <t>Mold Weight
(g)</t>
  </si>
  <si>
    <t>Mold + Soil
(g)</t>
  </si>
  <si>
    <t>Wet Soil
(g)</t>
  </si>
  <si>
    <t>Wet Soil
(lb)</t>
  </si>
  <si>
    <t>Wet Unit
Wt (pcf)</t>
  </si>
  <si>
    <t>Moisture
Content (%)</t>
  </si>
  <si>
    <t>Dry Unit
Wt (pcf)</t>
  </si>
  <si>
    <t>Tare Weight</t>
  </si>
  <si>
    <t>Tare +
Wet Soil</t>
  </si>
  <si>
    <t>Tare +
Dry Soil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</si>
</sst>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">
    <font>
      <sz val="10"/>
      <name val="Arial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wrapText="1"/>
    </xf>
    <xf numFmtId="164" fontId="1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Moisture-Density Relationship</a:t>
            </a:r>
          </a:p>
        </c:rich>
      </c:tx>
      <c:layout>
        <c:manualLayout>
          <c:xMode val="edge"/>
          <c:yMode val="edge"/>
          <c:x val="0.28978271857778248"/>
          <c:y val="3.316326530612245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902870313269336"/>
          <c:y val="0.17091836734693888"/>
          <c:w val="0.81407168340348179"/>
          <c:h val="0.65306122448979631"/>
        </c:manualLayout>
      </c:layout>
      <c:scatterChart>
        <c:scatterStyle val="smoothMarker"/>
        <c:ser>
          <c:idx val="0"/>
          <c:order val="0"/>
          <c:tx>
            <c:strRef>
              <c:f>Proctor!$H$20</c:f>
              <c:strCache>
                <c:ptCount val="1"/>
                <c:pt idx="0">
                  <c:v>Dry Unit
Wt (pcf)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Proctor!$G$21:$G$24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Proctor!$H$21:$H$24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</c:ser>
        <c:axId val="36889344"/>
        <c:axId val="36891648"/>
      </c:scatterChart>
      <c:valAx>
        <c:axId val="36889344"/>
        <c:scaling>
          <c:orientation val="minMax"/>
          <c:min val="8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Moisture Content (%)</a:t>
                </a:r>
              </a:p>
            </c:rich>
          </c:tx>
          <c:layout>
            <c:manualLayout>
              <c:xMode val="edge"/>
              <c:yMode val="edge"/>
              <c:x val="0.42378628786230632"/>
              <c:y val="0.90306122448979609"/>
            </c:manualLayout>
          </c:layout>
          <c:spPr>
            <a:noFill/>
            <a:ln w="25400">
              <a:noFill/>
            </a:ln>
          </c:spPr>
        </c:title>
        <c:numFmt formatCode="0.0" sourceLinked="1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6891648"/>
        <c:crosses val="autoZero"/>
        <c:crossBetween val="midCat"/>
        <c:minorUnit val="0.2"/>
      </c:valAx>
      <c:valAx>
        <c:axId val="368916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Dry Unit Weight (pcf)</a:t>
                </a:r>
              </a:p>
            </c:rich>
          </c:tx>
          <c:layout>
            <c:manualLayout>
              <c:xMode val="edge"/>
              <c:yMode val="edge"/>
              <c:x val="2.6800713856904752E-2"/>
              <c:y val="0.31632653061224519"/>
            </c:manualLayout>
          </c:layout>
          <c:spPr>
            <a:noFill/>
            <a:ln w="25400">
              <a:noFill/>
            </a:ln>
          </c:spPr>
        </c:title>
        <c:numFmt formatCode="0.0" sourceLinked="1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688934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27</xdr:row>
      <xdr:rowOff>28575</xdr:rowOff>
    </xdr:from>
    <xdr:to>
      <xdr:col>7</xdr:col>
      <xdr:colOff>685800</xdr:colOff>
      <xdr:row>50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371475</xdr:colOff>
      <xdr:row>34</xdr:row>
      <xdr:rowOff>114300</xdr:rowOff>
    </xdr:from>
    <xdr:to>
      <xdr:col>13</xdr:col>
      <xdr:colOff>371475</xdr:colOff>
      <xdr:row>48</xdr:row>
      <xdr:rowOff>28575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8629650" y="6000750"/>
          <a:ext cx="0" cy="21812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34</xdr:row>
      <xdr:rowOff>114300</xdr:rowOff>
    </xdr:from>
    <xdr:to>
      <xdr:col>14</xdr:col>
      <xdr:colOff>171450</xdr:colOff>
      <xdr:row>34</xdr:row>
      <xdr:rowOff>114300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5953125" y="6000750"/>
          <a:ext cx="30861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504825</xdr:colOff>
      <xdr:row>38</xdr:row>
      <xdr:rowOff>85725</xdr:rowOff>
    </xdr:from>
    <xdr:to>
      <xdr:col>13</xdr:col>
      <xdr:colOff>247650</xdr:colOff>
      <xdr:row>41</xdr:row>
      <xdr:rowOff>85725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6324600" y="6619875"/>
          <a:ext cx="2181225" cy="485775"/>
        </a:xfrm>
        <a:prstGeom prst="rect">
          <a:avLst/>
        </a:prstGeom>
        <a:solidFill>
          <a:srgbClr val="FFFF99"/>
        </a:solidFill>
        <a:ln w="254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Max. Dry U.W. = pcf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O.M.C. = 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26"/>
  <sheetViews>
    <sheetView tabSelected="1" workbookViewId="0">
      <selection activeCell="G56" sqref="G56"/>
    </sheetView>
  </sheetViews>
  <sheetFormatPr defaultRowHeight="12.75"/>
  <cols>
    <col min="1" max="1" width="10.5703125" style="4" customWidth="1"/>
    <col min="2" max="2" width="13.5703125" style="4" customWidth="1"/>
    <col min="3" max="3" width="11.140625" style="4" customWidth="1"/>
    <col min="4" max="4" width="9.140625" style="4"/>
    <col min="5" max="5" width="11.42578125" style="4" customWidth="1"/>
    <col min="6" max="6" width="9.140625" style="4"/>
    <col min="7" max="7" width="10.85546875" style="4" customWidth="1"/>
    <col min="8" max="8" width="11" style="4" customWidth="1"/>
    <col min="9" max="9" width="0.42578125" style="4" customWidth="1"/>
    <col min="10" max="16384" width="9.140625" style="4"/>
  </cols>
  <sheetData>
    <row r="2" spans="1:8">
      <c r="A2" s="1" t="s">
        <v>0</v>
      </c>
      <c r="B2" s="2"/>
      <c r="C2" s="2"/>
      <c r="D2" s="2"/>
      <c r="E2" s="1" t="s">
        <v>1</v>
      </c>
      <c r="F2" s="3"/>
      <c r="G2" s="2"/>
      <c r="H2" s="2"/>
    </row>
    <row r="3" spans="1:8">
      <c r="A3" s="1" t="s">
        <v>2</v>
      </c>
      <c r="B3" s="5"/>
      <c r="C3" s="5"/>
      <c r="D3" s="5"/>
      <c r="E3" s="1" t="s">
        <v>3</v>
      </c>
      <c r="F3" s="5"/>
      <c r="G3" s="5"/>
      <c r="H3" s="5"/>
    </row>
    <row r="4" spans="1:8">
      <c r="A4" s="1" t="s">
        <v>4</v>
      </c>
      <c r="B4" s="5"/>
      <c r="C4" s="5"/>
      <c r="D4" s="5"/>
      <c r="E4" s="1"/>
      <c r="F4" s="5"/>
      <c r="G4" s="5"/>
      <c r="H4" s="5"/>
    </row>
    <row r="6" spans="1:8">
      <c r="B6" s="1" t="s">
        <v>5</v>
      </c>
      <c r="C6" s="6" t="e">
        <f>(C8-C9)/(C9-C7)*100</f>
        <v>#DIV/0!</v>
      </c>
      <c r="G6" s="1" t="s">
        <v>6</v>
      </c>
      <c r="H6" s="7"/>
    </row>
    <row r="7" spans="1:8">
      <c r="B7" s="1" t="s">
        <v>7</v>
      </c>
      <c r="C7" s="8"/>
      <c r="G7" s="1" t="s">
        <v>8</v>
      </c>
      <c r="H7" s="9"/>
    </row>
    <row r="8" spans="1:8">
      <c r="B8" s="1" t="s">
        <v>9</v>
      </c>
      <c r="C8" s="8"/>
      <c r="G8" s="1" t="s">
        <v>10</v>
      </c>
      <c r="H8" s="10" t="e">
        <f>H7/(1+(C6/100))</f>
        <v>#DIV/0!</v>
      </c>
    </row>
    <row r="9" spans="1:8">
      <c r="B9" s="1" t="s">
        <v>11</v>
      </c>
      <c r="C9" s="8"/>
      <c r="G9" s="1" t="s">
        <v>12</v>
      </c>
      <c r="H9" s="11" t="e">
        <f>H8*((H6-C6)/100)</f>
        <v>#DIV/0!</v>
      </c>
    </row>
    <row r="10" spans="1:8">
      <c r="G10" s="1" t="s">
        <v>13</v>
      </c>
      <c r="H10" s="11" t="e">
        <f>H8*0.02</f>
        <v>#DIV/0!</v>
      </c>
    </row>
    <row r="11" spans="1:8" ht="13.5" thickBot="1"/>
    <row r="12" spans="1:8" ht="26.25" customHeight="1">
      <c r="A12" s="12" t="s">
        <v>14</v>
      </c>
      <c r="B12" s="13" t="s">
        <v>15</v>
      </c>
      <c r="C12" s="13" t="s">
        <v>16</v>
      </c>
      <c r="D12" s="13" t="s">
        <v>17</v>
      </c>
      <c r="E12" s="13" t="s">
        <v>18</v>
      </c>
      <c r="F12" s="13" t="s">
        <v>19</v>
      </c>
      <c r="G12" s="13" t="s">
        <v>20</v>
      </c>
      <c r="H12" s="14" t="s">
        <v>21</v>
      </c>
    </row>
    <row r="13" spans="1:8">
      <c r="A13" s="15">
        <v>1</v>
      </c>
      <c r="B13" s="16"/>
      <c r="C13" s="16"/>
      <c r="D13" s="17">
        <f t="shared" ref="D13:D18" si="0">C13-B13</f>
        <v>0</v>
      </c>
      <c r="E13" s="18">
        <f t="shared" ref="E13:E18" si="1">D13/453.6</f>
        <v>0</v>
      </c>
      <c r="F13" s="19">
        <f t="shared" ref="F13:F18" si="2">E13*30</f>
        <v>0</v>
      </c>
      <c r="G13" s="19" t="e">
        <f t="shared" ref="G13:G18" si="3">E21</f>
        <v>#DIV/0!</v>
      </c>
      <c r="H13" s="20" t="e">
        <f t="shared" ref="H13:H18" si="4">F13/(1+(G13/100))</f>
        <v>#DIV/0!</v>
      </c>
    </row>
    <row r="14" spans="1:8">
      <c r="A14" s="15">
        <v>2</v>
      </c>
      <c r="B14" s="16"/>
      <c r="C14" s="16"/>
      <c r="D14" s="17">
        <f t="shared" si="0"/>
        <v>0</v>
      </c>
      <c r="E14" s="18">
        <f t="shared" si="1"/>
        <v>0</v>
      </c>
      <c r="F14" s="19">
        <f t="shared" si="2"/>
        <v>0</v>
      </c>
      <c r="G14" s="19" t="e">
        <f t="shared" si="3"/>
        <v>#DIV/0!</v>
      </c>
      <c r="H14" s="20" t="e">
        <f t="shared" si="4"/>
        <v>#DIV/0!</v>
      </c>
    </row>
    <row r="15" spans="1:8">
      <c r="A15" s="15">
        <v>3</v>
      </c>
      <c r="B15" s="16"/>
      <c r="C15" s="16"/>
      <c r="D15" s="17">
        <f t="shared" si="0"/>
        <v>0</v>
      </c>
      <c r="E15" s="18">
        <f t="shared" si="1"/>
        <v>0</v>
      </c>
      <c r="F15" s="19">
        <f t="shared" si="2"/>
        <v>0</v>
      </c>
      <c r="G15" s="19" t="e">
        <f t="shared" si="3"/>
        <v>#DIV/0!</v>
      </c>
      <c r="H15" s="20" t="e">
        <f t="shared" si="4"/>
        <v>#DIV/0!</v>
      </c>
    </row>
    <row r="16" spans="1:8">
      <c r="A16" s="15">
        <v>4</v>
      </c>
      <c r="B16" s="16"/>
      <c r="C16" s="16"/>
      <c r="D16" s="17">
        <f t="shared" si="0"/>
        <v>0</v>
      </c>
      <c r="E16" s="18">
        <f t="shared" si="1"/>
        <v>0</v>
      </c>
      <c r="F16" s="19">
        <f t="shared" si="2"/>
        <v>0</v>
      </c>
      <c r="G16" s="19" t="e">
        <f t="shared" si="3"/>
        <v>#DIV/0!</v>
      </c>
      <c r="H16" s="20" t="e">
        <f t="shared" si="4"/>
        <v>#DIV/0!</v>
      </c>
    </row>
    <row r="17" spans="1:8">
      <c r="A17" s="15">
        <v>5</v>
      </c>
      <c r="B17" s="16"/>
      <c r="C17" s="16"/>
      <c r="D17" s="17">
        <f t="shared" si="0"/>
        <v>0</v>
      </c>
      <c r="E17" s="17">
        <f t="shared" si="1"/>
        <v>0</v>
      </c>
      <c r="F17" s="17">
        <f t="shared" si="2"/>
        <v>0</v>
      </c>
      <c r="G17" s="17" t="e">
        <f t="shared" si="3"/>
        <v>#DIV/0!</v>
      </c>
      <c r="H17" s="21" t="e">
        <f t="shared" si="4"/>
        <v>#DIV/0!</v>
      </c>
    </row>
    <row r="18" spans="1:8" ht="13.5" thickBot="1">
      <c r="A18" s="22">
        <v>6</v>
      </c>
      <c r="B18" s="23"/>
      <c r="C18" s="23"/>
      <c r="D18" s="24">
        <f t="shared" si="0"/>
        <v>0</v>
      </c>
      <c r="E18" s="24">
        <f t="shared" si="1"/>
        <v>0</v>
      </c>
      <c r="F18" s="24">
        <f t="shared" si="2"/>
        <v>0</v>
      </c>
      <c r="G18" s="24" t="e">
        <f t="shared" si="3"/>
        <v>#DIV/0!</v>
      </c>
      <c r="H18" s="25" t="e">
        <f t="shared" si="4"/>
        <v>#DIV/0!</v>
      </c>
    </row>
    <row r="19" spans="1:8" ht="13.5" thickBot="1"/>
    <row r="20" spans="1:8" ht="26.25" customHeight="1">
      <c r="A20" s="12" t="s">
        <v>14</v>
      </c>
      <c r="B20" s="26" t="s">
        <v>22</v>
      </c>
      <c r="C20" s="13" t="s">
        <v>23</v>
      </c>
      <c r="D20" s="13" t="s">
        <v>24</v>
      </c>
      <c r="E20" s="14" t="s">
        <v>20</v>
      </c>
      <c r="F20" s="27"/>
      <c r="G20" s="28" t="s">
        <v>20</v>
      </c>
      <c r="H20" s="14" t="s">
        <v>21</v>
      </c>
    </row>
    <row r="21" spans="1:8">
      <c r="A21" s="15">
        <v>1</v>
      </c>
      <c r="B21" s="16"/>
      <c r="C21" s="16"/>
      <c r="D21" s="16"/>
      <c r="E21" s="20" t="e">
        <f t="shared" ref="E21:E26" si="5">(C21-D21)/(D21-B21)*100</f>
        <v>#DIV/0!</v>
      </c>
      <c r="F21" s="27"/>
      <c r="G21" s="29" t="e">
        <f t="shared" ref="G21:G26" si="6">E21</f>
        <v>#DIV/0!</v>
      </c>
      <c r="H21" s="20" t="e">
        <f t="shared" ref="H21:H26" si="7">H13</f>
        <v>#DIV/0!</v>
      </c>
    </row>
    <row r="22" spans="1:8">
      <c r="A22" s="15">
        <v>2</v>
      </c>
      <c r="B22" s="16"/>
      <c r="C22" s="16"/>
      <c r="D22" s="16"/>
      <c r="E22" s="20" t="e">
        <f t="shared" si="5"/>
        <v>#DIV/0!</v>
      </c>
      <c r="F22" s="27"/>
      <c r="G22" s="29" t="e">
        <f t="shared" si="6"/>
        <v>#DIV/0!</v>
      </c>
      <c r="H22" s="20" t="e">
        <f t="shared" si="7"/>
        <v>#DIV/0!</v>
      </c>
    </row>
    <row r="23" spans="1:8">
      <c r="A23" s="15">
        <v>3</v>
      </c>
      <c r="B23" s="16"/>
      <c r="C23" s="16"/>
      <c r="D23" s="16"/>
      <c r="E23" s="20" t="e">
        <f t="shared" si="5"/>
        <v>#DIV/0!</v>
      </c>
      <c r="F23" s="27"/>
      <c r="G23" s="29" t="e">
        <f t="shared" si="6"/>
        <v>#DIV/0!</v>
      </c>
      <c r="H23" s="20" t="e">
        <f t="shared" si="7"/>
        <v>#DIV/0!</v>
      </c>
    </row>
    <row r="24" spans="1:8">
      <c r="A24" s="15">
        <v>4</v>
      </c>
      <c r="B24" s="16"/>
      <c r="C24" s="16"/>
      <c r="D24" s="16"/>
      <c r="E24" s="20" t="e">
        <f t="shared" si="5"/>
        <v>#DIV/0!</v>
      </c>
      <c r="F24" s="27"/>
      <c r="G24" s="29" t="e">
        <f t="shared" si="6"/>
        <v>#DIV/0!</v>
      </c>
      <c r="H24" s="20" t="e">
        <f t="shared" si="7"/>
        <v>#DIV/0!</v>
      </c>
    </row>
    <row r="25" spans="1:8">
      <c r="A25" s="15">
        <v>5</v>
      </c>
      <c r="B25" s="16"/>
      <c r="C25" s="16"/>
      <c r="D25" s="16"/>
      <c r="E25" s="21" t="e">
        <f t="shared" si="5"/>
        <v>#DIV/0!</v>
      </c>
      <c r="F25" s="27"/>
      <c r="G25" s="15" t="e">
        <f t="shared" si="6"/>
        <v>#DIV/0!</v>
      </c>
      <c r="H25" s="21" t="e">
        <f t="shared" si="7"/>
        <v>#DIV/0!</v>
      </c>
    </row>
    <row r="26" spans="1:8" ht="13.5" thickBot="1">
      <c r="A26" s="22">
        <v>6</v>
      </c>
      <c r="B26" s="23"/>
      <c r="C26" s="23"/>
      <c r="D26" s="23"/>
      <c r="E26" s="25" t="e">
        <f t="shared" si="5"/>
        <v>#DIV/0!</v>
      </c>
      <c r="F26" s="27"/>
      <c r="G26" s="22" t="e">
        <f t="shared" si="6"/>
        <v>#DIV/0!</v>
      </c>
      <c r="H26" s="25" t="e">
        <f t="shared" si="7"/>
        <v>#DIV/0!</v>
      </c>
    </row>
  </sheetData>
  <mergeCells count="6">
    <mergeCell ref="B2:D2"/>
    <mergeCell ref="F2:H2"/>
    <mergeCell ref="B3:D3"/>
    <mergeCell ref="F3:H3"/>
    <mergeCell ref="B4:D4"/>
    <mergeCell ref="F4:H4"/>
  </mergeCells>
  <pageMargins left="0.98" right="0.75" top="1" bottom="1" header="0.5" footer="0.5"/>
  <pageSetup scale="97" orientation="portrait" horizontalDpi="4294967293" verticalDpi="0" r:id="rId1"/>
  <headerFooter alignWithMargins="0">
    <oddFooter>&amp;L&amp;"Tahoma,Regular"&amp;D&amp;R&amp;"Tahoma,Regular"&amp;A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Proctor</vt:lpstr>
    </vt:vector>
  </TitlesOfParts>
  <Company>University of Arkansas - Fayetteville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sgwill</dc:creator>
  <cp:lastModifiedBy>sgwill</cp:lastModifiedBy>
  <dcterms:created xsi:type="dcterms:W3CDTF">2011-08-30T15:12:01Z</dcterms:created>
  <dcterms:modified xsi:type="dcterms:W3CDTF">2011-08-30T15:13:15Z</dcterms:modified>
</cp:coreProperties>
</file>