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9155" windowHeight="12330"/>
  </bookViews>
  <sheets>
    <sheet name="Fine Agg Angularity" sheetId="1" r:id="rId1"/>
  </sheets>
  <calcPr calcId="125725"/>
</workbook>
</file>

<file path=xl/calcChain.xml><?xml version="1.0" encoding="utf-8"?>
<calcChain xmlns="http://schemas.openxmlformats.org/spreadsheetml/2006/main">
  <c r="H34" i="1"/>
  <c r="I28"/>
  <c r="H28"/>
  <c r="G28"/>
  <c r="F28"/>
  <c r="F13"/>
  <c r="F16" s="1"/>
  <c r="I25" l="1"/>
  <c r="I30" s="1"/>
  <c r="G25"/>
  <c r="G30" s="1"/>
  <c r="H25"/>
  <c r="H30" s="1"/>
  <c r="H31" s="1"/>
  <c r="F25"/>
  <c r="F30" s="1"/>
  <c r="F31" s="1"/>
</calcChain>
</file>

<file path=xl/sharedStrings.xml><?xml version="1.0" encoding="utf-8"?>
<sst xmlns="http://schemas.openxmlformats.org/spreadsheetml/2006/main" count="34" uniqueCount="31">
  <si>
    <t>FINE AGGREGATE ANGULARITY</t>
  </si>
  <si>
    <t>(AASHTO T-304)</t>
  </si>
  <si>
    <t>Job Name:</t>
  </si>
  <si>
    <t>Date:</t>
  </si>
  <si>
    <t>Material:</t>
  </si>
  <si>
    <t>Tested By:</t>
  </si>
  <si>
    <t>Source:</t>
  </si>
  <si>
    <t>CYLINDER CALIBRATION</t>
  </si>
  <si>
    <t>A) Weight of dry cylinder + grease + glass, g</t>
  </si>
  <si>
    <t>B) Weight of cylinder + grease + glass + water, g</t>
  </si>
  <si>
    <t>M) Net mass of water (B-A), g</t>
  </si>
  <si>
    <t>Temperature of water, C</t>
  </si>
  <si>
    <r>
      <t>D) Density of Water (ASTM C 29), kg/m</t>
    </r>
    <r>
      <rPr>
        <vertAlign val="superscript"/>
        <sz val="11"/>
        <color indexed="8"/>
        <rFont val="Tahoma"/>
        <family val="2"/>
      </rPr>
      <t>3</t>
    </r>
  </si>
  <si>
    <t>V) Volume of Measure = 1000*(M/D), mL</t>
  </si>
  <si>
    <t>Sample Number</t>
  </si>
  <si>
    <t>Weight of #8 to #16 material (44 g)</t>
  </si>
  <si>
    <t>Weight of # 16 to #30 material (57 g)</t>
  </si>
  <si>
    <t>Weight of #30 to #50 material (72 g)</t>
  </si>
  <si>
    <t>Weight of #50 to #100 material (17 g)</t>
  </si>
  <si>
    <t>V) Volume of measure, mL</t>
  </si>
  <si>
    <t>W) Weight of clean, dry, measure, g</t>
  </si>
  <si>
    <t>X) Weight of measure and aggregate, g</t>
  </si>
  <si>
    <t>F) Net weight of aggregate = (X-W), g</t>
  </si>
  <si>
    <t>G) Bulk dry specific gravity of fine aggregate</t>
  </si>
  <si>
    <t>U) Uncompacted voids (%) = [(V-(F/G))/V] * 100</t>
  </si>
  <si>
    <t>Average Uncompacted Void Content</t>
  </si>
  <si>
    <t>Density of Water</t>
  </si>
  <si>
    <t>Deg. F</t>
  </si>
  <si>
    <t>Deg. C</t>
  </si>
  <si>
    <t>pcf</t>
  </si>
  <si>
    <t>kg/m3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</si>
</sst>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7">
    <font>
      <sz val="10"/>
      <name val="Arial"/>
    </font>
    <font>
      <b/>
      <sz val="11"/>
      <color indexed="8"/>
      <name val="Tahoma"/>
      <family val="2"/>
    </font>
    <font>
      <sz val="11"/>
      <name val="Tahoma"/>
      <family val="2"/>
    </font>
    <font>
      <sz val="11"/>
      <color indexed="8"/>
      <name val="Tahoma"/>
      <family val="2"/>
    </font>
    <font>
      <vertAlign val="superscript"/>
      <sz val="11"/>
      <color indexed="8"/>
      <name val="Tahoma"/>
      <family val="2"/>
    </font>
    <font>
      <sz val="9"/>
      <name val="Tahoma"/>
      <family val="2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Fill="1" applyAlignment="1" applyProtection="1">
      <alignment horizontal="center"/>
    </xf>
    <xf numFmtId="0" fontId="2" fillId="0" borderId="0" xfId="0" applyFont="1"/>
    <xf numFmtId="0" fontId="3" fillId="0" borderId="0" xfId="0" applyFont="1" applyFill="1" applyAlignment="1" applyProtection="1">
      <alignment horizontal="right"/>
    </xf>
    <xf numFmtId="0" fontId="3" fillId="2" borderId="1" xfId="0" applyFont="1" applyFill="1" applyBorder="1" applyAlignment="1">
      <alignment horizontal="center"/>
    </xf>
    <xf numFmtId="0" fontId="3" fillId="0" borderId="0" xfId="0" applyFont="1" applyFill="1" applyBorder="1" applyAlignment="1" applyProtection="1"/>
    <xf numFmtId="0" fontId="3" fillId="0" borderId="0" xfId="0" applyFont="1" applyFill="1" applyAlignment="1">
      <alignment horizontal="right"/>
    </xf>
    <xf numFmtId="14" fontId="3" fillId="2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0" xfId="0" applyFont="1" applyFill="1"/>
    <xf numFmtId="0" fontId="1" fillId="1" borderId="3" xfId="0" applyFont="1" applyFill="1" applyBorder="1" applyAlignment="1" applyProtection="1">
      <alignment horizontal="centerContinuous"/>
    </xf>
    <xf numFmtId="0" fontId="3" fillId="1" borderId="4" xfId="0" applyFont="1" applyFill="1" applyBorder="1" applyAlignment="1">
      <alignment horizontal="centerContinuous"/>
    </xf>
    <xf numFmtId="0" fontId="2" fillId="1" borderId="4" xfId="0" applyFont="1" applyFill="1" applyBorder="1" applyAlignment="1">
      <alignment horizontal="centerContinuous"/>
    </xf>
    <xf numFmtId="0" fontId="3" fillId="1" borderId="5" xfId="0" applyFont="1" applyFill="1" applyBorder="1" applyAlignment="1">
      <alignment horizontal="centerContinuous"/>
    </xf>
    <xf numFmtId="0" fontId="3" fillId="1" borderId="6" xfId="0" applyFont="1" applyFill="1" applyBorder="1" applyAlignment="1">
      <alignment horizontal="centerContinuous"/>
    </xf>
    <xf numFmtId="0" fontId="2" fillId="0" borderId="0" xfId="0" applyFont="1" applyFill="1" applyBorder="1"/>
    <xf numFmtId="0" fontId="1" fillId="0" borderId="7" xfId="0" applyFont="1" applyFill="1" applyBorder="1" applyAlignment="1" applyProtection="1">
      <alignment horizontal="right"/>
    </xf>
    <xf numFmtId="0" fontId="1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/>
    <xf numFmtId="0" fontId="1" fillId="1" borderId="9" xfId="0" applyFont="1" applyFill="1" applyBorder="1" applyAlignment="1" applyProtection="1">
      <alignment horizontal="center"/>
    </xf>
    <xf numFmtId="0" fontId="1" fillId="1" borderId="10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/>
    <xf numFmtId="0" fontId="3" fillId="0" borderId="4" xfId="0" applyFont="1" applyFill="1" applyBorder="1"/>
    <xf numFmtId="164" fontId="3" fillId="2" borderId="11" xfId="0" applyNumberFormat="1" applyFont="1" applyFill="1" applyBorder="1" applyAlignment="1" applyProtection="1">
      <alignment horizontal="center"/>
      <protection locked="0"/>
    </xf>
    <xf numFmtId="164" fontId="3" fillId="0" borderId="11" xfId="0" applyNumberFormat="1" applyFont="1" applyFill="1" applyBorder="1" applyAlignment="1" applyProtection="1">
      <alignment horizontal="center"/>
      <protection locked="0"/>
    </xf>
    <xf numFmtId="164" fontId="3" fillId="0" borderId="12" xfId="0" applyNumberFormat="1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/>
    <xf numFmtId="0" fontId="3" fillId="0" borderId="2" xfId="0" applyFont="1" applyFill="1" applyBorder="1"/>
    <xf numFmtId="164" fontId="3" fillId="2" borderId="14" xfId="0" applyNumberFormat="1" applyFont="1" applyFill="1" applyBorder="1" applyAlignment="1" applyProtection="1">
      <alignment horizontal="center"/>
      <protection locked="0"/>
    </xf>
    <xf numFmtId="164" fontId="3" fillId="0" borderId="14" xfId="0" applyNumberFormat="1" applyFont="1" applyFill="1" applyBorder="1" applyAlignment="1" applyProtection="1">
      <alignment horizontal="center"/>
      <protection locked="0"/>
    </xf>
    <xf numFmtId="164" fontId="3" fillId="0" borderId="15" xfId="0" applyNumberFormat="1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Alignment="1" applyProtection="1"/>
    <xf numFmtId="0" fontId="3" fillId="0" borderId="0" xfId="0" applyFont="1" applyFill="1" applyBorder="1"/>
    <xf numFmtId="164" fontId="3" fillId="0" borderId="9" xfId="0" applyNumberFormat="1" applyFont="1" applyFill="1" applyBorder="1" applyAlignment="1" applyProtection="1">
      <alignment horizontal="center"/>
      <protection locked="0"/>
    </xf>
    <xf numFmtId="164" fontId="3" fillId="0" borderId="16" xfId="0" applyNumberFormat="1" applyFont="1" applyFill="1" applyBorder="1" applyAlignment="1" applyProtection="1">
      <alignment horizontal="center"/>
      <protection locked="0"/>
    </xf>
    <xf numFmtId="0" fontId="3" fillId="0" borderId="17" xfId="0" applyFont="1" applyFill="1" applyBorder="1" applyAlignment="1" applyProtection="1"/>
    <xf numFmtId="0" fontId="3" fillId="0" borderId="18" xfId="0" applyFont="1" applyFill="1" applyBorder="1"/>
    <xf numFmtId="0" fontId="3" fillId="2" borderId="19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0" borderId="20" xfId="0" applyFont="1" applyFill="1" applyBorder="1" applyAlignment="1" applyProtection="1"/>
    <xf numFmtId="0" fontId="3" fillId="0" borderId="21" xfId="0" applyFont="1" applyFill="1" applyBorder="1"/>
    <xf numFmtId="0" fontId="3" fillId="0" borderId="22" xfId="0" applyFont="1" applyFill="1" applyBorder="1" applyAlignment="1" applyProtection="1">
      <alignment horizontal="center"/>
      <protection locked="0"/>
    </xf>
    <xf numFmtId="0" fontId="3" fillId="0" borderId="23" xfId="0" applyFont="1" applyFill="1" applyBorder="1" applyAlignment="1" applyProtection="1">
      <alignment horizontal="center"/>
      <protection locked="0"/>
    </xf>
    <xf numFmtId="49" fontId="3" fillId="2" borderId="11" xfId="0" applyNumberFormat="1" applyFont="1" applyFill="1" applyBorder="1" applyAlignment="1" applyProtection="1">
      <alignment horizontal="center"/>
      <protection locked="0"/>
    </xf>
    <xf numFmtId="49" fontId="3" fillId="0" borderId="11" xfId="0" applyNumberFormat="1" applyFont="1" applyFill="1" applyBorder="1" applyAlignment="1" applyProtection="1">
      <alignment horizontal="center"/>
      <protection locked="0"/>
    </xf>
    <xf numFmtId="49" fontId="3" fillId="0" borderId="12" xfId="0" applyNumberFormat="1" applyFont="1" applyFill="1" applyBorder="1" applyAlignment="1" applyProtection="1">
      <alignment horizontal="center"/>
      <protection locked="0"/>
    </xf>
    <xf numFmtId="0" fontId="3" fillId="0" borderId="24" xfId="0" applyFont="1" applyFill="1" applyBorder="1" applyAlignment="1" applyProtection="1"/>
    <xf numFmtId="0" fontId="3" fillId="0" borderId="1" xfId="0" applyFont="1" applyFill="1" applyBorder="1"/>
    <xf numFmtId="164" fontId="3" fillId="2" borderId="25" xfId="0" applyNumberFormat="1" applyFont="1" applyFill="1" applyBorder="1" applyAlignment="1" applyProtection="1">
      <alignment horizontal="center"/>
      <protection locked="0"/>
    </xf>
    <xf numFmtId="164" fontId="3" fillId="0" borderId="25" xfId="0" applyNumberFormat="1" applyFont="1" applyFill="1" applyBorder="1" applyAlignment="1" applyProtection="1">
      <alignment horizontal="center"/>
      <protection locked="0"/>
    </xf>
    <xf numFmtId="164" fontId="3" fillId="0" borderId="26" xfId="0" applyNumberFormat="1" applyFont="1" applyFill="1" applyBorder="1" applyAlignment="1" applyProtection="1">
      <alignment horizontal="center"/>
      <protection locked="0"/>
    </xf>
    <xf numFmtId="164" fontId="3" fillId="2" borderId="9" xfId="0" applyNumberFormat="1" applyFont="1" applyFill="1" applyBorder="1" applyAlignment="1" applyProtection="1">
      <alignment horizontal="center"/>
      <protection locked="0"/>
    </xf>
    <xf numFmtId="164" fontId="3" fillId="2" borderId="19" xfId="0" applyNumberFormat="1" applyFont="1" applyFill="1" applyBorder="1" applyAlignment="1" applyProtection="1">
      <alignment horizontal="center"/>
      <protection locked="0"/>
    </xf>
    <xf numFmtId="164" fontId="3" fillId="0" borderId="19" xfId="0" applyNumberFormat="1" applyFont="1" applyFill="1" applyBorder="1" applyAlignment="1" applyProtection="1">
      <alignment horizontal="center"/>
      <protection locked="0"/>
    </xf>
    <xf numFmtId="164" fontId="3" fillId="0" borderId="10" xfId="0" applyNumberFormat="1" applyFont="1" applyFill="1" applyBorder="1" applyAlignment="1" applyProtection="1">
      <alignment horizontal="center"/>
      <protection locked="0"/>
    </xf>
    <xf numFmtId="0" fontId="3" fillId="2" borderId="10" xfId="0" applyFont="1" applyFill="1" applyBorder="1" applyAlignment="1" applyProtection="1">
      <alignment horizontal="center"/>
      <protection locked="0"/>
    </xf>
    <xf numFmtId="165" fontId="3" fillId="2" borderId="19" xfId="0" applyNumberFormat="1" applyFont="1" applyFill="1" applyBorder="1" applyAlignment="1" applyProtection="1">
      <alignment horizontal="center"/>
      <protection locked="0"/>
    </xf>
    <xf numFmtId="165" fontId="3" fillId="2" borderId="10" xfId="0" applyNumberFormat="1" applyFont="1" applyFill="1" applyBorder="1" applyAlignment="1" applyProtection="1">
      <alignment horizontal="center"/>
      <protection locked="0"/>
    </xf>
    <xf numFmtId="2" fontId="3" fillId="0" borderId="19" xfId="0" applyNumberFormat="1" applyFont="1" applyFill="1" applyBorder="1" applyAlignment="1" applyProtection="1">
      <alignment horizontal="center"/>
      <protection locked="0"/>
    </xf>
    <xf numFmtId="2" fontId="3" fillId="0" borderId="10" xfId="0" applyNumberFormat="1" applyFont="1" applyFill="1" applyBorder="1" applyAlignment="1" applyProtection="1">
      <alignment horizontal="center"/>
      <protection locked="0"/>
    </xf>
    <xf numFmtId="2" fontId="3" fillId="0" borderId="22" xfId="0" applyNumberFormat="1" applyFont="1" applyFill="1" applyBorder="1" applyAlignment="1" applyProtection="1">
      <alignment horizontal="center"/>
      <protection locked="0"/>
    </xf>
    <xf numFmtId="0" fontId="3" fillId="0" borderId="27" xfId="0" applyFont="1" applyFill="1" applyBorder="1" applyAlignment="1" applyProtection="1">
      <alignment horizontal="center"/>
      <protection locked="0"/>
    </xf>
    <xf numFmtId="0" fontId="3" fillId="0" borderId="28" xfId="0" applyFont="1" applyFill="1" applyBorder="1" applyAlignment="1" applyProtection="1">
      <alignment horizontal="center"/>
      <protection locked="0"/>
    </xf>
    <xf numFmtId="0" fontId="5" fillId="0" borderId="29" xfId="0" applyFont="1" applyBorder="1"/>
    <xf numFmtId="0" fontId="5" fillId="0" borderId="30" xfId="0" applyFon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5" fillId="0" borderId="7" xfId="0" applyFont="1" applyBorder="1"/>
    <xf numFmtId="0" fontId="5" fillId="0" borderId="0" xfId="0" applyFont="1" applyBorder="1"/>
    <xf numFmtId="0" fontId="5" fillId="0" borderId="33" xfId="0" applyFont="1" applyBorder="1"/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45"/>
  <sheetViews>
    <sheetView tabSelected="1" workbookViewId="0">
      <selection activeCell="M30" sqref="M30"/>
    </sheetView>
  </sheetViews>
  <sheetFormatPr defaultRowHeight="14.25"/>
  <cols>
    <col min="1" max="1" width="13.5703125" style="2" customWidth="1"/>
    <col min="2" max="3" width="9.140625" style="2"/>
    <col min="4" max="4" width="10.5703125" style="2" customWidth="1"/>
    <col min="5" max="5" width="9.7109375" style="2" customWidth="1"/>
    <col min="6" max="6" width="10.85546875" style="2" bestFit="1" customWidth="1"/>
    <col min="7" max="9" width="9.140625" style="2"/>
    <col min="10" max="10" width="1.140625" style="2" customWidth="1"/>
    <col min="11" max="16384" width="9.140625" style="2"/>
  </cols>
  <sheetData>
    <row r="2" spans="1:10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10">
      <c r="A3" s="1" t="s">
        <v>1</v>
      </c>
      <c r="B3" s="1"/>
      <c r="C3" s="1"/>
      <c r="D3" s="1"/>
      <c r="E3" s="1"/>
      <c r="F3" s="1"/>
      <c r="G3" s="1"/>
      <c r="H3" s="1"/>
      <c r="I3" s="1"/>
    </row>
    <row r="5" spans="1:10">
      <c r="A5" s="3" t="s">
        <v>2</v>
      </c>
      <c r="B5" s="4"/>
      <c r="C5" s="4"/>
      <c r="D5" s="4"/>
      <c r="E5" s="5"/>
      <c r="F5" s="6" t="s">
        <v>3</v>
      </c>
      <c r="G5" s="7"/>
      <c r="H5" s="7"/>
      <c r="I5" s="7"/>
    </row>
    <row r="6" spans="1:10">
      <c r="A6" s="6" t="s">
        <v>4</v>
      </c>
      <c r="B6" s="8"/>
      <c r="C6" s="8"/>
      <c r="D6" s="8"/>
      <c r="E6" s="9"/>
      <c r="F6" s="3" t="s">
        <v>5</v>
      </c>
      <c r="G6" s="8"/>
      <c r="H6" s="8"/>
      <c r="I6" s="8"/>
    </row>
    <row r="7" spans="1:10">
      <c r="A7" s="3" t="s">
        <v>6</v>
      </c>
      <c r="B7" s="8"/>
      <c r="C7" s="8"/>
      <c r="D7" s="8"/>
      <c r="G7" s="8"/>
      <c r="H7" s="8"/>
      <c r="I7" s="8"/>
    </row>
    <row r="8" spans="1:10" ht="15" thickBot="1"/>
    <row r="9" spans="1:10" ht="18" customHeight="1">
      <c r="A9" s="10" t="s">
        <v>7</v>
      </c>
      <c r="B9" s="11"/>
      <c r="C9" s="12"/>
      <c r="D9" s="11"/>
      <c r="E9" s="11"/>
      <c r="F9" s="11"/>
      <c r="G9" s="11"/>
      <c r="H9" s="13"/>
      <c r="I9" s="14"/>
      <c r="J9" s="15"/>
    </row>
    <row r="10" spans="1:10" ht="18" customHeight="1" thickBot="1">
      <c r="A10" s="16"/>
      <c r="B10" s="17"/>
      <c r="C10" s="18"/>
      <c r="D10" s="17"/>
      <c r="E10" s="19"/>
      <c r="F10" s="20"/>
      <c r="G10" s="20"/>
      <c r="H10" s="20"/>
      <c r="I10" s="21"/>
      <c r="J10" s="15"/>
    </row>
    <row r="11" spans="1:10" ht="18" customHeight="1">
      <c r="A11" s="22" t="s">
        <v>8</v>
      </c>
      <c r="B11" s="23"/>
      <c r="C11" s="23"/>
      <c r="D11" s="23"/>
      <c r="E11" s="23"/>
      <c r="F11" s="24"/>
      <c r="G11" s="25"/>
      <c r="H11" s="25"/>
      <c r="I11" s="26"/>
      <c r="J11" s="15"/>
    </row>
    <row r="12" spans="1:10" ht="18" customHeight="1">
      <c r="A12" s="27" t="s">
        <v>9</v>
      </c>
      <c r="B12" s="28"/>
      <c r="C12" s="28"/>
      <c r="D12" s="28"/>
      <c r="E12" s="28"/>
      <c r="F12" s="29"/>
      <c r="G12" s="30"/>
      <c r="H12" s="30"/>
      <c r="I12" s="31"/>
      <c r="J12" s="15"/>
    </row>
    <row r="13" spans="1:10" ht="18" customHeight="1">
      <c r="A13" s="32" t="s">
        <v>10</v>
      </c>
      <c r="B13" s="33"/>
      <c r="C13" s="33"/>
      <c r="D13" s="33"/>
      <c r="E13" s="33"/>
      <c r="F13" s="34">
        <f>F12-F11</f>
        <v>0</v>
      </c>
      <c r="G13" s="34"/>
      <c r="H13" s="34"/>
      <c r="I13" s="35"/>
      <c r="J13" s="15"/>
    </row>
    <row r="14" spans="1:10" ht="18" customHeight="1">
      <c r="A14" s="36" t="s">
        <v>11</v>
      </c>
      <c r="B14" s="37"/>
      <c r="C14" s="37"/>
      <c r="D14" s="37"/>
      <c r="E14" s="37"/>
      <c r="F14" s="38"/>
      <c r="G14" s="39"/>
      <c r="H14" s="39"/>
      <c r="I14" s="40"/>
      <c r="J14" s="15"/>
    </row>
    <row r="15" spans="1:10" ht="18" customHeight="1">
      <c r="A15" s="36" t="s">
        <v>12</v>
      </c>
      <c r="B15" s="37"/>
      <c r="C15" s="37"/>
      <c r="D15" s="37"/>
      <c r="E15" s="37"/>
      <c r="F15" s="38"/>
      <c r="G15" s="39"/>
      <c r="H15" s="39"/>
      <c r="I15" s="40"/>
      <c r="J15" s="15"/>
    </row>
    <row r="16" spans="1:10" ht="18" customHeight="1" thickBot="1">
      <c r="A16" s="41" t="s">
        <v>13</v>
      </c>
      <c r="B16" s="42"/>
      <c r="C16" s="42"/>
      <c r="D16" s="42"/>
      <c r="E16" s="42"/>
      <c r="F16" s="43" t="e">
        <f>1000*(F13/F15)</f>
        <v>#DIV/0!</v>
      </c>
      <c r="G16" s="43"/>
      <c r="H16" s="43"/>
      <c r="I16" s="44"/>
      <c r="J16" s="15"/>
    </row>
    <row r="17" spans="1:9" ht="15" thickBot="1"/>
    <row r="18" spans="1:9">
      <c r="A18" s="10" t="s">
        <v>0</v>
      </c>
      <c r="B18" s="11"/>
      <c r="C18" s="12"/>
      <c r="D18" s="11"/>
      <c r="E18" s="11"/>
      <c r="F18" s="11"/>
      <c r="G18" s="11"/>
      <c r="H18" s="13"/>
      <c r="I18" s="14"/>
    </row>
    <row r="19" spans="1:9" ht="15" thickBot="1">
      <c r="A19" s="16"/>
      <c r="B19" s="17"/>
      <c r="C19" s="18"/>
      <c r="D19" s="17"/>
      <c r="E19" s="19"/>
      <c r="F19" s="20"/>
      <c r="G19" s="20"/>
      <c r="H19" s="20"/>
      <c r="I19" s="21"/>
    </row>
    <row r="20" spans="1:9" ht="18" customHeight="1">
      <c r="A20" s="22" t="s">
        <v>14</v>
      </c>
      <c r="B20" s="23"/>
      <c r="C20" s="23"/>
      <c r="D20" s="23"/>
      <c r="E20" s="23"/>
      <c r="F20" s="45"/>
      <c r="G20" s="46"/>
      <c r="H20" s="45"/>
      <c r="I20" s="47"/>
    </row>
    <row r="21" spans="1:9" ht="18" customHeight="1">
      <c r="A21" s="48" t="s">
        <v>15</v>
      </c>
      <c r="B21" s="49"/>
      <c r="C21" s="49"/>
      <c r="D21" s="49"/>
      <c r="E21" s="49"/>
      <c r="F21" s="50">
        <v>44</v>
      </c>
      <c r="G21" s="51"/>
      <c r="H21" s="50">
        <v>44</v>
      </c>
      <c r="I21" s="52"/>
    </row>
    <row r="22" spans="1:9" ht="18" customHeight="1">
      <c r="A22" s="27" t="s">
        <v>16</v>
      </c>
      <c r="B22" s="28"/>
      <c r="C22" s="28"/>
      <c r="D22" s="28"/>
      <c r="E22" s="28"/>
      <c r="F22" s="29">
        <v>57</v>
      </c>
      <c r="G22" s="30"/>
      <c r="H22" s="29">
        <v>57</v>
      </c>
      <c r="I22" s="31"/>
    </row>
    <row r="23" spans="1:9" ht="18" customHeight="1">
      <c r="A23" s="32" t="s">
        <v>17</v>
      </c>
      <c r="B23" s="33"/>
      <c r="C23" s="33"/>
      <c r="D23" s="33"/>
      <c r="E23" s="33"/>
      <c r="F23" s="53">
        <v>72</v>
      </c>
      <c r="G23" s="34"/>
      <c r="H23" s="53">
        <v>72</v>
      </c>
      <c r="I23" s="35"/>
    </row>
    <row r="24" spans="1:9" ht="18" customHeight="1">
      <c r="A24" s="36" t="s">
        <v>18</v>
      </c>
      <c r="B24" s="37"/>
      <c r="C24" s="37"/>
      <c r="D24" s="37"/>
      <c r="E24" s="37"/>
      <c r="F24" s="54">
        <v>17</v>
      </c>
      <c r="G24" s="55"/>
      <c r="H24" s="54">
        <v>17</v>
      </c>
      <c r="I24" s="56"/>
    </row>
    <row r="25" spans="1:9" ht="18" customHeight="1">
      <c r="A25" s="36" t="s">
        <v>19</v>
      </c>
      <c r="B25" s="37"/>
      <c r="C25" s="37"/>
      <c r="D25" s="37"/>
      <c r="E25" s="37"/>
      <c r="F25" s="39" t="e">
        <f>F16</f>
        <v>#DIV/0!</v>
      </c>
      <c r="G25" s="39" t="e">
        <f>F16</f>
        <v>#DIV/0!</v>
      </c>
      <c r="H25" s="39" t="e">
        <f>F16</f>
        <v>#DIV/0!</v>
      </c>
      <c r="I25" s="40" t="e">
        <f>F16</f>
        <v>#DIV/0!</v>
      </c>
    </row>
    <row r="26" spans="1:9" ht="18" customHeight="1">
      <c r="A26" s="36" t="s">
        <v>20</v>
      </c>
      <c r="B26" s="37"/>
      <c r="C26" s="37"/>
      <c r="D26" s="37"/>
      <c r="E26" s="37"/>
      <c r="F26" s="38"/>
      <c r="G26" s="38"/>
      <c r="H26" s="38"/>
      <c r="I26" s="57"/>
    </row>
    <row r="27" spans="1:9" ht="18" customHeight="1">
      <c r="A27" s="36" t="s">
        <v>21</v>
      </c>
      <c r="B27" s="37"/>
      <c r="C27" s="37"/>
      <c r="D27" s="37"/>
      <c r="E27" s="37"/>
      <c r="F27" s="38"/>
      <c r="G27" s="38"/>
      <c r="H27" s="38"/>
      <c r="I27" s="57"/>
    </row>
    <row r="28" spans="1:9" ht="18" customHeight="1">
      <c r="A28" s="36" t="s">
        <v>22</v>
      </c>
      <c r="B28" s="37"/>
      <c r="C28" s="37"/>
      <c r="D28" s="37"/>
      <c r="E28" s="37"/>
      <c r="F28" s="39">
        <f>F27-F26</f>
        <v>0</v>
      </c>
      <c r="G28" s="39">
        <f>G27-G26</f>
        <v>0</v>
      </c>
      <c r="H28" s="39">
        <f>H27-H26</f>
        <v>0</v>
      </c>
      <c r="I28" s="40">
        <f>I27-I26</f>
        <v>0</v>
      </c>
    </row>
    <row r="29" spans="1:9" ht="18" customHeight="1">
      <c r="A29" s="36" t="s">
        <v>23</v>
      </c>
      <c r="B29" s="37"/>
      <c r="C29" s="37"/>
      <c r="D29" s="37"/>
      <c r="E29" s="37"/>
      <c r="F29" s="58"/>
      <c r="G29" s="58"/>
      <c r="H29" s="58"/>
      <c r="I29" s="59"/>
    </row>
    <row r="30" spans="1:9" ht="18" customHeight="1">
      <c r="A30" s="36" t="s">
        <v>24</v>
      </c>
      <c r="B30" s="37"/>
      <c r="C30" s="37"/>
      <c r="D30" s="37"/>
      <c r="E30" s="37"/>
      <c r="F30" s="60" t="e">
        <f>((F25-(F28/F29))/F25)*100</f>
        <v>#DIV/0!</v>
      </c>
      <c r="G30" s="60" t="e">
        <f>((G25-(G28/G29))/G25)*100</f>
        <v>#DIV/0!</v>
      </c>
      <c r="H30" s="60" t="e">
        <f>((H25-(H28/H29))/H25)*100</f>
        <v>#DIV/0!</v>
      </c>
      <c r="I30" s="61" t="e">
        <f>((I25-(I28/I29))/I25)*100</f>
        <v>#DIV/0!</v>
      </c>
    </row>
    <row r="31" spans="1:9" ht="18" customHeight="1" thickBot="1">
      <c r="A31" s="41" t="s">
        <v>25</v>
      </c>
      <c r="B31" s="42"/>
      <c r="C31" s="42"/>
      <c r="D31" s="42"/>
      <c r="E31" s="42"/>
      <c r="F31" s="62" t="e">
        <f>AVERAGE(F30:G30)</f>
        <v>#DIV/0!</v>
      </c>
      <c r="G31" s="63"/>
      <c r="H31" s="62" t="e">
        <f>AVERAGE(H30:I30)</f>
        <v>#DIV/0!</v>
      </c>
      <c r="I31" s="64"/>
    </row>
    <row r="32" spans="1:9" ht="15" thickBot="1"/>
    <row r="33" spans="2:8" ht="12" customHeight="1">
      <c r="B33" s="65"/>
      <c r="C33" s="66"/>
      <c r="D33" s="67" t="s">
        <v>26</v>
      </c>
      <c r="E33" s="68"/>
      <c r="G33" s="69" t="s">
        <v>27</v>
      </c>
      <c r="H33" s="69" t="s">
        <v>28</v>
      </c>
    </row>
    <row r="34" spans="2:8" ht="12" customHeight="1">
      <c r="B34" s="70" t="s">
        <v>27</v>
      </c>
      <c r="C34" s="71" t="s">
        <v>28</v>
      </c>
      <c r="D34" s="71" t="s">
        <v>29</v>
      </c>
      <c r="E34" s="72" t="s">
        <v>30</v>
      </c>
      <c r="G34" s="73">
        <v>74</v>
      </c>
      <c r="H34" s="69">
        <f>(5/9)*(G34-32)</f>
        <v>23.333333333333336</v>
      </c>
    </row>
    <row r="35" spans="2:8" ht="12" customHeight="1">
      <c r="B35" s="74">
        <v>60</v>
      </c>
      <c r="C35" s="75">
        <v>15.6</v>
      </c>
      <c r="D35" s="75">
        <v>62.366</v>
      </c>
      <c r="E35" s="76">
        <v>999.01</v>
      </c>
    </row>
    <row r="36" spans="2:8" ht="12" customHeight="1">
      <c r="B36" s="74">
        <v>65</v>
      </c>
      <c r="C36" s="75">
        <v>18.3</v>
      </c>
      <c r="D36" s="75">
        <v>62.335999999999999</v>
      </c>
      <c r="E36" s="76">
        <v>998.54</v>
      </c>
    </row>
    <row r="37" spans="2:8" ht="12" customHeight="1">
      <c r="B37" s="74">
        <v>70</v>
      </c>
      <c r="C37" s="75">
        <v>21.1</v>
      </c>
      <c r="D37" s="75">
        <v>62.301000000000002</v>
      </c>
      <c r="E37" s="76">
        <v>997.97</v>
      </c>
    </row>
    <row r="38" spans="2:8" ht="12" customHeight="1">
      <c r="B38" s="74">
        <v>73.400000000000006</v>
      </c>
      <c r="C38" s="75">
        <v>23</v>
      </c>
      <c r="D38" s="75">
        <v>62.274000000000001</v>
      </c>
      <c r="E38" s="76">
        <v>997.54</v>
      </c>
    </row>
    <row r="39" spans="2:8" ht="12" customHeight="1">
      <c r="B39" s="74">
        <v>75</v>
      </c>
      <c r="C39" s="75">
        <v>23.9</v>
      </c>
      <c r="D39" s="75">
        <v>62.261000000000003</v>
      </c>
      <c r="E39" s="76">
        <v>997.32</v>
      </c>
    </row>
    <row r="40" spans="2:8" ht="12" customHeight="1">
      <c r="B40" s="74">
        <v>80</v>
      </c>
      <c r="C40" s="75">
        <v>26.7</v>
      </c>
      <c r="D40" s="75">
        <v>62.216000000000001</v>
      </c>
      <c r="E40" s="76">
        <v>996.59</v>
      </c>
    </row>
    <row r="41" spans="2:8" ht="12" customHeight="1" thickBot="1">
      <c r="B41" s="77">
        <v>85</v>
      </c>
      <c r="C41" s="78">
        <v>29.4</v>
      </c>
      <c r="D41" s="78">
        <v>62.165999999999997</v>
      </c>
      <c r="E41" s="79">
        <v>995.83</v>
      </c>
    </row>
    <row r="42" spans="2:8" ht="12" customHeight="1"/>
    <row r="43" spans="2:8" ht="12" customHeight="1"/>
    <row r="44" spans="2:8" ht="12" customHeight="1"/>
    <row r="45" spans="2:8" ht="12" customHeight="1"/>
  </sheetData>
  <mergeCells count="11">
    <mergeCell ref="B7:D7"/>
    <mergeCell ref="G7:I7"/>
    <mergeCell ref="F31:G31"/>
    <mergeCell ref="H31:I31"/>
    <mergeCell ref="D33:E33"/>
    <mergeCell ref="A2:I2"/>
    <mergeCell ref="A3:I3"/>
    <mergeCell ref="B5:D5"/>
    <mergeCell ref="G5:I5"/>
    <mergeCell ref="B6:D6"/>
    <mergeCell ref="G6:I6"/>
  </mergeCells>
  <pageMargins left="0.75" right="0.75" top="1" bottom="1" header="0.5" footer="0.5"/>
  <pageSetup orientation="portrait" r:id="rId1"/>
  <headerFooter alignWithMargins="0">
    <oddHeader>&amp;CUNIVERSITY OF ARKANSAS
DEPARTMENT OF CIVIL ENGINEERING
MATERIALS LABORATORY</oddHeader>
    <oddFooter>&amp;L&amp;8&amp;D&amp;R&amp;8&amp;A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Fine Agg Angularity</vt:lpstr>
    </vt:vector>
  </TitlesOfParts>
  <Company>University of Arkansas - Fayetteville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sgwill</dc:creator>
  <cp:lastModifiedBy>sgwill</cp:lastModifiedBy>
  <dcterms:created xsi:type="dcterms:W3CDTF">2011-08-30T15:13:52Z</dcterms:created>
  <dcterms:modified xsi:type="dcterms:W3CDTF">2011-08-30T15:14:36Z</dcterms:modified>
</cp:coreProperties>
</file>