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Apps\Angel\Israfel\"/>
    </mc:Choice>
  </mc:AlternateContent>
  <bookViews>
    <workbookView xWindow="0" yWindow="0" windowWidth="13480" windowHeight="8390" activeTab="2" xr2:uid="{37FAFD38-5033-4608-9D5E-D1AF76AE8584}"/>
  </bookViews>
  <sheets>
    <sheet name="ETH" sheetId="1" r:id="rId1"/>
    <sheet name="Oct17-Feb18 M Case" sheetId="5" r:id="rId2"/>
    <sheet name="Oct17-Feb18 I Case" sheetId="6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2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P129" i="6"/>
  <c r="F129" i="6" s="1"/>
  <c r="Q100" i="6"/>
  <c r="P100" i="6"/>
  <c r="F100" i="6" s="1"/>
  <c r="Q79" i="6"/>
  <c r="I79" i="6" s="1"/>
  <c r="J79" i="6" s="1"/>
  <c r="P79" i="6"/>
  <c r="F56" i="6"/>
  <c r="I56" i="6"/>
  <c r="Q56" i="6"/>
  <c r="P56" i="6"/>
  <c r="I129" i="6"/>
  <c r="I100" i="6"/>
  <c r="F79" i="6"/>
  <c r="E149" i="6"/>
  <c r="D149" i="6"/>
  <c r="H149" i="6" s="1"/>
  <c r="J149" i="6" s="1"/>
  <c r="K149" i="6" s="1"/>
  <c r="E148" i="6"/>
  <c r="D148" i="6"/>
  <c r="E147" i="6"/>
  <c r="D147" i="6"/>
  <c r="E146" i="6"/>
  <c r="D146" i="6"/>
  <c r="E145" i="6"/>
  <c r="D145" i="6"/>
  <c r="H145" i="6" s="1"/>
  <c r="J145" i="6" s="1"/>
  <c r="K145" i="6" s="1"/>
  <c r="E144" i="6"/>
  <c r="D144" i="6"/>
  <c r="H144" i="6" s="1"/>
  <c r="J144" i="6" s="1"/>
  <c r="E143" i="6"/>
  <c r="D143" i="6"/>
  <c r="E142" i="6"/>
  <c r="D142" i="6"/>
  <c r="H142" i="6" s="1"/>
  <c r="J142" i="6" s="1"/>
  <c r="K142" i="6" s="1"/>
  <c r="E141" i="6"/>
  <c r="D141" i="6"/>
  <c r="H141" i="6" s="1"/>
  <c r="J141" i="6" s="1"/>
  <c r="K141" i="6" s="1"/>
  <c r="E140" i="6"/>
  <c r="D140" i="6"/>
  <c r="H140" i="6" s="1"/>
  <c r="J140" i="6" s="1"/>
  <c r="E139" i="6"/>
  <c r="H139" i="6" s="1"/>
  <c r="J139" i="6" s="1"/>
  <c r="K139" i="6" s="1"/>
  <c r="D139" i="6"/>
  <c r="E138" i="6"/>
  <c r="D138" i="6"/>
  <c r="H138" i="6" s="1"/>
  <c r="J138" i="6" s="1"/>
  <c r="K138" i="6" s="1"/>
  <c r="E137" i="6"/>
  <c r="D137" i="6"/>
  <c r="H137" i="6" s="1"/>
  <c r="J137" i="6" s="1"/>
  <c r="K137" i="6" s="1"/>
  <c r="E136" i="6"/>
  <c r="D136" i="6"/>
  <c r="E135" i="6"/>
  <c r="H135" i="6" s="1"/>
  <c r="J135" i="6" s="1"/>
  <c r="K135" i="6" s="1"/>
  <c r="D135" i="6"/>
  <c r="E134" i="6"/>
  <c r="D134" i="6"/>
  <c r="H134" i="6" s="1"/>
  <c r="J134" i="6" s="1"/>
  <c r="K134" i="6" s="1"/>
  <c r="E133" i="6"/>
  <c r="D133" i="6"/>
  <c r="H133" i="6" s="1"/>
  <c r="J133" i="6" s="1"/>
  <c r="K133" i="6" s="1"/>
  <c r="E132" i="6"/>
  <c r="D132" i="6"/>
  <c r="E131" i="6"/>
  <c r="H131" i="6" s="1"/>
  <c r="J131" i="6" s="1"/>
  <c r="K131" i="6" s="1"/>
  <c r="D131" i="6"/>
  <c r="E130" i="6"/>
  <c r="D130" i="6"/>
  <c r="H130" i="6" s="1"/>
  <c r="J130" i="6" s="1"/>
  <c r="K130" i="6" s="1"/>
  <c r="E129" i="6"/>
  <c r="D129" i="6"/>
  <c r="E128" i="6"/>
  <c r="G128" i="6" s="1"/>
  <c r="D128" i="6"/>
  <c r="H128" i="6" s="1"/>
  <c r="J128" i="6" s="1"/>
  <c r="E127" i="6"/>
  <c r="G127" i="6" s="1"/>
  <c r="D127" i="6"/>
  <c r="G126" i="6"/>
  <c r="E126" i="6"/>
  <c r="D126" i="6"/>
  <c r="H126" i="6" s="1"/>
  <c r="J126" i="6" s="1"/>
  <c r="E125" i="6"/>
  <c r="G125" i="6" s="1"/>
  <c r="D125" i="6"/>
  <c r="E124" i="6"/>
  <c r="G124" i="6" s="1"/>
  <c r="D124" i="6"/>
  <c r="H124" i="6" s="1"/>
  <c r="J124" i="6" s="1"/>
  <c r="E123" i="6"/>
  <c r="G123" i="6" s="1"/>
  <c r="D123" i="6"/>
  <c r="G122" i="6"/>
  <c r="E122" i="6"/>
  <c r="D122" i="6"/>
  <c r="H122" i="6" s="1"/>
  <c r="J122" i="6" s="1"/>
  <c r="E121" i="6"/>
  <c r="G121" i="6" s="1"/>
  <c r="D121" i="6"/>
  <c r="E120" i="6"/>
  <c r="G120" i="6" s="1"/>
  <c r="D120" i="6"/>
  <c r="H120" i="6" s="1"/>
  <c r="J120" i="6" s="1"/>
  <c r="E119" i="6"/>
  <c r="G119" i="6" s="1"/>
  <c r="D119" i="6"/>
  <c r="G118" i="6"/>
  <c r="E118" i="6"/>
  <c r="D118" i="6"/>
  <c r="H118" i="6" s="1"/>
  <c r="J118" i="6" s="1"/>
  <c r="E117" i="6"/>
  <c r="G117" i="6" s="1"/>
  <c r="D117" i="6"/>
  <c r="E116" i="6"/>
  <c r="G116" i="6" s="1"/>
  <c r="D116" i="6"/>
  <c r="H116" i="6" s="1"/>
  <c r="J116" i="6" s="1"/>
  <c r="E115" i="6"/>
  <c r="G115" i="6" s="1"/>
  <c r="D115" i="6"/>
  <c r="G114" i="6"/>
  <c r="E114" i="6"/>
  <c r="D114" i="6"/>
  <c r="H114" i="6" s="1"/>
  <c r="J114" i="6" s="1"/>
  <c r="E113" i="6"/>
  <c r="G113" i="6" s="1"/>
  <c r="D113" i="6"/>
  <c r="E112" i="6"/>
  <c r="G112" i="6" s="1"/>
  <c r="D112" i="6"/>
  <c r="H112" i="6" s="1"/>
  <c r="J112" i="6" s="1"/>
  <c r="E111" i="6"/>
  <c r="G111" i="6" s="1"/>
  <c r="D111" i="6"/>
  <c r="G110" i="6"/>
  <c r="E110" i="6"/>
  <c r="D110" i="6"/>
  <c r="H110" i="6" s="1"/>
  <c r="J110" i="6" s="1"/>
  <c r="E109" i="6"/>
  <c r="G109" i="6" s="1"/>
  <c r="D109" i="6"/>
  <c r="E108" i="6"/>
  <c r="G108" i="6" s="1"/>
  <c r="D108" i="6"/>
  <c r="H108" i="6" s="1"/>
  <c r="J108" i="6" s="1"/>
  <c r="E107" i="6"/>
  <c r="G107" i="6" s="1"/>
  <c r="D107" i="6"/>
  <c r="G106" i="6"/>
  <c r="E106" i="6"/>
  <c r="D106" i="6"/>
  <c r="H106" i="6" s="1"/>
  <c r="J106" i="6" s="1"/>
  <c r="E105" i="6"/>
  <c r="G105" i="6" s="1"/>
  <c r="D105" i="6"/>
  <c r="E104" i="6"/>
  <c r="G104" i="6" s="1"/>
  <c r="D104" i="6"/>
  <c r="H104" i="6" s="1"/>
  <c r="J104" i="6" s="1"/>
  <c r="E103" i="6"/>
  <c r="G103" i="6" s="1"/>
  <c r="D103" i="6"/>
  <c r="G102" i="6"/>
  <c r="E102" i="6"/>
  <c r="D102" i="6"/>
  <c r="H102" i="6" s="1"/>
  <c r="J102" i="6" s="1"/>
  <c r="E101" i="6"/>
  <c r="G101" i="6" s="1"/>
  <c r="D101" i="6"/>
  <c r="R100" i="6"/>
  <c r="E100" i="6"/>
  <c r="D100" i="6"/>
  <c r="E99" i="6"/>
  <c r="G99" i="6" s="1"/>
  <c r="D99" i="6"/>
  <c r="E98" i="6"/>
  <c r="G98" i="6" s="1"/>
  <c r="D98" i="6"/>
  <c r="H98" i="6" s="1"/>
  <c r="J98" i="6" s="1"/>
  <c r="E97" i="6"/>
  <c r="D97" i="6"/>
  <c r="E96" i="6"/>
  <c r="D96" i="6"/>
  <c r="E95" i="6"/>
  <c r="G95" i="6" s="1"/>
  <c r="D95" i="6"/>
  <c r="E94" i="6"/>
  <c r="G94" i="6" s="1"/>
  <c r="D94" i="6"/>
  <c r="H94" i="6" s="1"/>
  <c r="J94" i="6" s="1"/>
  <c r="E93" i="6"/>
  <c r="G93" i="6" s="1"/>
  <c r="D93" i="6"/>
  <c r="H93" i="6" s="1"/>
  <c r="J93" i="6" s="1"/>
  <c r="E92" i="6"/>
  <c r="H92" i="6" s="1"/>
  <c r="J92" i="6" s="1"/>
  <c r="D92" i="6"/>
  <c r="E91" i="6"/>
  <c r="G91" i="6" s="1"/>
  <c r="D91" i="6"/>
  <c r="E90" i="6"/>
  <c r="G90" i="6" s="1"/>
  <c r="D90" i="6"/>
  <c r="H89" i="6"/>
  <c r="J89" i="6" s="1"/>
  <c r="E89" i="6"/>
  <c r="G89" i="6" s="1"/>
  <c r="D89" i="6"/>
  <c r="E88" i="6"/>
  <c r="D88" i="6"/>
  <c r="E87" i="6"/>
  <c r="G87" i="6" s="1"/>
  <c r="D87" i="6"/>
  <c r="E86" i="6"/>
  <c r="G86" i="6" s="1"/>
  <c r="D86" i="6"/>
  <c r="E85" i="6"/>
  <c r="D85" i="6"/>
  <c r="E84" i="6"/>
  <c r="D84" i="6"/>
  <c r="E83" i="6"/>
  <c r="G83" i="6" s="1"/>
  <c r="D83" i="6"/>
  <c r="E82" i="6"/>
  <c r="D82" i="6"/>
  <c r="E81" i="6"/>
  <c r="D81" i="6"/>
  <c r="E80" i="6"/>
  <c r="D80" i="6"/>
  <c r="G79" i="6"/>
  <c r="E79" i="6"/>
  <c r="D79" i="6"/>
  <c r="E78" i="6"/>
  <c r="G78" i="6" s="1"/>
  <c r="D78" i="6"/>
  <c r="E77" i="6"/>
  <c r="G77" i="6" s="1"/>
  <c r="D77" i="6"/>
  <c r="H77" i="6" s="1"/>
  <c r="J77" i="6" s="1"/>
  <c r="E76" i="6"/>
  <c r="G76" i="6" s="1"/>
  <c r="D76" i="6"/>
  <c r="E75" i="6"/>
  <c r="G75" i="6" s="1"/>
  <c r="D75" i="6"/>
  <c r="H75" i="6" s="1"/>
  <c r="J75" i="6" s="1"/>
  <c r="E74" i="6"/>
  <c r="G74" i="6" s="1"/>
  <c r="D74" i="6"/>
  <c r="G73" i="6"/>
  <c r="E73" i="6"/>
  <c r="D73" i="6"/>
  <c r="H73" i="6" s="1"/>
  <c r="J73" i="6" s="1"/>
  <c r="E72" i="6"/>
  <c r="G72" i="6" s="1"/>
  <c r="D72" i="6"/>
  <c r="E71" i="6"/>
  <c r="G71" i="6" s="1"/>
  <c r="D71" i="6"/>
  <c r="H71" i="6" s="1"/>
  <c r="J71" i="6" s="1"/>
  <c r="E70" i="6"/>
  <c r="D70" i="6"/>
  <c r="E69" i="6"/>
  <c r="G69" i="6" s="1"/>
  <c r="D69" i="6"/>
  <c r="E68" i="6"/>
  <c r="D68" i="6"/>
  <c r="E67" i="6"/>
  <c r="G67" i="6" s="1"/>
  <c r="D67" i="6"/>
  <c r="H67" i="6" s="1"/>
  <c r="J67" i="6" s="1"/>
  <c r="K67" i="6" s="1"/>
  <c r="E66" i="6"/>
  <c r="D66" i="6"/>
  <c r="H65" i="6"/>
  <c r="J65" i="6" s="1"/>
  <c r="E65" i="6"/>
  <c r="G65" i="6" s="1"/>
  <c r="D65" i="6"/>
  <c r="E64" i="6"/>
  <c r="D64" i="6"/>
  <c r="E63" i="6"/>
  <c r="G63" i="6" s="1"/>
  <c r="D63" i="6"/>
  <c r="H63" i="6" s="1"/>
  <c r="J63" i="6" s="1"/>
  <c r="E62" i="6"/>
  <c r="D62" i="6"/>
  <c r="E61" i="6"/>
  <c r="G61" i="6" s="1"/>
  <c r="D61" i="6"/>
  <c r="H61" i="6" s="1"/>
  <c r="J61" i="6" s="1"/>
  <c r="E60" i="6"/>
  <c r="D60" i="6"/>
  <c r="E59" i="6"/>
  <c r="G59" i="6" s="1"/>
  <c r="D59" i="6"/>
  <c r="E58" i="6"/>
  <c r="G58" i="6" s="1"/>
  <c r="D58" i="6"/>
  <c r="E57" i="6"/>
  <c r="G57" i="6" s="1"/>
  <c r="D57" i="6"/>
  <c r="R56" i="6"/>
  <c r="J56" i="6"/>
  <c r="G56" i="6"/>
  <c r="D56" i="6"/>
  <c r="E55" i="6"/>
  <c r="G55" i="6" s="1"/>
  <c r="D55" i="6"/>
  <c r="G54" i="6"/>
  <c r="E54" i="6"/>
  <c r="D54" i="6"/>
  <c r="E53" i="6"/>
  <c r="G53" i="6" s="1"/>
  <c r="D53" i="6"/>
  <c r="E52" i="6"/>
  <c r="G52" i="6" s="1"/>
  <c r="D52" i="6"/>
  <c r="E51" i="6"/>
  <c r="G51" i="6" s="1"/>
  <c r="D51" i="6"/>
  <c r="E50" i="6"/>
  <c r="G50" i="6" s="1"/>
  <c r="D50" i="6"/>
  <c r="E49" i="6"/>
  <c r="G49" i="6" s="1"/>
  <c r="D49" i="6"/>
  <c r="E48" i="6"/>
  <c r="G48" i="6" s="1"/>
  <c r="D48" i="6"/>
  <c r="E47" i="6"/>
  <c r="G47" i="6" s="1"/>
  <c r="D47" i="6"/>
  <c r="E46" i="6"/>
  <c r="G46" i="6" s="1"/>
  <c r="D46" i="6"/>
  <c r="E45" i="6"/>
  <c r="G45" i="6" s="1"/>
  <c r="D45" i="6"/>
  <c r="E44" i="6"/>
  <c r="G44" i="6" s="1"/>
  <c r="D44" i="6"/>
  <c r="E43" i="6"/>
  <c r="G43" i="6" s="1"/>
  <c r="D43" i="6"/>
  <c r="E42" i="6"/>
  <c r="G42" i="6" s="1"/>
  <c r="D42" i="6"/>
  <c r="E41" i="6"/>
  <c r="G41" i="6" s="1"/>
  <c r="D41" i="6"/>
  <c r="E40" i="6"/>
  <c r="G40" i="6" s="1"/>
  <c r="D40" i="6"/>
  <c r="E39" i="6"/>
  <c r="G39" i="6" s="1"/>
  <c r="D39" i="6"/>
  <c r="E38" i="6"/>
  <c r="G38" i="6" s="1"/>
  <c r="D38" i="6"/>
  <c r="E37" i="6"/>
  <c r="G37" i="6" s="1"/>
  <c r="D37" i="6"/>
  <c r="E36" i="6"/>
  <c r="G36" i="6" s="1"/>
  <c r="D36" i="6"/>
  <c r="E35" i="6"/>
  <c r="G35" i="6" s="1"/>
  <c r="D35" i="6"/>
  <c r="E34" i="6"/>
  <c r="G34" i="6" s="1"/>
  <c r="D34" i="6"/>
  <c r="E33" i="6"/>
  <c r="G33" i="6" s="1"/>
  <c r="D33" i="6"/>
  <c r="E32" i="6"/>
  <c r="G32" i="6" s="1"/>
  <c r="D32" i="6"/>
  <c r="E31" i="6"/>
  <c r="G31" i="6" s="1"/>
  <c r="D31" i="6"/>
  <c r="E30" i="6"/>
  <c r="G30" i="6" s="1"/>
  <c r="D30" i="6"/>
  <c r="E29" i="6"/>
  <c r="G29" i="6" s="1"/>
  <c r="D29" i="6"/>
  <c r="E28" i="6"/>
  <c r="G28" i="6" s="1"/>
  <c r="D28" i="6"/>
  <c r="E27" i="6"/>
  <c r="G27" i="6" s="1"/>
  <c r="D27" i="6"/>
  <c r="E26" i="6"/>
  <c r="G26" i="6" s="1"/>
  <c r="D26" i="6"/>
  <c r="E25" i="6"/>
  <c r="G25" i="6" s="1"/>
  <c r="D25" i="6"/>
  <c r="E24" i="6"/>
  <c r="G24" i="6" s="1"/>
  <c r="D24" i="6"/>
  <c r="E23" i="6"/>
  <c r="D23" i="6"/>
  <c r="E22" i="6"/>
  <c r="G22" i="6" s="1"/>
  <c r="D22" i="6"/>
  <c r="E21" i="6"/>
  <c r="D21" i="6"/>
  <c r="H20" i="6"/>
  <c r="J20" i="6" s="1"/>
  <c r="E20" i="6"/>
  <c r="G20" i="6" s="1"/>
  <c r="D20" i="6"/>
  <c r="E19" i="6"/>
  <c r="D19" i="6"/>
  <c r="E18" i="6"/>
  <c r="G18" i="6" s="1"/>
  <c r="D18" i="6"/>
  <c r="E17" i="6"/>
  <c r="D17" i="6"/>
  <c r="E16" i="6"/>
  <c r="G16" i="6" s="1"/>
  <c r="D16" i="6"/>
  <c r="E15" i="6"/>
  <c r="D15" i="6"/>
  <c r="E14" i="6"/>
  <c r="G14" i="6" s="1"/>
  <c r="D14" i="6"/>
  <c r="E13" i="6"/>
  <c r="G13" i="6" s="1"/>
  <c r="D13" i="6"/>
  <c r="E12" i="6"/>
  <c r="G12" i="6" s="1"/>
  <c r="D12" i="6"/>
  <c r="E11" i="6"/>
  <c r="G11" i="6" s="1"/>
  <c r="D11" i="6"/>
  <c r="E10" i="6"/>
  <c r="G10" i="6" s="1"/>
  <c r="D10" i="6"/>
  <c r="E9" i="6"/>
  <c r="G9" i="6" s="1"/>
  <c r="D9" i="6"/>
  <c r="E8" i="6"/>
  <c r="G8" i="6" s="1"/>
  <c r="D8" i="6"/>
  <c r="E7" i="6"/>
  <c r="H7" i="6" s="1"/>
  <c r="J7" i="6" s="1"/>
  <c r="D7" i="6"/>
  <c r="W6" i="6"/>
  <c r="E6" i="6"/>
  <c r="D6" i="6"/>
  <c r="E5" i="6"/>
  <c r="G5" i="6" s="1"/>
  <c r="D5" i="6"/>
  <c r="H5" i="6" s="1"/>
  <c r="J5" i="6" s="1"/>
  <c r="E4" i="6"/>
  <c r="D4" i="6"/>
  <c r="W3" i="6"/>
  <c r="W7" i="6" s="1"/>
  <c r="E3" i="6"/>
  <c r="G3" i="6" s="1"/>
  <c r="D3" i="6"/>
  <c r="G2" i="6"/>
  <c r="E2" i="6"/>
  <c r="D2" i="6"/>
  <c r="H2" i="6" s="1"/>
  <c r="J2" i="6" s="1"/>
  <c r="K140" i="6" l="1"/>
  <c r="K144" i="6"/>
  <c r="K108" i="6"/>
  <c r="K124" i="6"/>
  <c r="K94" i="6"/>
  <c r="K98" i="6"/>
  <c r="K112" i="6"/>
  <c r="K128" i="6"/>
  <c r="K116" i="6"/>
  <c r="K104" i="6"/>
  <c r="K120" i="6"/>
  <c r="K79" i="6"/>
  <c r="K75" i="6"/>
  <c r="K77" i="6"/>
  <c r="K63" i="6"/>
  <c r="H3" i="6"/>
  <c r="J3" i="6" s="1"/>
  <c r="H4" i="6"/>
  <c r="J4" i="6" s="1"/>
  <c r="H10" i="6"/>
  <c r="J10" i="6" s="1"/>
  <c r="H12" i="6"/>
  <c r="J12" i="6" s="1"/>
  <c r="K12" i="6" s="1"/>
  <c r="H17" i="6"/>
  <c r="J17" i="6" s="1"/>
  <c r="H90" i="6"/>
  <c r="J90" i="6" s="1"/>
  <c r="K90" i="6" s="1"/>
  <c r="H132" i="6"/>
  <c r="J132" i="6" s="1"/>
  <c r="K132" i="6" s="1"/>
  <c r="H143" i="6"/>
  <c r="J143" i="6" s="1"/>
  <c r="K143" i="6" s="1"/>
  <c r="H147" i="6"/>
  <c r="J147" i="6" s="1"/>
  <c r="K147" i="6" s="1"/>
  <c r="H16" i="6"/>
  <c r="J16" i="6" s="1"/>
  <c r="H24" i="6"/>
  <c r="J24" i="6" s="1"/>
  <c r="K24" i="6" s="1"/>
  <c r="H136" i="6"/>
  <c r="J136" i="6" s="1"/>
  <c r="K136" i="6" s="1"/>
  <c r="H146" i="6"/>
  <c r="J146" i="6" s="1"/>
  <c r="K146" i="6" s="1"/>
  <c r="H148" i="6"/>
  <c r="J148" i="6" s="1"/>
  <c r="K148" i="6" s="1"/>
  <c r="G82" i="6"/>
  <c r="H82" i="6"/>
  <c r="J82" i="6" s="1"/>
  <c r="H6" i="6"/>
  <c r="J6" i="6" s="1"/>
  <c r="G7" i="6"/>
  <c r="K7" i="6" s="1"/>
  <c r="H19" i="6"/>
  <c r="J19" i="6" s="1"/>
  <c r="H22" i="6"/>
  <c r="J22" i="6" s="1"/>
  <c r="K22" i="6" s="1"/>
  <c r="K56" i="6"/>
  <c r="K73" i="6"/>
  <c r="H81" i="6"/>
  <c r="J81" i="6" s="1"/>
  <c r="G81" i="6"/>
  <c r="H85" i="6"/>
  <c r="J85" i="6" s="1"/>
  <c r="G85" i="6"/>
  <c r="H8" i="6"/>
  <c r="J8" i="6" s="1"/>
  <c r="K8" i="6" s="1"/>
  <c r="H97" i="6"/>
  <c r="J97" i="6" s="1"/>
  <c r="G97" i="6"/>
  <c r="K2" i="6"/>
  <c r="H14" i="6"/>
  <c r="J14" i="6" s="1"/>
  <c r="K14" i="6" s="1"/>
  <c r="H18" i="6"/>
  <c r="J18" i="6" s="1"/>
  <c r="H21" i="6"/>
  <c r="J21" i="6" s="1"/>
  <c r="H69" i="6"/>
  <c r="J69" i="6" s="1"/>
  <c r="K69" i="6" s="1"/>
  <c r="H80" i="6"/>
  <c r="J80" i="6" s="1"/>
  <c r="H100" i="6"/>
  <c r="J100" i="6" s="1"/>
  <c r="K102" i="6"/>
  <c r="K106" i="6"/>
  <c r="K110" i="6"/>
  <c r="K114" i="6"/>
  <c r="K118" i="6"/>
  <c r="K122" i="6"/>
  <c r="K126" i="6"/>
  <c r="H15" i="6"/>
  <c r="J15" i="6" s="1"/>
  <c r="H23" i="6"/>
  <c r="J23" i="6" s="1"/>
  <c r="H25" i="6"/>
  <c r="J25" i="6" s="1"/>
  <c r="K25" i="6" s="1"/>
  <c r="H26" i="6"/>
  <c r="J26" i="6" s="1"/>
  <c r="K26" i="6" s="1"/>
  <c r="H27" i="6"/>
  <c r="J27" i="6" s="1"/>
  <c r="H28" i="6"/>
  <c r="J28" i="6" s="1"/>
  <c r="H29" i="6"/>
  <c r="J29" i="6" s="1"/>
  <c r="H30" i="6"/>
  <c r="J30" i="6" s="1"/>
  <c r="H31" i="6"/>
  <c r="J31" i="6" s="1"/>
  <c r="K31" i="6" s="1"/>
  <c r="H32" i="6"/>
  <c r="J32" i="6" s="1"/>
  <c r="K32" i="6" s="1"/>
  <c r="H33" i="6"/>
  <c r="J33" i="6" s="1"/>
  <c r="H34" i="6"/>
  <c r="J34" i="6" s="1"/>
  <c r="K34" i="6" s="1"/>
  <c r="H35" i="6"/>
  <c r="J35" i="6" s="1"/>
  <c r="K35" i="6" s="1"/>
  <c r="H36" i="6"/>
  <c r="J36" i="6" s="1"/>
  <c r="K36" i="6" s="1"/>
  <c r="H37" i="6"/>
  <c r="J37" i="6" s="1"/>
  <c r="K37" i="6" s="1"/>
  <c r="H38" i="6"/>
  <c r="J38" i="6" s="1"/>
  <c r="K38" i="6" s="1"/>
  <c r="H39" i="6"/>
  <c r="J39" i="6" s="1"/>
  <c r="H40" i="6"/>
  <c r="J40" i="6" s="1"/>
  <c r="H41" i="6"/>
  <c r="J41" i="6" s="1"/>
  <c r="K41" i="6" s="1"/>
  <c r="H42" i="6"/>
  <c r="J42" i="6" s="1"/>
  <c r="K42" i="6" s="1"/>
  <c r="H43" i="6"/>
  <c r="J43" i="6" s="1"/>
  <c r="K43" i="6" s="1"/>
  <c r="H44" i="6"/>
  <c r="J44" i="6" s="1"/>
  <c r="K44" i="6" s="1"/>
  <c r="H45" i="6"/>
  <c r="J45" i="6" s="1"/>
  <c r="K45" i="6" s="1"/>
  <c r="H46" i="6"/>
  <c r="J46" i="6" s="1"/>
  <c r="K46" i="6" s="1"/>
  <c r="H47" i="6"/>
  <c r="J47" i="6" s="1"/>
  <c r="H48" i="6"/>
  <c r="J48" i="6" s="1"/>
  <c r="H49" i="6"/>
  <c r="J49" i="6" s="1"/>
  <c r="H50" i="6"/>
  <c r="J50" i="6" s="1"/>
  <c r="H51" i="6"/>
  <c r="J51" i="6" s="1"/>
  <c r="K51" i="6" s="1"/>
  <c r="H52" i="6"/>
  <c r="J52" i="6" s="1"/>
  <c r="K52" i="6" s="1"/>
  <c r="H53" i="6"/>
  <c r="J53" i="6" s="1"/>
  <c r="K53" i="6" s="1"/>
  <c r="H54" i="6"/>
  <c r="J54" i="6" s="1"/>
  <c r="K54" i="6" s="1"/>
  <c r="H55" i="6"/>
  <c r="J55" i="6" s="1"/>
  <c r="G80" i="6"/>
  <c r="H84" i="6"/>
  <c r="J84" i="6" s="1"/>
  <c r="H86" i="6"/>
  <c r="J86" i="6" s="1"/>
  <c r="K86" i="6" s="1"/>
  <c r="K16" i="6"/>
  <c r="K5" i="6"/>
  <c r="K10" i="6"/>
  <c r="K18" i="6"/>
  <c r="K3" i="6"/>
  <c r="K20" i="6"/>
  <c r="G6" i="6"/>
  <c r="G17" i="6"/>
  <c r="K17" i="6" s="1"/>
  <c r="G21" i="6"/>
  <c r="G23" i="6"/>
  <c r="K27" i="6"/>
  <c r="K29" i="6"/>
  <c r="K30" i="6"/>
  <c r="K40" i="6"/>
  <c r="K48" i="6"/>
  <c r="K49" i="6"/>
  <c r="H60" i="6"/>
  <c r="J60" i="6" s="1"/>
  <c r="G60" i="6"/>
  <c r="K65" i="6"/>
  <c r="H9" i="6"/>
  <c r="J9" i="6" s="1"/>
  <c r="K9" i="6" s="1"/>
  <c r="H11" i="6"/>
  <c r="J11" i="6" s="1"/>
  <c r="K11" i="6" s="1"/>
  <c r="H13" i="6"/>
  <c r="J13" i="6" s="1"/>
  <c r="K13" i="6" s="1"/>
  <c r="H57" i="6"/>
  <c r="J57" i="6" s="1"/>
  <c r="K57" i="6" s="1"/>
  <c r="H58" i="6"/>
  <c r="J58" i="6" s="1"/>
  <c r="K58" i="6" s="1"/>
  <c r="H59" i="6"/>
  <c r="J59" i="6" s="1"/>
  <c r="K59" i="6" s="1"/>
  <c r="H88" i="6"/>
  <c r="J88" i="6" s="1"/>
  <c r="G88" i="6"/>
  <c r="G4" i="6"/>
  <c r="K4" i="6" s="1"/>
  <c r="G15" i="6"/>
  <c r="G19" i="6"/>
  <c r="K19" i="6" s="1"/>
  <c r="K28" i="6"/>
  <c r="K33" i="6"/>
  <c r="K39" i="6"/>
  <c r="K47" i="6"/>
  <c r="K50" i="6"/>
  <c r="K55" i="6"/>
  <c r="K61" i="6"/>
  <c r="H64" i="6"/>
  <c r="J64" i="6" s="1"/>
  <c r="G64" i="6"/>
  <c r="H68" i="6"/>
  <c r="J68" i="6" s="1"/>
  <c r="G68" i="6"/>
  <c r="H62" i="6"/>
  <c r="J62" i="6" s="1"/>
  <c r="G62" i="6"/>
  <c r="H66" i="6"/>
  <c r="J66" i="6" s="1"/>
  <c r="G66" i="6"/>
  <c r="H70" i="6"/>
  <c r="J70" i="6" s="1"/>
  <c r="G70" i="6"/>
  <c r="K71" i="6"/>
  <c r="H96" i="6"/>
  <c r="J96" i="6" s="1"/>
  <c r="G96" i="6"/>
  <c r="H74" i="6"/>
  <c r="J74" i="6" s="1"/>
  <c r="K74" i="6" s="1"/>
  <c r="H78" i="6"/>
  <c r="J78" i="6" s="1"/>
  <c r="K78" i="6" s="1"/>
  <c r="R79" i="6"/>
  <c r="H83" i="6"/>
  <c r="J83" i="6" s="1"/>
  <c r="K83" i="6" s="1"/>
  <c r="H91" i="6"/>
  <c r="J91" i="6" s="1"/>
  <c r="K91" i="6" s="1"/>
  <c r="K93" i="6"/>
  <c r="H99" i="6"/>
  <c r="J99" i="6" s="1"/>
  <c r="K99" i="6" s="1"/>
  <c r="H72" i="6"/>
  <c r="J72" i="6" s="1"/>
  <c r="K72" i="6" s="1"/>
  <c r="H76" i="6"/>
  <c r="J76" i="6" s="1"/>
  <c r="K76" i="6" s="1"/>
  <c r="G84" i="6"/>
  <c r="K84" i="6" s="1"/>
  <c r="H87" i="6"/>
  <c r="J87" i="6" s="1"/>
  <c r="K87" i="6" s="1"/>
  <c r="K89" i="6"/>
  <c r="G92" i="6"/>
  <c r="K92" i="6" s="1"/>
  <c r="H95" i="6"/>
  <c r="J95" i="6" s="1"/>
  <c r="K95" i="6" s="1"/>
  <c r="G100" i="6"/>
  <c r="K100" i="6" s="1"/>
  <c r="H101" i="6"/>
  <c r="J101" i="6" s="1"/>
  <c r="K101" i="6" s="1"/>
  <c r="H103" i="6"/>
  <c r="J103" i="6" s="1"/>
  <c r="K103" i="6" s="1"/>
  <c r="H105" i="6"/>
  <c r="J105" i="6" s="1"/>
  <c r="K105" i="6" s="1"/>
  <c r="H107" i="6"/>
  <c r="J107" i="6" s="1"/>
  <c r="K107" i="6" s="1"/>
  <c r="H109" i="6"/>
  <c r="J109" i="6" s="1"/>
  <c r="K109" i="6" s="1"/>
  <c r="H111" i="6"/>
  <c r="J111" i="6" s="1"/>
  <c r="K111" i="6" s="1"/>
  <c r="H113" i="6"/>
  <c r="J113" i="6" s="1"/>
  <c r="K113" i="6" s="1"/>
  <c r="H115" i="6"/>
  <c r="J115" i="6" s="1"/>
  <c r="K115" i="6" s="1"/>
  <c r="H117" i="6"/>
  <c r="J117" i="6" s="1"/>
  <c r="K117" i="6" s="1"/>
  <c r="H119" i="6"/>
  <c r="J119" i="6" s="1"/>
  <c r="K119" i="6" s="1"/>
  <c r="H121" i="6"/>
  <c r="J121" i="6" s="1"/>
  <c r="K121" i="6" s="1"/>
  <c r="H123" i="6"/>
  <c r="J123" i="6" s="1"/>
  <c r="K123" i="6" s="1"/>
  <c r="H125" i="6"/>
  <c r="J125" i="6" s="1"/>
  <c r="K125" i="6" s="1"/>
  <c r="H127" i="6"/>
  <c r="J127" i="6" s="1"/>
  <c r="K127" i="6" s="1"/>
  <c r="H129" i="6"/>
  <c r="J129" i="6" s="1"/>
  <c r="K129" i="6" s="1"/>
  <c r="R129" i="6"/>
  <c r="L132" i="5"/>
  <c r="L136" i="5"/>
  <c r="L140" i="5"/>
  <c r="L144" i="5"/>
  <c r="L148" i="5"/>
  <c r="H129" i="5"/>
  <c r="D130" i="5"/>
  <c r="H130" i="5" s="1"/>
  <c r="D131" i="5"/>
  <c r="H131" i="5" s="1"/>
  <c r="D132" i="5"/>
  <c r="H132" i="5" s="1"/>
  <c r="J132" i="5" s="1"/>
  <c r="D133" i="5"/>
  <c r="H133" i="5" s="1"/>
  <c r="D134" i="5"/>
  <c r="H134" i="5" s="1"/>
  <c r="D135" i="5"/>
  <c r="H135" i="5" s="1"/>
  <c r="D136" i="5"/>
  <c r="H136" i="5" s="1"/>
  <c r="J136" i="5" s="1"/>
  <c r="D137" i="5"/>
  <c r="H137" i="5" s="1"/>
  <c r="D138" i="5"/>
  <c r="H138" i="5" s="1"/>
  <c r="D139" i="5"/>
  <c r="H139" i="5" s="1"/>
  <c r="D140" i="5"/>
  <c r="H140" i="5" s="1"/>
  <c r="D141" i="5"/>
  <c r="H141" i="5" s="1"/>
  <c r="D142" i="5"/>
  <c r="H142" i="5" s="1"/>
  <c r="D143" i="5"/>
  <c r="H143" i="5" s="1"/>
  <c r="D144" i="5"/>
  <c r="H144" i="5" s="1"/>
  <c r="J144" i="5" s="1"/>
  <c r="D145" i="5"/>
  <c r="H145" i="5" s="1"/>
  <c r="D146" i="5"/>
  <c r="H146" i="5" s="1"/>
  <c r="D147" i="5"/>
  <c r="H147" i="5" s="1"/>
  <c r="J147" i="5" s="1"/>
  <c r="D148" i="5"/>
  <c r="H148" i="5" s="1"/>
  <c r="D149" i="5"/>
  <c r="H149" i="5" s="1"/>
  <c r="D129" i="5"/>
  <c r="N129" i="5"/>
  <c r="P129" i="5" s="1"/>
  <c r="D101" i="5"/>
  <c r="D102" i="5"/>
  <c r="D103" i="5"/>
  <c r="D104" i="5"/>
  <c r="D105" i="5"/>
  <c r="D106" i="5"/>
  <c r="D107" i="5"/>
  <c r="D108" i="5"/>
  <c r="D109" i="5"/>
  <c r="D110" i="5"/>
  <c r="H110" i="5" s="1"/>
  <c r="J110" i="5" s="1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00" i="5"/>
  <c r="O100" i="5"/>
  <c r="N100" i="5"/>
  <c r="D80" i="5"/>
  <c r="D81" i="5"/>
  <c r="D82" i="5"/>
  <c r="H82" i="5" s="1"/>
  <c r="J82" i="5" s="1"/>
  <c r="D83" i="5"/>
  <c r="D84" i="5"/>
  <c r="D85" i="5"/>
  <c r="D86" i="5"/>
  <c r="D87" i="5"/>
  <c r="D88" i="5"/>
  <c r="D89" i="5"/>
  <c r="D90" i="5"/>
  <c r="H90" i="5" s="1"/>
  <c r="J90" i="5" s="1"/>
  <c r="D91" i="5"/>
  <c r="D92" i="5"/>
  <c r="D93" i="5"/>
  <c r="D94" i="5"/>
  <c r="H94" i="5" s="1"/>
  <c r="J94" i="5" s="1"/>
  <c r="D95" i="5"/>
  <c r="D96" i="5"/>
  <c r="D97" i="5"/>
  <c r="D98" i="5"/>
  <c r="H98" i="5" s="1"/>
  <c r="J98" i="5" s="1"/>
  <c r="D99" i="5"/>
  <c r="D79" i="5"/>
  <c r="O79" i="5"/>
  <c r="N79" i="5"/>
  <c r="O56" i="5"/>
  <c r="N56" i="5"/>
  <c r="D57" i="5"/>
  <c r="D58" i="5"/>
  <c r="H58" i="5" s="1"/>
  <c r="J58" i="5" s="1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56" i="5"/>
  <c r="E15" i="5"/>
  <c r="E16" i="5"/>
  <c r="E17" i="5"/>
  <c r="G17" i="5" s="1"/>
  <c r="E18" i="5"/>
  <c r="E19" i="5"/>
  <c r="E20" i="5"/>
  <c r="E21" i="5"/>
  <c r="G21" i="5" s="1"/>
  <c r="E22" i="5"/>
  <c r="E23" i="5"/>
  <c r="E24" i="5"/>
  <c r="E25" i="5"/>
  <c r="G25" i="5" s="1"/>
  <c r="E26" i="5"/>
  <c r="E27" i="5"/>
  <c r="E28" i="5"/>
  <c r="E29" i="5"/>
  <c r="G29" i="5" s="1"/>
  <c r="E30" i="5"/>
  <c r="E31" i="5"/>
  <c r="E32" i="5"/>
  <c r="E33" i="5"/>
  <c r="G33" i="5" s="1"/>
  <c r="E34" i="5"/>
  <c r="E35" i="5"/>
  <c r="E36" i="5"/>
  <c r="E37" i="5"/>
  <c r="G37" i="5" s="1"/>
  <c r="E38" i="5"/>
  <c r="E39" i="5"/>
  <c r="E40" i="5"/>
  <c r="E41" i="5"/>
  <c r="E42" i="5"/>
  <c r="E43" i="5"/>
  <c r="E44" i="5"/>
  <c r="E45" i="5"/>
  <c r="G45" i="5" s="1"/>
  <c r="E46" i="5"/>
  <c r="E47" i="5"/>
  <c r="E48" i="5"/>
  <c r="G48" i="5" s="1"/>
  <c r="E49" i="5"/>
  <c r="G49" i="5" s="1"/>
  <c r="E50" i="5"/>
  <c r="E51" i="5"/>
  <c r="E52" i="5"/>
  <c r="E53" i="5"/>
  <c r="G53" i="5" s="1"/>
  <c r="E54" i="5"/>
  <c r="E55" i="5"/>
  <c r="E57" i="5"/>
  <c r="G57" i="5" s="1"/>
  <c r="E58" i="5"/>
  <c r="E59" i="5"/>
  <c r="E60" i="5"/>
  <c r="E61" i="5"/>
  <c r="G61" i="5" s="1"/>
  <c r="E62" i="5"/>
  <c r="E63" i="5"/>
  <c r="E64" i="5"/>
  <c r="E65" i="5"/>
  <c r="G65" i="5" s="1"/>
  <c r="E66" i="5"/>
  <c r="E67" i="5"/>
  <c r="E68" i="5"/>
  <c r="E69" i="5"/>
  <c r="E70" i="5"/>
  <c r="G70" i="5" s="1"/>
  <c r="E71" i="5"/>
  <c r="E72" i="5"/>
  <c r="E73" i="5"/>
  <c r="G73" i="5" s="1"/>
  <c r="E74" i="5"/>
  <c r="G74" i="5" s="1"/>
  <c r="E75" i="5"/>
  <c r="E76" i="5"/>
  <c r="E77" i="5"/>
  <c r="G77" i="5" s="1"/>
  <c r="E78" i="5"/>
  <c r="G78" i="5" s="1"/>
  <c r="E79" i="5"/>
  <c r="E80" i="5"/>
  <c r="E81" i="5"/>
  <c r="G81" i="5" s="1"/>
  <c r="E82" i="5"/>
  <c r="G82" i="5" s="1"/>
  <c r="E83" i="5"/>
  <c r="E84" i="5"/>
  <c r="E85" i="5"/>
  <c r="G85" i="5" s="1"/>
  <c r="E86" i="5"/>
  <c r="E87" i="5"/>
  <c r="E88" i="5"/>
  <c r="E89" i="5"/>
  <c r="G89" i="5" s="1"/>
  <c r="E90" i="5"/>
  <c r="G90" i="5" s="1"/>
  <c r="E91" i="5"/>
  <c r="E92" i="5"/>
  <c r="E93" i="5"/>
  <c r="G93" i="5" s="1"/>
  <c r="E94" i="5"/>
  <c r="G94" i="5" s="1"/>
  <c r="E95" i="5"/>
  <c r="E96" i="5"/>
  <c r="E97" i="5"/>
  <c r="G97" i="5" s="1"/>
  <c r="E98" i="5"/>
  <c r="E99" i="5"/>
  <c r="E100" i="5"/>
  <c r="E101" i="5"/>
  <c r="G101" i="5" s="1"/>
  <c r="E102" i="5"/>
  <c r="G102" i="5" s="1"/>
  <c r="E103" i="5"/>
  <c r="G103" i="5" s="1"/>
  <c r="E104" i="5"/>
  <c r="E105" i="5"/>
  <c r="H105" i="5" s="1"/>
  <c r="J105" i="5" s="1"/>
  <c r="E106" i="5"/>
  <c r="G106" i="5" s="1"/>
  <c r="E107" i="5"/>
  <c r="H107" i="5" s="1"/>
  <c r="J107" i="5" s="1"/>
  <c r="E108" i="5"/>
  <c r="E109" i="5"/>
  <c r="G109" i="5" s="1"/>
  <c r="E110" i="5"/>
  <c r="G110" i="5" s="1"/>
  <c r="E111" i="5"/>
  <c r="G111" i="5" s="1"/>
  <c r="E112" i="5"/>
  <c r="E113" i="5"/>
  <c r="G113" i="5" s="1"/>
  <c r="E114" i="5"/>
  <c r="G114" i="5" s="1"/>
  <c r="E115" i="5"/>
  <c r="H115" i="5" s="1"/>
  <c r="J115" i="5" s="1"/>
  <c r="E116" i="5"/>
  <c r="E117" i="5"/>
  <c r="G117" i="5" s="1"/>
  <c r="E118" i="5"/>
  <c r="E119" i="5"/>
  <c r="G119" i="5" s="1"/>
  <c r="E120" i="5"/>
  <c r="E121" i="5"/>
  <c r="G121" i="5" s="1"/>
  <c r="E122" i="5"/>
  <c r="H122" i="5" s="1"/>
  <c r="J122" i="5" s="1"/>
  <c r="E123" i="5"/>
  <c r="G123" i="5" s="1"/>
  <c r="E124" i="5"/>
  <c r="E125" i="5"/>
  <c r="G125" i="5" s="1"/>
  <c r="E126" i="5"/>
  <c r="G126" i="5" s="1"/>
  <c r="E127" i="5"/>
  <c r="H127" i="5" s="1"/>
  <c r="J127" i="5" s="1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D15" i="5"/>
  <c r="H15" i="5" s="1"/>
  <c r="D16" i="5"/>
  <c r="D17" i="5"/>
  <c r="D18" i="5"/>
  <c r="D19" i="5"/>
  <c r="D20" i="5"/>
  <c r="D21" i="5"/>
  <c r="D22" i="5"/>
  <c r="H22" i="5" s="1"/>
  <c r="J22" i="5" s="1"/>
  <c r="D23" i="5"/>
  <c r="D24" i="5"/>
  <c r="D25" i="5"/>
  <c r="D26" i="5"/>
  <c r="D27" i="5"/>
  <c r="D28" i="5"/>
  <c r="D29" i="5"/>
  <c r="D30" i="5"/>
  <c r="H30" i="5" s="1"/>
  <c r="J30" i="5" s="1"/>
  <c r="D31" i="5"/>
  <c r="D32" i="5"/>
  <c r="D33" i="5"/>
  <c r="D34" i="5"/>
  <c r="H34" i="5" s="1"/>
  <c r="J34" i="5" s="1"/>
  <c r="D35" i="5"/>
  <c r="D36" i="5"/>
  <c r="D37" i="5"/>
  <c r="D38" i="5"/>
  <c r="D39" i="5"/>
  <c r="D40" i="5"/>
  <c r="D41" i="5"/>
  <c r="D42" i="5"/>
  <c r="D43" i="5"/>
  <c r="D44" i="5"/>
  <c r="D45" i="5"/>
  <c r="D46" i="5"/>
  <c r="H46" i="5" s="1"/>
  <c r="J46" i="5" s="1"/>
  <c r="D47" i="5"/>
  <c r="D48" i="5"/>
  <c r="D49" i="5"/>
  <c r="D50" i="5"/>
  <c r="D51" i="5"/>
  <c r="D52" i="5"/>
  <c r="D53" i="5"/>
  <c r="D54" i="5"/>
  <c r="H54" i="5" s="1"/>
  <c r="J54" i="5" s="1"/>
  <c r="D55" i="5"/>
  <c r="H55" i="5" s="1"/>
  <c r="J55" i="5" s="1"/>
  <c r="H106" i="5"/>
  <c r="J106" i="5" s="1"/>
  <c r="G128" i="5"/>
  <c r="H128" i="5"/>
  <c r="J128" i="5" s="1"/>
  <c r="G127" i="5"/>
  <c r="G124" i="5"/>
  <c r="H124" i="5"/>
  <c r="J124" i="5" s="1"/>
  <c r="G122" i="5"/>
  <c r="G120" i="5"/>
  <c r="H120" i="5"/>
  <c r="J120" i="5" s="1"/>
  <c r="G118" i="5"/>
  <c r="G116" i="5"/>
  <c r="H116" i="5"/>
  <c r="J116" i="5" s="1"/>
  <c r="G112" i="5"/>
  <c r="H112" i="5"/>
  <c r="J112" i="5" s="1"/>
  <c r="H111" i="5"/>
  <c r="J111" i="5" s="1"/>
  <c r="G108" i="5"/>
  <c r="H108" i="5"/>
  <c r="J108" i="5" s="1"/>
  <c r="G107" i="5"/>
  <c r="G104" i="5"/>
  <c r="H104" i="5"/>
  <c r="J104" i="5" s="1"/>
  <c r="G100" i="5"/>
  <c r="G99" i="5"/>
  <c r="H99" i="5"/>
  <c r="J99" i="5" s="1"/>
  <c r="G98" i="5"/>
  <c r="G96" i="5"/>
  <c r="H96" i="5"/>
  <c r="J96" i="5" s="1"/>
  <c r="G95" i="5"/>
  <c r="H95" i="5"/>
  <c r="J95" i="5" s="1"/>
  <c r="G92" i="5"/>
  <c r="G91" i="5"/>
  <c r="H91" i="5"/>
  <c r="J91" i="5" s="1"/>
  <c r="G88" i="5"/>
  <c r="H88" i="5"/>
  <c r="J88" i="5" s="1"/>
  <c r="G87" i="5"/>
  <c r="H87" i="5"/>
  <c r="J87" i="5" s="1"/>
  <c r="G86" i="5"/>
  <c r="G84" i="5"/>
  <c r="H84" i="5"/>
  <c r="J84" i="5" s="1"/>
  <c r="G83" i="5"/>
  <c r="H83" i="5"/>
  <c r="J83" i="5" s="1"/>
  <c r="G80" i="5"/>
  <c r="G79" i="5"/>
  <c r="J79" i="5"/>
  <c r="H77" i="5"/>
  <c r="J77" i="5" s="1"/>
  <c r="G76" i="5"/>
  <c r="H76" i="5"/>
  <c r="J76" i="5" s="1"/>
  <c r="G75" i="5"/>
  <c r="H74" i="5"/>
  <c r="J74" i="5" s="1"/>
  <c r="G72" i="5"/>
  <c r="H72" i="5"/>
  <c r="J72" i="5" s="1"/>
  <c r="K72" i="5" s="1"/>
  <c r="G71" i="5"/>
  <c r="H71" i="5"/>
  <c r="J71" i="5" s="1"/>
  <c r="G69" i="5"/>
  <c r="H69" i="5"/>
  <c r="J69" i="5" s="1"/>
  <c r="K69" i="5" s="1"/>
  <c r="H68" i="5"/>
  <c r="J68" i="5" s="1"/>
  <c r="G68" i="5"/>
  <c r="G67" i="5"/>
  <c r="G66" i="5"/>
  <c r="G64" i="5"/>
  <c r="H64" i="5"/>
  <c r="J64" i="5" s="1"/>
  <c r="G63" i="5"/>
  <c r="G60" i="5"/>
  <c r="H59" i="5"/>
  <c r="J59" i="5" s="1"/>
  <c r="G58" i="5"/>
  <c r="G56" i="5"/>
  <c r="G54" i="5"/>
  <c r="G52" i="5"/>
  <c r="H52" i="5"/>
  <c r="J52" i="5" s="1"/>
  <c r="G51" i="5"/>
  <c r="G50" i="5"/>
  <c r="H49" i="5"/>
  <c r="J49" i="5" s="1"/>
  <c r="G47" i="5"/>
  <c r="H47" i="5"/>
  <c r="J47" i="5" s="1"/>
  <c r="K47" i="5" s="1"/>
  <c r="G46" i="5"/>
  <c r="G44" i="5"/>
  <c r="H44" i="5"/>
  <c r="J44" i="5" s="1"/>
  <c r="G43" i="5"/>
  <c r="G42" i="5"/>
  <c r="G41" i="5"/>
  <c r="G40" i="5"/>
  <c r="G39" i="5"/>
  <c r="G38" i="5"/>
  <c r="H38" i="5"/>
  <c r="J38" i="5" s="1"/>
  <c r="G36" i="5"/>
  <c r="G35" i="5"/>
  <c r="G34" i="5"/>
  <c r="G32" i="5"/>
  <c r="G31" i="5"/>
  <c r="G30" i="5"/>
  <c r="G28" i="5"/>
  <c r="H28" i="5"/>
  <c r="J28" i="5" s="1"/>
  <c r="G27" i="5"/>
  <c r="G26" i="5"/>
  <c r="G24" i="5"/>
  <c r="G23" i="5"/>
  <c r="G22" i="5"/>
  <c r="G20" i="5"/>
  <c r="H20" i="5"/>
  <c r="J20" i="5" s="1"/>
  <c r="K20" i="5" s="1"/>
  <c r="G19" i="5"/>
  <c r="G18" i="5"/>
  <c r="G16" i="5"/>
  <c r="G15" i="5"/>
  <c r="E14" i="5"/>
  <c r="G14" i="5" s="1"/>
  <c r="D14" i="5"/>
  <c r="E13" i="5"/>
  <c r="G13" i="5" s="1"/>
  <c r="D13" i="5"/>
  <c r="E12" i="5"/>
  <c r="G12" i="5" s="1"/>
  <c r="D12" i="5"/>
  <c r="H12" i="5" s="1"/>
  <c r="J12" i="5" s="1"/>
  <c r="E11" i="5"/>
  <c r="G11" i="5" s="1"/>
  <c r="D11" i="5"/>
  <c r="E10" i="5"/>
  <c r="G10" i="5" s="1"/>
  <c r="D10" i="5"/>
  <c r="H10" i="5" s="1"/>
  <c r="J10" i="5" s="1"/>
  <c r="E9" i="5"/>
  <c r="G9" i="5" s="1"/>
  <c r="D9" i="5"/>
  <c r="E8" i="5"/>
  <c r="G8" i="5" s="1"/>
  <c r="D8" i="5"/>
  <c r="E7" i="5"/>
  <c r="G7" i="5" s="1"/>
  <c r="D7" i="5"/>
  <c r="H7" i="5" s="1"/>
  <c r="J7" i="5" s="1"/>
  <c r="K7" i="5" s="1"/>
  <c r="G6" i="5"/>
  <c r="E6" i="5"/>
  <c r="D6" i="5"/>
  <c r="E5" i="5"/>
  <c r="G5" i="5" s="1"/>
  <c r="D5" i="5"/>
  <c r="H5" i="5" s="1"/>
  <c r="J5" i="5" s="1"/>
  <c r="E4" i="5"/>
  <c r="D4" i="5"/>
  <c r="U3" i="5"/>
  <c r="U6" i="5" s="1"/>
  <c r="E3" i="5"/>
  <c r="G3" i="5" s="1"/>
  <c r="D3" i="5"/>
  <c r="E2" i="5"/>
  <c r="G2" i="5" s="1"/>
  <c r="D2" i="5"/>
  <c r="K85" i="6" l="1"/>
  <c r="K97" i="6"/>
  <c r="K81" i="6"/>
  <c r="K82" i="6"/>
  <c r="K6" i="6"/>
  <c r="K88" i="6"/>
  <c r="K23" i="6"/>
  <c r="K80" i="6"/>
  <c r="K15" i="6"/>
  <c r="K21" i="6"/>
  <c r="K96" i="6"/>
  <c r="K70" i="6"/>
  <c r="K62" i="6"/>
  <c r="K64" i="6"/>
  <c r="K60" i="6"/>
  <c r="K66" i="6"/>
  <c r="K68" i="6"/>
  <c r="L147" i="5"/>
  <c r="L143" i="5"/>
  <c r="L139" i="5"/>
  <c r="L135" i="5"/>
  <c r="L131" i="5"/>
  <c r="L129" i="5"/>
  <c r="L146" i="5"/>
  <c r="L142" i="5"/>
  <c r="L138" i="5"/>
  <c r="L134" i="5"/>
  <c r="L130" i="5"/>
  <c r="L149" i="5"/>
  <c r="L145" i="5"/>
  <c r="L141" i="5"/>
  <c r="L137" i="5"/>
  <c r="L133" i="5"/>
  <c r="L82" i="5"/>
  <c r="L97" i="5"/>
  <c r="L93" i="5"/>
  <c r="L89" i="5"/>
  <c r="L85" i="5"/>
  <c r="L81" i="5"/>
  <c r="L79" i="5"/>
  <c r="L96" i="5"/>
  <c r="L92" i="5"/>
  <c r="L88" i="5"/>
  <c r="L84" i="5"/>
  <c r="L80" i="5"/>
  <c r="L99" i="5"/>
  <c r="L95" i="5"/>
  <c r="L91" i="5"/>
  <c r="L87" i="5"/>
  <c r="L83" i="5"/>
  <c r="L98" i="5"/>
  <c r="L94" i="5"/>
  <c r="L90" i="5"/>
  <c r="L86" i="5"/>
  <c r="K10" i="5"/>
  <c r="K5" i="5"/>
  <c r="K79" i="5"/>
  <c r="K87" i="5"/>
  <c r="K99" i="5"/>
  <c r="H45" i="5"/>
  <c r="J45" i="5" s="1"/>
  <c r="H126" i="5"/>
  <c r="J126" i="5" s="1"/>
  <c r="H48" i="5"/>
  <c r="J48" i="5" s="1"/>
  <c r="H53" i="5"/>
  <c r="J53" i="5" s="1"/>
  <c r="G105" i="5"/>
  <c r="K74" i="5"/>
  <c r="H3" i="5"/>
  <c r="J3" i="5" s="1"/>
  <c r="K3" i="5" s="1"/>
  <c r="H8" i="5"/>
  <c r="J8" i="5" s="1"/>
  <c r="K8" i="5" s="1"/>
  <c r="H57" i="5"/>
  <c r="J57" i="5" s="1"/>
  <c r="K71" i="5"/>
  <c r="J143" i="5"/>
  <c r="J135" i="5"/>
  <c r="J131" i="5"/>
  <c r="K144" i="5"/>
  <c r="J149" i="5"/>
  <c r="J141" i="5"/>
  <c r="K141" i="5" s="1"/>
  <c r="J133" i="5"/>
  <c r="K133" i="5" s="1"/>
  <c r="J142" i="5"/>
  <c r="K142" i="5" s="1"/>
  <c r="J146" i="5"/>
  <c r="J138" i="5"/>
  <c r="K138" i="5" s="1"/>
  <c r="J134" i="5"/>
  <c r="K134" i="5" s="1"/>
  <c r="J130" i="5"/>
  <c r="K130" i="5" s="1"/>
  <c r="H103" i="5"/>
  <c r="J103" i="5" s="1"/>
  <c r="H123" i="5"/>
  <c r="J123" i="5" s="1"/>
  <c r="K123" i="5" s="1"/>
  <c r="G115" i="5"/>
  <c r="H119" i="5"/>
  <c r="J119" i="5" s="1"/>
  <c r="K135" i="5"/>
  <c r="J139" i="5"/>
  <c r="K139" i="5" s="1"/>
  <c r="K147" i="5"/>
  <c r="K104" i="5"/>
  <c r="K136" i="5"/>
  <c r="H102" i="5"/>
  <c r="J102" i="5" s="1"/>
  <c r="K102" i="5" s="1"/>
  <c r="P100" i="5"/>
  <c r="H117" i="5"/>
  <c r="J117" i="5" s="1"/>
  <c r="K117" i="5" s="1"/>
  <c r="H85" i="5"/>
  <c r="J85" i="5" s="1"/>
  <c r="H113" i="5"/>
  <c r="J113" i="5" s="1"/>
  <c r="P79" i="5"/>
  <c r="K57" i="5"/>
  <c r="P56" i="5"/>
  <c r="K44" i="5"/>
  <c r="K45" i="5"/>
  <c r="K124" i="5"/>
  <c r="K28" i="5"/>
  <c r="K88" i="5"/>
  <c r="K91" i="5"/>
  <c r="K96" i="5"/>
  <c r="K105" i="5"/>
  <c r="K116" i="5"/>
  <c r="K132" i="5"/>
  <c r="K110" i="5"/>
  <c r="K85" i="5"/>
  <c r="K113" i="5"/>
  <c r="H62" i="5"/>
  <c r="J62" i="5" s="1"/>
  <c r="H66" i="5"/>
  <c r="J66" i="5" s="1"/>
  <c r="K66" i="5" s="1"/>
  <c r="H4" i="5"/>
  <c r="J4" i="5" s="1"/>
  <c r="G4" i="5"/>
  <c r="H26" i="5"/>
  <c r="J26" i="5" s="1"/>
  <c r="K26" i="5" s="1"/>
  <c r="H36" i="5"/>
  <c r="J36" i="5" s="1"/>
  <c r="K36" i="5" s="1"/>
  <c r="G59" i="5"/>
  <c r="K59" i="5" s="1"/>
  <c r="G62" i="5"/>
  <c r="H109" i="5"/>
  <c r="J109" i="5" s="1"/>
  <c r="K109" i="5" s="1"/>
  <c r="K120" i="5"/>
  <c r="J15" i="5"/>
  <c r="K15" i="5" s="1"/>
  <c r="H18" i="5"/>
  <c r="J18" i="5" s="1"/>
  <c r="K49" i="5"/>
  <c r="G55" i="5"/>
  <c r="K55" i="5" s="1"/>
  <c r="K112" i="5"/>
  <c r="H42" i="5"/>
  <c r="J42" i="5" s="1"/>
  <c r="H51" i="5"/>
  <c r="J51" i="5" s="1"/>
  <c r="K51" i="5" s="1"/>
  <c r="K53" i="5"/>
  <c r="H75" i="5"/>
  <c r="J75" i="5" s="1"/>
  <c r="K75" i="5" s="1"/>
  <c r="H80" i="5"/>
  <c r="J80" i="5" s="1"/>
  <c r="K80" i="5" s="1"/>
  <c r="K82" i="5"/>
  <c r="H92" i="5"/>
  <c r="J92" i="5" s="1"/>
  <c r="K92" i="5" s="1"/>
  <c r="K95" i="5"/>
  <c r="H100" i="5"/>
  <c r="J100" i="5" s="1"/>
  <c r="K100" i="5" s="1"/>
  <c r="K103" i="5"/>
  <c r="K128" i="5"/>
  <c r="K76" i="5"/>
  <c r="K84" i="5"/>
  <c r="K90" i="5"/>
  <c r="K94" i="5"/>
  <c r="K98" i="5"/>
  <c r="K111" i="5"/>
  <c r="K115" i="5"/>
  <c r="K119" i="5"/>
  <c r="K127" i="5"/>
  <c r="H2" i="5"/>
  <c r="J2" i="5" s="1"/>
  <c r="K2" i="5" s="1"/>
  <c r="H9" i="5"/>
  <c r="J9" i="5" s="1"/>
  <c r="K9" i="5" s="1"/>
  <c r="H14" i="5"/>
  <c r="J14" i="5" s="1"/>
  <c r="K14" i="5" s="1"/>
  <c r="H16" i="5"/>
  <c r="J16" i="5" s="1"/>
  <c r="K16" i="5" s="1"/>
  <c r="H19" i="5"/>
  <c r="J19" i="5" s="1"/>
  <c r="K19" i="5" s="1"/>
  <c r="H24" i="5"/>
  <c r="J24" i="5" s="1"/>
  <c r="K24" i="5" s="1"/>
  <c r="H27" i="5"/>
  <c r="J27" i="5" s="1"/>
  <c r="K27" i="5" s="1"/>
  <c r="H32" i="5"/>
  <c r="J32" i="5" s="1"/>
  <c r="K32" i="5" s="1"/>
  <c r="H35" i="5"/>
  <c r="J35" i="5" s="1"/>
  <c r="K35" i="5" s="1"/>
  <c r="H40" i="5"/>
  <c r="J40" i="5" s="1"/>
  <c r="K40" i="5" s="1"/>
  <c r="H43" i="5"/>
  <c r="J43" i="5" s="1"/>
  <c r="K43" i="5" s="1"/>
  <c r="H50" i="5"/>
  <c r="J50" i="5" s="1"/>
  <c r="K50" i="5" s="1"/>
  <c r="J56" i="5"/>
  <c r="K56" i="5" s="1"/>
  <c r="H60" i="5"/>
  <c r="J60" i="5" s="1"/>
  <c r="K60" i="5" s="1"/>
  <c r="H70" i="5"/>
  <c r="J70" i="5" s="1"/>
  <c r="K70" i="5" s="1"/>
  <c r="H73" i="5"/>
  <c r="J73" i="5" s="1"/>
  <c r="K73" i="5" s="1"/>
  <c r="H78" i="5"/>
  <c r="J78" i="5" s="1"/>
  <c r="K78" i="5" s="1"/>
  <c r="H81" i="5"/>
  <c r="J81" i="5" s="1"/>
  <c r="K81" i="5" s="1"/>
  <c r="H86" i="5"/>
  <c r="J86" i="5" s="1"/>
  <c r="K86" i="5" s="1"/>
  <c r="H89" i="5"/>
  <c r="J89" i="5" s="1"/>
  <c r="K89" i="5" s="1"/>
  <c r="H93" i="5"/>
  <c r="J93" i="5" s="1"/>
  <c r="K93" i="5" s="1"/>
  <c r="H97" i="5"/>
  <c r="J97" i="5" s="1"/>
  <c r="K97" i="5" s="1"/>
  <c r="H101" i="5"/>
  <c r="J101" i="5" s="1"/>
  <c r="K101" i="5" s="1"/>
  <c r="H114" i="5"/>
  <c r="J114" i="5" s="1"/>
  <c r="K114" i="5" s="1"/>
  <c r="H118" i="5"/>
  <c r="J118" i="5" s="1"/>
  <c r="K118" i="5" s="1"/>
  <c r="K122" i="5"/>
  <c r="K126" i="5"/>
  <c r="K143" i="5"/>
  <c r="H121" i="5"/>
  <c r="J121" i="5" s="1"/>
  <c r="K121" i="5" s="1"/>
  <c r="H125" i="5"/>
  <c r="J125" i="5" s="1"/>
  <c r="K125" i="5" s="1"/>
  <c r="J129" i="5"/>
  <c r="K129" i="5" s="1"/>
  <c r="J137" i="5"/>
  <c r="K137" i="5" s="1"/>
  <c r="J140" i="5"/>
  <c r="K140" i="5" s="1"/>
  <c r="J145" i="5"/>
  <c r="K145" i="5" s="1"/>
  <c r="J148" i="5"/>
  <c r="K148" i="5" s="1"/>
  <c r="U7" i="5"/>
  <c r="H17" i="5"/>
  <c r="J17" i="5" s="1"/>
  <c r="K17" i="5" s="1"/>
  <c r="H25" i="5"/>
  <c r="J25" i="5" s="1"/>
  <c r="K25" i="5" s="1"/>
  <c r="H33" i="5"/>
  <c r="J33" i="5" s="1"/>
  <c r="K33" i="5" s="1"/>
  <c r="H41" i="5"/>
  <c r="J41" i="5" s="1"/>
  <c r="K41" i="5" s="1"/>
  <c r="H6" i="5"/>
  <c r="J6" i="5" s="1"/>
  <c r="K6" i="5" s="1"/>
  <c r="H11" i="5"/>
  <c r="J11" i="5" s="1"/>
  <c r="K11" i="5" s="1"/>
  <c r="H21" i="5"/>
  <c r="J21" i="5" s="1"/>
  <c r="K21" i="5" s="1"/>
  <c r="H29" i="5"/>
  <c r="J29" i="5" s="1"/>
  <c r="K29" i="5" s="1"/>
  <c r="H37" i="5"/>
  <c r="J37" i="5" s="1"/>
  <c r="K37" i="5" s="1"/>
  <c r="H13" i="5"/>
  <c r="J13" i="5" s="1"/>
  <c r="K13" i="5" s="1"/>
  <c r="H23" i="5"/>
  <c r="J23" i="5" s="1"/>
  <c r="K23" i="5" s="1"/>
  <c r="H31" i="5"/>
  <c r="J31" i="5" s="1"/>
  <c r="K31" i="5" s="1"/>
  <c r="H39" i="5"/>
  <c r="J39" i="5" s="1"/>
  <c r="K39" i="5" s="1"/>
  <c r="K18" i="5"/>
  <c r="K34" i="5"/>
  <c r="K42" i="5"/>
  <c r="K48" i="5"/>
  <c r="K52" i="5"/>
  <c r="K12" i="5"/>
  <c r="K22" i="5"/>
  <c r="K30" i="5"/>
  <c r="K38" i="5"/>
  <c r="K46" i="5"/>
  <c r="K54" i="5"/>
  <c r="K58" i="5"/>
  <c r="H61" i="5"/>
  <c r="J61" i="5" s="1"/>
  <c r="K61" i="5" s="1"/>
  <c r="H63" i="5"/>
  <c r="J63" i="5" s="1"/>
  <c r="K63" i="5" s="1"/>
  <c r="H65" i="5"/>
  <c r="J65" i="5" s="1"/>
  <c r="K65" i="5" s="1"/>
  <c r="H67" i="5"/>
  <c r="J67" i="5" s="1"/>
  <c r="K67" i="5" s="1"/>
  <c r="K77" i="5"/>
  <c r="K83" i="5"/>
  <c r="K146" i="5"/>
  <c r="K68" i="5"/>
  <c r="K106" i="5"/>
  <c r="K64" i="5"/>
  <c r="K107" i="5"/>
  <c r="K108" i="5"/>
  <c r="K131" i="5" l="1"/>
  <c r="K149" i="5"/>
  <c r="K62" i="5"/>
  <c r="K4" i="5"/>
</calcChain>
</file>

<file path=xl/sharedStrings.xml><?xml version="1.0" encoding="utf-8"?>
<sst xmlns="http://schemas.openxmlformats.org/spreadsheetml/2006/main" count="77" uniqueCount="28">
  <si>
    <t>Date</t>
  </si>
  <si>
    <t>ETH</t>
  </si>
  <si>
    <t>alpha</t>
  </si>
  <si>
    <t>c</t>
  </si>
  <si>
    <t>r</t>
  </si>
  <si>
    <t>P0</t>
  </si>
  <si>
    <t>Pt/P0</t>
  </si>
  <si>
    <t>VA</t>
  </si>
  <si>
    <t>VB</t>
  </si>
  <si>
    <t>QA</t>
  </si>
  <si>
    <t>QB</t>
  </si>
  <si>
    <t>QA0</t>
  </si>
  <si>
    <t>QB0</t>
  </si>
  <si>
    <t>Total Value</t>
  </si>
  <si>
    <t>MC</t>
  </si>
  <si>
    <t>HB</t>
  </si>
  <si>
    <t>h</t>
  </si>
  <si>
    <t>Contigent Upward</t>
  </si>
  <si>
    <t>Payout A</t>
  </si>
  <si>
    <t>Payout B</t>
  </si>
  <si>
    <t>Total Payout Value</t>
  </si>
  <si>
    <t>HA</t>
  </si>
  <si>
    <t>Contingent Downward</t>
  </si>
  <si>
    <t>Total B</t>
  </si>
  <si>
    <t>Total A</t>
  </si>
  <si>
    <t>Return A</t>
  </si>
  <si>
    <t>Return B</t>
  </si>
  <si>
    <t>Return 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</si>
</sst>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22801045973163E-2"/>
          <c:y val="4.2766469544004086E-2"/>
          <c:w val="0.83935298672081593"/>
          <c:h val="0.81592794676599034"/>
        </c:manualLayout>
      </c:layout>
      <c:areaChart>
        <c:grouping val="stacked"/>
        <c:varyColors val="0"/>
        <c:ser>
          <c:idx val="0"/>
          <c:order val="0"/>
          <c:tx>
            <c:v>Total Class A Value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'Oct17-Feb18 M Case'!$B$2:$B$149</c:f>
              <c:numCache>
                <c:formatCode>yyyy-mm-dd</c:formatCode>
                <c:ptCount val="148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</c:numCache>
            </c:numRef>
          </c:cat>
          <c:val>
            <c:numRef>
              <c:f>'Oct17-Feb18 M Case'!$G$2:$G$149</c:f>
              <c:numCache>
                <c:formatCode>General</c:formatCode>
                <c:ptCount val="148"/>
                <c:pt idx="0">
                  <c:v>15197500</c:v>
                </c:pt>
                <c:pt idx="1">
                  <c:v>15205098.75</c:v>
                </c:pt>
                <c:pt idx="2">
                  <c:v>15212697.499999998</c:v>
                </c:pt>
                <c:pt idx="3">
                  <c:v>15220296.25</c:v>
                </c:pt>
                <c:pt idx="4">
                  <c:v>15227895</c:v>
                </c:pt>
                <c:pt idx="5">
                  <c:v>15235493.75</c:v>
                </c:pt>
                <c:pt idx="6">
                  <c:v>15243092.499999998</c:v>
                </c:pt>
                <c:pt idx="7">
                  <c:v>15250691.25</c:v>
                </c:pt>
                <c:pt idx="8">
                  <c:v>15258290</c:v>
                </c:pt>
                <c:pt idx="9">
                  <c:v>15265888.75</c:v>
                </c:pt>
                <c:pt idx="10">
                  <c:v>15273487.499999998</c:v>
                </c:pt>
                <c:pt idx="11">
                  <c:v>15281086.25</c:v>
                </c:pt>
                <c:pt idx="12">
                  <c:v>15288685</c:v>
                </c:pt>
                <c:pt idx="13">
                  <c:v>15296283.75</c:v>
                </c:pt>
                <c:pt idx="14">
                  <c:v>15303882.499999998</c:v>
                </c:pt>
                <c:pt idx="15">
                  <c:v>15311481.250000002</c:v>
                </c:pt>
                <c:pt idx="16">
                  <c:v>15319080</c:v>
                </c:pt>
                <c:pt idx="17">
                  <c:v>15326678.75</c:v>
                </c:pt>
                <c:pt idx="18">
                  <c:v>15334277.499999998</c:v>
                </c:pt>
                <c:pt idx="19">
                  <c:v>15341876.250000002</c:v>
                </c:pt>
                <c:pt idx="20">
                  <c:v>15349475</c:v>
                </c:pt>
                <c:pt idx="21">
                  <c:v>15357073.75</c:v>
                </c:pt>
                <c:pt idx="22">
                  <c:v>15364672.499999998</c:v>
                </c:pt>
                <c:pt idx="23">
                  <c:v>15372271.250000002</c:v>
                </c:pt>
                <c:pt idx="24">
                  <c:v>15379870</c:v>
                </c:pt>
                <c:pt idx="25">
                  <c:v>15387468.75</c:v>
                </c:pt>
                <c:pt idx="26">
                  <c:v>15395067.499999998</c:v>
                </c:pt>
                <c:pt idx="27">
                  <c:v>15402666.250000002</c:v>
                </c:pt>
                <c:pt idx="28">
                  <c:v>15410265</c:v>
                </c:pt>
                <c:pt idx="29">
                  <c:v>15417863.75</c:v>
                </c:pt>
                <c:pt idx="30">
                  <c:v>15425462.499999998</c:v>
                </c:pt>
                <c:pt idx="31">
                  <c:v>15433061.250000002</c:v>
                </c:pt>
                <c:pt idx="32">
                  <c:v>15440660</c:v>
                </c:pt>
                <c:pt idx="33">
                  <c:v>15448258.75</c:v>
                </c:pt>
                <c:pt idx="34">
                  <c:v>15455857.499999998</c:v>
                </c:pt>
                <c:pt idx="35">
                  <c:v>15463456.250000002</c:v>
                </c:pt>
                <c:pt idx="36">
                  <c:v>15471055</c:v>
                </c:pt>
                <c:pt idx="37">
                  <c:v>15478653.75</c:v>
                </c:pt>
                <c:pt idx="38">
                  <c:v>15486252.499999998</c:v>
                </c:pt>
                <c:pt idx="39">
                  <c:v>15493851.250000002</c:v>
                </c:pt>
                <c:pt idx="40">
                  <c:v>15501450</c:v>
                </c:pt>
                <c:pt idx="41">
                  <c:v>15509048.75</c:v>
                </c:pt>
                <c:pt idx="42">
                  <c:v>15516647.499999998</c:v>
                </c:pt>
                <c:pt idx="43">
                  <c:v>15524246.250000002</c:v>
                </c:pt>
                <c:pt idx="44">
                  <c:v>15531845</c:v>
                </c:pt>
                <c:pt idx="45">
                  <c:v>15539443.75</c:v>
                </c:pt>
                <c:pt idx="46">
                  <c:v>15547042.499999998</c:v>
                </c:pt>
                <c:pt idx="47">
                  <c:v>15554641.250000002</c:v>
                </c:pt>
                <c:pt idx="48">
                  <c:v>15562240</c:v>
                </c:pt>
                <c:pt idx="49">
                  <c:v>15569838.75</c:v>
                </c:pt>
                <c:pt idx="50">
                  <c:v>15577437.499999998</c:v>
                </c:pt>
                <c:pt idx="51">
                  <c:v>15585036.250000002</c:v>
                </c:pt>
                <c:pt idx="52">
                  <c:v>15592635</c:v>
                </c:pt>
                <c:pt idx="53">
                  <c:v>15600233.75</c:v>
                </c:pt>
                <c:pt idx="54">
                  <c:v>15197500</c:v>
                </c:pt>
                <c:pt idx="55">
                  <c:v>15205098.75</c:v>
                </c:pt>
                <c:pt idx="56">
                  <c:v>15212697.499999998</c:v>
                </c:pt>
                <c:pt idx="57">
                  <c:v>15220296.25</c:v>
                </c:pt>
                <c:pt idx="58">
                  <c:v>15227895</c:v>
                </c:pt>
                <c:pt idx="59">
                  <c:v>15235493.75</c:v>
                </c:pt>
                <c:pt idx="60">
                  <c:v>15243092.499999998</c:v>
                </c:pt>
                <c:pt idx="61">
                  <c:v>15250691.25</c:v>
                </c:pt>
                <c:pt idx="62">
                  <c:v>15258290</c:v>
                </c:pt>
                <c:pt idx="63">
                  <c:v>15265888.75</c:v>
                </c:pt>
                <c:pt idx="64">
                  <c:v>15273487.499999998</c:v>
                </c:pt>
                <c:pt idx="65">
                  <c:v>15281086.25</c:v>
                </c:pt>
                <c:pt idx="66">
                  <c:v>15288685</c:v>
                </c:pt>
                <c:pt idx="67">
                  <c:v>15296283.75</c:v>
                </c:pt>
                <c:pt idx="68">
                  <c:v>15303882.499999998</c:v>
                </c:pt>
                <c:pt idx="69">
                  <c:v>15311481.250000002</c:v>
                </c:pt>
                <c:pt idx="70">
                  <c:v>15319080</c:v>
                </c:pt>
                <c:pt idx="71">
                  <c:v>15326678.75</c:v>
                </c:pt>
                <c:pt idx="72">
                  <c:v>15334277.499999998</c:v>
                </c:pt>
                <c:pt idx="73">
                  <c:v>15341876.250000002</c:v>
                </c:pt>
                <c:pt idx="74">
                  <c:v>15349475</c:v>
                </c:pt>
                <c:pt idx="75">
                  <c:v>15357073.75</c:v>
                </c:pt>
                <c:pt idx="76">
                  <c:v>15364672.499999998</c:v>
                </c:pt>
                <c:pt idx="77">
                  <c:v>15197500</c:v>
                </c:pt>
                <c:pt idx="78">
                  <c:v>15205098.75</c:v>
                </c:pt>
                <c:pt idx="79">
                  <c:v>15212697.499999998</c:v>
                </c:pt>
                <c:pt idx="80">
                  <c:v>15220296.25</c:v>
                </c:pt>
                <c:pt idx="81">
                  <c:v>15227895</c:v>
                </c:pt>
                <c:pt idx="82">
                  <c:v>15235493.75</c:v>
                </c:pt>
                <c:pt idx="83">
                  <c:v>15243092.499999998</c:v>
                </c:pt>
                <c:pt idx="84">
                  <c:v>15250691.25</c:v>
                </c:pt>
                <c:pt idx="85">
                  <c:v>15258290</c:v>
                </c:pt>
                <c:pt idx="86">
                  <c:v>15265888.75</c:v>
                </c:pt>
                <c:pt idx="87">
                  <c:v>15273487.499999998</c:v>
                </c:pt>
                <c:pt idx="88">
                  <c:v>15281086.25</c:v>
                </c:pt>
                <c:pt idx="89">
                  <c:v>15288685</c:v>
                </c:pt>
                <c:pt idx="90">
                  <c:v>15296283.75</c:v>
                </c:pt>
                <c:pt idx="91">
                  <c:v>15303882.499999998</c:v>
                </c:pt>
                <c:pt idx="92">
                  <c:v>15311481.250000002</c:v>
                </c:pt>
                <c:pt idx="93">
                  <c:v>15319080</c:v>
                </c:pt>
                <c:pt idx="94">
                  <c:v>15326678.75</c:v>
                </c:pt>
                <c:pt idx="95">
                  <c:v>15334277.499999998</c:v>
                </c:pt>
                <c:pt idx="96">
                  <c:v>15341876.250000002</c:v>
                </c:pt>
                <c:pt idx="97">
                  <c:v>15349475</c:v>
                </c:pt>
                <c:pt idx="98">
                  <c:v>15197500</c:v>
                </c:pt>
                <c:pt idx="99">
                  <c:v>15205098.75</c:v>
                </c:pt>
                <c:pt idx="100">
                  <c:v>15212697.499999998</c:v>
                </c:pt>
                <c:pt idx="101">
                  <c:v>15220296.25</c:v>
                </c:pt>
                <c:pt idx="102">
                  <c:v>15227895</c:v>
                </c:pt>
                <c:pt idx="103">
                  <c:v>15235493.75</c:v>
                </c:pt>
                <c:pt idx="104">
                  <c:v>15243092.499999998</c:v>
                </c:pt>
                <c:pt idx="105">
                  <c:v>15250691.25</c:v>
                </c:pt>
                <c:pt idx="106">
                  <c:v>15258290</c:v>
                </c:pt>
                <c:pt idx="107">
                  <c:v>15265888.75</c:v>
                </c:pt>
                <c:pt idx="108">
                  <c:v>15273487.499999998</c:v>
                </c:pt>
                <c:pt idx="109">
                  <c:v>15281086.25</c:v>
                </c:pt>
                <c:pt idx="110">
                  <c:v>15288685</c:v>
                </c:pt>
                <c:pt idx="111">
                  <c:v>15296283.75</c:v>
                </c:pt>
                <c:pt idx="112">
                  <c:v>15303882.499999998</c:v>
                </c:pt>
                <c:pt idx="113">
                  <c:v>15311481.250000002</c:v>
                </c:pt>
                <c:pt idx="114">
                  <c:v>15319080</c:v>
                </c:pt>
                <c:pt idx="115">
                  <c:v>15326678.75</c:v>
                </c:pt>
                <c:pt idx="116">
                  <c:v>15334277.499999998</c:v>
                </c:pt>
                <c:pt idx="117">
                  <c:v>15341876.250000002</c:v>
                </c:pt>
                <c:pt idx="118">
                  <c:v>15349475</c:v>
                </c:pt>
                <c:pt idx="119">
                  <c:v>15357073.75</c:v>
                </c:pt>
                <c:pt idx="120">
                  <c:v>15364672.499999998</c:v>
                </c:pt>
                <c:pt idx="121">
                  <c:v>15372271.250000002</c:v>
                </c:pt>
                <c:pt idx="122">
                  <c:v>15379870</c:v>
                </c:pt>
                <c:pt idx="123">
                  <c:v>15387468.75</c:v>
                </c:pt>
                <c:pt idx="124">
                  <c:v>15395067.499999998</c:v>
                </c:pt>
                <c:pt idx="125">
                  <c:v>15402666.250000002</c:v>
                </c:pt>
                <c:pt idx="126">
                  <c:v>15410265</c:v>
                </c:pt>
                <c:pt idx="127">
                  <c:v>3483461.7700178958</c:v>
                </c:pt>
                <c:pt idx="128">
                  <c:v>3485203.5009029047</c:v>
                </c:pt>
                <c:pt idx="129">
                  <c:v>3486945.2317879135</c:v>
                </c:pt>
                <c:pt idx="130">
                  <c:v>3488686.9626729228</c:v>
                </c:pt>
                <c:pt idx="131">
                  <c:v>3490428.6935579316</c:v>
                </c:pt>
                <c:pt idx="132">
                  <c:v>3492170.4244429404</c:v>
                </c:pt>
                <c:pt idx="133">
                  <c:v>3493912.1553279492</c:v>
                </c:pt>
                <c:pt idx="134">
                  <c:v>3495653.8862129585</c:v>
                </c:pt>
                <c:pt idx="135">
                  <c:v>3497395.6170979673</c:v>
                </c:pt>
                <c:pt idx="136">
                  <c:v>3499137.3479829761</c:v>
                </c:pt>
                <c:pt idx="137">
                  <c:v>3500879.0788679849</c:v>
                </c:pt>
                <c:pt idx="138">
                  <c:v>3502620.8097529947</c:v>
                </c:pt>
                <c:pt idx="139">
                  <c:v>3504362.540638003</c:v>
                </c:pt>
                <c:pt idx="140">
                  <c:v>3506104.2715230118</c:v>
                </c:pt>
                <c:pt idx="141">
                  <c:v>3507846.0024080207</c:v>
                </c:pt>
                <c:pt idx="142">
                  <c:v>3509587.7332930304</c:v>
                </c:pt>
                <c:pt idx="143">
                  <c:v>3511329.4641780392</c:v>
                </c:pt>
                <c:pt idx="144">
                  <c:v>3513071.1950630476</c:v>
                </c:pt>
                <c:pt idx="145">
                  <c:v>3514812.9259480564</c:v>
                </c:pt>
                <c:pt idx="146">
                  <c:v>3516554.6568330661</c:v>
                </c:pt>
                <c:pt idx="147">
                  <c:v>3518296.387718075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3-4C20-A6D0-616E9AA076F6}"/>
            </c:ext>
          </c:extLst>
        </c:ser>
        <c:ser>
          <c:idx val="1"/>
          <c:order val="1"/>
          <c:tx>
            <c:v>Total Class B Value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'Oct17-Feb18 M Case'!$B$2:$B$149</c:f>
              <c:numCache>
                <c:formatCode>yyyy-mm-dd</c:formatCode>
                <c:ptCount val="148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</c:numCache>
            </c:numRef>
          </c:cat>
          <c:val>
            <c:numRef>
              <c:f>'Oct17-Feb18 M Case'!$J$2:$J$149</c:f>
              <c:numCache>
                <c:formatCode>General</c:formatCode>
                <c:ptCount val="148"/>
                <c:pt idx="0">
                  <c:v>15197500</c:v>
                </c:pt>
                <c:pt idx="1">
                  <c:v>14475901.25</c:v>
                </c:pt>
                <c:pt idx="2">
                  <c:v>13968302.500000004</c:v>
                </c:pt>
                <c:pt idx="3">
                  <c:v>13947703.75</c:v>
                </c:pt>
                <c:pt idx="4">
                  <c:v>14271105.000000004</c:v>
                </c:pt>
                <c:pt idx="5">
                  <c:v>15597506.250000004</c:v>
                </c:pt>
                <c:pt idx="6">
                  <c:v>15882907.500000002</c:v>
                </c:pt>
                <c:pt idx="7">
                  <c:v>15698308.750000002</c:v>
                </c:pt>
                <c:pt idx="8">
                  <c:v>14436710.000000002</c:v>
                </c:pt>
                <c:pt idx="9">
                  <c:v>14580111.250000002</c:v>
                </c:pt>
                <c:pt idx="10">
                  <c:v>15012512.500000004</c:v>
                </c:pt>
                <c:pt idx="11">
                  <c:v>15007913.749999998</c:v>
                </c:pt>
                <c:pt idx="12">
                  <c:v>18394315</c:v>
                </c:pt>
                <c:pt idx="13">
                  <c:v>18584716.25</c:v>
                </c:pt>
                <c:pt idx="14">
                  <c:v>18354117.500000004</c:v>
                </c:pt>
                <c:pt idx="15">
                  <c:v>18111518.750000004</c:v>
                </c:pt>
                <c:pt idx="16">
                  <c:v>16294919.999999998</c:v>
                </c:pt>
                <c:pt idx="17">
                  <c:v>16027321.250000004</c:v>
                </c:pt>
                <c:pt idx="18">
                  <c:v>15406722.500000006</c:v>
                </c:pt>
                <c:pt idx="19">
                  <c:v>14966123.75</c:v>
                </c:pt>
                <c:pt idx="20">
                  <c:v>14605525.000000002</c:v>
                </c:pt>
                <c:pt idx="21">
                  <c:v>14045926.25</c:v>
                </c:pt>
                <c:pt idx="22">
                  <c:v>13162327.500000002</c:v>
                </c:pt>
                <c:pt idx="23">
                  <c:v>14277728.750000002</c:v>
                </c:pt>
                <c:pt idx="24">
                  <c:v>14255130.000000004</c:v>
                </c:pt>
                <c:pt idx="25">
                  <c:v>14166531.250000006</c:v>
                </c:pt>
                <c:pt idx="26">
                  <c:v>14240932.500000002</c:v>
                </c:pt>
                <c:pt idx="27">
                  <c:v>13932333.750000002</c:v>
                </c:pt>
                <c:pt idx="28">
                  <c:v>14993735.000000002</c:v>
                </c:pt>
                <c:pt idx="29">
                  <c:v>15262136.25</c:v>
                </c:pt>
                <c:pt idx="30">
                  <c:v>14938537.5</c:v>
                </c:pt>
                <c:pt idx="31">
                  <c:v>13508938.750000002</c:v>
                </c:pt>
                <c:pt idx="32">
                  <c:v>13051340.000000002</c:v>
                </c:pt>
                <c:pt idx="33">
                  <c:v>15002741.25</c:v>
                </c:pt>
                <c:pt idx="34">
                  <c:v>14548142.500000006</c:v>
                </c:pt>
                <c:pt idx="35">
                  <c:v>14159543.750000002</c:v>
                </c:pt>
                <c:pt idx="36">
                  <c:v>14210945</c:v>
                </c:pt>
                <c:pt idx="37">
                  <c:v>13705346.249999998</c:v>
                </c:pt>
                <c:pt idx="38">
                  <c:v>15248747.500000002</c:v>
                </c:pt>
                <c:pt idx="39">
                  <c:v>16472148.750000004</c:v>
                </c:pt>
                <c:pt idx="40">
                  <c:v>14184550.000000002</c:v>
                </c:pt>
                <c:pt idx="41">
                  <c:v>15913951.250000006</c:v>
                </c:pt>
                <c:pt idx="42">
                  <c:v>15085352.500000002</c:v>
                </c:pt>
                <c:pt idx="43">
                  <c:v>15935753.750000002</c:v>
                </c:pt>
                <c:pt idx="44">
                  <c:v>17940155.000000004</c:v>
                </c:pt>
                <c:pt idx="45">
                  <c:v>17580556.250000004</c:v>
                </c:pt>
                <c:pt idx="46">
                  <c:v>17484957.5</c:v>
                </c:pt>
                <c:pt idx="47">
                  <c:v>17617358.750000004</c:v>
                </c:pt>
                <c:pt idx="48">
                  <c:v>19102759.999999996</c:v>
                </c:pt>
                <c:pt idx="49">
                  <c:v>19890161.25</c:v>
                </c:pt>
                <c:pt idx="50">
                  <c:v>21193562.5</c:v>
                </c:pt>
                <c:pt idx="51">
                  <c:v>20466963.749999996</c:v>
                </c:pt>
                <c:pt idx="52">
                  <c:v>22491365.000000004</c:v>
                </c:pt>
                <c:pt idx="53">
                  <c:v>25056766.249999996</c:v>
                </c:pt>
                <c:pt idx="54">
                  <c:v>15197500</c:v>
                </c:pt>
                <c:pt idx="55">
                  <c:v>14813864.645191634</c:v>
                </c:pt>
                <c:pt idx="56">
                  <c:v>15189409.721053081</c:v>
                </c:pt>
                <c:pt idx="57">
                  <c:v>15485483.143321002</c:v>
                </c:pt>
                <c:pt idx="58">
                  <c:v>14898322.821992643</c:v>
                </c:pt>
                <c:pt idx="59">
                  <c:v>12380582.818246074</c:v>
                </c:pt>
                <c:pt idx="60">
                  <c:v>12853044.544831328</c:v>
                </c:pt>
                <c:pt idx="61">
                  <c:v>14572500.510729544</c:v>
                </c:pt>
                <c:pt idx="62">
                  <c:v>14331009.576982757</c:v>
                </c:pt>
                <c:pt idx="63">
                  <c:v>14636774.664323065</c:v>
                </c:pt>
                <c:pt idx="64">
                  <c:v>14895373.648311121</c:v>
                </c:pt>
                <c:pt idx="65">
                  <c:v>14049768.925052609</c:v>
                </c:pt>
                <c:pt idx="66">
                  <c:v>12008212.731862338</c:v>
                </c:pt>
                <c:pt idx="67">
                  <c:v>11914681.218220564</c:v>
                </c:pt>
                <c:pt idx="68">
                  <c:v>13883536.031981381</c:v>
                </c:pt>
                <c:pt idx="69">
                  <c:v>15240523.724172564</c:v>
                </c:pt>
                <c:pt idx="70">
                  <c:v>12883019.249622688</c:v>
                </c:pt>
                <c:pt idx="71">
                  <c:v>17837553.016681544</c:v>
                </c:pt>
                <c:pt idx="72">
                  <c:v>27084202.188795358</c:v>
                </c:pt>
                <c:pt idx="73">
                  <c:v>29827097.986336973</c:v>
                </c:pt>
                <c:pt idx="74">
                  <c:v>29463492.072678186</c:v>
                </c:pt>
                <c:pt idx="75">
                  <c:v>28854363.977185763</c:v>
                </c:pt>
                <c:pt idx="76">
                  <c:v>29399836.247316286</c:v>
                </c:pt>
                <c:pt idx="77">
                  <c:v>15197500</c:v>
                </c:pt>
                <c:pt idx="78">
                  <c:v>18081557.489985511</c:v>
                </c:pt>
                <c:pt idx="79">
                  <c:v>19196656.556652404</c:v>
                </c:pt>
                <c:pt idx="80">
                  <c:v>18624532.650252182</c:v>
                </c:pt>
                <c:pt idx="81">
                  <c:v>18202751.152345657</c:v>
                </c:pt>
                <c:pt idx="82">
                  <c:v>12623589.793492498</c:v>
                </c:pt>
                <c:pt idx="83">
                  <c:v>14420523.44515891</c:v>
                </c:pt>
                <c:pt idx="84">
                  <c:v>13374079.827454679</c:v>
                </c:pt>
                <c:pt idx="85">
                  <c:v>15366670.360033993</c:v>
                </c:pt>
                <c:pt idx="86">
                  <c:v>16640581.830039287</c:v>
                </c:pt>
                <c:pt idx="87">
                  <c:v>16062952.426990014</c:v>
                </c:pt>
                <c:pt idx="88">
                  <c:v>15070716.776291957</c:v>
                </c:pt>
                <c:pt idx="89">
                  <c:v>16033355.935753992</c:v>
                </c:pt>
                <c:pt idx="90">
                  <c:v>14051824.887193294</c:v>
                </c:pt>
                <c:pt idx="91">
                  <c:v>16082953.896316063</c:v>
                </c:pt>
                <c:pt idx="92">
                  <c:v>16713569.257865297</c:v>
                </c:pt>
                <c:pt idx="93">
                  <c:v>21185327.281492524</c:v>
                </c:pt>
                <c:pt idx="94">
                  <c:v>24528881.991803795</c:v>
                </c:pt>
                <c:pt idx="95">
                  <c:v>24679248.645657718</c:v>
                </c:pt>
                <c:pt idx="96">
                  <c:v>25616054.320843372</c:v>
                </c:pt>
                <c:pt idx="97">
                  <c:v>27271962.558345292</c:v>
                </c:pt>
                <c:pt idx="98">
                  <c:v>15197500</c:v>
                </c:pt>
                <c:pt idx="99">
                  <c:v>15689165.128326993</c:v>
                </c:pt>
                <c:pt idx="100">
                  <c:v>19845633.79053903</c:v>
                </c:pt>
                <c:pt idx="101">
                  <c:v>18743515.917300377</c:v>
                </c:pt>
                <c:pt idx="102">
                  <c:v>15753658.477969134</c:v>
                </c:pt>
                <c:pt idx="103">
                  <c:v>19055722.398512635</c:v>
                </c:pt>
                <c:pt idx="104">
                  <c:v>22419786.408521581</c:v>
                </c:pt>
                <c:pt idx="105">
                  <c:v>21717677.884421829</c:v>
                </c:pt>
                <c:pt idx="106">
                  <c:v>19513154.911652878</c:v>
                </c:pt>
                <c:pt idx="107">
                  <c:v>13293854.215779468</c:v>
                </c:pt>
                <c:pt idx="108">
                  <c:v>12590929.901028857</c:v>
                </c:pt>
                <c:pt idx="109">
                  <c:v>12264628.936759114</c:v>
                </c:pt>
                <c:pt idx="110">
                  <c:v>12920267.98590919</c:v>
                </c:pt>
                <c:pt idx="111">
                  <c:v>15989287.710523371</c:v>
                </c:pt>
                <c:pt idx="112">
                  <c:v>13224044.630395882</c:v>
                </c:pt>
                <c:pt idx="113">
                  <c:v>11871750.957559828</c:v>
                </c:pt>
                <c:pt idx="114">
                  <c:v>11451634.068441067</c:v>
                </c:pt>
                <c:pt idx="115">
                  <c:v>13546327.825710133</c:v>
                </c:pt>
                <c:pt idx="116">
                  <c:v>13119684.611384476</c:v>
                </c:pt>
                <c:pt idx="117">
                  <c:v>13172182.439331243</c:v>
                </c:pt>
                <c:pt idx="118">
                  <c:v>14809761.501901137</c:v>
                </c:pt>
                <c:pt idx="119">
                  <c:v>18133307.909583986</c:v>
                </c:pt>
                <c:pt idx="120">
                  <c:v>16450075.162715277</c:v>
                </c:pt>
                <c:pt idx="121">
                  <c:v>13554305.578450011</c:v>
                </c:pt>
                <c:pt idx="122">
                  <c:v>14840006.940281816</c:v>
                </c:pt>
                <c:pt idx="123">
                  <c:v>12517738.18357191</c:v>
                </c:pt>
                <c:pt idx="124">
                  <c:v>9553714.1148512661</c:v>
                </c:pt>
                <c:pt idx="125">
                  <c:v>10998222.72338403</c:v>
                </c:pt>
                <c:pt idx="126">
                  <c:v>7094407.8248713929</c:v>
                </c:pt>
                <c:pt idx="127">
                  <c:v>3483461.7700178958</c:v>
                </c:pt>
                <c:pt idx="128">
                  <c:v>4383106.1154916063</c:v>
                </c:pt>
                <c:pt idx="129">
                  <c:v>4048594.2552269739</c:v>
                </c:pt>
                <c:pt idx="130">
                  <c:v>4665684.6866280474</c:v>
                </c:pt>
                <c:pt idx="131">
                  <c:v>5308735.1973993974</c:v>
                </c:pt>
                <c:pt idx="132">
                  <c:v>5035064.1409098962</c:v>
                </c:pt>
                <c:pt idx="133">
                  <c:v>4637305.9096697997</c:v>
                </c:pt>
                <c:pt idx="134">
                  <c:v>5177117.4947601231</c:v>
                </c:pt>
                <c:pt idx="135">
                  <c:v>4931912.3168079127</c:v>
                </c:pt>
                <c:pt idx="136">
                  <c:v>5723306.1382665662</c:v>
                </c:pt>
                <c:pt idx="137">
                  <c:v>5800146.2692591557</c:v>
                </c:pt>
                <c:pt idx="138">
                  <c:v>5899338.1288215183</c:v>
                </c:pt>
                <c:pt idx="139">
                  <c:v>6265948.8754877485</c:v>
                </c:pt>
                <c:pt idx="140">
                  <c:v>5654095.1634178711</c:v>
                </c:pt>
                <c:pt idx="141">
                  <c:v>5911853.9942689603</c:v>
                </c:pt>
                <c:pt idx="142">
                  <c:v>5366153.3802082846</c:v>
                </c:pt>
                <c:pt idx="143">
                  <c:v>4909158.056659949</c:v>
                </c:pt>
                <c:pt idx="144">
                  <c:v>4551893.5399588179</c:v>
                </c:pt>
                <c:pt idx="145">
                  <c:v>5052013.2662436217</c:v>
                </c:pt>
                <c:pt idx="146">
                  <c:v>4837679.5340290396</c:v>
                </c:pt>
                <c:pt idx="147">
                  <c:v>4903995.3085201625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3-4C20-A6D0-616E9AA07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2"/>
          <c:tx>
            <c:v>ETH/USD (RHS)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'Oct17-Feb18 M Case'!$C$2:$C$149</c:f>
              <c:numCache>
                <c:formatCode>General</c:formatCode>
                <c:ptCount val="148"/>
                <c:pt idx="0">
                  <c:v>303.95</c:v>
                </c:pt>
                <c:pt idx="1">
                  <c:v>296.81</c:v>
                </c:pt>
                <c:pt idx="2">
                  <c:v>291.81</c:v>
                </c:pt>
                <c:pt idx="3">
                  <c:v>291.68</c:v>
                </c:pt>
                <c:pt idx="4">
                  <c:v>294.99</c:v>
                </c:pt>
                <c:pt idx="5">
                  <c:v>308.33</c:v>
                </c:pt>
                <c:pt idx="6">
                  <c:v>311.26</c:v>
                </c:pt>
                <c:pt idx="7">
                  <c:v>309.49</c:v>
                </c:pt>
                <c:pt idx="8">
                  <c:v>296.95</c:v>
                </c:pt>
                <c:pt idx="9">
                  <c:v>298.45999999999998</c:v>
                </c:pt>
                <c:pt idx="10">
                  <c:v>302.86</c:v>
                </c:pt>
                <c:pt idx="11">
                  <c:v>302.89</c:v>
                </c:pt>
                <c:pt idx="12">
                  <c:v>336.83</c:v>
                </c:pt>
                <c:pt idx="13">
                  <c:v>338.81</c:v>
                </c:pt>
                <c:pt idx="14">
                  <c:v>336.58</c:v>
                </c:pt>
                <c:pt idx="15">
                  <c:v>334.23</c:v>
                </c:pt>
                <c:pt idx="16">
                  <c:v>316.14</c:v>
                </c:pt>
                <c:pt idx="17">
                  <c:v>313.54000000000002</c:v>
                </c:pt>
                <c:pt idx="18">
                  <c:v>307.41000000000003</c:v>
                </c:pt>
                <c:pt idx="19">
                  <c:v>303.08</c:v>
                </c:pt>
                <c:pt idx="20">
                  <c:v>299.55</c:v>
                </c:pt>
                <c:pt idx="21">
                  <c:v>294.02999999999997</c:v>
                </c:pt>
                <c:pt idx="22">
                  <c:v>285.27</c:v>
                </c:pt>
                <c:pt idx="23">
                  <c:v>296.5</c:v>
                </c:pt>
                <c:pt idx="24">
                  <c:v>296.35000000000002</c:v>
                </c:pt>
                <c:pt idx="25">
                  <c:v>295.54000000000002</c:v>
                </c:pt>
                <c:pt idx="26">
                  <c:v>296.36</c:v>
                </c:pt>
                <c:pt idx="27">
                  <c:v>293.35000000000002</c:v>
                </c:pt>
                <c:pt idx="28">
                  <c:v>304.04000000000002</c:v>
                </c:pt>
                <c:pt idx="29">
                  <c:v>306.8</c:v>
                </c:pt>
                <c:pt idx="30">
                  <c:v>303.64</c:v>
                </c:pt>
                <c:pt idx="31">
                  <c:v>289.42</c:v>
                </c:pt>
                <c:pt idx="32">
                  <c:v>284.92</c:v>
                </c:pt>
                <c:pt idx="33">
                  <c:v>304.51</c:v>
                </c:pt>
                <c:pt idx="34">
                  <c:v>300.04000000000002</c:v>
                </c:pt>
                <c:pt idx="35">
                  <c:v>296.23</c:v>
                </c:pt>
                <c:pt idx="36">
                  <c:v>296.82</c:v>
                </c:pt>
                <c:pt idx="37">
                  <c:v>291.83999999999997</c:v>
                </c:pt>
                <c:pt idx="38">
                  <c:v>307.35000000000002</c:v>
                </c:pt>
                <c:pt idx="39">
                  <c:v>319.66000000000003</c:v>
                </c:pt>
                <c:pt idx="40">
                  <c:v>296.86</c:v>
                </c:pt>
                <c:pt idx="41">
                  <c:v>314.23</c:v>
                </c:pt>
                <c:pt idx="42">
                  <c:v>306.02</c:v>
                </c:pt>
                <c:pt idx="43">
                  <c:v>314.60000000000002</c:v>
                </c:pt>
                <c:pt idx="44">
                  <c:v>334.72</c:v>
                </c:pt>
                <c:pt idx="45">
                  <c:v>331.2</c:v>
                </c:pt>
                <c:pt idx="46">
                  <c:v>330.32</c:v>
                </c:pt>
                <c:pt idx="47">
                  <c:v>331.72</c:v>
                </c:pt>
                <c:pt idx="48">
                  <c:v>346.65</c:v>
                </c:pt>
                <c:pt idx="49">
                  <c:v>354.6</c:v>
                </c:pt>
                <c:pt idx="50">
                  <c:v>367.71</c:v>
                </c:pt>
                <c:pt idx="51">
                  <c:v>360.52</c:v>
                </c:pt>
                <c:pt idx="52">
                  <c:v>380.84</c:v>
                </c:pt>
                <c:pt idx="53">
                  <c:v>406.57</c:v>
                </c:pt>
                <c:pt idx="54">
                  <c:v>470.43</c:v>
                </c:pt>
                <c:pt idx="55">
                  <c:v>464.61</c:v>
                </c:pt>
                <c:pt idx="56">
                  <c:v>470.54</c:v>
                </c:pt>
                <c:pt idx="57">
                  <c:v>475.24</c:v>
                </c:pt>
                <c:pt idx="58">
                  <c:v>466.27</c:v>
                </c:pt>
                <c:pt idx="59">
                  <c:v>427.42</c:v>
                </c:pt>
                <c:pt idx="60">
                  <c:v>434.85</c:v>
                </c:pt>
                <c:pt idx="61">
                  <c:v>461.58</c:v>
                </c:pt>
                <c:pt idx="62">
                  <c:v>457.96</c:v>
                </c:pt>
                <c:pt idx="63">
                  <c:v>462.81</c:v>
                </c:pt>
                <c:pt idx="64">
                  <c:v>466.93</c:v>
                </c:pt>
                <c:pt idx="65">
                  <c:v>453.96</c:v>
                </c:pt>
                <c:pt idx="66">
                  <c:v>422.48</c:v>
                </c:pt>
                <c:pt idx="67">
                  <c:v>421.15</c:v>
                </c:pt>
                <c:pt idx="68">
                  <c:v>451.74</c:v>
                </c:pt>
                <c:pt idx="69">
                  <c:v>472.86</c:v>
                </c:pt>
                <c:pt idx="70">
                  <c:v>436.49</c:v>
                </c:pt>
                <c:pt idx="71">
                  <c:v>513.29</c:v>
                </c:pt>
                <c:pt idx="72">
                  <c:v>656.52</c:v>
                </c:pt>
                <c:pt idx="73">
                  <c:v>699.09</c:v>
                </c:pt>
                <c:pt idx="74">
                  <c:v>693.58</c:v>
                </c:pt>
                <c:pt idx="75">
                  <c:v>684.27</c:v>
                </c:pt>
                <c:pt idx="76">
                  <c:v>692.83</c:v>
                </c:pt>
                <c:pt idx="77">
                  <c:v>717.71</c:v>
                </c:pt>
                <c:pt idx="78">
                  <c:v>785.99</c:v>
                </c:pt>
                <c:pt idx="79">
                  <c:v>812.5</c:v>
                </c:pt>
                <c:pt idx="80">
                  <c:v>799.17</c:v>
                </c:pt>
                <c:pt idx="81">
                  <c:v>789.39</c:v>
                </c:pt>
                <c:pt idx="82">
                  <c:v>657.83</c:v>
                </c:pt>
                <c:pt idx="83">
                  <c:v>700.44</c:v>
                </c:pt>
                <c:pt idx="84">
                  <c:v>675.91</c:v>
                </c:pt>
                <c:pt idx="85">
                  <c:v>723.14</c:v>
                </c:pt>
                <c:pt idx="86">
                  <c:v>753.4</c:v>
                </c:pt>
                <c:pt idx="87">
                  <c:v>739.94</c:v>
                </c:pt>
                <c:pt idx="88">
                  <c:v>716.69</c:v>
                </c:pt>
                <c:pt idx="89">
                  <c:v>739.6</c:v>
                </c:pt>
                <c:pt idx="90">
                  <c:v>692.99</c:v>
                </c:pt>
                <c:pt idx="91">
                  <c:v>741.13</c:v>
                </c:pt>
                <c:pt idx="92">
                  <c:v>756.2</c:v>
                </c:pt>
                <c:pt idx="93">
                  <c:v>861.97</c:v>
                </c:pt>
                <c:pt idx="94">
                  <c:v>941.1</c:v>
                </c:pt>
                <c:pt idx="95">
                  <c:v>944.83</c:v>
                </c:pt>
                <c:pt idx="96">
                  <c:v>967.13</c:v>
                </c:pt>
                <c:pt idx="97">
                  <c:v>1006.41</c:v>
                </c:pt>
                <c:pt idx="98">
                  <c:v>1117.75</c:v>
                </c:pt>
                <c:pt idx="99">
                  <c:v>1136.1099999999999</c:v>
                </c:pt>
                <c:pt idx="100">
                  <c:v>1289.24</c:v>
                </c:pt>
                <c:pt idx="101">
                  <c:v>1248.99</c:v>
                </c:pt>
                <c:pt idx="102">
                  <c:v>1139.32</c:v>
                </c:pt>
                <c:pt idx="103">
                  <c:v>1261.03</c:v>
                </c:pt>
                <c:pt idx="104">
                  <c:v>1385.02</c:v>
                </c:pt>
                <c:pt idx="105">
                  <c:v>1359.48</c:v>
                </c:pt>
                <c:pt idx="106">
                  <c:v>1278.69</c:v>
                </c:pt>
                <c:pt idx="107">
                  <c:v>1050.26</c:v>
                </c:pt>
                <c:pt idx="108">
                  <c:v>1024.69</c:v>
                </c:pt>
                <c:pt idx="109">
                  <c:v>1012.97</c:v>
                </c:pt>
                <c:pt idx="110">
                  <c:v>1037.3599999999999</c:v>
                </c:pt>
                <c:pt idx="111">
                  <c:v>1150.5</c:v>
                </c:pt>
                <c:pt idx="112">
                  <c:v>1049.0899999999999</c:v>
                </c:pt>
                <c:pt idx="113">
                  <c:v>999.64</c:v>
                </c:pt>
                <c:pt idx="114">
                  <c:v>984.47</c:v>
                </c:pt>
                <c:pt idx="115">
                  <c:v>1061.78</c:v>
                </c:pt>
                <c:pt idx="116">
                  <c:v>1046.3699999999999</c:v>
                </c:pt>
                <c:pt idx="117">
                  <c:v>1048.58</c:v>
                </c:pt>
                <c:pt idx="118">
                  <c:v>1109.08</c:v>
                </c:pt>
                <c:pt idx="119">
                  <c:v>1231.58</c:v>
                </c:pt>
                <c:pt idx="120">
                  <c:v>1169.96</c:v>
                </c:pt>
                <c:pt idx="121">
                  <c:v>1063.75</c:v>
                </c:pt>
                <c:pt idx="122">
                  <c:v>1111.31</c:v>
                </c:pt>
                <c:pt idx="123">
                  <c:v>1026.19</c:v>
                </c:pt>
                <c:pt idx="124">
                  <c:v>917.47</c:v>
                </c:pt>
                <c:pt idx="125">
                  <c:v>970.87</c:v>
                </c:pt>
                <c:pt idx="126">
                  <c:v>827.59</c:v>
                </c:pt>
                <c:pt idx="127">
                  <c:v>695.08</c:v>
                </c:pt>
                <c:pt idx="128">
                  <c:v>785.01</c:v>
                </c:pt>
                <c:pt idx="129">
                  <c:v>751.81</c:v>
                </c:pt>
                <c:pt idx="130">
                  <c:v>813.55</c:v>
                </c:pt>
                <c:pt idx="131">
                  <c:v>877.88</c:v>
                </c:pt>
                <c:pt idx="132">
                  <c:v>850.75</c:v>
                </c:pt>
                <c:pt idx="133">
                  <c:v>811.24</c:v>
                </c:pt>
                <c:pt idx="134">
                  <c:v>865.27</c:v>
                </c:pt>
                <c:pt idx="135">
                  <c:v>840.98</c:v>
                </c:pt>
                <c:pt idx="136">
                  <c:v>920.11</c:v>
                </c:pt>
                <c:pt idx="137">
                  <c:v>927.95</c:v>
                </c:pt>
                <c:pt idx="138">
                  <c:v>938.02</c:v>
                </c:pt>
                <c:pt idx="139">
                  <c:v>974.77</c:v>
                </c:pt>
                <c:pt idx="140">
                  <c:v>913.9</c:v>
                </c:pt>
                <c:pt idx="141">
                  <c:v>939.79</c:v>
                </c:pt>
                <c:pt idx="142">
                  <c:v>885.52</c:v>
                </c:pt>
                <c:pt idx="143">
                  <c:v>840.1</c:v>
                </c:pt>
                <c:pt idx="144">
                  <c:v>804.63</c:v>
                </c:pt>
                <c:pt idx="145">
                  <c:v>854.7</c:v>
                </c:pt>
                <c:pt idx="146">
                  <c:v>833.49</c:v>
                </c:pt>
                <c:pt idx="147">
                  <c:v>840.28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3-4C20-A6D0-616E9AA07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11024"/>
        <c:axId val="618411680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5"/>
        <c:majorTimeUnit val="days"/>
      </c:dateAx>
      <c:valAx>
        <c:axId val="397474984"/>
        <c:scaling>
          <c:orientation val="minMax"/>
          <c:max val="48000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8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18411680"/>
        <c:scaling>
          <c:orientation val="minMax"/>
          <c:max val="1400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11024"/>
        <c:crosses val="max"/>
        <c:crossBetween val="between"/>
        <c:majorUnit val="200"/>
      </c:valAx>
      <c:catAx>
        <c:axId val="618411024"/>
        <c:scaling>
          <c:orientation val="minMax"/>
        </c:scaling>
        <c:delete val="1"/>
        <c:axPos val="b"/>
        <c:majorTickMark val="out"/>
        <c:minorTickMark val="none"/>
        <c:tickLblPos val="nextTo"/>
        <c:crossAx val="618411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476998816706353"/>
          <c:y val="1.3043438774305461E-3"/>
          <c:w val="0.27153053920208026"/>
          <c:h val="0.1397682296633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918776386717894E-2"/>
          <c:y val="3.3696002088136771E-2"/>
          <c:w val="0.87142287408879071"/>
          <c:h val="0.82498890677339365"/>
        </c:manualLayout>
      </c:layout>
      <c:lineChart>
        <c:grouping val="standard"/>
        <c:varyColors val="0"/>
        <c:ser>
          <c:idx val="1"/>
          <c:order val="0"/>
          <c:tx>
            <c:v>Class B Net 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'Oct17-Feb18 M Case'!$B$2:$B$149</c:f>
              <c:numCache>
                <c:formatCode>yyyy-mm-dd</c:formatCode>
                <c:ptCount val="148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</c:numCache>
            </c:numRef>
          </c:cat>
          <c:val>
            <c:numRef>
              <c:f>'Oct17-Feb18 M Case'!$H$2:$H$149</c:f>
              <c:numCache>
                <c:formatCode>General</c:formatCode>
                <c:ptCount val="148"/>
                <c:pt idx="0">
                  <c:v>1</c:v>
                </c:pt>
                <c:pt idx="1">
                  <c:v>0.95251858858364868</c:v>
                </c:pt>
                <c:pt idx="2">
                  <c:v>0.91911844053298264</c:v>
                </c:pt>
                <c:pt idx="3">
                  <c:v>0.9177630366836651</c:v>
                </c:pt>
                <c:pt idx="4">
                  <c:v>0.93904293469320632</c:v>
                </c:pt>
                <c:pt idx="5">
                  <c:v>1.0263205296923839</c:v>
                </c:pt>
                <c:pt idx="6">
                  <c:v>1.0451000164500741</c:v>
                </c:pt>
                <c:pt idx="7">
                  <c:v>1.0329533640401383</c:v>
                </c:pt>
                <c:pt idx="8">
                  <c:v>0.94993979272906737</c:v>
                </c:pt>
                <c:pt idx="9">
                  <c:v>0.95937563744036858</c:v>
                </c:pt>
                <c:pt idx="10">
                  <c:v>0.98782776772495495</c:v>
                </c:pt>
                <c:pt idx="11">
                  <c:v>0.98752516861325867</c:v>
                </c:pt>
                <c:pt idx="12">
                  <c:v>1.2103513735811811</c:v>
                </c:pt>
                <c:pt idx="13">
                  <c:v>1.2228798322092449</c:v>
                </c:pt>
                <c:pt idx="14">
                  <c:v>1.207706366178648</c:v>
                </c:pt>
                <c:pt idx="15">
                  <c:v>1.1917432965948349</c:v>
                </c:pt>
                <c:pt idx="16">
                  <c:v>1.0722105609475241</c:v>
                </c:pt>
                <c:pt idx="17">
                  <c:v>1.0546024839611781</c:v>
                </c:pt>
                <c:pt idx="18">
                  <c:v>1.0137669024510614</c:v>
                </c:pt>
                <c:pt idx="19">
                  <c:v>0.98477537423918404</c:v>
                </c:pt>
                <c:pt idx="20">
                  <c:v>0.96104786971541389</c:v>
                </c:pt>
                <c:pt idx="21">
                  <c:v>0.92422610626747814</c:v>
                </c:pt>
                <c:pt idx="22">
                  <c:v>0.86608504688271104</c:v>
                </c:pt>
                <c:pt idx="23">
                  <c:v>0.93947877940450741</c:v>
                </c:pt>
                <c:pt idx="24">
                  <c:v>0.93799177496298758</c:v>
                </c:pt>
                <c:pt idx="25">
                  <c:v>0.93216195097877974</c:v>
                </c:pt>
                <c:pt idx="26">
                  <c:v>0.93705757525908884</c:v>
                </c:pt>
                <c:pt idx="27">
                  <c:v>0.91675168613258773</c:v>
                </c:pt>
                <c:pt idx="28">
                  <c:v>0.9865922026649121</c:v>
                </c:pt>
                <c:pt idx="29">
                  <c:v>1.0042530843888797</c:v>
                </c:pt>
                <c:pt idx="30">
                  <c:v>0.98296019082085873</c:v>
                </c:pt>
                <c:pt idx="31">
                  <c:v>0.88889216976476404</c:v>
                </c:pt>
                <c:pt idx="32">
                  <c:v>0.85878203651916452</c:v>
                </c:pt>
                <c:pt idx="33">
                  <c:v>0.98718481658167456</c:v>
                </c:pt>
                <c:pt idx="34">
                  <c:v>0.95727208422437937</c:v>
                </c:pt>
                <c:pt idx="35">
                  <c:v>0.93170217140977152</c:v>
                </c:pt>
                <c:pt idx="36">
                  <c:v>0.93508438887974998</c:v>
                </c:pt>
                <c:pt idx="37">
                  <c:v>0.90181584142128624</c:v>
                </c:pt>
                <c:pt idx="38">
                  <c:v>1.0033721006744531</c:v>
                </c:pt>
                <c:pt idx="39">
                  <c:v>1.0838722651751935</c:v>
                </c:pt>
                <c:pt idx="40">
                  <c:v>0.93334759006415546</c:v>
                </c:pt>
                <c:pt idx="41">
                  <c:v>1.0471427043921702</c:v>
                </c:pt>
                <c:pt idx="42">
                  <c:v>0.99262066129297599</c:v>
                </c:pt>
                <c:pt idx="43">
                  <c:v>1.0485773153479192</c:v>
                </c:pt>
                <c:pt idx="44">
                  <c:v>1.1804675111038001</c:v>
                </c:pt>
                <c:pt idx="45">
                  <c:v>1.1568058068761311</c:v>
                </c:pt>
                <c:pt idx="46">
                  <c:v>1.1505153808192137</c:v>
                </c:pt>
                <c:pt idx="47">
                  <c:v>1.1592274222734005</c:v>
                </c:pt>
                <c:pt idx="48">
                  <c:v>1.2569672643526895</c:v>
                </c:pt>
                <c:pt idx="49">
                  <c:v>1.308778499753249</c:v>
                </c:pt>
                <c:pt idx="50">
                  <c:v>1.3945426879420957</c:v>
                </c:pt>
                <c:pt idx="51">
                  <c:v>1.3467322750452375</c:v>
                </c:pt>
                <c:pt idx="52">
                  <c:v>1.4799384767231454</c:v>
                </c:pt>
                <c:pt idx="53">
                  <c:v>1.6487426385918735</c:v>
                </c:pt>
                <c:pt idx="54">
                  <c:v>1</c:v>
                </c:pt>
                <c:pt idx="55">
                  <c:v>0.97475668005866978</c:v>
                </c:pt>
                <c:pt idx="56">
                  <c:v>0.99946765724975029</c:v>
                </c:pt>
                <c:pt idx="57">
                  <c:v>1.0189493761027144</c:v>
                </c:pt>
                <c:pt idx="58">
                  <c:v>0.98031405310035491</c:v>
                </c:pt>
                <c:pt idx="59">
                  <c:v>0.81464601534766068</c:v>
                </c:pt>
                <c:pt idx="60">
                  <c:v>0.84573413685351717</c:v>
                </c:pt>
                <c:pt idx="61">
                  <c:v>0.95887484854282246</c:v>
                </c:pt>
                <c:pt idx="62">
                  <c:v>0.94298467359649663</c:v>
                </c:pt>
                <c:pt idx="63">
                  <c:v>0.96310410688093873</c:v>
                </c:pt>
                <c:pt idx="64">
                  <c:v>0.98011999659885651</c:v>
                </c:pt>
                <c:pt idx="65">
                  <c:v>0.92447895542376113</c:v>
                </c:pt>
                <c:pt idx="66">
                  <c:v>0.79014395340433219</c:v>
                </c:pt>
                <c:pt idx="67">
                  <c:v>0.78398955211189758</c:v>
                </c:pt>
                <c:pt idx="68">
                  <c:v>0.91354078183789311</c:v>
                </c:pt>
                <c:pt idx="69">
                  <c:v>1.0028309737899368</c:v>
                </c:pt>
                <c:pt idx="70">
                  <c:v>0.84770648130433868</c:v>
                </c:pt>
                <c:pt idx="71">
                  <c:v>1.1737162702208617</c:v>
                </c:pt>
                <c:pt idx="72">
                  <c:v>1.7821485236910912</c:v>
                </c:pt>
                <c:pt idx="73">
                  <c:v>1.9626318793444297</c:v>
                </c:pt>
                <c:pt idx="74">
                  <c:v>1.9387065025614862</c:v>
                </c:pt>
                <c:pt idx="75">
                  <c:v>1.8986256935144441</c:v>
                </c:pt>
                <c:pt idx="76">
                  <c:v>1.9345179304040985</c:v>
                </c:pt>
                <c:pt idx="77">
                  <c:v>1</c:v>
                </c:pt>
                <c:pt idx="78">
                  <c:v>1.1897718368143122</c:v>
                </c:pt>
                <c:pt idx="79">
                  <c:v>1.2631456855833134</c:v>
                </c:pt>
                <c:pt idx="80">
                  <c:v>1.2254997631355278</c:v>
                </c:pt>
                <c:pt idx="81">
                  <c:v>1.1977464156832147</c:v>
                </c:pt>
                <c:pt idx="82">
                  <c:v>0.83063594627356463</c:v>
                </c:pt>
                <c:pt idx="83">
                  <c:v>0.9488747126276631</c:v>
                </c:pt>
                <c:pt idx="84">
                  <c:v>0.88001841272937509</c:v>
                </c:pt>
                <c:pt idx="85">
                  <c:v>1.0111314597818057</c:v>
                </c:pt>
                <c:pt idx="86">
                  <c:v>1.0949552117150378</c:v>
                </c:pt>
                <c:pt idx="87">
                  <c:v>1.0569470259575597</c:v>
                </c:pt>
                <c:pt idx="88">
                  <c:v>0.9916576263393293</c:v>
                </c:pt>
                <c:pt idx="89">
                  <c:v>1.054999568070669</c:v>
                </c:pt>
                <c:pt idx="90">
                  <c:v>0.92461423834139134</c:v>
                </c:pt>
                <c:pt idx="91">
                  <c:v>1.0582631285616755</c:v>
                </c:pt>
                <c:pt idx="92">
                  <c:v>1.0997578060776638</c:v>
                </c:pt>
                <c:pt idx="93">
                  <c:v>1.3940008081258446</c:v>
                </c:pt>
                <c:pt idx="94">
                  <c:v>1.6140076980953311</c:v>
                </c:pt>
                <c:pt idx="95">
                  <c:v>1.6239018684426858</c:v>
                </c:pt>
                <c:pt idx="96">
                  <c:v>1.6855439592593107</c:v>
                </c:pt>
                <c:pt idx="97">
                  <c:v>1.7945032116035724</c:v>
                </c:pt>
                <c:pt idx="98">
                  <c:v>1</c:v>
                </c:pt>
                <c:pt idx="99">
                  <c:v>1.0323517110266158</c:v>
                </c:pt>
                <c:pt idx="100">
                  <c:v>1.305848579736077</c:v>
                </c:pt>
                <c:pt idx="101">
                  <c:v>1.2333288973384029</c:v>
                </c:pt>
                <c:pt idx="102">
                  <c:v>1.0365953925296354</c:v>
                </c:pt>
                <c:pt idx="103">
                  <c:v>1.2538721762469245</c:v>
                </c:pt>
                <c:pt idx="104">
                  <c:v>1.4752285842093491</c:v>
                </c:pt>
                <c:pt idx="105">
                  <c:v>1.4290296354283158</c:v>
                </c:pt>
                <c:pt idx="106">
                  <c:v>1.283971371057929</c:v>
                </c:pt>
                <c:pt idx="107">
                  <c:v>0.87473954372623575</c:v>
                </c:pt>
                <c:pt idx="108">
                  <c:v>0.82848691567881927</c:v>
                </c:pt>
                <c:pt idx="109">
                  <c:v>0.80701621561171999</c:v>
                </c:pt>
                <c:pt idx="110">
                  <c:v>0.85015745918139096</c:v>
                </c:pt>
                <c:pt idx="111">
                  <c:v>1.0520998658018339</c:v>
                </c:pt>
                <c:pt idx="112">
                  <c:v>0.87014605233728459</c:v>
                </c:pt>
                <c:pt idx="113">
                  <c:v>0.78116472824871375</c:v>
                </c:pt>
                <c:pt idx="114">
                  <c:v>0.75352091254752862</c:v>
                </c:pt>
                <c:pt idx="115">
                  <c:v>0.89135238201744582</c:v>
                </c:pt>
                <c:pt idx="116">
                  <c:v>0.86327913218519337</c:v>
                </c:pt>
                <c:pt idx="117">
                  <c:v>0.86673350480876743</c:v>
                </c:pt>
                <c:pt idx="118">
                  <c:v>0.97448669201520888</c:v>
                </c:pt>
                <c:pt idx="119">
                  <c:v>1.1931770297472601</c:v>
                </c:pt>
                <c:pt idx="120">
                  <c:v>1.0824198165958399</c:v>
                </c:pt>
                <c:pt idx="121">
                  <c:v>0.89187732050995305</c:v>
                </c:pt>
                <c:pt idx="122">
                  <c:v>0.97647685081637214</c:v>
                </c:pt>
                <c:pt idx="123">
                  <c:v>0.82367087899798719</c:v>
                </c:pt>
                <c:pt idx="124">
                  <c:v>0.6286372176246926</c:v>
                </c:pt>
                <c:pt idx="125">
                  <c:v>0.72368631178707221</c:v>
                </c:pt>
                <c:pt idx="126">
                  <c:v>0.46681413554014761</c:v>
                </c:pt>
                <c:pt idx="127">
                  <c:v>1</c:v>
                </c:pt>
                <c:pt idx="128">
                  <c:v>1.2582615814007021</c:v>
                </c:pt>
                <c:pt idx="129">
                  <c:v>1.1622330091500257</c:v>
                </c:pt>
                <c:pt idx="130">
                  <c:v>1.3393816251366748</c:v>
                </c:pt>
                <c:pt idx="131">
                  <c:v>1.52398262070553</c:v>
                </c:pt>
                <c:pt idx="132">
                  <c:v>1.4454196639235772</c:v>
                </c:pt>
                <c:pt idx="133">
                  <c:v>1.3312349082120043</c:v>
                </c:pt>
                <c:pt idx="134">
                  <c:v>1.4861990274500776</c:v>
                </c:pt>
                <c:pt idx="135">
                  <c:v>1.4158077919088448</c:v>
                </c:pt>
                <c:pt idx="136">
                  <c:v>1.6429938136617366</c:v>
                </c:pt>
                <c:pt idx="137">
                  <c:v>1.66505236807274</c:v>
                </c:pt>
                <c:pt idx="138">
                  <c:v>1.6935274500776885</c:v>
                </c:pt>
                <c:pt idx="139">
                  <c:v>1.7987706738792653</c:v>
                </c:pt>
                <c:pt idx="140">
                  <c:v>1.6231253668642456</c:v>
                </c:pt>
                <c:pt idx="141">
                  <c:v>1.6971203890199689</c:v>
                </c:pt>
                <c:pt idx="142">
                  <c:v>1.5404657017897219</c:v>
                </c:pt>
                <c:pt idx="143">
                  <c:v>1.4092757092708754</c:v>
                </c:pt>
                <c:pt idx="144">
                  <c:v>1.3067155147608907</c:v>
                </c:pt>
                <c:pt idx="145">
                  <c:v>1.4502852621281006</c:v>
                </c:pt>
                <c:pt idx="146">
                  <c:v>1.3887563158197618</c:v>
                </c:pt>
                <c:pt idx="147">
                  <c:v>1.4077936352650051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1-42B8-A009-E2053802A457}"/>
            </c:ext>
          </c:extLst>
        </c:ser>
        <c:ser>
          <c:idx val="0"/>
          <c:order val="1"/>
          <c:tx>
            <c:v>Class A Net 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'Oct17-Feb18 M Case'!$B$2:$B$149</c:f>
              <c:numCache>
                <c:formatCode>yyyy-mm-dd</c:formatCode>
                <c:ptCount val="148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</c:numCache>
            </c:numRef>
          </c:cat>
          <c:val>
            <c:numRef>
              <c:f>'Oct17-Feb18 M Case'!$E$2:$E$149</c:f>
              <c:numCache>
                <c:formatCode>General</c:formatCode>
                <c:ptCount val="148"/>
                <c:pt idx="0">
                  <c:v>1</c:v>
                </c:pt>
                <c:pt idx="1">
                  <c:v>1.0004999999999999</c:v>
                </c:pt>
                <c:pt idx="2">
                  <c:v>1.0009999999999999</c:v>
                </c:pt>
                <c:pt idx="3">
                  <c:v>1.0015000000000001</c:v>
                </c:pt>
                <c:pt idx="4">
                  <c:v>1.002</c:v>
                </c:pt>
                <c:pt idx="5">
                  <c:v>1.0024999999999999</c:v>
                </c:pt>
                <c:pt idx="6">
                  <c:v>1.0029999999999999</c:v>
                </c:pt>
                <c:pt idx="7">
                  <c:v>1.0035000000000001</c:v>
                </c:pt>
                <c:pt idx="8">
                  <c:v>1.004</c:v>
                </c:pt>
                <c:pt idx="9">
                  <c:v>1.0044999999999999</c:v>
                </c:pt>
                <c:pt idx="10">
                  <c:v>1.0049999999999999</c:v>
                </c:pt>
                <c:pt idx="11">
                  <c:v>1.0055000000000001</c:v>
                </c:pt>
                <c:pt idx="12">
                  <c:v>1.006</c:v>
                </c:pt>
                <c:pt idx="13">
                  <c:v>1.0065</c:v>
                </c:pt>
                <c:pt idx="14">
                  <c:v>1.0069999999999999</c:v>
                </c:pt>
                <c:pt idx="15">
                  <c:v>1.0075000000000001</c:v>
                </c:pt>
                <c:pt idx="16">
                  <c:v>1.008</c:v>
                </c:pt>
                <c:pt idx="17">
                  <c:v>1.0085</c:v>
                </c:pt>
                <c:pt idx="18">
                  <c:v>1.0089999999999999</c:v>
                </c:pt>
                <c:pt idx="19">
                  <c:v>1.0095000000000001</c:v>
                </c:pt>
                <c:pt idx="20">
                  <c:v>1.01</c:v>
                </c:pt>
                <c:pt idx="21">
                  <c:v>1.0105</c:v>
                </c:pt>
                <c:pt idx="22">
                  <c:v>1.0109999999999999</c:v>
                </c:pt>
                <c:pt idx="23">
                  <c:v>1.0115000000000001</c:v>
                </c:pt>
                <c:pt idx="24">
                  <c:v>1.012</c:v>
                </c:pt>
                <c:pt idx="25">
                  <c:v>1.0125</c:v>
                </c:pt>
                <c:pt idx="26">
                  <c:v>1.0129999999999999</c:v>
                </c:pt>
                <c:pt idx="27">
                  <c:v>1.0135000000000001</c:v>
                </c:pt>
                <c:pt idx="28">
                  <c:v>1.014</c:v>
                </c:pt>
                <c:pt idx="29">
                  <c:v>1.0145</c:v>
                </c:pt>
                <c:pt idx="30">
                  <c:v>1.0149999999999999</c:v>
                </c:pt>
                <c:pt idx="31">
                  <c:v>1.0155000000000001</c:v>
                </c:pt>
                <c:pt idx="32">
                  <c:v>1.016</c:v>
                </c:pt>
                <c:pt idx="33">
                  <c:v>1.0165</c:v>
                </c:pt>
                <c:pt idx="34">
                  <c:v>1.0169999999999999</c:v>
                </c:pt>
                <c:pt idx="35">
                  <c:v>1.0175000000000001</c:v>
                </c:pt>
                <c:pt idx="36">
                  <c:v>1.018</c:v>
                </c:pt>
                <c:pt idx="37">
                  <c:v>1.0185</c:v>
                </c:pt>
                <c:pt idx="38">
                  <c:v>1.0189999999999999</c:v>
                </c:pt>
                <c:pt idx="39">
                  <c:v>1.0195000000000001</c:v>
                </c:pt>
                <c:pt idx="40">
                  <c:v>1.02</c:v>
                </c:pt>
                <c:pt idx="41">
                  <c:v>1.0205</c:v>
                </c:pt>
                <c:pt idx="42">
                  <c:v>1.0209999999999999</c:v>
                </c:pt>
                <c:pt idx="43">
                  <c:v>1.0215000000000001</c:v>
                </c:pt>
                <c:pt idx="44">
                  <c:v>1.022</c:v>
                </c:pt>
                <c:pt idx="45">
                  <c:v>1.0225</c:v>
                </c:pt>
                <c:pt idx="46">
                  <c:v>1.0229999999999999</c:v>
                </c:pt>
                <c:pt idx="47">
                  <c:v>1.0235000000000001</c:v>
                </c:pt>
                <c:pt idx="48">
                  <c:v>1.024</c:v>
                </c:pt>
                <c:pt idx="49">
                  <c:v>1.0245</c:v>
                </c:pt>
                <c:pt idx="50">
                  <c:v>1.0249999999999999</c:v>
                </c:pt>
                <c:pt idx="51">
                  <c:v>1.0255000000000001</c:v>
                </c:pt>
                <c:pt idx="52">
                  <c:v>1.026</c:v>
                </c:pt>
                <c:pt idx="53">
                  <c:v>1.0265</c:v>
                </c:pt>
                <c:pt idx="54">
                  <c:v>1</c:v>
                </c:pt>
                <c:pt idx="55">
                  <c:v>1.0004999999999999</c:v>
                </c:pt>
                <c:pt idx="56">
                  <c:v>1.0009999999999999</c:v>
                </c:pt>
                <c:pt idx="57">
                  <c:v>1.0015000000000001</c:v>
                </c:pt>
                <c:pt idx="58">
                  <c:v>1.002</c:v>
                </c:pt>
                <c:pt idx="59">
                  <c:v>1.0024999999999999</c:v>
                </c:pt>
                <c:pt idx="60">
                  <c:v>1.0029999999999999</c:v>
                </c:pt>
                <c:pt idx="61">
                  <c:v>1.0035000000000001</c:v>
                </c:pt>
                <c:pt idx="62">
                  <c:v>1.004</c:v>
                </c:pt>
                <c:pt idx="63">
                  <c:v>1.0044999999999999</c:v>
                </c:pt>
                <c:pt idx="64">
                  <c:v>1.0049999999999999</c:v>
                </c:pt>
                <c:pt idx="65">
                  <c:v>1.0055000000000001</c:v>
                </c:pt>
                <c:pt idx="66">
                  <c:v>1.006</c:v>
                </c:pt>
                <c:pt idx="67">
                  <c:v>1.0065</c:v>
                </c:pt>
                <c:pt idx="68">
                  <c:v>1.0069999999999999</c:v>
                </c:pt>
                <c:pt idx="69">
                  <c:v>1.0075000000000001</c:v>
                </c:pt>
                <c:pt idx="70">
                  <c:v>1.008</c:v>
                </c:pt>
                <c:pt idx="71">
                  <c:v>1.0085</c:v>
                </c:pt>
                <c:pt idx="72">
                  <c:v>1.0089999999999999</c:v>
                </c:pt>
                <c:pt idx="73">
                  <c:v>1.0095000000000001</c:v>
                </c:pt>
                <c:pt idx="74">
                  <c:v>1.01</c:v>
                </c:pt>
                <c:pt idx="75">
                  <c:v>1.0105</c:v>
                </c:pt>
                <c:pt idx="76">
                  <c:v>1.0109999999999999</c:v>
                </c:pt>
                <c:pt idx="77">
                  <c:v>1</c:v>
                </c:pt>
                <c:pt idx="78">
                  <c:v>1.0004999999999999</c:v>
                </c:pt>
                <c:pt idx="79">
                  <c:v>1.0009999999999999</c:v>
                </c:pt>
                <c:pt idx="80">
                  <c:v>1.0015000000000001</c:v>
                </c:pt>
                <c:pt idx="81">
                  <c:v>1.002</c:v>
                </c:pt>
                <c:pt idx="82">
                  <c:v>1.0024999999999999</c:v>
                </c:pt>
                <c:pt idx="83">
                  <c:v>1.0029999999999999</c:v>
                </c:pt>
                <c:pt idx="84">
                  <c:v>1.0035000000000001</c:v>
                </c:pt>
                <c:pt idx="85">
                  <c:v>1.004</c:v>
                </c:pt>
                <c:pt idx="86">
                  <c:v>1.0044999999999999</c:v>
                </c:pt>
                <c:pt idx="87">
                  <c:v>1.0049999999999999</c:v>
                </c:pt>
                <c:pt idx="88">
                  <c:v>1.0055000000000001</c:v>
                </c:pt>
                <c:pt idx="89">
                  <c:v>1.006</c:v>
                </c:pt>
                <c:pt idx="90">
                  <c:v>1.0065</c:v>
                </c:pt>
                <c:pt idx="91">
                  <c:v>1.0069999999999999</c:v>
                </c:pt>
                <c:pt idx="92">
                  <c:v>1.0075000000000001</c:v>
                </c:pt>
                <c:pt idx="93">
                  <c:v>1.008</c:v>
                </c:pt>
                <c:pt idx="94">
                  <c:v>1.0085</c:v>
                </c:pt>
                <c:pt idx="95">
                  <c:v>1.0089999999999999</c:v>
                </c:pt>
                <c:pt idx="96">
                  <c:v>1.0095000000000001</c:v>
                </c:pt>
                <c:pt idx="97">
                  <c:v>1.01</c:v>
                </c:pt>
                <c:pt idx="98">
                  <c:v>1</c:v>
                </c:pt>
                <c:pt idx="99">
                  <c:v>1.0004999999999999</c:v>
                </c:pt>
                <c:pt idx="100">
                  <c:v>1.0009999999999999</c:v>
                </c:pt>
                <c:pt idx="101">
                  <c:v>1.0015000000000001</c:v>
                </c:pt>
                <c:pt idx="102">
                  <c:v>1.002</c:v>
                </c:pt>
                <c:pt idx="103">
                  <c:v>1.0024999999999999</c:v>
                </c:pt>
                <c:pt idx="104">
                  <c:v>1.0029999999999999</c:v>
                </c:pt>
                <c:pt idx="105">
                  <c:v>1.0035000000000001</c:v>
                </c:pt>
                <c:pt idx="106">
                  <c:v>1.004</c:v>
                </c:pt>
                <c:pt idx="107">
                  <c:v>1.0044999999999999</c:v>
                </c:pt>
                <c:pt idx="108">
                  <c:v>1.0049999999999999</c:v>
                </c:pt>
                <c:pt idx="109">
                  <c:v>1.0055000000000001</c:v>
                </c:pt>
                <c:pt idx="110">
                  <c:v>1.006</c:v>
                </c:pt>
                <c:pt idx="111">
                  <c:v>1.0065</c:v>
                </c:pt>
                <c:pt idx="112">
                  <c:v>1.0069999999999999</c:v>
                </c:pt>
                <c:pt idx="113">
                  <c:v>1.0075000000000001</c:v>
                </c:pt>
                <c:pt idx="114">
                  <c:v>1.008</c:v>
                </c:pt>
                <c:pt idx="115">
                  <c:v>1.0085</c:v>
                </c:pt>
                <c:pt idx="116">
                  <c:v>1.0089999999999999</c:v>
                </c:pt>
                <c:pt idx="117">
                  <c:v>1.0095000000000001</c:v>
                </c:pt>
                <c:pt idx="118">
                  <c:v>1.01</c:v>
                </c:pt>
                <c:pt idx="119">
                  <c:v>1.0105</c:v>
                </c:pt>
                <c:pt idx="120">
                  <c:v>1.0109999999999999</c:v>
                </c:pt>
                <c:pt idx="121">
                  <c:v>1.0115000000000001</c:v>
                </c:pt>
                <c:pt idx="122">
                  <c:v>1.012</c:v>
                </c:pt>
                <c:pt idx="123">
                  <c:v>1.0125</c:v>
                </c:pt>
                <c:pt idx="124">
                  <c:v>1.0129999999999999</c:v>
                </c:pt>
                <c:pt idx="125">
                  <c:v>1.0135000000000001</c:v>
                </c:pt>
                <c:pt idx="126">
                  <c:v>1.014</c:v>
                </c:pt>
                <c:pt idx="127">
                  <c:v>1</c:v>
                </c:pt>
                <c:pt idx="128">
                  <c:v>1.0004999999999999</c:v>
                </c:pt>
                <c:pt idx="129">
                  <c:v>1.0009999999999999</c:v>
                </c:pt>
                <c:pt idx="130">
                  <c:v>1.0015000000000001</c:v>
                </c:pt>
                <c:pt idx="131">
                  <c:v>1.002</c:v>
                </c:pt>
                <c:pt idx="132">
                  <c:v>1.0024999999999999</c:v>
                </c:pt>
                <c:pt idx="133">
                  <c:v>1.0029999999999999</c:v>
                </c:pt>
                <c:pt idx="134">
                  <c:v>1.0035000000000001</c:v>
                </c:pt>
                <c:pt idx="135">
                  <c:v>1.004</c:v>
                </c:pt>
                <c:pt idx="136">
                  <c:v>1.0044999999999999</c:v>
                </c:pt>
                <c:pt idx="137">
                  <c:v>1.0049999999999999</c:v>
                </c:pt>
                <c:pt idx="138">
                  <c:v>1.0055000000000001</c:v>
                </c:pt>
                <c:pt idx="139">
                  <c:v>1.006</c:v>
                </c:pt>
                <c:pt idx="140">
                  <c:v>1.0065</c:v>
                </c:pt>
                <c:pt idx="141">
                  <c:v>1.0069999999999999</c:v>
                </c:pt>
                <c:pt idx="142">
                  <c:v>1.0075000000000001</c:v>
                </c:pt>
                <c:pt idx="143">
                  <c:v>1.008</c:v>
                </c:pt>
                <c:pt idx="144">
                  <c:v>1.0085</c:v>
                </c:pt>
                <c:pt idx="145">
                  <c:v>1.0089999999999999</c:v>
                </c:pt>
                <c:pt idx="146">
                  <c:v>1.0095000000000001</c:v>
                </c:pt>
                <c:pt idx="147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1-42B8-A009-E2053802A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476952"/>
        <c:axId val="397474984"/>
      </c:lineChart>
      <c:lineChart>
        <c:grouping val="standard"/>
        <c:varyColors val="0"/>
        <c:ser>
          <c:idx val="2"/>
          <c:order val="2"/>
          <c:tx>
            <c:v>ETH/USD (RHS)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'Oct17-Feb18 M Case'!$C$2:$C$149</c:f>
              <c:numCache>
                <c:formatCode>General</c:formatCode>
                <c:ptCount val="148"/>
                <c:pt idx="0">
                  <c:v>303.95</c:v>
                </c:pt>
                <c:pt idx="1">
                  <c:v>296.81</c:v>
                </c:pt>
                <c:pt idx="2">
                  <c:v>291.81</c:v>
                </c:pt>
                <c:pt idx="3">
                  <c:v>291.68</c:v>
                </c:pt>
                <c:pt idx="4">
                  <c:v>294.99</c:v>
                </c:pt>
                <c:pt idx="5">
                  <c:v>308.33</c:v>
                </c:pt>
                <c:pt idx="6">
                  <c:v>311.26</c:v>
                </c:pt>
                <c:pt idx="7">
                  <c:v>309.49</c:v>
                </c:pt>
                <c:pt idx="8">
                  <c:v>296.95</c:v>
                </c:pt>
                <c:pt idx="9">
                  <c:v>298.45999999999998</c:v>
                </c:pt>
                <c:pt idx="10">
                  <c:v>302.86</c:v>
                </c:pt>
                <c:pt idx="11">
                  <c:v>302.89</c:v>
                </c:pt>
                <c:pt idx="12">
                  <c:v>336.83</c:v>
                </c:pt>
                <c:pt idx="13">
                  <c:v>338.81</c:v>
                </c:pt>
                <c:pt idx="14">
                  <c:v>336.58</c:v>
                </c:pt>
                <c:pt idx="15">
                  <c:v>334.23</c:v>
                </c:pt>
                <c:pt idx="16">
                  <c:v>316.14</c:v>
                </c:pt>
                <c:pt idx="17">
                  <c:v>313.54000000000002</c:v>
                </c:pt>
                <c:pt idx="18">
                  <c:v>307.41000000000003</c:v>
                </c:pt>
                <c:pt idx="19">
                  <c:v>303.08</c:v>
                </c:pt>
                <c:pt idx="20">
                  <c:v>299.55</c:v>
                </c:pt>
                <c:pt idx="21">
                  <c:v>294.02999999999997</c:v>
                </c:pt>
                <c:pt idx="22">
                  <c:v>285.27</c:v>
                </c:pt>
                <c:pt idx="23">
                  <c:v>296.5</c:v>
                </c:pt>
                <c:pt idx="24">
                  <c:v>296.35000000000002</c:v>
                </c:pt>
                <c:pt idx="25">
                  <c:v>295.54000000000002</c:v>
                </c:pt>
                <c:pt idx="26">
                  <c:v>296.36</c:v>
                </c:pt>
                <c:pt idx="27">
                  <c:v>293.35000000000002</c:v>
                </c:pt>
                <c:pt idx="28">
                  <c:v>304.04000000000002</c:v>
                </c:pt>
                <c:pt idx="29">
                  <c:v>306.8</c:v>
                </c:pt>
                <c:pt idx="30">
                  <c:v>303.64</c:v>
                </c:pt>
                <c:pt idx="31">
                  <c:v>289.42</c:v>
                </c:pt>
                <c:pt idx="32">
                  <c:v>284.92</c:v>
                </c:pt>
                <c:pt idx="33">
                  <c:v>304.51</c:v>
                </c:pt>
                <c:pt idx="34">
                  <c:v>300.04000000000002</c:v>
                </c:pt>
                <c:pt idx="35">
                  <c:v>296.23</c:v>
                </c:pt>
                <c:pt idx="36">
                  <c:v>296.82</c:v>
                </c:pt>
                <c:pt idx="37">
                  <c:v>291.83999999999997</c:v>
                </c:pt>
                <c:pt idx="38">
                  <c:v>307.35000000000002</c:v>
                </c:pt>
                <c:pt idx="39">
                  <c:v>319.66000000000003</c:v>
                </c:pt>
                <c:pt idx="40">
                  <c:v>296.86</c:v>
                </c:pt>
                <c:pt idx="41">
                  <c:v>314.23</c:v>
                </c:pt>
                <c:pt idx="42">
                  <c:v>306.02</c:v>
                </c:pt>
                <c:pt idx="43">
                  <c:v>314.60000000000002</c:v>
                </c:pt>
                <c:pt idx="44">
                  <c:v>334.72</c:v>
                </c:pt>
                <c:pt idx="45">
                  <c:v>331.2</c:v>
                </c:pt>
                <c:pt idx="46">
                  <c:v>330.32</c:v>
                </c:pt>
                <c:pt idx="47">
                  <c:v>331.72</c:v>
                </c:pt>
                <c:pt idx="48">
                  <c:v>346.65</c:v>
                </c:pt>
                <c:pt idx="49">
                  <c:v>354.6</c:v>
                </c:pt>
                <c:pt idx="50">
                  <c:v>367.71</c:v>
                </c:pt>
                <c:pt idx="51">
                  <c:v>360.52</c:v>
                </c:pt>
                <c:pt idx="52">
                  <c:v>380.84</c:v>
                </c:pt>
                <c:pt idx="53">
                  <c:v>406.57</c:v>
                </c:pt>
                <c:pt idx="54">
                  <c:v>470.43</c:v>
                </c:pt>
                <c:pt idx="55">
                  <c:v>464.61</c:v>
                </c:pt>
                <c:pt idx="56">
                  <c:v>470.54</c:v>
                </c:pt>
                <c:pt idx="57">
                  <c:v>475.24</c:v>
                </c:pt>
                <c:pt idx="58">
                  <c:v>466.27</c:v>
                </c:pt>
                <c:pt idx="59">
                  <c:v>427.42</c:v>
                </c:pt>
                <c:pt idx="60">
                  <c:v>434.85</c:v>
                </c:pt>
                <c:pt idx="61">
                  <c:v>461.58</c:v>
                </c:pt>
                <c:pt idx="62">
                  <c:v>457.96</c:v>
                </c:pt>
                <c:pt idx="63">
                  <c:v>462.81</c:v>
                </c:pt>
                <c:pt idx="64">
                  <c:v>466.93</c:v>
                </c:pt>
                <c:pt idx="65">
                  <c:v>453.96</c:v>
                </c:pt>
                <c:pt idx="66">
                  <c:v>422.48</c:v>
                </c:pt>
                <c:pt idx="67">
                  <c:v>421.15</c:v>
                </c:pt>
                <c:pt idx="68">
                  <c:v>451.74</c:v>
                </c:pt>
                <c:pt idx="69">
                  <c:v>472.86</c:v>
                </c:pt>
                <c:pt idx="70">
                  <c:v>436.49</c:v>
                </c:pt>
                <c:pt idx="71">
                  <c:v>513.29</c:v>
                </c:pt>
                <c:pt idx="72">
                  <c:v>656.52</c:v>
                </c:pt>
                <c:pt idx="73">
                  <c:v>699.09</c:v>
                </c:pt>
                <c:pt idx="74">
                  <c:v>693.58</c:v>
                </c:pt>
                <c:pt idx="75">
                  <c:v>684.27</c:v>
                </c:pt>
                <c:pt idx="76">
                  <c:v>692.83</c:v>
                </c:pt>
                <c:pt idx="77">
                  <c:v>717.71</c:v>
                </c:pt>
                <c:pt idx="78">
                  <c:v>785.99</c:v>
                </c:pt>
                <c:pt idx="79">
                  <c:v>812.5</c:v>
                </c:pt>
                <c:pt idx="80">
                  <c:v>799.17</c:v>
                </c:pt>
                <c:pt idx="81">
                  <c:v>789.39</c:v>
                </c:pt>
                <c:pt idx="82">
                  <c:v>657.83</c:v>
                </c:pt>
                <c:pt idx="83">
                  <c:v>700.44</c:v>
                </c:pt>
                <c:pt idx="84">
                  <c:v>675.91</c:v>
                </c:pt>
                <c:pt idx="85">
                  <c:v>723.14</c:v>
                </c:pt>
                <c:pt idx="86">
                  <c:v>753.4</c:v>
                </c:pt>
                <c:pt idx="87">
                  <c:v>739.94</c:v>
                </c:pt>
                <c:pt idx="88">
                  <c:v>716.69</c:v>
                </c:pt>
                <c:pt idx="89">
                  <c:v>739.6</c:v>
                </c:pt>
                <c:pt idx="90">
                  <c:v>692.99</c:v>
                </c:pt>
                <c:pt idx="91">
                  <c:v>741.13</c:v>
                </c:pt>
                <c:pt idx="92">
                  <c:v>756.2</c:v>
                </c:pt>
                <c:pt idx="93">
                  <c:v>861.97</c:v>
                </c:pt>
                <c:pt idx="94">
                  <c:v>941.1</c:v>
                </c:pt>
                <c:pt idx="95">
                  <c:v>944.83</c:v>
                </c:pt>
                <c:pt idx="96">
                  <c:v>967.13</c:v>
                </c:pt>
                <c:pt idx="97">
                  <c:v>1006.41</c:v>
                </c:pt>
                <c:pt idx="98">
                  <c:v>1117.75</c:v>
                </c:pt>
                <c:pt idx="99">
                  <c:v>1136.1099999999999</c:v>
                </c:pt>
                <c:pt idx="100">
                  <c:v>1289.24</c:v>
                </c:pt>
                <c:pt idx="101">
                  <c:v>1248.99</c:v>
                </c:pt>
                <c:pt idx="102">
                  <c:v>1139.32</c:v>
                </c:pt>
                <c:pt idx="103">
                  <c:v>1261.03</c:v>
                </c:pt>
                <c:pt idx="104">
                  <c:v>1385.02</c:v>
                </c:pt>
                <c:pt idx="105">
                  <c:v>1359.48</c:v>
                </c:pt>
                <c:pt idx="106">
                  <c:v>1278.69</c:v>
                </c:pt>
                <c:pt idx="107">
                  <c:v>1050.26</c:v>
                </c:pt>
                <c:pt idx="108">
                  <c:v>1024.69</c:v>
                </c:pt>
                <c:pt idx="109">
                  <c:v>1012.97</c:v>
                </c:pt>
                <c:pt idx="110">
                  <c:v>1037.3599999999999</c:v>
                </c:pt>
                <c:pt idx="111">
                  <c:v>1150.5</c:v>
                </c:pt>
                <c:pt idx="112">
                  <c:v>1049.0899999999999</c:v>
                </c:pt>
                <c:pt idx="113">
                  <c:v>999.64</c:v>
                </c:pt>
                <c:pt idx="114">
                  <c:v>984.47</c:v>
                </c:pt>
                <c:pt idx="115">
                  <c:v>1061.78</c:v>
                </c:pt>
                <c:pt idx="116">
                  <c:v>1046.3699999999999</c:v>
                </c:pt>
                <c:pt idx="117">
                  <c:v>1048.58</c:v>
                </c:pt>
                <c:pt idx="118">
                  <c:v>1109.08</c:v>
                </c:pt>
                <c:pt idx="119">
                  <c:v>1231.58</c:v>
                </c:pt>
                <c:pt idx="120">
                  <c:v>1169.96</c:v>
                </c:pt>
                <c:pt idx="121">
                  <c:v>1063.75</c:v>
                </c:pt>
                <c:pt idx="122">
                  <c:v>1111.31</c:v>
                </c:pt>
                <c:pt idx="123">
                  <c:v>1026.19</c:v>
                </c:pt>
                <c:pt idx="124">
                  <c:v>917.47</c:v>
                </c:pt>
                <c:pt idx="125">
                  <c:v>970.87</c:v>
                </c:pt>
                <c:pt idx="126">
                  <c:v>827.59</c:v>
                </c:pt>
                <c:pt idx="127">
                  <c:v>695.08</c:v>
                </c:pt>
                <c:pt idx="128">
                  <c:v>785.01</c:v>
                </c:pt>
                <c:pt idx="129">
                  <c:v>751.81</c:v>
                </c:pt>
                <c:pt idx="130">
                  <c:v>813.55</c:v>
                </c:pt>
                <c:pt idx="131">
                  <c:v>877.88</c:v>
                </c:pt>
                <c:pt idx="132">
                  <c:v>850.75</c:v>
                </c:pt>
                <c:pt idx="133">
                  <c:v>811.24</c:v>
                </c:pt>
                <c:pt idx="134">
                  <c:v>865.27</c:v>
                </c:pt>
                <c:pt idx="135">
                  <c:v>840.98</c:v>
                </c:pt>
                <c:pt idx="136">
                  <c:v>920.11</c:v>
                </c:pt>
                <c:pt idx="137">
                  <c:v>927.95</c:v>
                </c:pt>
                <c:pt idx="138">
                  <c:v>938.02</c:v>
                </c:pt>
                <c:pt idx="139">
                  <c:v>974.77</c:v>
                </c:pt>
                <c:pt idx="140">
                  <c:v>913.9</c:v>
                </c:pt>
                <c:pt idx="141">
                  <c:v>939.79</c:v>
                </c:pt>
                <c:pt idx="142">
                  <c:v>885.52</c:v>
                </c:pt>
                <c:pt idx="143">
                  <c:v>840.1</c:v>
                </c:pt>
                <c:pt idx="144">
                  <c:v>804.63</c:v>
                </c:pt>
                <c:pt idx="145">
                  <c:v>854.7</c:v>
                </c:pt>
                <c:pt idx="146">
                  <c:v>833.49</c:v>
                </c:pt>
                <c:pt idx="147">
                  <c:v>840.28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1-42B8-A009-E2053802A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79304"/>
        <c:axId val="515042272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5"/>
        <c:majorTimeUnit val="days"/>
      </c:dateAx>
      <c:valAx>
        <c:axId val="397474984"/>
        <c:scaling>
          <c:orientation val="minMax"/>
          <c:max val="2"/>
          <c:min val="0.4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0.30000000000000004"/>
      </c:valAx>
      <c:valAx>
        <c:axId val="515042272"/>
        <c:scaling>
          <c:orientation val="minMax"/>
          <c:max val="1400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79304"/>
        <c:crosses val="max"/>
        <c:crossBetween val="between"/>
        <c:majorUnit val="225"/>
      </c:valAx>
      <c:catAx>
        <c:axId val="525679304"/>
        <c:scaling>
          <c:orientation val="minMax"/>
        </c:scaling>
        <c:delete val="1"/>
        <c:axPos val="b"/>
        <c:majorTickMark val="out"/>
        <c:minorTickMark val="none"/>
        <c:tickLblPos val="nextTo"/>
        <c:crossAx val="515042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621711247133071"/>
          <c:y val="3.7801583503719496E-2"/>
          <c:w val="0.21989847048339736"/>
          <c:h val="0.11557711047143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22801045973163E-2"/>
          <c:y val="4.2766469544004086E-2"/>
          <c:w val="0.83935298672081593"/>
          <c:h val="0.81592794676599034"/>
        </c:manualLayout>
      </c:layout>
      <c:areaChart>
        <c:grouping val="stacked"/>
        <c:varyColors val="0"/>
        <c:ser>
          <c:idx val="0"/>
          <c:order val="0"/>
          <c:tx>
            <c:v>Total Class A Value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'Oct17-Feb18 M Case'!$B$2:$B$55</c:f>
              <c:numCache>
                <c:formatCode>yyyy-mm-dd</c:formatCode>
                <c:ptCount val="54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</c:numCache>
            </c:numRef>
          </c:cat>
          <c:val>
            <c:numRef>
              <c:f>'Oct17-Feb18 M Case'!$G$2:$G$55</c:f>
              <c:numCache>
                <c:formatCode>General</c:formatCode>
                <c:ptCount val="54"/>
                <c:pt idx="0">
                  <c:v>15197500</c:v>
                </c:pt>
                <c:pt idx="1">
                  <c:v>15205098.75</c:v>
                </c:pt>
                <c:pt idx="2">
                  <c:v>15212697.499999998</c:v>
                </c:pt>
                <c:pt idx="3">
                  <c:v>15220296.25</c:v>
                </c:pt>
                <c:pt idx="4">
                  <c:v>15227895</c:v>
                </c:pt>
                <c:pt idx="5">
                  <c:v>15235493.75</c:v>
                </c:pt>
                <c:pt idx="6">
                  <c:v>15243092.499999998</c:v>
                </c:pt>
                <c:pt idx="7">
                  <c:v>15250691.25</c:v>
                </c:pt>
                <c:pt idx="8">
                  <c:v>15258290</c:v>
                </c:pt>
                <c:pt idx="9">
                  <c:v>15265888.75</c:v>
                </c:pt>
                <c:pt idx="10">
                  <c:v>15273487.499999998</c:v>
                </c:pt>
                <c:pt idx="11">
                  <c:v>15281086.25</c:v>
                </c:pt>
                <c:pt idx="12">
                  <c:v>15288685</c:v>
                </c:pt>
                <c:pt idx="13">
                  <c:v>15296283.75</c:v>
                </c:pt>
                <c:pt idx="14">
                  <c:v>15303882.499999998</c:v>
                </c:pt>
                <c:pt idx="15">
                  <c:v>15311481.250000002</c:v>
                </c:pt>
                <c:pt idx="16">
                  <c:v>15319080</c:v>
                </c:pt>
                <c:pt idx="17">
                  <c:v>15326678.75</c:v>
                </c:pt>
                <c:pt idx="18">
                  <c:v>15334277.499999998</c:v>
                </c:pt>
                <c:pt idx="19">
                  <c:v>15341876.250000002</c:v>
                </c:pt>
                <c:pt idx="20">
                  <c:v>15349475</c:v>
                </c:pt>
                <c:pt idx="21">
                  <c:v>15357073.75</c:v>
                </c:pt>
                <c:pt idx="22">
                  <c:v>15364672.499999998</c:v>
                </c:pt>
                <c:pt idx="23">
                  <c:v>15372271.250000002</c:v>
                </c:pt>
                <c:pt idx="24">
                  <c:v>15379870</c:v>
                </c:pt>
                <c:pt idx="25">
                  <c:v>15387468.75</c:v>
                </c:pt>
                <c:pt idx="26">
                  <c:v>15395067.499999998</c:v>
                </c:pt>
                <c:pt idx="27">
                  <c:v>15402666.250000002</c:v>
                </c:pt>
                <c:pt idx="28">
                  <c:v>15410265</c:v>
                </c:pt>
                <c:pt idx="29">
                  <c:v>15417863.75</c:v>
                </c:pt>
                <c:pt idx="30">
                  <c:v>15425462.499999998</c:v>
                </c:pt>
                <c:pt idx="31">
                  <c:v>15433061.250000002</c:v>
                </c:pt>
                <c:pt idx="32">
                  <c:v>15440660</c:v>
                </c:pt>
                <c:pt idx="33">
                  <c:v>15448258.75</c:v>
                </c:pt>
                <c:pt idx="34">
                  <c:v>15455857.499999998</c:v>
                </c:pt>
                <c:pt idx="35">
                  <c:v>15463456.250000002</c:v>
                </c:pt>
                <c:pt idx="36">
                  <c:v>15471055</c:v>
                </c:pt>
                <c:pt idx="37">
                  <c:v>15478653.75</c:v>
                </c:pt>
                <c:pt idx="38">
                  <c:v>15486252.499999998</c:v>
                </c:pt>
                <c:pt idx="39">
                  <c:v>15493851.250000002</c:v>
                </c:pt>
                <c:pt idx="40">
                  <c:v>15501450</c:v>
                </c:pt>
                <c:pt idx="41">
                  <c:v>15509048.75</c:v>
                </c:pt>
                <c:pt idx="42">
                  <c:v>15516647.499999998</c:v>
                </c:pt>
                <c:pt idx="43">
                  <c:v>15524246.250000002</c:v>
                </c:pt>
                <c:pt idx="44">
                  <c:v>15531845</c:v>
                </c:pt>
                <c:pt idx="45">
                  <c:v>15539443.75</c:v>
                </c:pt>
                <c:pt idx="46">
                  <c:v>15547042.499999998</c:v>
                </c:pt>
                <c:pt idx="47">
                  <c:v>15554641.250000002</c:v>
                </c:pt>
                <c:pt idx="48">
                  <c:v>15562240</c:v>
                </c:pt>
                <c:pt idx="49">
                  <c:v>15569838.75</c:v>
                </c:pt>
                <c:pt idx="50">
                  <c:v>15577437.499999998</c:v>
                </c:pt>
                <c:pt idx="51">
                  <c:v>15585036.250000002</c:v>
                </c:pt>
                <c:pt idx="52">
                  <c:v>15592635</c:v>
                </c:pt>
                <c:pt idx="53">
                  <c:v>15600233.75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C-4028-B105-36D5A8194C47}"/>
            </c:ext>
          </c:extLst>
        </c:ser>
        <c:ser>
          <c:idx val="1"/>
          <c:order val="1"/>
          <c:tx>
            <c:v>Total Class B Value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'Oct17-Feb18 M Case'!$B$2:$B$55</c:f>
              <c:numCache>
                <c:formatCode>yyyy-mm-dd</c:formatCode>
                <c:ptCount val="54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</c:numCache>
            </c:numRef>
          </c:cat>
          <c:val>
            <c:numRef>
              <c:f>'Oct17-Feb18 M Case'!$J$2:$J$55</c:f>
              <c:numCache>
                <c:formatCode>General</c:formatCode>
                <c:ptCount val="54"/>
                <c:pt idx="0">
                  <c:v>15197500</c:v>
                </c:pt>
                <c:pt idx="1">
                  <c:v>14475901.25</c:v>
                </c:pt>
                <c:pt idx="2">
                  <c:v>13968302.500000004</c:v>
                </c:pt>
                <c:pt idx="3">
                  <c:v>13947703.75</c:v>
                </c:pt>
                <c:pt idx="4">
                  <c:v>14271105.000000004</c:v>
                </c:pt>
                <c:pt idx="5">
                  <c:v>15597506.250000004</c:v>
                </c:pt>
                <c:pt idx="6">
                  <c:v>15882907.500000002</c:v>
                </c:pt>
                <c:pt idx="7">
                  <c:v>15698308.750000002</c:v>
                </c:pt>
                <c:pt idx="8">
                  <c:v>14436710.000000002</c:v>
                </c:pt>
                <c:pt idx="9">
                  <c:v>14580111.250000002</c:v>
                </c:pt>
                <c:pt idx="10">
                  <c:v>15012512.500000004</c:v>
                </c:pt>
                <c:pt idx="11">
                  <c:v>15007913.749999998</c:v>
                </c:pt>
                <c:pt idx="12">
                  <c:v>18394315</c:v>
                </c:pt>
                <c:pt idx="13">
                  <c:v>18584716.25</c:v>
                </c:pt>
                <c:pt idx="14">
                  <c:v>18354117.500000004</c:v>
                </c:pt>
                <c:pt idx="15">
                  <c:v>18111518.750000004</c:v>
                </c:pt>
                <c:pt idx="16">
                  <c:v>16294919.999999998</c:v>
                </c:pt>
                <c:pt idx="17">
                  <c:v>16027321.250000004</c:v>
                </c:pt>
                <c:pt idx="18">
                  <c:v>15406722.500000006</c:v>
                </c:pt>
                <c:pt idx="19">
                  <c:v>14966123.75</c:v>
                </c:pt>
                <c:pt idx="20">
                  <c:v>14605525.000000002</c:v>
                </c:pt>
                <c:pt idx="21">
                  <c:v>14045926.25</c:v>
                </c:pt>
                <c:pt idx="22">
                  <c:v>13162327.500000002</c:v>
                </c:pt>
                <c:pt idx="23">
                  <c:v>14277728.750000002</c:v>
                </c:pt>
                <c:pt idx="24">
                  <c:v>14255130.000000004</c:v>
                </c:pt>
                <c:pt idx="25">
                  <c:v>14166531.250000006</c:v>
                </c:pt>
                <c:pt idx="26">
                  <c:v>14240932.500000002</c:v>
                </c:pt>
                <c:pt idx="27">
                  <c:v>13932333.750000002</c:v>
                </c:pt>
                <c:pt idx="28">
                  <c:v>14993735.000000002</c:v>
                </c:pt>
                <c:pt idx="29">
                  <c:v>15262136.25</c:v>
                </c:pt>
                <c:pt idx="30">
                  <c:v>14938537.5</c:v>
                </c:pt>
                <c:pt idx="31">
                  <c:v>13508938.750000002</c:v>
                </c:pt>
                <c:pt idx="32">
                  <c:v>13051340.000000002</c:v>
                </c:pt>
                <c:pt idx="33">
                  <c:v>15002741.25</c:v>
                </c:pt>
                <c:pt idx="34">
                  <c:v>14548142.500000006</c:v>
                </c:pt>
                <c:pt idx="35">
                  <c:v>14159543.750000002</c:v>
                </c:pt>
                <c:pt idx="36">
                  <c:v>14210945</c:v>
                </c:pt>
                <c:pt idx="37">
                  <c:v>13705346.249999998</c:v>
                </c:pt>
                <c:pt idx="38">
                  <c:v>15248747.500000002</c:v>
                </c:pt>
                <c:pt idx="39">
                  <c:v>16472148.750000004</c:v>
                </c:pt>
                <c:pt idx="40">
                  <c:v>14184550.000000002</c:v>
                </c:pt>
                <c:pt idx="41">
                  <c:v>15913951.250000006</c:v>
                </c:pt>
                <c:pt idx="42">
                  <c:v>15085352.500000002</c:v>
                </c:pt>
                <c:pt idx="43">
                  <c:v>15935753.750000002</c:v>
                </c:pt>
                <c:pt idx="44">
                  <c:v>17940155.000000004</c:v>
                </c:pt>
                <c:pt idx="45">
                  <c:v>17580556.250000004</c:v>
                </c:pt>
                <c:pt idx="46">
                  <c:v>17484957.5</c:v>
                </c:pt>
                <c:pt idx="47">
                  <c:v>17617358.750000004</c:v>
                </c:pt>
                <c:pt idx="48">
                  <c:v>19102759.999999996</c:v>
                </c:pt>
                <c:pt idx="49">
                  <c:v>19890161.25</c:v>
                </c:pt>
                <c:pt idx="50">
                  <c:v>21193562.5</c:v>
                </c:pt>
                <c:pt idx="51">
                  <c:v>20466963.749999996</c:v>
                </c:pt>
                <c:pt idx="52">
                  <c:v>22491365.000000004</c:v>
                </c:pt>
                <c:pt idx="53">
                  <c:v>25056766.249999996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C-4028-B105-36D5A8194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2"/>
          <c:tx>
            <c:v>ETH/USD (RHS)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'Oct17-Feb18 M Case'!$B$2:$B$55</c:f>
              <c:numCache>
                <c:formatCode>yyyy-mm-dd</c:formatCode>
                <c:ptCount val="54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</c:numCache>
            </c:numRef>
          </c:cat>
          <c:val>
            <c:numRef>
              <c:f>'Oct17-Feb18 M Case'!$C$2:$C$55</c:f>
              <c:numCache>
                <c:formatCode>General</c:formatCode>
                <c:ptCount val="54"/>
                <c:pt idx="0">
                  <c:v>303.95</c:v>
                </c:pt>
                <c:pt idx="1">
                  <c:v>296.81</c:v>
                </c:pt>
                <c:pt idx="2">
                  <c:v>291.81</c:v>
                </c:pt>
                <c:pt idx="3">
                  <c:v>291.68</c:v>
                </c:pt>
                <c:pt idx="4">
                  <c:v>294.99</c:v>
                </c:pt>
                <c:pt idx="5">
                  <c:v>308.33</c:v>
                </c:pt>
                <c:pt idx="6">
                  <c:v>311.26</c:v>
                </c:pt>
                <c:pt idx="7">
                  <c:v>309.49</c:v>
                </c:pt>
                <c:pt idx="8">
                  <c:v>296.95</c:v>
                </c:pt>
                <c:pt idx="9">
                  <c:v>298.45999999999998</c:v>
                </c:pt>
                <c:pt idx="10">
                  <c:v>302.86</c:v>
                </c:pt>
                <c:pt idx="11">
                  <c:v>302.89</c:v>
                </c:pt>
                <c:pt idx="12">
                  <c:v>336.83</c:v>
                </c:pt>
                <c:pt idx="13">
                  <c:v>338.81</c:v>
                </c:pt>
                <c:pt idx="14">
                  <c:v>336.58</c:v>
                </c:pt>
                <c:pt idx="15">
                  <c:v>334.23</c:v>
                </c:pt>
                <c:pt idx="16">
                  <c:v>316.14</c:v>
                </c:pt>
                <c:pt idx="17">
                  <c:v>313.54000000000002</c:v>
                </c:pt>
                <c:pt idx="18">
                  <c:v>307.41000000000003</c:v>
                </c:pt>
                <c:pt idx="19">
                  <c:v>303.08</c:v>
                </c:pt>
                <c:pt idx="20">
                  <c:v>299.55</c:v>
                </c:pt>
                <c:pt idx="21">
                  <c:v>294.02999999999997</c:v>
                </c:pt>
                <c:pt idx="22">
                  <c:v>285.27</c:v>
                </c:pt>
                <c:pt idx="23">
                  <c:v>296.5</c:v>
                </c:pt>
                <c:pt idx="24">
                  <c:v>296.35000000000002</c:v>
                </c:pt>
                <c:pt idx="25">
                  <c:v>295.54000000000002</c:v>
                </c:pt>
                <c:pt idx="26">
                  <c:v>296.36</c:v>
                </c:pt>
                <c:pt idx="27">
                  <c:v>293.35000000000002</c:v>
                </c:pt>
                <c:pt idx="28">
                  <c:v>304.04000000000002</c:v>
                </c:pt>
                <c:pt idx="29">
                  <c:v>306.8</c:v>
                </c:pt>
                <c:pt idx="30">
                  <c:v>303.64</c:v>
                </c:pt>
                <c:pt idx="31">
                  <c:v>289.42</c:v>
                </c:pt>
                <c:pt idx="32">
                  <c:v>284.92</c:v>
                </c:pt>
                <c:pt idx="33">
                  <c:v>304.51</c:v>
                </c:pt>
                <c:pt idx="34">
                  <c:v>300.04000000000002</c:v>
                </c:pt>
                <c:pt idx="35">
                  <c:v>296.23</c:v>
                </c:pt>
                <c:pt idx="36">
                  <c:v>296.82</c:v>
                </c:pt>
                <c:pt idx="37">
                  <c:v>291.83999999999997</c:v>
                </c:pt>
                <c:pt idx="38">
                  <c:v>307.35000000000002</c:v>
                </c:pt>
                <c:pt idx="39">
                  <c:v>319.66000000000003</c:v>
                </c:pt>
                <c:pt idx="40">
                  <c:v>296.86</c:v>
                </c:pt>
                <c:pt idx="41">
                  <c:v>314.23</c:v>
                </c:pt>
                <c:pt idx="42">
                  <c:v>306.02</c:v>
                </c:pt>
                <c:pt idx="43">
                  <c:v>314.60000000000002</c:v>
                </c:pt>
                <c:pt idx="44">
                  <c:v>334.72</c:v>
                </c:pt>
                <c:pt idx="45">
                  <c:v>331.2</c:v>
                </c:pt>
                <c:pt idx="46">
                  <c:v>330.32</c:v>
                </c:pt>
                <c:pt idx="47">
                  <c:v>331.72</c:v>
                </c:pt>
                <c:pt idx="48">
                  <c:v>346.65</c:v>
                </c:pt>
                <c:pt idx="49">
                  <c:v>354.6</c:v>
                </c:pt>
                <c:pt idx="50">
                  <c:v>367.71</c:v>
                </c:pt>
                <c:pt idx="51">
                  <c:v>360.52</c:v>
                </c:pt>
                <c:pt idx="52">
                  <c:v>380.84</c:v>
                </c:pt>
                <c:pt idx="53">
                  <c:v>406.57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C-4028-B105-36D5A8194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11024"/>
        <c:axId val="618411680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3"/>
        <c:majorTimeUnit val="days"/>
      </c:dateAx>
      <c:valAx>
        <c:axId val="397474984"/>
        <c:scaling>
          <c:orientation val="minMax"/>
          <c:max val="45000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15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18411680"/>
        <c:scaling>
          <c:orientation val="minMax"/>
          <c:max val="4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11024"/>
        <c:crosses val="max"/>
        <c:crossBetween val="between"/>
        <c:majorUnit val="150"/>
      </c:valAx>
      <c:dateAx>
        <c:axId val="618411024"/>
        <c:scaling>
          <c:orientation val="minMax"/>
        </c:scaling>
        <c:delete val="1"/>
        <c:axPos val="b"/>
        <c:numFmt formatCode="yyyy-mm-dd" sourceLinked="1"/>
        <c:majorTickMark val="out"/>
        <c:minorTickMark val="none"/>
        <c:tickLblPos val="nextTo"/>
        <c:crossAx val="6184116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476998816706353"/>
          <c:y val="1.3043438774305461E-3"/>
          <c:w val="0.27153053920208026"/>
          <c:h val="0.1397682296633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22801045973163E-2"/>
          <c:y val="4.2766469544004086E-2"/>
          <c:w val="0.83935298672081593"/>
          <c:h val="0.81592794676599034"/>
        </c:manualLayout>
      </c:layout>
      <c:areaChart>
        <c:grouping val="stacked"/>
        <c:varyColors val="0"/>
        <c:ser>
          <c:idx val="0"/>
          <c:order val="0"/>
          <c:tx>
            <c:v>Total Class A Value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'Oct17-Feb18 M Case'!$B$56:$B$99</c:f>
              <c:numCache>
                <c:formatCode>yyyy-mm-dd</c:formatCode>
                <c:ptCount val="44"/>
                <c:pt idx="0">
                  <c:v>43063</c:v>
                </c:pt>
                <c:pt idx="1">
                  <c:v>43064</c:v>
                </c:pt>
                <c:pt idx="2">
                  <c:v>43065</c:v>
                </c:pt>
                <c:pt idx="3">
                  <c:v>43066</c:v>
                </c:pt>
                <c:pt idx="4">
                  <c:v>43067</c:v>
                </c:pt>
                <c:pt idx="5">
                  <c:v>43068</c:v>
                </c:pt>
                <c:pt idx="6">
                  <c:v>43069</c:v>
                </c:pt>
                <c:pt idx="7">
                  <c:v>43070</c:v>
                </c:pt>
                <c:pt idx="8">
                  <c:v>43071</c:v>
                </c:pt>
                <c:pt idx="9">
                  <c:v>43072</c:v>
                </c:pt>
                <c:pt idx="10">
                  <c:v>43073</c:v>
                </c:pt>
                <c:pt idx="11">
                  <c:v>43074</c:v>
                </c:pt>
                <c:pt idx="12">
                  <c:v>43075</c:v>
                </c:pt>
                <c:pt idx="13">
                  <c:v>43076</c:v>
                </c:pt>
                <c:pt idx="14">
                  <c:v>43077</c:v>
                </c:pt>
                <c:pt idx="15">
                  <c:v>43078</c:v>
                </c:pt>
                <c:pt idx="16">
                  <c:v>43079</c:v>
                </c:pt>
                <c:pt idx="17">
                  <c:v>43080</c:v>
                </c:pt>
                <c:pt idx="18">
                  <c:v>43081</c:v>
                </c:pt>
                <c:pt idx="19">
                  <c:v>43082</c:v>
                </c:pt>
                <c:pt idx="20">
                  <c:v>43083</c:v>
                </c:pt>
                <c:pt idx="21">
                  <c:v>43084</c:v>
                </c:pt>
                <c:pt idx="22">
                  <c:v>43085</c:v>
                </c:pt>
                <c:pt idx="23">
                  <c:v>43086</c:v>
                </c:pt>
                <c:pt idx="24">
                  <c:v>43087</c:v>
                </c:pt>
                <c:pt idx="25">
                  <c:v>43088</c:v>
                </c:pt>
                <c:pt idx="26">
                  <c:v>43089</c:v>
                </c:pt>
                <c:pt idx="27">
                  <c:v>43090</c:v>
                </c:pt>
                <c:pt idx="28">
                  <c:v>43091</c:v>
                </c:pt>
                <c:pt idx="29">
                  <c:v>43092</c:v>
                </c:pt>
                <c:pt idx="30">
                  <c:v>43093</c:v>
                </c:pt>
                <c:pt idx="31">
                  <c:v>43094</c:v>
                </c:pt>
                <c:pt idx="32">
                  <c:v>43095</c:v>
                </c:pt>
                <c:pt idx="33">
                  <c:v>43096</c:v>
                </c:pt>
                <c:pt idx="34">
                  <c:v>43097</c:v>
                </c:pt>
                <c:pt idx="35">
                  <c:v>43098</c:v>
                </c:pt>
                <c:pt idx="36">
                  <c:v>43099</c:v>
                </c:pt>
                <c:pt idx="37">
                  <c:v>43100</c:v>
                </c:pt>
                <c:pt idx="38">
                  <c:v>43101</c:v>
                </c:pt>
                <c:pt idx="39">
                  <c:v>43102</c:v>
                </c:pt>
                <c:pt idx="40">
                  <c:v>43103</c:v>
                </c:pt>
                <c:pt idx="41">
                  <c:v>43104</c:v>
                </c:pt>
                <c:pt idx="42">
                  <c:v>43105</c:v>
                </c:pt>
                <c:pt idx="43">
                  <c:v>43106</c:v>
                </c:pt>
              </c:numCache>
            </c:numRef>
          </c:cat>
          <c:val>
            <c:numRef>
              <c:f>'Oct17-Feb18 M Case'!$G$56:$G$99</c:f>
              <c:numCache>
                <c:formatCode>General</c:formatCode>
                <c:ptCount val="44"/>
                <c:pt idx="0">
                  <c:v>15197500</c:v>
                </c:pt>
                <c:pt idx="1">
                  <c:v>15205098.75</c:v>
                </c:pt>
                <c:pt idx="2">
                  <c:v>15212697.499999998</c:v>
                </c:pt>
                <c:pt idx="3">
                  <c:v>15220296.25</c:v>
                </c:pt>
                <c:pt idx="4">
                  <c:v>15227895</c:v>
                </c:pt>
                <c:pt idx="5">
                  <c:v>15235493.75</c:v>
                </c:pt>
                <c:pt idx="6">
                  <c:v>15243092.499999998</c:v>
                </c:pt>
                <c:pt idx="7">
                  <c:v>15250691.25</c:v>
                </c:pt>
                <c:pt idx="8">
                  <c:v>15258290</c:v>
                </c:pt>
                <c:pt idx="9">
                  <c:v>15265888.75</c:v>
                </c:pt>
                <c:pt idx="10">
                  <c:v>15273487.499999998</c:v>
                </c:pt>
                <c:pt idx="11">
                  <c:v>15281086.25</c:v>
                </c:pt>
                <c:pt idx="12">
                  <c:v>15288685</c:v>
                </c:pt>
                <c:pt idx="13">
                  <c:v>15296283.75</c:v>
                </c:pt>
                <c:pt idx="14">
                  <c:v>15303882.499999998</c:v>
                </c:pt>
                <c:pt idx="15">
                  <c:v>15311481.250000002</c:v>
                </c:pt>
                <c:pt idx="16">
                  <c:v>15319080</c:v>
                </c:pt>
                <c:pt idx="17">
                  <c:v>15326678.75</c:v>
                </c:pt>
                <c:pt idx="18">
                  <c:v>15334277.499999998</c:v>
                </c:pt>
                <c:pt idx="19">
                  <c:v>15341876.250000002</c:v>
                </c:pt>
                <c:pt idx="20">
                  <c:v>15349475</c:v>
                </c:pt>
                <c:pt idx="21">
                  <c:v>15357073.75</c:v>
                </c:pt>
                <c:pt idx="22">
                  <c:v>15364672.499999998</c:v>
                </c:pt>
                <c:pt idx="23">
                  <c:v>15197500</c:v>
                </c:pt>
                <c:pt idx="24">
                  <c:v>15205098.75</c:v>
                </c:pt>
                <c:pt idx="25">
                  <c:v>15212697.499999998</c:v>
                </c:pt>
                <c:pt idx="26">
                  <c:v>15220296.25</c:v>
                </c:pt>
                <c:pt idx="27">
                  <c:v>15227895</c:v>
                </c:pt>
                <c:pt idx="28">
                  <c:v>15235493.75</c:v>
                </c:pt>
                <c:pt idx="29">
                  <c:v>15243092.499999998</c:v>
                </c:pt>
                <c:pt idx="30">
                  <c:v>15250691.25</c:v>
                </c:pt>
                <c:pt idx="31">
                  <c:v>15258290</c:v>
                </c:pt>
                <c:pt idx="32">
                  <c:v>15265888.75</c:v>
                </c:pt>
                <c:pt idx="33">
                  <c:v>15273487.499999998</c:v>
                </c:pt>
                <c:pt idx="34">
                  <c:v>15281086.25</c:v>
                </c:pt>
                <c:pt idx="35">
                  <c:v>15288685</c:v>
                </c:pt>
                <c:pt idx="36">
                  <c:v>15296283.75</c:v>
                </c:pt>
                <c:pt idx="37">
                  <c:v>15303882.499999998</c:v>
                </c:pt>
                <c:pt idx="38">
                  <c:v>15311481.250000002</c:v>
                </c:pt>
                <c:pt idx="39">
                  <c:v>15319080</c:v>
                </c:pt>
                <c:pt idx="40">
                  <c:v>15326678.75</c:v>
                </c:pt>
                <c:pt idx="41">
                  <c:v>15334277.499999998</c:v>
                </c:pt>
                <c:pt idx="42">
                  <c:v>15341876.250000002</c:v>
                </c:pt>
                <c:pt idx="43">
                  <c:v>15349475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7-4FC9-922D-EB4ABB7E5397}"/>
            </c:ext>
          </c:extLst>
        </c:ser>
        <c:ser>
          <c:idx val="1"/>
          <c:order val="1"/>
          <c:tx>
            <c:v>Total Class B Value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'Oct17-Feb18 M Case'!$B$56:$B$99</c:f>
              <c:numCache>
                <c:formatCode>yyyy-mm-dd</c:formatCode>
                <c:ptCount val="44"/>
                <c:pt idx="0">
                  <c:v>43063</c:v>
                </c:pt>
                <c:pt idx="1">
                  <c:v>43064</c:v>
                </c:pt>
                <c:pt idx="2">
                  <c:v>43065</c:v>
                </c:pt>
                <c:pt idx="3">
                  <c:v>43066</c:v>
                </c:pt>
                <c:pt idx="4">
                  <c:v>43067</c:v>
                </c:pt>
                <c:pt idx="5">
                  <c:v>43068</c:v>
                </c:pt>
                <c:pt idx="6">
                  <c:v>43069</c:v>
                </c:pt>
                <c:pt idx="7">
                  <c:v>43070</c:v>
                </c:pt>
                <c:pt idx="8">
                  <c:v>43071</c:v>
                </c:pt>
                <c:pt idx="9">
                  <c:v>43072</c:v>
                </c:pt>
                <c:pt idx="10">
                  <c:v>43073</c:v>
                </c:pt>
                <c:pt idx="11">
                  <c:v>43074</c:v>
                </c:pt>
                <c:pt idx="12">
                  <c:v>43075</c:v>
                </c:pt>
                <c:pt idx="13">
                  <c:v>43076</c:v>
                </c:pt>
                <c:pt idx="14">
                  <c:v>43077</c:v>
                </c:pt>
                <c:pt idx="15">
                  <c:v>43078</c:v>
                </c:pt>
                <c:pt idx="16">
                  <c:v>43079</c:v>
                </c:pt>
                <c:pt idx="17">
                  <c:v>43080</c:v>
                </c:pt>
                <c:pt idx="18">
                  <c:v>43081</c:v>
                </c:pt>
                <c:pt idx="19">
                  <c:v>43082</c:v>
                </c:pt>
                <c:pt idx="20">
                  <c:v>43083</c:v>
                </c:pt>
                <c:pt idx="21">
                  <c:v>43084</c:v>
                </c:pt>
                <c:pt idx="22">
                  <c:v>43085</c:v>
                </c:pt>
                <c:pt idx="23">
                  <c:v>43086</c:v>
                </c:pt>
                <c:pt idx="24">
                  <c:v>43087</c:v>
                </c:pt>
                <c:pt idx="25">
                  <c:v>43088</c:v>
                </c:pt>
                <c:pt idx="26">
                  <c:v>43089</c:v>
                </c:pt>
                <c:pt idx="27">
                  <c:v>43090</c:v>
                </c:pt>
                <c:pt idx="28">
                  <c:v>43091</c:v>
                </c:pt>
                <c:pt idx="29">
                  <c:v>43092</c:v>
                </c:pt>
                <c:pt idx="30">
                  <c:v>43093</c:v>
                </c:pt>
                <c:pt idx="31">
                  <c:v>43094</c:v>
                </c:pt>
                <c:pt idx="32">
                  <c:v>43095</c:v>
                </c:pt>
                <c:pt idx="33">
                  <c:v>43096</c:v>
                </c:pt>
                <c:pt idx="34">
                  <c:v>43097</c:v>
                </c:pt>
                <c:pt idx="35">
                  <c:v>43098</c:v>
                </c:pt>
                <c:pt idx="36">
                  <c:v>43099</c:v>
                </c:pt>
                <c:pt idx="37">
                  <c:v>43100</c:v>
                </c:pt>
                <c:pt idx="38">
                  <c:v>43101</c:v>
                </c:pt>
                <c:pt idx="39">
                  <c:v>43102</c:v>
                </c:pt>
                <c:pt idx="40">
                  <c:v>43103</c:v>
                </c:pt>
                <c:pt idx="41">
                  <c:v>43104</c:v>
                </c:pt>
                <c:pt idx="42">
                  <c:v>43105</c:v>
                </c:pt>
                <c:pt idx="43">
                  <c:v>43106</c:v>
                </c:pt>
              </c:numCache>
            </c:numRef>
          </c:cat>
          <c:val>
            <c:numRef>
              <c:f>'Oct17-Feb18 M Case'!$J$56:$J$99</c:f>
              <c:numCache>
                <c:formatCode>General</c:formatCode>
                <c:ptCount val="44"/>
                <c:pt idx="0">
                  <c:v>15197500</c:v>
                </c:pt>
                <c:pt idx="1">
                  <c:v>14813864.645191634</c:v>
                </c:pt>
                <c:pt idx="2">
                  <c:v>15189409.721053081</c:v>
                </c:pt>
                <c:pt idx="3">
                  <c:v>15485483.143321002</c:v>
                </c:pt>
                <c:pt idx="4">
                  <c:v>14898322.821992643</c:v>
                </c:pt>
                <c:pt idx="5">
                  <c:v>12380582.818246074</c:v>
                </c:pt>
                <c:pt idx="6">
                  <c:v>12853044.544831328</c:v>
                </c:pt>
                <c:pt idx="7">
                  <c:v>14572500.510729544</c:v>
                </c:pt>
                <c:pt idx="8">
                  <c:v>14331009.576982757</c:v>
                </c:pt>
                <c:pt idx="9">
                  <c:v>14636774.664323065</c:v>
                </c:pt>
                <c:pt idx="10">
                  <c:v>14895373.648311121</c:v>
                </c:pt>
                <c:pt idx="11">
                  <c:v>14049768.925052609</c:v>
                </c:pt>
                <c:pt idx="12">
                  <c:v>12008212.731862338</c:v>
                </c:pt>
                <c:pt idx="13">
                  <c:v>11914681.218220564</c:v>
                </c:pt>
                <c:pt idx="14">
                  <c:v>13883536.031981381</c:v>
                </c:pt>
                <c:pt idx="15">
                  <c:v>15240523.724172564</c:v>
                </c:pt>
                <c:pt idx="16">
                  <c:v>12883019.249622688</c:v>
                </c:pt>
                <c:pt idx="17">
                  <c:v>17837553.016681544</c:v>
                </c:pt>
                <c:pt idx="18">
                  <c:v>27084202.188795358</c:v>
                </c:pt>
                <c:pt idx="19">
                  <c:v>29827097.986336973</c:v>
                </c:pt>
                <c:pt idx="20">
                  <c:v>29463492.072678186</c:v>
                </c:pt>
                <c:pt idx="21">
                  <c:v>28854363.977185763</c:v>
                </c:pt>
                <c:pt idx="22">
                  <c:v>29399836.247316286</c:v>
                </c:pt>
                <c:pt idx="23">
                  <c:v>15197500</c:v>
                </c:pt>
                <c:pt idx="24">
                  <c:v>18081557.489985511</c:v>
                </c:pt>
                <c:pt idx="25">
                  <c:v>19196656.556652404</c:v>
                </c:pt>
                <c:pt idx="26">
                  <c:v>18624532.650252182</c:v>
                </c:pt>
                <c:pt idx="27">
                  <c:v>18202751.152345657</c:v>
                </c:pt>
                <c:pt idx="28">
                  <c:v>12623589.793492498</c:v>
                </c:pt>
                <c:pt idx="29">
                  <c:v>14420523.44515891</c:v>
                </c:pt>
                <c:pt idx="30">
                  <c:v>13374079.827454679</c:v>
                </c:pt>
                <c:pt idx="31">
                  <c:v>15366670.360033993</c:v>
                </c:pt>
                <c:pt idx="32">
                  <c:v>16640581.830039287</c:v>
                </c:pt>
                <c:pt idx="33">
                  <c:v>16062952.426990014</c:v>
                </c:pt>
                <c:pt idx="34">
                  <c:v>15070716.776291957</c:v>
                </c:pt>
                <c:pt idx="35">
                  <c:v>16033355.935753992</c:v>
                </c:pt>
                <c:pt idx="36">
                  <c:v>14051824.887193294</c:v>
                </c:pt>
                <c:pt idx="37">
                  <c:v>16082953.896316063</c:v>
                </c:pt>
                <c:pt idx="38">
                  <c:v>16713569.257865297</c:v>
                </c:pt>
                <c:pt idx="39">
                  <c:v>21185327.281492524</c:v>
                </c:pt>
                <c:pt idx="40">
                  <c:v>24528881.991803795</c:v>
                </c:pt>
                <c:pt idx="41">
                  <c:v>24679248.645657718</c:v>
                </c:pt>
                <c:pt idx="42">
                  <c:v>25616054.320843372</c:v>
                </c:pt>
                <c:pt idx="43">
                  <c:v>27271962.558345292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7-4FC9-922D-EB4ABB7E5397}"/>
            </c:ext>
          </c:extLst>
        </c:ser>
        <c:ser>
          <c:idx val="3"/>
          <c:order val="3"/>
          <c:tx>
            <c:v>Total ETH Payout Value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numRef>
              <c:f>'Oct17-Feb18 M Case'!$B$56:$B$99</c:f>
              <c:numCache>
                <c:formatCode>yyyy-mm-dd</c:formatCode>
                <c:ptCount val="44"/>
                <c:pt idx="0">
                  <c:v>43063</c:v>
                </c:pt>
                <c:pt idx="1">
                  <c:v>43064</c:v>
                </c:pt>
                <c:pt idx="2">
                  <c:v>43065</c:v>
                </c:pt>
                <c:pt idx="3">
                  <c:v>43066</c:v>
                </c:pt>
                <c:pt idx="4">
                  <c:v>43067</c:v>
                </c:pt>
                <c:pt idx="5">
                  <c:v>43068</c:v>
                </c:pt>
                <c:pt idx="6">
                  <c:v>43069</c:v>
                </c:pt>
                <c:pt idx="7">
                  <c:v>43070</c:v>
                </c:pt>
                <c:pt idx="8">
                  <c:v>43071</c:v>
                </c:pt>
                <c:pt idx="9">
                  <c:v>43072</c:v>
                </c:pt>
                <c:pt idx="10">
                  <c:v>43073</c:v>
                </c:pt>
                <c:pt idx="11">
                  <c:v>43074</c:v>
                </c:pt>
                <c:pt idx="12">
                  <c:v>43075</c:v>
                </c:pt>
                <c:pt idx="13">
                  <c:v>43076</c:v>
                </c:pt>
                <c:pt idx="14">
                  <c:v>43077</c:v>
                </c:pt>
                <c:pt idx="15">
                  <c:v>43078</c:v>
                </c:pt>
                <c:pt idx="16">
                  <c:v>43079</c:v>
                </c:pt>
                <c:pt idx="17">
                  <c:v>43080</c:v>
                </c:pt>
                <c:pt idx="18">
                  <c:v>43081</c:v>
                </c:pt>
                <c:pt idx="19">
                  <c:v>43082</c:v>
                </c:pt>
                <c:pt idx="20">
                  <c:v>43083</c:v>
                </c:pt>
                <c:pt idx="21">
                  <c:v>43084</c:v>
                </c:pt>
                <c:pt idx="22">
                  <c:v>43085</c:v>
                </c:pt>
                <c:pt idx="23">
                  <c:v>43086</c:v>
                </c:pt>
                <c:pt idx="24">
                  <c:v>43087</c:v>
                </c:pt>
                <c:pt idx="25">
                  <c:v>43088</c:v>
                </c:pt>
                <c:pt idx="26">
                  <c:v>43089</c:v>
                </c:pt>
                <c:pt idx="27">
                  <c:v>43090</c:v>
                </c:pt>
                <c:pt idx="28">
                  <c:v>43091</c:v>
                </c:pt>
                <c:pt idx="29">
                  <c:v>43092</c:v>
                </c:pt>
                <c:pt idx="30">
                  <c:v>43093</c:v>
                </c:pt>
                <c:pt idx="31">
                  <c:v>43094</c:v>
                </c:pt>
                <c:pt idx="32">
                  <c:v>43095</c:v>
                </c:pt>
                <c:pt idx="33">
                  <c:v>43096</c:v>
                </c:pt>
                <c:pt idx="34">
                  <c:v>43097</c:v>
                </c:pt>
                <c:pt idx="35">
                  <c:v>43098</c:v>
                </c:pt>
                <c:pt idx="36">
                  <c:v>43099</c:v>
                </c:pt>
                <c:pt idx="37">
                  <c:v>43100</c:v>
                </c:pt>
                <c:pt idx="38">
                  <c:v>43101</c:v>
                </c:pt>
                <c:pt idx="39">
                  <c:v>43102</c:v>
                </c:pt>
                <c:pt idx="40">
                  <c:v>43103</c:v>
                </c:pt>
                <c:pt idx="41">
                  <c:v>43104</c:v>
                </c:pt>
                <c:pt idx="42">
                  <c:v>43105</c:v>
                </c:pt>
                <c:pt idx="43">
                  <c:v>43106</c:v>
                </c:pt>
              </c:numCache>
            </c:numRef>
          </c:cat>
          <c:val>
            <c:numRef>
              <c:f>'Oct17-Feb18 M Case'!$L$56:$L$99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15977032.927321818</c:v>
                </c:pt>
                <c:pt idx="24">
                  <c:v>17497022.628283951</c:v>
                </c:pt>
                <c:pt idx="25">
                  <c:v>18087165.085409116</c:v>
                </c:pt>
                <c:pt idx="26">
                  <c:v>17790424.272377111</c:v>
                </c:pt>
                <c:pt idx="27">
                  <c:v>17572710.457564432</c:v>
                </c:pt>
                <c:pt idx="28">
                  <c:v>14644036.686934989</c:v>
                </c:pt>
                <c:pt idx="29">
                  <c:v>15592583.276829492</c:v>
                </c:pt>
                <c:pt idx="30">
                  <c:v>15046517.849697076</c:v>
                </c:pt>
                <c:pt idx="31">
                  <c:v>16097910.842907997</c:v>
                </c:pt>
                <c:pt idx="32">
                  <c:v>16771532.52350428</c:v>
                </c:pt>
                <c:pt idx="33">
                  <c:v>16471897.764058612</c:v>
                </c:pt>
                <c:pt idx="34">
                  <c:v>15954326.578537675</c:v>
                </c:pt>
                <c:pt idx="35">
                  <c:v>16464328.981130563</c:v>
                </c:pt>
                <c:pt idx="36">
                  <c:v>15426737.886200201</c:v>
                </c:pt>
                <c:pt idx="37">
                  <c:v>16498388.504306778</c:v>
                </c:pt>
                <c:pt idx="38">
                  <c:v>16833863.677029382</c:v>
                </c:pt>
                <c:pt idx="39">
                  <c:v>19188423.001440119</c:v>
                </c:pt>
                <c:pt idx="40">
                  <c:v>20949945.922312025</c:v>
                </c:pt>
                <c:pt idx="41">
                  <c:v>21032979.923257962</c:v>
                </c:pt>
                <c:pt idx="42">
                  <c:v>21529403.038832884</c:v>
                </c:pt>
                <c:pt idx="43">
                  <c:v>22403820.078285031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87-4FC9-922D-EB4ABB7E5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2"/>
          <c:tx>
            <c:v>ETH/USD (RHS)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'Oct17-Feb18 M Case'!$B$56:$B$99</c:f>
              <c:numCache>
                <c:formatCode>yyyy-mm-dd</c:formatCode>
                <c:ptCount val="44"/>
                <c:pt idx="0">
                  <c:v>43063</c:v>
                </c:pt>
                <c:pt idx="1">
                  <c:v>43064</c:v>
                </c:pt>
                <c:pt idx="2">
                  <c:v>43065</c:v>
                </c:pt>
                <c:pt idx="3">
                  <c:v>43066</c:v>
                </c:pt>
                <c:pt idx="4">
                  <c:v>43067</c:v>
                </c:pt>
                <c:pt idx="5">
                  <c:v>43068</c:v>
                </c:pt>
                <c:pt idx="6">
                  <c:v>43069</c:v>
                </c:pt>
                <c:pt idx="7">
                  <c:v>43070</c:v>
                </c:pt>
                <c:pt idx="8">
                  <c:v>43071</c:v>
                </c:pt>
                <c:pt idx="9">
                  <c:v>43072</c:v>
                </c:pt>
                <c:pt idx="10">
                  <c:v>43073</c:v>
                </c:pt>
                <c:pt idx="11">
                  <c:v>43074</c:v>
                </c:pt>
                <c:pt idx="12">
                  <c:v>43075</c:v>
                </c:pt>
                <c:pt idx="13">
                  <c:v>43076</c:v>
                </c:pt>
                <c:pt idx="14">
                  <c:v>43077</c:v>
                </c:pt>
                <c:pt idx="15">
                  <c:v>43078</c:v>
                </c:pt>
                <c:pt idx="16">
                  <c:v>43079</c:v>
                </c:pt>
                <c:pt idx="17">
                  <c:v>43080</c:v>
                </c:pt>
                <c:pt idx="18">
                  <c:v>43081</c:v>
                </c:pt>
                <c:pt idx="19">
                  <c:v>43082</c:v>
                </c:pt>
                <c:pt idx="20">
                  <c:v>43083</c:v>
                </c:pt>
                <c:pt idx="21">
                  <c:v>43084</c:v>
                </c:pt>
                <c:pt idx="22">
                  <c:v>43085</c:v>
                </c:pt>
                <c:pt idx="23">
                  <c:v>43086</c:v>
                </c:pt>
                <c:pt idx="24">
                  <c:v>43087</c:v>
                </c:pt>
                <c:pt idx="25">
                  <c:v>43088</c:v>
                </c:pt>
                <c:pt idx="26">
                  <c:v>43089</c:v>
                </c:pt>
                <c:pt idx="27">
                  <c:v>43090</c:v>
                </c:pt>
                <c:pt idx="28">
                  <c:v>43091</c:v>
                </c:pt>
                <c:pt idx="29">
                  <c:v>43092</c:v>
                </c:pt>
                <c:pt idx="30">
                  <c:v>43093</c:v>
                </c:pt>
                <c:pt idx="31">
                  <c:v>43094</c:v>
                </c:pt>
                <c:pt idx="32">
                  <c:v>43095</c:v>
                </c:pt>
                <c:pt idx="33">
                  <c:v>43096</c:v>
                </c:pt>
                <c:pt idx="34">
                  <c:v>43097</c:v>
                </c:pt>
                <c:pt idx="35">
                  <c:v>43098</c:v>
                </c:pt>
                <c:pt idx="36">
                  <c:v>43099</c:v>
                </c:pt>
                <c:pt idx="37">
                  <c:v>43100</c:v>
                </c:pt>
                <c:pt idx="38">
                  <c:v>43101</c:v>
                </c:pt>
                <c:pt idx="39">
                  <c:v>43102</c:v>
                </c:pt>
                <c:pt idx="40">
                  <c:v>43103</c:v>
                </c:pt>
                <c:pt idx="41">
                  <c:v>43104</c:v>
                </c:pt>
                <c:pt idx="42">
                  <c:v>43105</c:v>
                </c:pt>
                <c:pt idx="43">
                  <c:v>43106</c:v>
                </c:pt>
              </c:numCache>
            </c:numRef>
          </c:cat>
          <c:val>
            <c:numRef>
              <c:f>'Oct17-Feb18 M Case'!$C$56:$C$99</c:f>
              <c:numCache>
                <c:formatCode>General</c:formatCode>
                <c:ptCount val="44"/>
                <c:pt idx="0">
                  <c:v>470.43</c:v>
                </c:pt>
                <c:pt idx="1">
                  <c:v>464.61</c:v>
                </c:pt>
                <c:pt idx="2">
                  <c:v>470.54</c:v>
                </c:pt>
                <c:pt idx="3">
                  <c:v>475.24</c:v>
                </c:pt>
                <c:pt idx="4">
                  <c:v>466.27</c:v>
                </c:pt>
                <c:pt idx="5">
                  <c:v>427.42</c:v>
                </c:pt>
                <c:pt idx="6">
                  <c:v>434.85</c:v>
                </c:pt>
                <c:pt idx="7">
                  <c:v>461.58</c:v>
                </c:pt>
                <c:pt idx="8">
                  <c:v>457.96</c:v>
                </c:pt>
                <c:pt idx="9">
                  <c:v>462.81</c:v>
                </c:pt>
                <c:pt idx="10">
                  <c:v>466.93</c:v>
                </c:pt>
                <c:pt idx="11">
                  <c:v>453.96</c:v>
                </c:pt>
                <c:pt idx="12">
                  <c:v>422.48</c:v>
                </c:pt>
                <c:pt idx="13">
                  <c:v>421.15</c:v>
                </c:pt>
                <c:pt idx="14">
                  <c:v>451.74</c:v>
                </c:pt>
                <c:pt idx="15">
                  <c:v>472.86</c:v>
                </c:pt>
                <c:pt idx="16">
                  <c:v>436.49</c:v>
                </c:pt>
                <c:pt idx="17">
                  <c:v>513.29</c:v>
                </c:pt>
                <c:pt idx="18">
                  <c:v>656.52</c:v>
                </c:pt>
                <c:pt idx="19">
                  <c:v>699.09</c:v>
                </c:pt>
                <c:pt idx="20">
                  <c:v>693.58</c:v>
                </c:pt>
                <c:pt idx="21">
                  <c:v>684.27</c:v>
                </c:pt>
                <c:pt idx="22">
                  <c:v>692.83</c:v>
                </c:pt>
                <c:pt idx="23">
                  <c:v>717.71</c:v>
                </c:pt>
                <c:pt idx="24">
                  <c:v>785.99</c:v>
                </c:pt>
                <c:pt idx="25">
                  <c:v>812.5</c:v>
                </c:pt>
                <c:pt idx="26">
                  <c:v>799.17</c:v>
                </c:pt>
                <c:pt idx="27">
                  <c:v>789.39</c:v>
                </c:pt>
                <c:pt idx="28">
                  <c:v>657.83</c:v>
                </c:pt>
                <c:pt idx="29">
                  <c:v>700.44</c:v>
                </c:pt>
                <c:pt idx="30">
                  <c:v>675.91</c:v>
                </c:pt>
                <c:pt idx="31">
                  <c:v>723.14</c:v>
                </c:pt>
                <c:pt idx="32">
                  <c:v>753.4</c:v>
                </c:pt>
                <c:pt idx="33">
                  <c:v>739.94</c:v>
                </c:pt>
                <c:pt idx="34">
                  <c:v>716.69</c:v>
                </c:pt>
                <c:pt idx="35">
                  <c:v>739.6</c:v>
                </c:pt>
                <c:pt idx="36">
                  <c:v>692.99</c:v>
                </c:pt>
                <c:pt idx="37">
                  <c:v>741.13</c:v>
                </c:pt>
                <c:pt idx="38">
                  <c:v>756.2</c:v>
                </c:pt>
                <c:pt idx="39">
                  <c:v>861.97</c:v>
                </c:pt>
                <c:pt idx="40">
                  <c:v>941.1</c:v>
                </c:pt>
                <c:pt idx="41">
                  <c:v>944.83</c:v>
                </c:pt>
                <c:pt idx="42">
                  <c:v>967.13</c:v>
                </c:pt>
                <c:pt idx="43">
                  <c:v>1006.41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7-4FC9-922D-EB4ABB7E5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11024"/>
        <c:axId val="618411680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3"/>
        <c:majorTimeUnit val="days"/>
      </c:dateAx>
      <c:valAx>
        <c:axId val="397474984"/>
        <c:scaling>
          <c:orientation val="minMax"/>
          <c:max val="66000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20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18411680"/>
        <c:scaling>
          <c:orientation val="minMax"/>
          <c:max val="102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11024"/>
        <c:crosses val="max"/>
        <c:crossBetween val="between"/>
        <c:majorUnit val="300"/>
      </c:valAx>
      <c:dateAx>
        <c:axId val="618411024"/>
        <c:scaling>
          <c:orientation val="minMax"/>
        </c:scaling>
        <c:delete val="1"/>
        <c:axPos val="b"/>
        <c:numFmt formatCode="yyyy-mm-dd" sourceLinked="1"/>
        <c:majorTickMark val="out"/>
        <c:minorTickMark val="none"/>
        <c:tickLblPos val="nextTo"/>
        <c:crossAx val="6184116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476998816706353"/>
          <c:y val="1.3043438774305461E-3"/>
          <c:w val="0.24892466363782451"/>
          <c:h val="0.21350671415035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22801045973163E-2"/>
          <c:y val="4.2766469544004086E-2"/>
          <c:w val="0.83935298672081593"/>
          <c:h val="0.81592794676599034"/>
        </c:manualLayout>
      </c:layout>
      <c:areaChart>
        <c:grouping val="stacked"/>
        <c:varyColors val="0"/>
        <c:ser>
          <c:idx val="0"/>
          <c:order val="0"/>
          <c:tx>
            <c:v>Total Class A Value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'Oct17-Feb18 M Case'!$B$100:$B$149</c:f>
              <c:numCache>
                <c:formatCode>yyyy-mm-dd</c:formatCode>
                <c:ptCount val="50"/>
                <c:pt idx="0">
                  <c:v>43107</c:v>
                </c:pt>
                <c:pt idx="1">
                  <c:v>43108</c:v>
                </c:pt>
                <c:pt idx="2">
                  <c:v>43109</c:v>
                </c:pt>
                <c:pt idx="3">
                  <c:v>43110</c:v>
                </c:pt>
                <c:pt idx="4">
                  <c:v>43111</c:v>
                </c:pt>
                <c:pt idx="5">
                  <c:v>43112</c:v>
                </c:pt>
                <c:pt idx="6">
                  <c:v>43113</c:v>
                </c:pt>
                <c:pt idx="7">
                  <c:v>43114</c:v>
                </c:pt>
                <c:pt idx="8">
                  <c:v>43115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43120</c:v>
                </c:pt>
                <c:pt idx="14">
                  <c:v>43121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43127</c:v>
                </c:pt>
                <c:pt idx="21">
                  <c:v>43128</c:v>
                </c:pt>
                <c:pt idx="22">
                  <c:v>43129</c:v>
                </c:pt>
                <c:pt idx="23">
                  <c:v>43130</c:v>
                </c:pt>
                <c:pt idx="24">
                  <c:v>43131</c:v>
                </c:pt>
                <c:pt idx="25">
                  <c:v>43132</c:v>
                </c:pt>
                <c:pt idx="26">
                  <c:v>43133</c:v>
                </c:pt>
                <c:pt idx="27">
                  <c:v>43134</c:v>
                </c:pt>
                <c:pt idx="28">
                  <c:v>43135</c:v>
                </c:pt>
                <c:pt idx="29">
                  <c:v>43136</c:v>
                </c:pt>
                <c:pt idx="30">
                  <c:v>43137</c:v>
                </c:pt>
                <c:pt idx="31">
                  <c:v>43138</c:v>
                </c:pt>
                <c:pt idx="32">
                  <c:v>43139</c:v>
                </c:pt>
                <c:pt idx="33">
                  <c:v>43140</c:v>
                </c:pt>
                <c:pt idx="34">
                  <c:v>43141</c:v>
                </c:pt>
                <c:pt idx="35">
                  <c:v>43142</c:v>
                </c:pt>
                <c:pt idx="36">
                  <c:v>43143</c:v>
                </c:pt>
                <c:pt idx="37">
                  <c:v>43144</c:v>
                </c:pt>
                <c:pt idx="38">
                  <c:v>43145</c:v>
                </c:pt>
                <c:pt idx="39">
                  <c:v>43146</c:v>
                </c:pt>
                <c:pt idx="40">
                  <c:v>43147</c:v>
                </c:pt>
                <c:pt idx="41">
                  <c:v>43148</c:v>
                </c:pt>
                <c:pt idx="42">
                  <c:v>43149</c:v>
                </c:pt>
                <c:pt idx="43">
                  <c:v>43150</c:v>
                </c:pt>
                <c:pt idx="44">
                  <c:v>43151</c:v>
                </c:pt>
                <c:pt idx="45">
                  <c:v>43152</c:v>
                </c:pt>
                <c:pt idx="46">
                  <c:v>43153</c:v>
                </c:pt>
                <c:pt idx="47">
                  <c:v>43154</c:v>
                </c:pt>
                <c:pt idx="48">
                  <c:v>43155</c:v>
                </c:pt>
                <c:pt idx="49">
                  <c:v>43156</c:v>
                </c:pt>
              </c:numCache>
            </c:numRef>
          </c:cat>
          <c:val>
            <c:numRef>
              <c:f>'Oct17-Feb18 M Case'!$G$100:$G$149</c:f>
              <c:numCache>
                <c:formatCode>General</c:formatCode>
                <c:ptCount val="50"/>
                <c:pt idx="0">
                  <c:v>15197500</c:v>
                </c:pt>
                <c:pt idx="1">
                  <c:v>15205098.75</c:v>
                </c:pt>
                <c:pt idx="2">
                  <c:v>15212697.499999998</c:v>
                </c:pt>
                <c:pt idx="3">
                  <c:v>15220296.25</c:v>
                </c:pt>
                <c:pt idx="4">
                  <c:v>15227895</c:v>
                </c:pt>
                <c:pt idx="5">
                  <c:v>15235493.75</c:v>
                </c:pt>
                <c:pt idx="6">
                  <c:v>15243092.499999998</c:v>
                </c:pt>
                <c:pt idx="7">
                  <c:v>15250691.25</c:v>
                </c:pt>
                <c:pt idx="8">
                  <c:v>15258290</c:v>
                </c:pt>
                <c:pt idx="9">
                  <c:v>15265888.75</c:v>
                </c:pt>
                <c:pt idx="10">
                  <c:v>15273487.499999998</c:v>
                </c:pt>
                <c:pt idx="11">
                  <c:v>15281086.25</c:v>
                </c:pt>
                <c:pt idx="12">
                  <c:v>15288685</c:v>
                </c:pt>
                <c:pt idx="13">
                  <c:v>15296283.75</c:v>
                </c:pt>
                <c:pt idx="14">
                  <c:v>15303882.499999998</c:v>
                </c:pt>
                <c:pt idx="15">
                  <c:v>15311481.250000002</c:v>
                </c:pt>
                <c:pt idx="16">
                  <c:v>15319080</c:v>
                </c:pt>
                <c:pt idx="17">
                  <c:v>15326678.75</c:v>
                </c:pt>
                <c:pt idx="18">
                  <c:v>15334277.499999998</c:v>
                </c:pt>
                <c:pt idx="19">
                  <c:v>15341876.250000002</c:v>
                </c:pt>
                <c:pt idx="20">
                  <c:v>15349475</c:v>
                </c:pt>
                <c:pt idx="21">
                  <c:v>15357073.75</c:v>
                </c:pt>
                <c:pt idx="22">
                  <c:v>15364672.499999998</c:v>
                </c:pt>
                <c:pt idx="23">
                  <c:v>15372271.250000002</c:v>
                </c:pt>
                <c:pt idx="24">
                  <c:v>15379870</c:v>
                </c:pt>
                <c:pt idx="25">
                  <c:v>15387468.75</c:v>
                </c:pt>
                <c:pt idx="26">
                  <c:v>15395067.499999998</c:v>
                </c:pt>
                <c:pt idx="27">
                  <c:v>15402666.250000002</c:v>
                </c:pt>
                <c:pt idx="28">
                  <c:v>15410265</c:v>
                </c:pt>
                <c:pt idx="29">
                  <c:v>3483461.7700178958</c:v>
                </c:pt>
                <c:pt idx="30">
                  <c:v>3485203.5009029047</c:v>
                </c:pt>
                <c:pt idx="31">
                  <c:v>3486945.2317879135</c:v>
                </c:pt>
                <c:pt idx="32">
                  <c:v>3488686.9626729228</c:v>
                </c:pt>
                <c:pt idx="33">
                  <c:v>3490428.6935579316</c:v>
                </c:pt>
                <c:pt idx="34">
                  <c:v>3492170.4244429404</c:v>
                </c:pt>
                <c:pt idx="35">
                  <c:v>3493912.1553279492</c:v>
                </c:pt>
                <c:pt idx="36">
                  <c:v>3495653.8862129585</c:v>
                </c:pt>
                <c:pt idx="37">
                  <c:v>3497395.6170979673</c:v>
                </c:pt>
                <c:pt idx="38">
                  <c:v>3499137.3479829761</c:v>
                </c:pt>
                <c:pt idx="39">
                  <c:v>3500879.0788679849</c:v>
                </c:pt>
                <c:pt idx="40">
                  <c:v>3502620.8097529947</c:v>
                </c:pt>
                <c:pt idx="41">
                  <c:v>3504362.540638003</c:v>
                </c:pt>
                <c:pt idx="42">
                  <c:v>3506104.2715230118</c:v>
                </c:pt>
                <c:pt idx="43">
                  <c:v>3507846.0024080207</c:v>
                </c:pt>
                <c:pt idx="44">
                  <c:v>3509587.7332930304</c:v>
                </c:pt>
                <c:pt idx="45">
                  <c:v>3511329.4641780392</c:v>
                </c:pt>
                <c:pt idx="46">
                  <c:v>3513071.1950630476</c:v>
                </c:pt>
                <c:pt idx="47">
                  <c:v>3514812.9259480564</c:v>
                </c:pt>
                <c:pt idx="48">
                  <c:v>3516554.6568330661</c:v>
                </c:pt>
                <c:pt idx="49">
                  <c:v>3518296.387718075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6-44E3-B8D6-75D0E6E697B0}"/>
            </c:ext>
          </c:extLst>
        </c:ser>
        <c:ser>
          <c:idx val="1"/>
          <c:order val="1"/>
          <c:tx>
            <c:v>Total Class B Value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'Oct17-Feb18 M Case'!$B$100:$B$149</c:f>
              <c:numCache>
                <c:formatCode>yyyy-mm-dd</c:formatCode>
                <c:ptCount val="50"/>
                <c:pt idx="0">
                  <c:v>43107</c:v>
                </c:pt>
                <c:pt idx="1">
                  <c:v>43108</c:v>
                </c:pt>
                <c:pt idx="2">
                  <c:v>43109</c:v>
                </c:pt>
                <c:pt idx="3">
                  <c:v>43110</c:v>
                </c:pt>
                <c:pt idx="4">
                  <c:v>43111</c:v>
                </c:pt>
                <c:pt idx="5">
                  <c:v>43112</c:v>
                </c:pt>
                <c:pt idx="6">
                  <c:v>43113</c:v>
                </c:pt>
                <c:pt idx="7">
                  <c:v>43114</c:v>
                </c:pt>
                <c:pt idx="8">
                  <c:v>43115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43120</c:v>
                </c:pt>
                <c:pt idx="14">
                  <c:v>43121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43127</c:v>
                </c:pt>
                <c:pt idx="21">
                  <c:v>43128</c:v>
                </c:pt>
                <c:pt idx="22">
                  <c:v>43129</c:v>
                </c:pt>
                <c:pt idx="23">
                  <c:v>43130</c:v>
                </c:pt>
                <c:pt idx="24">
                  <c:v>43131</c:v>
                </c:pt>
                <c:pt idx="25">
                  <c:v>43132</c:v>
                </c:pt>
                <c:pt idx="26">
                  <c:v>43133</c:v>
                </c:pt>
                <c:pt idx="27">
                  <c:v>43134</c:v>
                </c:pt>
                <c:pt idx="28">
                  <c:v>43135</c:v>
                </c:pt>
                <c:pt idx="29">
                  <c:v>43136</c:v>
                </c:pt>
                <c:pt idx="30">
                  <c:v>43137</c:v>
                </c:pt>
                <c:pt idx="31">
                  <c:v>43138</c:v>
                </c:pt>
                <c:pt idx="32">
                  <c:v>43139</c:v>
                </c:pt>
                <c:pt idx="33">
                  <c:v>43140</c:v>
                </c:pt>
                <c:pt idx="34">
                  <c:v>43141</c:v>
                </c:pt>
                <c:pt idx="35">
                  <c:v>43142</c:v>
                </c:pt>
                <c:pt idx="36">
                  <c:v>43143</c:v>
                </c:pt>
                <c:pt idx="37">
                  <c:v>43144</c:v>
                </c:pt>
                <c:pt idx="38">
                  <c:v>43145</c:v>
                </c:pt>
                <c:pt idx="39">
                  <c:v>43146</c:v>
                </c:pt>
                <c:pt idx="40">
                  <c:v>43147</c:v>
                </c:pt>
                <c:pt idx="41">
                  <c:v>43148</c:v>
                </c:pt>
                <c:pt idx="42">
                  <c:v>43149</c:v>
                </c:pt>
                <c:pt idx="43">
                  <c:v>43150</c:v>
                </c:pt>
                <c:pt idx="44">
                  <c:v>43151</c:v>
                </c:pt>
                <c:pt idx="45">
                  <c:v>43152</c:v>
                </c:pt>
                <c:pt idx="46">
                  <c:v>43153</c:v>
                </c:pt>
                <c:pt idx="47">
                  <c:v>43154</c:v>
                </c:pt>
                <c:pt idx="48">
                  <c:v>43155</c:v>
                </c:pt>
                <c:pt idx="49">
                  <c:v>43156</c:v>
                </c:pt>
              </c:numCache>
            </c:numRef>
          </c:cat>
          <c:val>
            <c:numRef>
              <c:f>'Oct17-Feb18 M Case'!$J$100:$J$149</c:f>
              <c:numCache>
                <c:formatCode>General</c:formatCode>
                <c:ptCount val="50"/>
                <c:pt idx="0">
                  <c:v>15197500</c:v>
                </c:pt>
                <c:pt idx="1">
                  <c:v>15689165.128326993</c:v>
                </c:pt>
                <c:pt idx="2">
                  <c:v>19845633.79053903</c:v>
                </c:pt>
                <c:pt idx="3">
                  <c:v>18743515.917300377</c:v>
                </c:pt>
                <c:pt idx="4">
                  <c:v>15753658.477969134</c:v>
                </c:pt>
                <c:pt idx="5">
                  <c:v>19055722.398512635</c:v>
                </c:pt>
                <c:pt idx="6">
                  <c:v>22419786.408521581</c:v>
                </c:pt>
                <c:pt idx="7">
                  <c:v>21717677.884421829</c:v>
                </c:pt>
                <c:pt idx="8">
                  <c:v>19513154.911652878</c:v>
                </c:pt>
                <c:pt idx="9">
                  <c:v>13293854.215779468</c:v>
                </c:pt>
                <c:pt idx="10">
                  <c:v>12590929.901028857</c:v>
                </c:pt>
                <c:pt idx="11">
                  <c:v>12264628.936759114</c:v>
                </c:pt>
                <c:pt idx="12">
                  <c:v>12920267.98590919</c:v>
                </c:pt>
                <c:pt idx="13">
                  <c:v>15989287.710523371</c:v>
                </c:pt>
                <c:pt idx="14">
                  <c:v>13224044.630395882</c:v>
                </c:pt>
                <c:pt idx="15">
                  <c:v>11871750.957559828</c:v>
                </c:pt>
                <c:pt idx="16">
                  <c:v>11451634.068441067</c:v>
                </c:pt>
                <c:pt idx="17">
                  <c:v>13546327.825710133</c:v>
                </c:pt>
                <c:pt idx="18">
                  <c:v>13119684.611384476</c:v>
                </c:pt>
                <c:pt idx="19">
                  <c:v>13172182.439331243</c:v>
                </c:pt>
                <c:pt idx="20">
                  <c:v>14809761.501901137</c:v>
                </c:pt>
                <c:pt idx="21">
                  <c:v>18133307.909583986</c:v>
                </c:pt>
                <c:pt idx="22">
                  <c:v>16450075.162715277</c:v>
                </c:pt>
                <c:pt idx="23">
                  <c:v>13554305.578450011</c:v>
                </c:pt>
                <c:pt idx="24">
                  <c:v>14840006.940281816</c:v>
                </c:pt>
                <c:pt idx="25">
                  <c:v>12517738.18357191</c:v>
                </c:pt>
                <c:pt idx="26">
                  <c:v>9553714.1148512661</c:v>
                </c:pt>
                <c:pt idx="27">
                  <c:v>10998222.72338403</c:v>
                </c:pt>
                <c:pt idx="28">
                  <c:v>7094407.8248713929</c:v>
                </c:pt>
                <c:pt idx="29">
                  <c:v>3483461.7700178958</c:v>
                </c:pt>
                <c:pt idx="30">
                  <c:v>4383106.1154916063</c:v>
                </c:pt>
                <c:pt idx="31">
                  <c:v>4048594.2552269739</c:v>
                </c:pt>
                <c:pt idx="32">
                  <c:v>4665684.6866280474</c:v>
                </c:pt>
                <c:pt idx="33">
                  <c:v>5308735.1973993974</c:v>
                </c:pt>
                <c:pt idx="34">
                  <c:v>5035064.1409098962</c:v>
                </c:pt>
                <c:pt idx="35">
                  <c:v>4637305.9096697997</c:v>
                </c:pt>
                <c:pt idx="36">
                  <c:v>5177117.4947601231</c:v>
                </c:pt>
                <c:pt idx="37">
                  <c:v>4931912.3168079127</c:v>
                </c:pt>
                <c:pt idx="38">
                  <c:v>5723306.1382665662</c:v>
                </c:pt>
                <c:pt idx="39">
                  <c:v>5800146.2692591557</c:v>
                </c:pt>
                <c:pt idx="40">
                  <c:v>5899338.1288215183</c:v>
                </c:pt>
                <c:pt idx="41">
                  <c:v>6265948.8754877485</c:v>
                </c:pt>
                <c:pt idx="42">
                  <c:v>5654095.1634178711</c:v>
                </c:pt>
                <c:pt idx="43">
                  <c:v>5911853.9942689603</c:v>
                </c:pt>
                <c:pt idx="44">
                  <c:v>5366153.3802082846</c:v>
                </c:pt>
                <c:pt idx="45">
                  <c:v>4909158.056659949</c:v>
                </c:pt>
                <c:pt idx="46">
                  <c:v>4551893.5399588179</c:v>
                </c:pt>
                <c:pt idx="47">
                  <c:v>5052013.2662436217</c:v>
                </c:pt>
                <c:pt idx="48">
                  <c:v>4837679.5340290396</c:v>
                </c:pt>
                <c:pt idx="49">
                  <c:v>4903995.3085201625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6-44E3-B8D6-75D0E6E697B0}"/>
            </c:ext>
          </c:extLst>
        </c:ser>
        <c:ser>
          <c:idx val="3"/>
          <c:order val="3"/>
          <c:tx>
            <c:v>Total ETH Payout Value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numRef>
              <c:f>'Oct17-Feb18 M Case'!$B$100:$B$149</c:f>
              <c:numCache>
                <c:formatCode>yyyy-mm-dd</c:formatCode>
                <c:ptCount val="50"/>
                <c:pt idx="0">
                  <c:v>43107</c:v>
                </c:pt>
                <c:pt idx="1">
                  <c:v>43108</c:v>
                </c:pt>
                <c:pt idx="2">
                  <c:v>43109</c:v>
                </c:pt>
                <c:pt idx="3">
                  <c:v>43110</c:v>
                </c:pt>
                <c:pt idx="4">
                  <c:v>43111</c:v>
                </c:pt>
                <c:pt idx="5">
                  <c:v>43112</c:v>
                </c:pt>
                <c:pt idx="6">
                  <c:v>43113</c:v>
                </c:pt>
                <c:pt idx="7">
                  <c:v>43114</c:v>
                </c:pt>
                <c:pt idx="8">
                  <c:v>43115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43120</c:v>
                </c:pt>
                <c:pt idx="14">
                  <c:v>43121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43127</c:v>
                </c:pt>
                <c:pt idx="21">
                  <c:v>43128</c:v>
                </c:pt>
                <c:pt idx="22">
                  <c:v>43129</c:v>
                </c:pt>
                <c:pt idx="23">
                  <c:v>43130</c:v>
                </c:pt>
                <c:pt idx="24">
                  <c:v>43131</c:v>
                </c:pt>
                <c:pt idx="25">
                  <c:v>43132</c:v>
                </c:pt>
                <c:pt idx="26">
                  <c:v>43133</c:v>
                </c:pt>
                <c:pt idx="27">
                  <c:v>43134</c:v>
                </c:pt>
                <c:pt idx="28">
                  <c:v>43135</c:v>
                </c:pt>
                <c:pt idx="29">
                  <c:v>43136</c:v>
                </c:pt>
                <c:pt idx="30">
                  <c:v>43137</c:v>
                </c:pt>
                <c:pt idx="31">
                  <c:v>43138</c:v>
                </c:pt>
                <c:pt idx="32">
                  <c:v>43139</c:v>
                </c:pt>
                <c:pt idx="33">
                  <c:v>43140</c:v>
                </c:pt>
                <c:pt idx="34">
                  <c:v>43141</c:v>
                </c:pt>
                <c:pt idx="35">
                  <c:v>43142</c:v>
                </c:pt>
                <c:pt idx="36">
                  <c:v>43143</c:v>
                </c:pt>
                <c:pt idx="37">
                  <c:v>43144</c:v>
                </c:pt>
                <c:pt idx="38">
                  <c:v>43145</c:v>
                </c:pt>
                <c:pt idx="39">
                  <c:v>43146</c:v>
                </c:pt>
                <c:pt idx="40">
                  <c:v>43147</c:v>
                </c:pt>
                <c:pt idx="41">
                  <c:v>43148</c:v>
                </c:pt>
                <c:pt idx="42">
                  <c:v>43149</c:v>
                </c:pt>
                <c:pt idx="43">
                  <c:v>43150</c:v>
                </c:pt>
                <c:pt idx="44">
                  <c:v>43151</c:v>
                </c:pt>
                <c:pt idx="45">
                  <c:v>43152</c:v>
                </c:pt>
                <c:pt idx="46">
                  <c:v>43153</c:v>
                </c:pt>
                <c:pt idx="47">
                  <c:v>43154</c:v>
                </c:pt>
                <c:pt idx="48">
                  <c:v>43155</c:v>
                </c:pt>
                <c:pt idx="49">
                  <c:v>43156</c:v>
                </c:pt>
              </c:numCache>
            </c:numRef>
          </c:cat>
          <c:val>
            <c:numRef>
              <c:f>'Oct17-Feb18 M Case'!$L$100:$L$149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11934401.979982104</c:v>
                </c:pt>
                <c:pt idx="30">
                  <c:v>13478484.344688023</c:v>
                </c:pt>
                <c:pt idx="31">
                  <c:v>12908446.153781354</c:v>
                </c:pt>
                <c:pt idx="32">
                  <c:v>13968511.150967427</c:v>
                </c:pt>
                <c:pt idx="33">
                  <c:v>15073045.994974231</c:v>
                </c:pt>
                <c:pt idx="34">
                  <c:v>14607228.641983332</c:v>
                </c:pt>
                <c:pt idx="35">
                  <c:v>13928848.855154343</c:v>
                </c:pt>
                <c:pt idx="36">
                  <c:v>14856534.501379861</c:v>
                </c:pt>
                <c:pt idx="37">
                  <c:v>14439479.451466519</c:v>
                </c:pt>
                <c:pt idx="38">
                  <c:v>15798127.7058775</c:v>
                </c:pt>
                <c:pt idx="39">
                  <c:v>15932739.134091605</c:v>
                </c:pt>
                <c:pt idx="40">
                  <c:v>16105639.272116607</c:v>
                </c:pt>
                <c:pt idx="41">
                  <c:v>16736630.341870222</c:v>
                </c:pt>
                <c:pt idx="42">
                  <c:v>15691503.092457909</c:v>
                </c:pt>
                <c:pt idx="43">
                  <c:v>16136029.862414945</c:v>
                </c:pt>
                <c:pt idx="44">
                  <c:v>15204223.458182873</c:v>
                </c:pt>
                <c:pt idx="45">
                  <c:v>14424370.005442489</c:v>
                </c:pt>
                <c:pt idx="46">
                  <c:v>13815356.311723828</c:v>
                </c:pt>
                <c:pt idx="47">
                  <c:v>14675049.450841203</c:v>
                </c:pt>
                <c:pt idx="48">
                  <c:v>14310877.462011974</c:v>
                </c:pt>
                <c:pt idx="49">
                  <c:v>14427460.573947404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D6-44E3-B8D6-75D0E6E69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2"/>
          <c:tx>
            <c:v>ETH/USD (RHS)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'Oct17-Feb18 M Case'!$B$100:$B$149</c:f>
              <c:numCache>
                <c:formatCode>yyyy-mm-dd</c:formatCode>
                <c:ptCount val="50"/>
                <c:pt idx="0">
                  <c:v>43107</c:v>
                </c:pt>
                <c:pt idx="1">
                  <c:v>43108</c:v>
                </c:pt>
                <c:pt idx="2">
                  <c:v>43109</c:v>
                </c:pt>
                <c:pt idx="3">
                  <c:v>43110</c:v>
                </c:pt>
                <c:pt idx="4">
                  <c:v>43111</c:v>
                </c:pt>
                <c:pt idx="5">
                  <c:v>43112</c:v>
                </c:pt>
                <c:pt idx="6">
                  <c:v>43113</c:v>
                </c:pt>
                <c:pt idx="7">
                  <c:v>43114</c:v>
                </c:pt>
                <c:pt idx="8">
                  <c:v>43115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43120</c:v>
                </c:pt>
                <c:pt idx="14">
                  <c:v>43121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43127</c:v>
                </c:pt>
                <c:pt idx="21">
                  <c:v>43128</c:v>
                </c:pt>
                <c:pt idx="22">
                  <c:v>43129</c:v>
                </c:pt>
                <c:pt idx="23">
                  <c:v>43130</c:v>
                </c:pt>
                <c:pt idx="24">
                  <c:v>43131</c:v>
                </c:pt>
                <c:pt idx="25">
                  <c:v>43132</c:v>
                </c:pt>
                <c:pt idx="26">
                  <c:v>43133</c:v>
                </c:pt>
                <c:pt idx="27">
                  <c:v>43134</c:v>
                </c:pt>
                <c:pt idx="28">
                  <c:v>43135</c:v>
                </c:pt>
                <c:pt idx="29">
                  <c:v>43136</c:v>
                </c:pt>
                <c:pt idx="30">
                  <c:v>43137</c:v>
                </c:pt>
                <c:pt idx="31">
                  <c:v>43138</c:v>
                </c:pt>
                <c:pt idx="32">
                  <c:v>43139</c:v>
                </c:pt>
                <c:pt idx="33">
                  <c:v>43140</c:v>
                </c:pt>
                <c:pt idx="34">
                  <c:v>43141</c:v>
                </c:pt>
                <c:pt idx="35">
                  <c:v>43142</c:v>
                </c:pt>
                <c:pt idx="36">
                  <c:v>43143</c:v>
                </c:pt>
                <c:pt idx="37">
                  <c:v>43144</c:v>
                </c:pt>
                <c:pt idx="38">
                  <c:v>43145</c:v>
                </c:pt>
                <c:pt idx="39">
                  <c:v>43146</c:v>
                </c:pt>
                <c:pt idx="40">
                  <c:v>43147</c:v>
                </c:pt>
                <c:pt idx="41">
                  <c:v>43148</c:v>
                </c:pt>
                <c:pt idx="42">
                  <c:v>43149</c:v>
                </c:pt>
                <c:pt idx="43">
                  <c:v>43150</c:v>
                </c:pt>
                <c:pt idx="44">
                  <c:v>43151</c:v>
                </c:pt>
                <c:pt idx="45">
                  <c:v>43152</c:v>
                </c:pt>
                <c:pt idx="46">
                  <c:v>43153</c:v>
                </c:pt>
                <c:pt idx="47">
                  <c:v>43154</c:v>
                </c:pt>
                <c:pt idx="48">
                  <c:v>43155</c:v>
                </c:pt>
                <c:pt idx="49">
                  <c:v>43156</c:v>
                </c:pt>
              </c:numCache>
            </c:numRef>
          </c:cat>
          <c:val>
            <c:numRef>
              <c:f>'Oct17-Feb18 M Case'!$C$100:$C$149</c:f>
              <c:numCache>
                <c:formatCode>General</c:formatCode>
                <c:ptCount val="50"/>
                <c:pt idx="0">
                  <c:v>1117.75</c:v>
                </c:pt>
                <c:pt idx="1">
                  <c:v>1136.1099999999999</c:v>
                </c:pt>
                <c:pt idx="2">
                  <c:v>1289.24</c:v>
                </c:pt>
                <c:pt idx="3">
                  <c:v>1248.99</c:v>
                </c:pt>
                <c:pt idx="4">
                  <c:v>1139.32</c:v>
                </c:pt>
                <c:pt idx="5">
                  <c:v>1261.03</c:v>
                </c:pt>
                <c:pt idx="6">
                  <c:v>1385.02</c:v>
                </c:pt>
                <c:pt idx="7">
                  <c:v>1359.48</c:v>
                </c:pt>
                <c:pt idx="8">
                  <c:v>1278.69</c:v>
                </c:pt>
                <c:pt idx="9">
                  <c:v>1050.26</c:v>
                </c:pt>
                <c:pt idx="10">
                  <c:v>1024.69</c:v>
                </c:pt>
                <c:pt idx="11">
                  <c:v>1012.97</c:v>
                </c:pt>
                <c:pt idx="12">
                  <c:v>1037.3599999999999</c:v>
                </c:pt>
                <c:pt idx="13">
                  <c:v>1150.5</c:v>
                </c:pt>
                <c:pt idx="14">
                  <c:v>1049.0899999999999</c:v>
                </c:pt>
                <c:pt idx="15">
                  <c:v>999.64</c:v>
                </c:pt>
                <c:pt idx="16">
                  <c:v>984.47</c:v>
                </c:pt>
                <c:pt idx="17">
                  <c:v>1061.78</c:v>
                </c:pt>
                <c:pt idx="18">
                  <c:v>1046.3699999999999</c:v>
                </c:pt>
                <c:pt idx="19">
                  <c:v>1048.58</c:v>
                </c:pt>
                <c:pt idx="20">
                  <c:v>1109.08</c:v>
                </c:pt>
                <c:pt idx="21">
                  <c:v>1231.58</c:v>
                </c:pt>
                <c:pt idx="22">
                  <c:v>1169.96</c:v>
                </c:pt>
                <c:pt idx="23">
                  <c:v>1063.75</c:v>
                </c:pt>
                <c:pt idx="24">
                  <c:v>1111.31</c:v>
                </c:pt>
                <c:pt idx="25">
                  <c:v>1026.19</c:v>
                </c:pt>
                <c:pt idx="26">
                  <c:v>917.47</c:v>
                </c:pt>
                <c:pt idx="27">
                  <c:v>970.87</c:v>
                </c:pt>
                <c:pt idx="28">
                  <c:v>827.59</c:v>
                </c:pt>
                <c:pt idx="29">
                  <c:v>695.08</c:v>
                </c:pt>
                <c:pt idx="30">
                  <c:v>785.01</c:v>
                </c:pt>
                <c:pt idx="31">
                  <c:v>751.81</c:v>
                </c:pt>
                <c:pt idx="32">
                  <c:v>813.55</c:v>
                </c:pt>
                <c:pt idx="33">
                  <c:v>877.88</c:v>
                </c:pt>
                <c:pt idx="34">
                  <c:v>850.75</c:v>
                </c:pt>
                <c:pt idx="35">
                  <c:v>811.24</c:v>
                </c:pt>
                <c:pt idx="36">
                  <c:v>865.27</c:v>
                </c:pt>
                <c:pt idx="37">
                  <c:v>840.98</c:v>
                </c:pt>
                <c:pt idx="38">
                  <c:v>920.11</c:v>
                </c:pt>
                <c:pt idx="39">
                  <c:v>927.95</c:v>
                </c:pt>
                <c:pt idx="40">
                  <c:v>938.02</c:v>
                </c:pt>
                <c:pt idx="41">
                  <c:v>974.77</c:v>
                </c:pt>
                <c:pt idx="42">
                  <c:v>913.9</c:v>
                </c:pt>
                <c:pt idx="43">
                  <c:v>939.79</c:v>
                </c:pt>
                <c:pt idx="44">
                  <c:v>885.52</c:v>
                </c:pt>
                <c:pt idx="45">
                  <c:v>840.1</c:v>
                </c:pt>
                <c:pt idx="46">
                  <c:v>804.63</c:v>
                </c:pt>
                <c:pt idx="47">
                  <c:v>854.7</c:v>
                </c:pt>
                <c:pt idx="48">
                  <c:v>833.49</c:v>
                </c:pt>
                <c:pt idx="49">
                  <c:v>840.28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6-44E3-B8D6-75D0E6E69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11024"/>
        <c:axId val="618411680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2"/>
        <c:majorTimeUnit val="days"/>
      </c:dateAx>
      <c:valAx>
        <c:axId val="397474984"/>
        <c:scaling>
          <c:orientation val="minMax"/>
          <c:max val="40000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10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18411680"/>
        <c:scaling>
          <c:orientation val="minMax"/>
          <c:max val="147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11024"/>
        <c:crosses val="max"/>
        <c:crossBetween val="between"/>
        <c:majorUnit val="350"/>
      </c:valAx>
      <c:dateAx>
        <c:axId val="618411024"/>
        <c:scaling>
          <c:orientation val="minMax"/>
        </c:scaling>
        <c:delete val="1"/>
        <c:axPos val="b"/>
        <c:numFmt formatCode="yyyy-mm-dd" sourceLinked="1"/>
        <c:majorTickMark val="out"/>
        <c:minorTickMark val="none"/>
        <c:tickLblPos val="nextTo"/>
        <c:crossAx val="6184116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972360597782415"/>
          <c:y val="1.3042767994249681E-3"/>
          <c:w val="0.24892466363782451"/>
          <c:h val="0.21350671415035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918776386717894E-2"/>
          <c:y val="3.3696002088136771E-2"/>
          <c:w val="0.87142287408879071"/>
          <c:h val="0.82498890677339365"/>
        </c:manualLayout>
      </c:layout>
      <c:lineChart>
        <c:grouping val="standard"/>
        <c:varyColors val="0"/>
        <c:ser>
          <c:idx val="1"/>
          <c:order val="0"/>
          <c:tx>
            <c:v>Class B Net 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'Oct17-Feb18 M Case'!$B$2:$B$149</c:f>
              <c:numCache>
                <c:formatCode>yyyy-mm-dd</c:formatCode>
                <c:ptCount val="148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</c:numCache>
            </c:numRef>
          </c:cat>
          <c:val>
            <c:numRef>
              <c:f>'Oct17-Feb18 M Case'!$H$2:$H$149</c:f>
              <c:numCache>
                <c:formatCode>General</c:formatCode>
                <c:ptCount val="148"/>
                <c:pt idx="0">
                  <c:v>1</c:v>
                </c:pt>
                <c:pt idx="1">
                  <c:v>0.95251858858364868</c:v>
                </c:pt>
                <c:pt idx="2">
                  <c:v>0.91911844053298264</c:v>
                </c:pt>
                <c:pt idx="3">
                  <c:v>0.9177630366836651</c:v>
                </c:pt>
                <c:pt idx="4">
                  <c:v>0.93904293469320632</c:v>
                </c:pt>
                <c:pt idx="5">
                  <c:v>1.0263205296923839</c:v>
                </c:pt>
                <c:pt idx="6">
                  <c:v>1.0451000164500741</c:v>
                </c:pt>
                <c:pt idx="7">
                  <c:v>1.0329533640401383</c:v>
                </c:pt>
                <c:pt idx="8">
                  <c:v>0.94993979272906737</c:v>
                </c:pt>
                <c:pt idx="9">
                  <c:v>0.95937563744036858</c:v>
                </c:pt>
                <c:pt idx="10">
                  <c:v>0.98782776772495495</c:v>
                </c:pt>
                <c:pt idx="11">
                  <c:v>0.98752516861325867</c:v>
                </c:pt>
                <c:pt idx="12">
                  <c:v>1.2103513735811811</c:v>
                </c:pt>
                <c:pt idx="13">
                  <c:v>1.2228798322092449</c:v>
                </c:pt>
                <c:pt idx="14">
                  <c:v>1.207706366178648</c:v>
                </c:pt>
                <c:pt idx="15">
                  <c:v>1.1917432965948349</c:v>
                </c:pt>
                <c:pt idx="16">
                  <c:v>1.0722105609475241</c:v>
                </c:pt>
                <c:pt idx="17">
                  <c:v>1.0546024839611781</c:v>
                </c:pt>
                <c:pt idx="18">
                  <c:v>1.0137669024510614</c:v>
                </c:pt>
                <c:pt idx="19">
                  <c:v>0.98477537423918404</c:v>
                </c:pt>
                <c:pt idx="20">
                  <c:v>0.96104786971541389</c:v>
                </c:pt>
                <c:pt idx="21">
                  <c:v>0.92422610626747814</c:v>
                </c:pt>
                <c:pt idx="22">
                  <c:v>0.86608504688271104</c:v>
                </c:pt>
                <c:pt idx="23">
                  <c:v>0.93947877940450741</c:v>
                </c:pt>
                <c:pt idx="24">
                  <c:v>0.93799177496298758</c:v>
                </c:pt>
                <c:pt idx="25">
                  <c:v>0.93216195097877974</c:v>
                </c:pt>
                <c:pt idx="26">
                  <c:v>0.93705757525908884</c:v>
                </c:pt>
                <c:pt idx="27">
                  <c:v>0.91675168613258773</c:v>
                </c:pt>
                <c:pt idx="28">
                  <c:v>0.9865922026649121</c:v>
                </c:pt>
                <c:pt idx="29">
                  <c:v>1.0042530843888797</c:v>
                </c:pt>
                <c:pt idx="30">
                  <c:v>0.98296019082085873</c:v>
                </c:pt>
                <c:pt idx="31">
                  <c:v>0.88889216976476404</c:v>
                </c:pt>
                <c:pt idx="32">
                  <c:v>0.85878203651916452</c:v>
                </c:pt>
                <c:pt idx="33">
                  <c:v>0.98718481658167456</c:v>
                </c:pt>
                <c:pt idx="34">
                  <c:v>0.95727208422437937</c:v>
                </c:pt>
                <c:pt idx="35">
                  <c:v>0.93170217140977152</c:v>
                </c:pt>
                <c:pt idx="36">
                  <c:v>0.93508438887974998</c:v>
                </c:pt>
                <c:pt idx="37">
                  <c:v>0.90181584142128624</c:v>
                </c:pt>
                <c:pt idx="38">
                  <c:v>1.0033721006744531</c:v>
                </c:pt>
                <c:pt idx="39">
                  <c:v>1.0838722651751935</c:v>
                </c:pt>
                <c:pt idx="40">
                  <c:v>0.93334759006415546</c:v>
                </c:pt>
                <c:pt idx="41">
                  <c:v>1.0471427043921702</c:v>
                </c:pt>
                <c:pt idx="42">
                  <c:v>0.99262066129297599</c:v>
                </c:pt>
                <c:pt idx="43">
                  <c:v>1.0485773153479192</c:v>
                </c:pt>
                <c:pt idx="44">
                  <c:v>1.1804675111038001</c:v>
                </c:pt>
                <c:pt idx="45">
                  <c:v>1.1568058068761311</c:v>
                </c:pt>
                <c:pt idx="46">
                  <c:v>1.1505153808192137</c:v>
                </c:pt>
                <c:pt idx="47">
                  <c:v>1.1592274222734005</c:v>
                </c:pt>
                <c:pt idx="48">
                  <c:v>1.2569672643526895</c:v>
                </c:pt>
                <c:pt idx="49">
                  <c:v>1.308778499753249</c:v>
                </c:pt>
                <c:pt idx="50">
                  <c:v>1.3945426879420957</c:v>
                </c:pt>
                <c:pt idx="51">
                  <c:v>1.3467322750452375</c:v>
                </c:pt>
                <c:pt idx="52">
                  <c:v>1.4799384767231454</c:v>
                </c:pt>
                <c:pt idx="53">
                  <c:v>1.6487426385918735</c:v>
                </c:pt>
                <c:pt idx="54">
                  <c:v>1</c:v>
                </c:pt>
                <c:pt idx="55">
                  <c:v>0.97475668005866978</c:v>
                </c:pt>
                <c:pt idx="56">
                  <c:v>0.99946765724975029</c:v>
                </c:pt>
                <c:pt idx="57">
                  <c:v>1.0189493761027144</c:v>
                </c:pt>
                <c:pt idx="58">
                  <c:v>0.98031405310035491</c:v>
                </c:pt>
                <c:pt idx="59">
                  <c:v>0.81464601534766068</c:v>
                </c:pt>
                <c:pt idx="60">
                  <c:v>0.84573413685351717</c:v>
                </c:pt>
                <c:pt idx="61">
                  <c:v>0.95887484854282246</c:v>
                </c:pt>
                <c:pt idx="62">
                  <c:v>0.94298467359649663</c:v>
                </c:pt>
                <c:pt idx="63">
                  <c:v>0.96310410688093873</c:v>
                </c:pt>
                <c:pt idx="64">
                  <c:v>0.98011999659885651</c:v>
                </c:pt>
                <c:pt idx="65">
                  <c:v>0.92447895542376113</c:v>
                </c:pt>
                <c:pt idx="66">
                  <c:v>0.79014395340433219</c:v>
                </c:pt>
                <c:pt idx="67">
                  <c:v>0.78398955211189758</c:v>
                </c:pt>
                <c:pt idx="68">
                  <c:v>0.91354078183789311</c:v>
                </c:pt>
                <c:pt idx="69">
                  <c:v>1.0028309737899368</c:v>
                </c:pt>
                <c:pt idx="70">
                  <c:v>0.84770648130433868</c:v>
                </c:pt>
                <c:pt idx="71">
                  <c:v>1.1737162702208617</c:v>
                </c:pt>
                <c:pt idx="72">
                  <c:v>1.7821485236910912</c:v>
                </c:pt>
                <c:pt idx="73">
                  <c:v>1.9626318793444297</c:v>
                </c:pt>
                <c:pt idx="74">
                  <c:v>1.9387065025614862</c:v>
                </c:pt>
                <c:pt idx="75">
                  <c:v>1.8986256935144441</c:v>
                </c:pt>
                <c:pt idx="76">
                  <c:v>1.9345179304040985</c:v>
                </c:pt>
                <c:pt idx="77">
                  <c:v>1</c:v>
                </c:pt>
                <c:pt idx="78">
                  <c:v>1.1897718368143122</c:v>
                </c:pt>
                <c:pt idx="79">
                  <c:v>1.2631456855833134</c:v>
                </c:pt>
                <c:pt idx="80">
                  <c:v>1.2254997631355278</c:v>
                </c:pt>
                <c:pt idx="81">
                  <c:v>1.1977464156832147</c:v>
                </c:pt>
                <c:pt idx="82">
                  <c:v>0.83063594627356463</c:v>
                </c:pt>
                <c:pt idx="83">
                  <c:v>0.9488747126276631</c:v>
                </c:pt>
                <c:pt idx="84">
                  <c:v>0.88001841272937509</c:v>
                </c:pt>
                <c:pt idx="85">
                  <c:v>1.0111314597818057</c:v>
                </c:pt>
                <c:pt idx="86">
                  <c:v>1.0949552117150378</c:v>
                </c:pt>
                <c:pt idx="87">
                  <c:v>1.0569470259575597</c:v>
                </c:pt>
                <c:pt idx="88">
                  <c:v>0.9916576263393293</c:v>
                </c:pt>
                <c:pt idx="89">
                  <c:v>1.054999568070669</c:v>
                </c:pt>
                <c:pt idx="90">
                  <c:v>0.92461423834139134</c:v>
                </c:pt>
                <c:pt idx="91">
                  <c:v>1.0582631285616755</c:v>
                </c:pt>
                <c:pt idx="92">
                  <c:v>1.0997578060776638</c:v>
                </c:pt>
                <c:pt idx="93">
                  <c:v>1.3940008081258446</c:v>
                </c:pt>
                <c:pt idx="94">
                  <c:v>1.6140076980953311</c:v>
                </c:pt>
                <c:pt idx="95">
                  <c:v>1.6239018684426858</c:v>
                </c:pt>
                <c:pt idx="96">
                  <c:v>1.6855439592593107</c:v>
                </c:pt>
                <c:pt idx="97">
                  <c:v>1.7945032116035724</c:v>
                </c:pt>
                <c:pt idx="98">
                  <c:v>1</c:v>
                </c:pt>
                <c:pt idx="99">
                  <c:v>1.0323517110266158</c:v>
                </c:pt>
                <c:pt idx="100">
                  <c:v>1.305848579736077</c:v>
                </c:pt>
                <c:pt idx="101">
                  <c:v>1.2333288973384029</c:v>
                </c:pt>
                <c:pt idx="102">
                  <c:v>1.0365953925296354</c:v>
                </c:pt>
                <c:pt idx="103">
                  <c:v>1.2538721762469245</c:v>
                </c:pt>
                <c:pt idx="104">
                  <c:v>1.4752285842093491</c:v>
                </c:pt>
                <c:pt idx="105">
                  <c:v>1.4290296354283158</c:v>
                </c:pt>
                <c:pt idx="106">
                  <c:v>1.283971371057929</c:v>
                </c:pt>
                <c:pt idx="107">
                  <c:v>0.87473954372623575</c:v>
                </c:pt>
                <c:pt idx="108">
                  <c:v>0.82848691567881927</c:v>
                </c:pt>
                <c:pt idx="109">
                  <c:v>0.80701621561171999</c:v>
                </c:pt>
                <c:pt idx="110">
                  <c:v>0.85015745918139096</c:v>
                </c:pt>
                <c:pt idx="111">
                  <c:v>1.0520998658018339</c:v>
                </c:pt>
                <c:pt idx="112">
                  <c:v>0.87014605233728459</c:v>
                </c:pt>
                <c:pt idx="113">
                  <c:v>0.78116472824871375</c:v>
                </c:pt>
                <c:pt idx="114">
                  <c:v>0.75352091254752862</c:v>
                </c:pt>
                <c:pt idx="115">
                  <c:v>0.89135238201744582</c:v>
                </c:pt>
                <c:pt idx="116">
                  <c:v>0.86327913218519337</c:v>
                </c:pt>
                <c:pt idx="117">
                  <c:v>0.86673350480876743</c:v>
                </c:pt>
                <c:pt idx="118">
                  <c:v>0.97448669201520888</c:v>
                </c:pt>
                <c:pt idx="119">
                  <c:v>1.1931770297472601</c:v>
                </c:pt>
                <c:pt idx="120">
                  <c:v>1.0824198165958399</c:v>
                </c:pt>
                <c:pt idx="121">
                  <c:v>0.89187732050995305</c:v>
                </c:pt>
                <c:pt idx="122">
                  <c:v>0.97647685081637214</c:v>
                </c:pt>
                <c:pt idx="123">
                  <c:v>0.82367087899798719</c:v>
                </c:pt>
                <c:pt idx="124">
                  <c:v>0.6286372176246926</c:v>
                </c:pt>
                <c:pt idx="125">
                  <c:v>0.72368631178707221</c:v>
                </c:pt>
                <c:pt idx="126">
                  <c:v>0.46681413554014761</c:v>
                </c:pt>
                <c:pt idx="127">
                  <c:v>1</c:v>
                </c:pt>
                <c:pt idx="128">
                  <c:v>1.2582615814007021</c:v>
                </c:pt>
                <c:pt idx="129">
                  <c:v>1.1622330091500257</c:v>
                </c:pt>
                <c:pt idx="130">
                  <c:v>1.3393816251366748</c:v>
                </c:pt>
                <c:pt idx="131">
                  <c:v>1.52398262070553</c:v>
                </c:pt>
                <c:pt idx="132">
                  <c:v>1.4454196639235772</c:v>
                </c:pt>
                <c:pt idx="133">
                  <c:v>1.3312349082120043</c:v>
                </c:pt>
                <c:pt idx="134">
                  <c:v>1.4861990274500776</c:v>
                </c:pt>
                <c:pt idx="135">
                  <c:v>1.4158077919088448</c:v>
                </c:pt>
                <c:pt idx="136">
                  <c:v>1.6429938136617366</c:v>
                </c:pt>
                <c:pt idx="137">
                  <c:v>1.66505236807274</c:v>
                </c:pt>
                <c:pt idx="138">
                  <c:v>1.6935274500776885</c:v>
                </c:pt>
                <c:pt idx="139">
                  <c:v>1.7987706738792653</c:v>
                </c:pt>
                <c:pt idx="140">
                  <c:v>1.6231253668642456</c:v>
                </c:pt>
                <c:pt idx="141">
                  <c:v>1.6971203890199689</c:v>
                </c:pt>
                <c:pt idx="142">
                  <c:v>1.5404657017897219</c:v>
                </c:pt>
                <c:pt idx="143">
                  <c:v>1.4092757092708754</c:v>
                </c:pt>
                <c:pt idx="144">
                  <c:v>1.3067155147608907</c:v>
                </c:pt>
                <c:pt idx="145">
                  <c:v>1.4502852621281006</c:v>
                </c:pt>
                <c:pt idx="146">
                  <c:v>1.3887563158197618</c:v>
                </c:pt>
                <c:pt idx="147">
                  <c:v>1.4077936352650051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9-4266-8D4A-3F92E5019F1A}"/>
            </c:ext>
          </c:extLst>
        </c:ser>
        <c:ser>
          <c:idx val="0"/>
          <c:order val="1"/>
          <c:tx>
            <c:v>Class A Net 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'Oct17-Feb18 M Case'!$B$2:$B$149</c:f>
              <c:numCache>
                <c:formatCode>yyyy-mm-dd</c:formatCode>
                <c:ptCount val="148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</c:numCache>
            </c:numRef>
          </c:cat>
          <c:val>
            <c:numRef>
              <c:f>'Oct17-Feb18 M Case'!$E$2:$E$149</c:f>
              <c:numCache>
                <c:formatCode>General</c:formatCode>
                <c:ptCount val="148"/>
                <c:pt idx="0">
                  <c:v>1</c:v>
                </c:pt>
                <c:pt idx="1">
                  <c:v>1.0004999999999999</c:v>
                </c:pt>
                <c:pt idx="2">
                  <c:v>1.0009999999999999</c:v>
                </c:pt>
                <c:pt idx="3">
                  <c:v>1.0015000000000001</c:v>
                </c:pt>
                <c:pt idx="4">
                  <c:v>1.002</c:v>
                </c:pt>
                <c:pt idx="5">
                  <c:v>1.0024999999999999</c:v>
                </c:pt>
                <c:pt idx="6">
                  <c:v>1.0029999999999999</c:v>
                </c:pt>
                <c:pt idx="7">
                  <c:v>1.0035000000000001</c:v>
                </c:pt>
                <c:pt idx="8">
                  <c:v>1.004</c:v>
                </c:pt>
                <c:pt idx="9">
                  <c:v>1.0044999999999999</c:v>
                </c:pt>
                <c:pt idx="10">
                  <c:v>1.0049999999999999</c:v>
                </c:pt>
                <c:pt idx="11">
                  <c:v>1.0055000000000001</c:v>
                </c:pt>
                <c:pt idx="12">
                  <c:v>1.006</c:v>
                </c:pt>
                <c:pt idx="13">
                  <c:v>1.0065</c:v>
                </c:pt>
                <c:pt idx="14">
                  <c:v>1.0069999999999999</c:v>
                </c:pt>
                <c:pt idx="15">
                  <c:v>1.0075000000000001</c:v>
                </c:pt>
                <c:pt idx="16">
                  <c:v>1.008</c:v>
                </c:pt>
                <c:pt idx="17">
                  <c:v>1.0085</c:v>
                </c:pt>
                <c:pt idx="18">
                  <c:v>1.0089999999999999</c:v>
                </c:pt>
                <c:pt idx="19">
                  <c:v>1.0095000000000001</c:v>
                </c:pt>
                <c:pt idx="20">
                  <c:v>1.01</c:v>
                </c:pt>
                <c:pt idx="21">
                  <c:v>1.0105</c:v>
                </c:pt>
                <c:pt idx="22">
                  <c:v>1.0109999999999999</c:v>
                </c:pt>
                <c:pt idx="23">
                  <c:v>1.0115000000000001</c:v>
                </c:pt>
                <c:pt idx="24">
                  <c:v>1.012</c:v>
                </c:pt>
                <c:pt idx="25">
                  <c:v>1.0125</c:v>
                </c:pt>
                <c:pt idx="26">
                  <c:v>1.0129999999999999</c:v>
                </c:pt>
                <c:pt idx="27">
                  <c:v>1.0135000000000001</c:v>
                </c:pt>
                <c:pt idx="28">
                  <c:v>1.014</c:v>
                </c:pt>
                <c:pt idx="29">
                  <c:v>1.0145</c:v>
                </c:pt>
                <c:pt idx="30">
                  <c:v>1.0149999999999999</c:v>
                </c:pt>
                <c:pt idx="31">
                  <c:v>1.0155000000000001</c:v>
                </c:pt>
                <c:pt idx="32">
                  <c:v>1.016</c:v>
                </c:pt>
                <c:pt idx="33">
                  <c:v>1.0165</c:v>
                </c:pt>
                <c:pt idx="34">
                  <c:v>1.0169999999999999</c:v>
                </c:pt>
                <c:pt idx="35">
                  <c:v>1.0175000000000001</c:v>
                </c:pt>
                <c:pt idx="36">
                  <c:v>1.018</c:v>
                </c:pt>
                <c:pt idx="37">
                  <c:v>1.0185</c:v>
                </c:pt>
                <c:pt idx="38">
                  <c:v>1.0189999999999999</c:v>
                </c:pt>
                <c:pt idx="39">
                  <c:v>1.0195000000000001</c:v>
                </c:pt>
                <c:pt idx="40">
                  <c:v>1.02</c:v>
                </c:pt>
                <c:pt idx="41">
                  <c:v>1.0205</c:v>
                </c:pt>
                <c:pt idx="42">
                  <c:v>1.0209999999999999</c:v>
                </c:pt>
                <c:pt idx="43">
                  <c:v>1.0215000000000001</c:v>
                </c:pt>
                <c:pt idx="44">
                  <c:v>1.022</c:v>
                </c:pt>
                <c:pt idx="45">
                  <c:v>1.0225</c:v>
                </c:pt>
                <c:pt idx="46">
                  <c:v>1.0229999999999999</c:v>
                </c:pt>
                <c:pt idx="47">
                  <c:v>1.0235000000000001</c:v>
                </c:pt>
                <c:pt idx="48">
                  <c:v>1.024</c:v>
                </c:pt>
                <c:pt idx="49">
                  <c:v>1.0245</c:v>
                </c:pt>
                <c:pt idx="50">
                  <c:v>1.0249999999999999</c:v>
                </c:pt>
                <c:pt idx="51">
                  <c:v>1.0255000000000001</c:v>
                </c:pt>
                <c:pt idx="52">
                  <c:v>1.026</c:v>
                </c:pt>
                <c:pt idx="53">
                  <c:v>1.0265</c:v>
                </c:pt>
                <c:pt idx="54">
                  <c:v>1</c:v>
                </c:pt>
                <c:pt idx="55">
                  <c:v>1.0004999999999999</c:v>
                </c:pt>
                <c:pt idx="56">
                  <c:v>1.0009999999999999</c:v>
                </c:pt>
                <c:pt idx="57">
                  <c:v>1.0015000000000001</c:v>
                </c:pt>
                <c:pt idx="58">
                  <c:v>1.002</c:v>
                </c:pt>
                <c:pt idx="59">
                  <c:v>1.0024999999999999</c:v>
                </c:pt>
                <c:pt idx="60">
                  <c:v>1.0029999999999999</c:v>
                </c:pt>
                <c:pt idx="61">
                  <c:v>1.0035000000000001</c:v>
                </c:pt>
                <c:pt idx="62">
                  <c:v>1.004</c:v>
                </c:pt>
                <c:pt idx="63">
                  <c:v>1.0044999999999999</c:v>
                </c:pt>
                <c:pt idx="64">
                  <c:v>1.0049999999999999</c:v>
                </c:pt>
                <c:pt idx="65">
                  <c:v>1.0055000000000001</c:v>
                </c:pt>
                <c:pt idx="66">
                  <c:v>1.006</c:v>
                </c:pt>
                <c:pt idx="67">
                  <c:v>1.0065</c:v>
                </c:pt>
                <c:pt idx="68">
                  <c:v>1.0069999999999999</c:v>
                </c:pt>
                <c:pt idx="69">
                  <c:v>1.0075000000000001</c:v>
                </c:pt>
                <c:pt idx="70">
                  <c:v>1.008</c:v>
                </c:pt>
                <c:pt idx="71">
                  <c:v>1.0085</c:v>
                </c:pt>
                <c:pt idx="72">
                  <c:v>1.0089999999999999</c:v>
                </c:pt>
                <c:pt idx="73">
                  <c:v>1.0095000000000001</c:v>
                </c:pt>
                <c:pt idx="74">
                  <c:v>1.01</c:v>
                </c:pt>
                <c:pt idx="75">
                  <c:v>1.0105</c:v>
                </c:pt>
                <c:pt idx="76">
                  <c:v>1.0109999999999999</c:v>
                </c:pt>
                <c:pt idx="77">
                  <c:v>1</c:v>
                </c:pt>
                <c:pt idx="78">
                  <c:v>1.0004999999999999</c:v>
                </c:pt>
                <c:pt idx="79">
                  <c:v>1.0009999999999999</c:v>
                </c:pt>
                <c:pt idx="80">
                  <c:v>1.0015000000000001</c:v>
                </c:pt>
                <c:pt idx="81">
                  <c:v>1.002</c:v>
                </c:pt>
                <c:pt idx="82">
                  <c:v>1.0024999999999999</c:v>
                </c:pt>
                <c:pt idx="83">
                  <c:v>1.0029999999999999</c:v>
                </c:pt>
                <c:pt idx="84">
                  <c:v>1.0035000000000001</c:v>
                </c:pt>
                <c:pt idx="85">
                  <c:v>1.004</c:v>
                </c:pt>
                <c:pt idx="86">
                  <c:v>1.0044999999999999</c:v>
                </c:pt>
                <c:pt idx="87">
                  <c:v>1.0049999999999999</c:v>
                </c:pt>
                <c:pt idx="88">
                  <c:v>1.0055000000000001</c:v>
                </c:pt>
                <c:pt idx="89">
                  <c:v>1.006</c:v>
                </c:pt>
                <c:pt idx="90">
                  <c:v>1.0065</c:v>
                </c:pt>
                <c:pt idx="91">
                  <c:v>1.0069999999999999</c:v>
                </c:pt>
                <c:pt idx="92">
                  <c:v>1.0075000000000001</c:v>
                </c:pt>
                <c:pt idx="93">
                  <c:v>1.008</c:v>
                </c:pt>
                <c:pt idx="94">
                  <c:v>1.0085</c:v>
                </c:pt>
                <c:pt idx="95">
                  <c:v>1.0089999999999999</c:v>
                </c:pt>
                <c:pt idx="96">
                  <c:v>1.0095000000000001</c:v>
                </c:pt>
                <c:pt idx="97">
                  <c:v>1.01</c:v>
                </c:pt>
                <c:pt idx="98">
                  <c:v>1</c:v>
                </c:pt>
                <c:pt idx="99">
                  <c:v>1.0004999999999999</c:v>
                </c:pt>
                <c:pt idx="100">
                  <c:v>1.0009999999999999</c:v>
                </c:pt>
                <c:pt idx="101">
                  <c:v>1.0015000000000001</c:v>
                </c:pt>
                <c:pt idx="102">
                  <c:v>1.002</c:v>
                </c:pt>
                <c:pt idx="103">
                  <c:v>1.0024999999999999</c:v>
                </c:pt>
                <c:pt idx="104">
                  <c:v>1.0029999999999999</c:v>
                </c:pt>
                <c:pt idx="105">
                  <c:v>1.0035000000000001</c:v>
                </c:pt>
                <c:pt idx="106">
                  <c:v>1.004</c:v>
                </c:pt>
                <c:pt idx="107">
                  <c:v>1.0044999999999999</c:v>
                </c:pt>
                <c:pt idx="108">
                  <c:v>1.0049999999999999</c:v>
                </c:pt>
                <c:pt idx="109">
                  <c:v>1.0055000000000001</c:v>
                </c:pt>
                <c:pt idx="110">
                  <c:v>1.006</c:v>
                </c:pt>
                <c:pt idx="111">
                  <c:v>1.0065</c:v>
                </c:pt>
                <c:pt idx="112">
                  <c:v>1.0069999999999999</c:v>
                </c:pt>
                <c:pt idx="113">
                  <c:v>1.0075000000000001</c:v>
                </c:pt>
                <c:pt idx="114">
                  <c:v>1.008</c:v>
                </c:pt>
                <c:pt idx="115">
                  <c:v>1.0085</c:v>
                </c:pt>
                <c:pt idx="116">
                  <c:v>1.0089999999999999</c:v>
                </c:pt>
                <c:pt idx="117">
                  <c:v>1.0095000000000001</c:v>
                </c:pt>
                <c:pt idx="118">
                  <c:v>1.01</c:v>
                </c:pt>
                <c:pt idx="119">
                  <c:v>1.0105</c:v>
                </c:pt>
                <c:pt idx="120">
                  <c:v>1.0109999999999999</c:v>
                </c:pt>
                <c:pt idx="121">
                  <c:v>1.0115000000000001</c:v>
                </c:pt>
                <c:pt idx="122">
                  <c:v>1.012</c:v>
                </c:pt>
                <c:pt idx="123">
                  <c:v>1.0125</c:v>
                </c:pt>
                <c:pt idx="124">
                  <c:v>1.0129999999999999</c:v>
                </c:pt>
                <c:pt idx="125">
                  <c:v>1.0135000000000001</c:v>
                </c:pt>
                <c:pt idx="126">
                  <c:v>1.014</c:v>
                </c:pt>
                <c:pt idx="127">
                  <c:v>1</c:v>
                </c:pt>
                <c:pt idx="128">
                  <c:v>1.0004999999999999</c:v>
                </c:pt>
                <c:pt idx="129">
                  <c:v>1.0009999999999999</c:v>
                </c:pt>
                <c:pt idx="130">
                  <c:v>1.0015000000000001</c:v>
                </c:pt>
                <c:pt idx="131">
                  <c:v>1.002</c:v>
                </c:pt>
                <c:pt idx="132">
                  <c:v>1.0024999999999999</c:v>
                </c:pt>
                <c:pt idx="133">
                  <c:v>1.0029999999999999</c:v>
                </c:pt>
                <c:pt idx="134">
                  <c:v>1.0035000000000001</c:v>
                </c:pt>
                <c:pt idx="135">
                  <c:v>1.004</c:v>
                </c:pt>
                <c:pt idx="136">
                  <c:v>1.0044999999999999</c:v>
                </c:pt>
                <c:pt idx="137">
                  <c:v>1.0049999999999999</c:v>
                </c:pt>
                <c:pt idx="138">
                  <c:v>1.0055000000000001</c:v>
                </c:pt>
                <c:pt idx="139">
                  <c:v>1.006</c:v>
                </c:pt>
                <c:pt idx="140">
                  <c:v>1.0065</c:v>
                </c:pt>
                <c:pt idx="141">
                  <c:v>1.0069999999999999</c:v>
                </c:pt>
                <c:pt idx="142">
                  <c:v>1.0075000000000001</c:v>
                </c:pt>
                <c:pt idx="143">
                  <c:v>1.008</c:v>
                </c:pt>
                <c:pt idx="144">
                  <c:v>1.0085</c:v>
                </c:pt>
                <c:pt idx="145">
                  <c:v>1.0089999999999999</c:v>
                </c:pt>
                <c:pt idx="146">
                  <c:v>1.0095000000000001</c:v>
                </c:pt>
                <c:pt idx="147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9-4266-8D4A-3F92E5019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476952"/>
        <c:axId val="397474984"/>
      </c:lineChart>
      <c:lineChart>
        <c:grouping val="standard"/>
        <c:varyColors val="0"/>
        <c:ser>
          <c:idx val="2"/>
          <c:order val="2"/>
          <c:tx>
            <c:v>ETH/USD (RHS)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'Oct17-Feb18 M Case'!$C$2:$C$149</c:f>
              <c:numCache>
                <c:formatCode>General</c:formatCode>
                <c:ptCount val="148"/>
                <c:pt idx="0">
                  <c:v>303.95</c:v>
                </c:pt>
                <c:pt idx="1">
                  <c:v>296.81</c:v>
                </c:pt>
                <c:pt idx="2">
                  <c:v>291.81</c:v>
                </c:pt>
                <c:pt idx="3">
                  <c:v>291.68</c:v>
                </c:pt>
                <c:pt idx="4">
                  <c:v>294.99</c:v>
                </c:pt>
                <c:pt idx="5">
                  <c:v>308.33</c:v>
                </c:pt>
                <c:pt idx="6">
                  <c:v>311.26</c:v>
                </c:pt>
                <c:pt idx="7">
                  <c:v>309.49</c:v>
                </c:pt>
                <c:pt idx="8">
                  <c:v>296.95</c:v>
                </c:pt>
                <c:pt idx="9">
                  <c:v>298.45999999999998</c:v>
                </c:pt>
                <c:pt idx="10">
                  <c:v>302.86</c:v>
                </c:pt>
                <c:pt idx="11">
                  <c:v>302.89</c:v>
                </c:pt>
                <c:pt idx="12">
                  <c:v>336.83</c:v>
                </c:pt>
                <c:pt idx="13">
                  <c:v>338.81</c:v>
                </c:pt>
                <c:pt idx="14">
                  <c:v>336.58</c:v>
                </c:pt>
                <c:pt idx="15">
                  <c:v>334.23</c:v>
                </c:pt>
                <c:pt idx="16">
                  <c:v>316.14</c:v>
                </c:pt>
                <c:pt idx="17">
                  <c:v>313.54000000000002</c:v>
                </c:pt>
                <c:pt idx="18">
                  <c:v>307.41000000000003</c:v>
                </c:pt>
                <c:pt idx="19">
                  <c:v>303.08</c:v>
                </c:pt>
                <c:pt idx="20">
                  <c:v>299.55</c:v>
                </c:pt>
                <c:pt idx="21">
                  <c:v>294.02999999999997</c:v>
                </c:pt>
                <c:pt idx="22">
                  <c:v>285.27</c:v>
                </c:pt>
                <c:pt idx="23">
                  <c:v>296.5</c:v>
                </c:pt>
                <c:pt idx="24">
                  <c:v>296.35000000000002</c:v>
                </c:pt>
                <c:pt idx="25">
                  <c:v>295.54000000000002</c:v>
                </c:pt>
                <c:pt idx="26">
                  <c:v>296.36</c:v>
                </c:pt>
                <c:pt idx="27">
                  <c:v>293.35000000000002</c:v>
                </c:pt>
                <c:pt idx="28">
                  <c:v>304.04000000000002</c:v>
                </c:pt>
                <c:pt idx="29">
                  <c:v>306.8</c:v>
                </c:pt>
                <c:pt idx="30">
                  <c:v>303.64</c:v>
                </c:pt>
                <c:pt idx="31">
                  <c:v>289.42</c:v>
                </c:pt>
                <c:pt idx="32">
                  <c:v>284.92</c:v>
                </c:pt>
                <c:pt idx="33">
                  <c:v>304.51</c:v>
                </c:pt>
                <c:pt idx="34">
                  <c:v>300.04000000000002</c:v>
                </c:pt>
                <c:pt idx="35">
                  <c:v>296.23</c:v>
                </c:pt>
                <c:pt idx="36">
                  <c:v>296.82</c:v>
                </c:pt>
                <c:pt idx="37">
                  <c:v>291.83999999999997</c:v>
                </c:pt>
                <c:pt idx="38">
                  <c:v>307.35000000000002</c:v>
                </c:pt>
                <c:pt idx="39">
                  <c:v>319.66000000000003</c:v>
                </c:pt>
                <c:pt idx="40">
                  <c:v>296.86</c:v>
                </c:pt>
                <c:pt idx="41">
                  <c:v>314.23</c:v>
                </c:pt>
                <c:pt idx="42">
                  <c:v>306.02</c:v>
                </c:pt>
                <c:pt idx="43">
                  <c:v>314.60000000000002</c:v>
                </c:pt>
                <c:pt idx="44">
                  <c:v>334.72</c:v>
                </c:pt>
                <c:pt idx="45">
                  <c:v>331.2</c:v>
                </c:pt>
                <c:pt idx="46">
                  <c:v>330.32</c:v>
                </c:pt>
                <c:pt idx="47">
                  <c:v>331.72</c:v>
                </c:pt>
                <c:pt idx="48">
                  <c:v>346.65</c:v>
                </c:pt>
                <c:pt idx="49">
                  <c:v>354.6</c:v>
                </c:pt>
                <c:pt idx="50">
                  <c:v>367.71</c:v>
                </c:pt>
                <c:pt idx="51">
                  <c:v>360.52</c:v>
                </c:pt>
                <c:pt idx="52">
                  <c:v>380.84</c:v>
                </c:pt>
                <c:pt idx="53">
                  <c:v>406.57</c:v>
                </c:pt>
                <c:pt idx="54">
                  <c:v>470.43</c:v>
                </c:pt>
                <c:pt idx="55">
                  <c:v>464.61</c:v>
                </c:pt>
                <c:pt idx="56">
                  <c:v>470.54</c:v>
                </c:pt>
                <c:pt idx="57">
                  <c:v>475.24</c:v>
                </c:pt>
                <c:pt idx="58">
                  <c:v>466.27</c:v>
                </c:pt>
                <c:pt idx="59">
                  <c:v>427.42</c:v>
                </c:pt>
                <c:pt idx="60">
                  <c:v>434.85</c:v>
                </c:pt>
                <c:pt idx="61">
                  <c:v>461.58</c:v>
                </c:pt>
                <c:pt idx="62">
                  <c:v>457.96</c:v>
                </c:pt>
                <c:pt idx="63">
                  <c:v>462.81</c:v>
                </c:pt>
                <c:pt idx="64">
                  <c:v>466.93</c:v>
                </c:pt>
                <c:pt idx="65">
                  <c:v>453.96</c:v>
                </c:pt>
                <c:pt idx="66">
                  <c:v>422.48</c:v>
                </c:pt>
                <c:pt idx="67">
                  <c:v>421.15</c:v>
                </c:pt>
                <c:pt idx="68">
                  <c:v>451.74</c:v>
                </c:pt>
                <c:pt idx="69">
                  <c:v>472.86</c:v>
                </c:pt>
                <c:pt idx="70">
                  <c:v>436.49</c:v>
                </c:pt>
                <c:pt idx="71">
                  <c:v>513.29</c:v>
                </c:pt>
                <c:pt idx="72">
                  <c:v>656.52</c:v>
                </c:pt>
                <c:pt idx="73">
                  <c:v>699.09</c:v>
                </c:pt>
                <c:pt idx="74">
                  <c:v>693.58</c:v>
                </c:pt>
                <c:pt idx="75">
                  <c:v>684.27</c:v>
                </c:pt>
                <c:pt idx="76">
                  <c:v>692.83</c:v>
                </c:pt>
                <c:pt idx="77">
                  <c:v>717.71</c:v>
                </c:pt>
                <c:pt idx="78">
                  <c:v>785.99</c:v>
                </c:pt>
                <c:pt idx="79">
                  <c:v>812.5</c:v>
                </c:pt>
                <c:pt idx="80">
                  <c:v>799.17</c:v>
                </c:pt>
                <c:pt idx="81">
                  <c:v>789.39</c:v>
                </c:pt>
                <c:pt idx="82">
                  <c:v>657.83</c:v>
                </c:pt>
                <c:pt idx="83">
                  <c:v>700.44</c:v>
                </c:pt>
                <c:pt idx="84">
                  <c:v>675.91</c:v>
                </c:pt>
                <c:pt idx="85">
                  <c:v>723.14</c:v>
                </c:pt>
                <c:pt idx="86">
                  <c:v>753.4</c:v>
                </c:pt>
                <c:pt idx="87">
                  <c:v>739.94</c:v>
                </c:pt>
                <c:pt idx="88">
                  <c:v>716.69</c:v>
                </c:pt>
                <c:pt idx="89">
                  <c:v>739.6</c:v>
                </c:pt>
                <c:pt idx="90">
                  <c:v>692.99</c:v>
                </c:pt>
                <c:pt idx="91">
                  <c:v>741.13</c:v>
                </c:pt>
                <c:pt idx="92">
                  <c:v>756.2</c:v>
                </c:pt>
                <c:pt idx="93">
                  <c:v>861.97</c:v>
                </c:pt>
                <c:pt idx="94">
                  <c:v>941.1</c:v>
                </c:pt>
                <c:pt idx="95">
                  <c:v>944.83</c:v>
                </c:pt>
                <c:pt idx="96">
                  <c:v>967.13</c:v>
                </c:pt>
                <c:pt idx="97">
                  <c:v>1006.41</c:v>
                </c:pt>
                <c:pt idx="98">
                  <c:v>1117.75</c:v>
                </c:pt>
                <c:pt idx="99">
                  <c:v>1136.1099999999999</c:v>
                </c:pt>
                <c:pt idx="100">
                  <c:v>1289.24</c:v>
                </c:pt>
                <c:pt idx="101">
                  <c:v>1248.99</c:v>
                </c:pt>
                <c:pt idx="102">
                  <c:v>1139.32</c:v>
                </c:pt>
                <c:pt idx="103">
                  <c:v>1261.03</c:v>
                </c:pt>
                <c:pt idx="104">
                  <c:v>1385.02</c:v>
                </c:pt>
                <c:pt idx="105">
                  <c:v>1359.48</c:v>
                </c:pt>
                <c:pt idx="106">
                  <c:v>1278.69</c:v>
                </c:pt>
                <c:pt idx="107">
                  <c:v>1050.26</c:v>
                </c:pt>
                <c:pt idx="108">
                  <c:v>1024.69</c:v>
                </c:pt>
                <c:pt idx="109">
                  <c:v>1012.97</c:v>
                </c:pt>
                <c:pt idx="110">
                  <c:v>1037.3599999999999</c:v>
                </c:pt>
                <c:pt idx="111">
                  <c:v>1150.5</c:v>
                </c:pt>
                <c:pt idx="112">
                  <c:v>1049.0899999999999</c:v>
                </c:pt>
                <c:pt idx="113">
                  <c:v>999.64</c:v>
                </c:pt>
                <c:pt idx="114">
                  <c:v>984.47</c:v>
                </c:pt>
                <c:pt idx="115">
                  <c:v>1061.78</c:v>
                </c:pt>
                <c:pt idx="116">
                  <c:v>1046.3699999999999</c:v>
                </c:pt>
                <c:pt idx="117">
                  <c:v>1048.58</c:v>
                </c:pt>
                <c:pt idx="118">
                  <c:v>1109.08</c:v>
                </c:pt>
                <c:pt idx="119">
                  <c:v>1231.58</c:v>
                </c:pt>
                <c:pt idx="120">
                  <c:v>1169.96</c:v>
                </c:pt>
                <c:pt idx="121">
                  <c:v>1063.75</c:v>
                </c:pt>
                <c:pt idx="122">
                  <c:v>1111.31</c:v>
                </c:pt>
                <c:pt idx="123">
                  <c:v>1026.19</c:v>
                </c:pt>
                <c:pt idx="124">
                  <c:v>917.47</c:v>
                </c:pt>
                <c:pt idx="125">
                  <c:v>970.87</c:v>
                </c:pt>
                <c:pt idx="126">
                  <c:v>827.59</c:v>
                </c:pt>
                <c:pt idx="127">
                  <c:v>695.08</c:v>
                </c:pt>
                <c:pt idx="128">
                  <c:v>785.01</c:v>
                </c:pt>
                <c:pt idx="129">
                  <c:v>751.81</c:v>
                </c:pt>
                <c:pt idx="130">
                  <c:v>813.55</c:v>
                </c:pt>
                <c:pt idx="131">
                  <c:v>877.88</c:v>
                </c:pt>
                <c:pt idx="132">
                  <c:v>850.75</c:v>
                </c:pt>
                <c:pt idx="133">
                  <c:v>811.24</c:v>
                </c:pt>
                <c:pt idx="134">
                  <c:v>865.27</c:v>
                </c:pt>
                <c:pt idx="135">
                  <c:v>840.98</c:v>
                </c:pt>
                <c:pt idx="136">
                  <c:v>920.11</c:v>
                </c:pt>
                <c:pt idx="137">
                  <c:v>927.95</c:v>
                </c:pt>
                <c:pt idx="138">
                  <c:v>938.02</c:v>
                </c:pt>
                <c:pt idx="139">
                  <c:v>974.77</c:v>
                </c:pt>
                <c:pt idx="140">
                  <c:v>913.9</c:v>
                </c:pt>
                <c:pt idx="141">
                  <c:v>939.79</c:v>
                </c:pt>
                <c:pt idx="142">
                  <c:v>885.52</c:v>
                </c:pt>
                <c:pt idx="143">
                  <c:v>840.1</c:v>
                </c:pt>
                <c:pt idx="144">
                  <c:v>804.63</c:v>
                </c:pt>
                <c:pt idx="145">
                  <c:v>854.7</c:v>
                </c:pt>
                <c:pt idx="146">
                  <c:v>833.49</c:v>
                </c:pt>
                <c:pt idx="147">
                  <c:v>840.28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9-4266-8D4A-3F92E5019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79304"/>
        <c:axId val="515042272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5"/>
        <c:majorTimeUnit val="days"/>
      </c:dateAx>
      <c:valAx>
        <c:axId val="397474984"/>
        <c:scaling>
          <c:orientation val="minMax"/>
          <c:max val="2"/>
          <c:min val="0.4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0.30000000000000004"/>
      </c:valAx>
      <c:valAx>
        <c:axId val="515042272"/>
        <c:scaling>
          <c:orientation val="minMax"/>
          <c:max val="1400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79304"/>
        <c:crosses val="max"/>
        <c:crossBetween val="between"/>
        <c:majorUnit val="225"/>
      </c:valAx>
      <c:catAx>
        <c:axId val="525679304"/>
        <c:scaling>
          <c:orientation val="minMax"/>
        </c:scaling>
        <c:delete val="1"/>
        <c:axPos val="b"/>
        <c:majorTickMark val="out"/>
        <c:minorTickMark val="none"/>
        <c:tickLblPos val="nextTo"/>
        <c:crossAx val="515042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621711247133071"/>
          <c:y val="3.7801583503719496E-2"/>
          <c:w val="0.21989847048339736"/>
          <c:h val="0.11557711047143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959081413524602E-2"/>
          <c:y val="3.3696002088136771E-2"/>
          <c:w val="0.91292624136268685"/>
          <c:h val="0.9015789359203028"/>
        </c:manualLayout>
      </c:layout>
      <c:areaChart>
        <c:grouping val="stacked"/>
        <c:varyColors val="0"/>
        <c:ser>
          <c:idx val="0"/>
          <c:order val="1"/>
          <c:tx>
            <c:v>Class A Return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'Oct17-Feb18 I Case'!$B$2:$B$149</c:f>
              <c:numCache>
                <c:formatCode>yyyy-mm-dd</c:formatCode>
                <c:ptCount val="148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</c:numCache>
            </c:numRef>
          </c:cat>
          <c:val>
            <c:numRef>
              <c:f>'Oct17-Feb18 I Case'!$M$2:$M$149</c:f>
              <c:numCache>
                <c:formatCode>General</c:formatCode>
                <c:ptCount val="148"/>
                <c:pt idx="0">
                  <c:v>0</c:v>
                </c:pt>
                <c:pt idx="1">
                  <c:v>4.9999999999994493E-4</c:v>
                </c:pt>
                <c:pt idx="2">
                  <c:v>9.9999999999988987E-4</c:v>
                </c:pt>
                <c:pt idx="3">
                  <c:v>1.5000000000000568E-3</c:v>
                </c:pt>
                <c:pt idx="4">
                  <c:v>2.0000000000000018E-3</c:v>
                </c:pt>
                <c:pt idx="5">
                  <c:v>2.4999999999999467E-3</c:v>
                </c:pt>
                <c:pt idx="6">
                  <c:v>2.9999999999998916E-3</c:v>
                </c:pt>
                <c:pt idx="7">
                  <c:v>3.5000000000000586E-3</c:v>
                </c:pt>
                <c:pt idx="8">
                  <c:v>4.0000000000000036E-3</c:v>
                </c:pt>
                <c:pt idx="9">
                  <c:v>4.4999999999999485E-3</c:v>
                </c:pt>
                <c:pt idx="10">
                  <c:v>4.9999999999998934E-3</c:v>
                </c:pt>
                <c:pt idx="11">
                  <c:v>5.5000000000000604E-3</c:v>
                </c:pt>
                <c:pt idx="12">
                  <c:v>6.0000000000000053E-3</c:v>
                </c:pt>
                <c:pt idx="13">
                  <c:v>6.4999999999999503E-3</c:v>
                </c:pt>
                <c:pt idx="14">
                  <c:v>6.9999999999998952E-3</c:v>
                </c:pt>
                <c:pt idx="15">
                  <c:v>7.5000000000000622E-3</c:v>
                </c:pt>
                <c:pt idx="16">
                  <c:v>8.0000000000000071E-3</c:v>
                </c:pt>
                <c:pt idx="17">
                  <c:v>8.499999999999952E-3</c:v>
                </c:pt>
                <c:pt idx="18">
                  <c:v>8.999999999999897E-3</c:v>
                </c:pt>
                <c:pt idx="19">
                  <c:v>9.5000000000000639E-3</c:v>
                </c:pt>
                <c:pt idx="20">
                  <c:v>1.0000000000000009E-2</c:v>
                </c:pt>
                <c:pt idx="21">
                  <c:v>1.0499999999999954E-2</c:v>
                </c:pt>
                <c:pt idx="22">
                  <c:v>1.0999999999999899E-2</c:v>
                </c:pt>
                <c:pt idx="23">
                  <c:v>1.1500000000000066E-2</c:v>
                </c:pt>
                <c:pt idx="24">
                  <c:v>1.2000000000000011E-2</c:v>
                </c:pt>
                <c:pt idx="25">
                  <c:v>1.2499999999999956E-2</c:v>
                </c:pt>
                <c:pt idx="26">
                  <c:v>1.2999999999999901E-2</c:v>
                </c:pt>
                <c:pt idx="27">
                  <c:v>1.3500000000000068E-2</c:v>
                </c:pt>
                <c:pt idx="28">
                  <c:v>1.4000000000000012E-2</c:v>
                </c:pt>
                <c:pt idx="29">
                  <c:v>1.4499999999999957E-2</c:v>
                </c:pt>
                <c:pt idx="30">
                  <c:v>1.4999999999999902E-2</c:v>
                </c:pt>
                <c:pt idx="31">
                  <c:v>1.5500000000000069E-2</c:v>
                </c:pt>
                <c:pt idx="32">
                  <c:v>1.6000000000000014E-2</c:v>
                </c:pt>
                <c:pt idx="33">
                  <c:v>1.6499999999999959E-2</c:v>
                </c:pt>
                <c:pt idx="34">
                  <c:v>1.6999999999999904E-2</c:v>
                </c:pt>
                <c:pt idx="35">
                  <c:v>1.7500000000000071E-2</c:v>
                </c:pt>
                <c:pt idx="36">
                  <c:v>1.8000000000000016E-2</c:v>
                </c:pt>
                <c:pt idx="37">
                  <c:v>1.8499999999999961E-2</c:v>
                </c:pt>
                <c:pt idx="38">
                  <c:v>1.8999999999999906E-2</c:v>
                </c:pt>
                <c:pt idx="39">
                  <c:v>1.9500000000000073E-2</c:v>
                </c:pt>
                <c:pt idx="40">
                  <c:v>2.0000000000000018E-2</c:v>
                </c:pt>
                <c:pt idx="41">
                  <c:v>2.0499999999999963E-2</c:v>
                </c:pt>
                <c:pt idx="42">
                  <c:v>2.0999999999999908E-2</c:v>
                </c:pt>
                <c:pt idx="43">
                  <c:v>2.1500000000000075E-2</c:v>
                </c:pt>
                <c:pt idx="44">
                  <c:v>2.200000000000002E-2</c:v>
                </c:pt>
                <c:pt idx="45">
                  <c:v>2.2499999999999964E-2</c:v>
                </c:pt>
                <c:pt idx="46">
                  <c:v>2.2999999999999909E-2</c:v>
                </c:pt>
                <c:pt idx="47">
                  <c:v>2.3500000000000076E-2</c:v>
                </c:pt>
                <c:pt idx="48">
                  <c:v>2.4000000000000021E-2</c:v>
                </c:pt>
                <c:pt idx="49">
                  <c:v>2.4499999999999966E-2</c:v>
                </c:pt>
                <c:pt idx="50">
                  <c:v>2.4999999999999911E-2</c:v>
                </c:pt>
                <c:pt idx="51">
                  <c:v>2.5500000000000078E-2</c:v>
                </c:pt>
                <c:pt idx="52">
                  <c:v>2.6000000000000023E-2</c:v>
                </c:pt>
                <c:pt idx="53">
                  <c:v>2.6499999999999968E-2</c:v>
                </c:pt>
                <c:pt idx="54">
                  <c:v>2.6999999999999913E-2</c:v>
                </c:pt>
                <c:pt idx="55">
                  <c:v>2.7513499999999969E-2</c:v>
                </c:pt>
                <c:pt idx="56">
                  <c:v>2.8026999999999802E-2</c:v>
                </c:pt>
                <c:pt idx="57">
                  <c:v>2.8540499999999858E-2</c:v>
                </c:pt>
                <c:pt idx="58">
                  <c:v>2.9053999999999913E-2</c:v>
                </c:pt>
                <c:pt idx="59">
                  <c:v>2.9567499999999747E-2</c:v>
                </c:pt>
                <c:pt idx="60">
                  <c:v>3.0080999999999802E-2</c:v>
                </c:pt>
                <c:pt idx="61">
                  <c:v>3.0594499999999858E-2</c:v>
                </c:pt>
                <c:pt idx="62">
                  <c:v>3.1107999999999913E-2</c:v>
                </c:pt>
                <c:pt idx="63">
                  <c:v>3.1621499999999969E-2</c:v>
                </c:pt>
                <c:pt idx="64">
                  <c:v>3.2134999999999803E-2</c:v>
                </c:pt>
                <c:pt idx="65">
                  <c:v>3.2648499999999858E-2</c:v>
                </c:pt>
                <c:pt idx="66">
                  <c:v>3.3161999999999914E-2</c:v>
                </c:pt>
                <c:pt idx="67">
                  <c:v>3.3675499999999747E-2</c:v>
                </c:pt>
                <c:pt idx="68">
                  <c:v>3.4188999999999803E-2</c:v>
                </c:pt>
                <c:pt idx="69">
                  <c:v>3.4702499999999858E-2</c:v>
                </c:pt>
                <c:pt idx="70">
                  <c:v>3.5215999999999914E-2</c:v>
                </c:pt>
                <c:pt idx="71">
                  <c:v>3.572949999999997E-2</c:v>
                </c:pt>
                <c:pt idx="72">
                  <c:v>3.6242999999999803E-2</c:v>
                </c:pt>
                <c:pt idx="73">
                  <c:v>3.6756499999999859E-2</c:v>
                </c:pt>
                <c:pt idx="74">
                  <c:v>3.7269999999999914E-2</c:v>
                </c:pt>
                <c:pt idx="75">
                  <c:v>3.7783499999999748E-2</c:v>
                </c:pt>
                <c:pt idx="76">
                  <c:v>3.8296999999999803E-2</c:v>
                </c:pt>
                <c:pt idx="77">
                  <c:v>3.8810499999999859E-2</c:v>
                </c:pt>
                <c:pt idx="78">
                  <c:v>3.9329905249999797E-2</c:v>
                </c:pt>
                <c:pt idx="79">
                  <c:v>3.9849310499999735E-2</c:v>
                </c:pt>
                <c:pt idx="80">
                  <c:v>4.0368715750000117E-2</c:v>
                </c:pt>
                <c:pt idx="81">
                  <c:v>4.0888120999999833E-2</c:v>
                </c:pt>
                <c:pt idx="82">
                  <c:v>4.1407526249999771E-2</c:v>
                </c:pt>
                <c:pt idx="83">
                  <c:v>4.1926931499999709E-2</c:v>
                </c:pt>
                <c:pt idx="84">
                  <c:v>4.2446336749999869E-2</c:v>
                </c:pt>
                <c:pt idx="85">
                  <c:v>4.2965741999999807E-2</c:v>
                </c:pt>
                <c:pt idx="86">
                  <c:v>4.3485147249999967E-2</c:v>
                </c:pt>
                <c:pt idx="87">
                  <c:v>4.4004552499999905E-2</c:v>
                </c:pt>
                <c:pt idx="88">
                  <c:v>4.4523957750000065E-2</c:v>
                </c:pt>
                <c:pt idx="89">
                  <c:v>4.5043363000000003E-2</c:v>
                </c:pt>
                <c:pt idx="90">
                  <c:v>4.5562768249999719E-2</c:v>
                </c:pt>
                <c:pt idx="91">
                  <c:v>4.6082173499999879E-2</c:v>
                </c:pt>
                <c:pt idx="92">
                  <c:v>4.6601578750000039E-2</c:v>
                </c:pt>
                <c:pt idx="93">
                  <c:v>4.7120983999999977E-2</c:v>
                </c:pt>
                <c:pt idx="94">
                  <c:v>4.7640389249999915E-2</c:v>
                </c:pt>
                <c:pt idx="95">
                  <c:v>4.8159794499999853E-2</c:v>
                </c:pt>
                <c:pt idx="96">
                  <c:v>4.8679199750000013E-2</c:v>
                </c:pt>
                <c:pt idx="97">
                  <c:v>4.9198604999999951E-2</c:v>
                </c:pt>
                <c:pt idx="98">
                  <c:v>4.9718010249999889E-2</c:v>
                </c:pt>
                <c:pt idx="99">
                  <c:v>5.0242869255124889E-2</c:v>
                </c:pt>
                <c:pt idx="100">
                  <c:v>5.0767728260249889E-2</c:v>
                </c:pt>
                <c:pt idx="101">
                  <c:v>5.1292587265374889E-2</c:v>
                </c:pt>
                <c:pt idx="102">
                  <c:v>5.1817446270499889E-2</c:v>
                </c:pt>
                <c:pt idx="103">
                  <c:v>5.234230527562489E-2</c:v>
                </c:pt>
                <c:pt idx="104">
                  <c:v>5.286716428074989E-2</c:v>
                </c:pt>
                <c:pt idx="105">
                  <c:v>5.339202328587489E-2</c:v>
                </c:pt>
                <c:pt idx="106">
                  <c:v>5.391688229099989E-2</c:v>
                </c:pt>
                <c:pt idx="107">
                  <c:v>5.4441741296124668E-2</c:v>
                </c:pt>
                <c:pt idx="108">
                  <c:v>5.496660030124989E-2</c:v>
                </c:pt>
                <c:pt idx="109">
                  <c:v>5.5491459306374891E-2</c:v>
                </c:pt>
                <c:pt idx="110">
                  <c:v>5.6016318311499891E-2</c:v>
                </c:pt>
                <c:pt idx="111">
                  <c:v>5.6541177316624669E-2</c:v>
                </c:pt>
                <c:pt idx="112">
                  <c:v>5.7066036321749891E-2</c:v>
                </c:pt>
                <c:pt idx="113">
                  <c:v>5.7590895326874891E-2</c:v>
                </c:pt>
                <c:pt idx="114">
                  <c:v>5.8115754331999891E-2</c:v>
                </c:pt>
                <c:pt idx="115">
                  <c:v>5.8640613337124892E-2</c:v>
                </c:pt>
                <c:pt idx="116">
                  <c:v>5.9165472342249892E-2</c:v>
                </c:pt>
                <c:pt idx="117">
                  <c:v>5.9690331347374892E-2</c:v>
                </c:pt>
                <c:pt idx="118">
                  <c:v>6.0215190352499892E-2</c:v>
                </c:pt>
                <c:pt idx="119">
                  <c:v>6.0740049357624892E-2</c:v>
                </c:pt>
                <c:pt idx="120">
                  <c:v>6.1264908362749892E-2</c:v>
                </c:pt>
                <c:pt idx="121">
                  <c:v>6.1789767367874893E-2</c:v>
                </c:pt>
                <c:pt idx="122">
                  <c:v>6.2314626372999893E-2</c:v>
                </c:pt>
                <c:pt idx="123">
                  <c:v>6.2839485378124893E-2</c:v>
                </c:pt>
                <c:pt idx="124">
                  <c:v>6.3364344383249671E-2</c:v>
                </c:pt>
                <c:pt idx="125">
                  <c:v>6.3889203388374893E-2</c:v>
                </c:pt>
                <c:pt idx="126">
                  <c:v>6.4414062393499893E-2</c:v>
                </c:pt>
                <c:pt idx="127">
                  <c:v>6.4938921398624894E-2</c:v>
                </c:pt>
                <c:pt idx="128">
                  <c:v>6.5471390859324075E-2</c:v>
                </c:pt>
                <c:pt idx="129">
                  <c:v>6.6003860320023477E-2</c:v>
                </c:pt>
                <c:pt idx="130">
                  <c:v>6.653632978072288E-2</c:v>
                </c:pt>
                <c:pt idx="131">
                  <c:v>6.7068799241422061E-2</c:v>
                </c:pt>
                <c:pt idx="132">
                  <c:v>6.7601268702121242E-2</c:v>
                </c:pt>
                <c:pt idx="133">
                  <c:v>6.8133738162820645E-2</c:v>
                </c:pt>
                <c:pt idx="134">
                  <c:v>6.8666207623520048E-2</c:v>
                </c:pt>
                <c:pt idx="135">
                  <c:v>6.9198677084219229E-2</c:v>
                </c:pt>
                <c:pt idx="136">
                  <c:v>6.9731146544918632E-2</c:v>
                </c:pt>
                <c:pt idx="137">
                  <c:v>7.0263616005617813E-2</c:v>
                </c:pt>
                <c:pt idx="138">
                  <c:v>7.0796085466317438E-2</c:v>
                </c:pt>
                <c:pt idx="139">
                  <c:v>7.1328554927016619E-2</c:v>
                </c:pt>
                <c:pt idx="140">
                  <c:v>7.1861024387716022E-2</c:v>
                </c:pt>
                <c:pt idx="141">
                  <c:v>7.2393493848415202E-2</c:v>
                </c:pt>
                <c:pt idx="142">
                  <c:v>7.2925963309114605E-2</c:v>
                </c:pt>
                <c:pt idx="143">
                  <c:v>7.3458432769813786E-2</c:v>
                </c:pt>
                <c:pt idx="144">
                  <c:v>7.3990902230512967E-2</c:v>
                </c:pt>
                <c:pt idx="145">
                  <c:v>7.452337169121237E-2</c:v>
                </c:pt>
                <c:pt idx="146">
                  <c:v>7.5055841151911773E-2</c:v>
                </c:pt>
                <c:pt idx="147">
                  <c:v>7.5588310612611176E-2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9-476E-A680-4D4BA80E4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0"/>
          <c:tx>
            <c:v>ETH/USD Return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'Oct17-Feb18 I Case'!$B$2:$B$149</c:f>
              <c:numCache>
                <c:formatCode>yyyy-mm-dd</c:formatCode>
                <c:ptCount val="148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</c:numCache>
            </c:numRef>
          </c:cat>
          <c:val>
            <c:numRef>
              <c:f>'Oct17-Feb18 I Case'!$L$2:$L$149</c:f>
              <c:numCache>
                <c:formatCode>General</c:formatCode>
                <c:ptCount val="148"/>
                <c:pt idx="0">
                  <c:v>0</c:v>
                </c:pt>
                <c:pt idx="1">
                  <c:v>-2.3490705708175685E-2</c:v>
                </c:pt>
                <c:pt idx="2">
                  <c:v>-3.9940779733508736E-2</c:v>
                </c:pt>
                <c:pt idx="3">
                  <c:v>-4.0368481658167421E-2</c:v>
                </c:pt>
                <c:pt idx="4">
                  <c:v>-2.9478532653396838E-2</c:v>
                </c:pt>
                <c:pt idx="5">
                  <c:v>1.44102648461919E-2</c:v>
                </c:pt>
                <c:pt idx="6">
                  <c:v>2.4050008225037001E-2</c:v>
                </c:pt>
                <c:pt idx="7">
                  <c:v>1.8226682020069163E-2</c:v>
                </c:pt>
                <c:pt idx="8">
                  <c:v>-2.3030103635466315E-2</c:v>
                </c:pt>
                <c:pt idx="9">
                  <c:v>-1.8062181279815737E-2</c:v>
                </c:pt>
                <c:pt idx="10">
                  <c:v>-3.586116137522577E-3</c:v>
                </c:pt>
                <c:pt idx="11">
                  <c:v>-3.4874156933706324E-3</c:v>
                </c:pt>
                <c:pt idx="12">
                  <c:v>0.10817568679059053</c:v>
                </c:pt>
                <c:pt idx="13">
                  <c:v>0.11468991610462242</c:v>
                </c:pt>
                <c:pt idx="14">
                  <c:v>0.10735318308932396</c:v>
                </c:pt>
                <c:pt idx="15">
                  <c:v>9.9621648297417487E-2</c:v>
                </c:pt>
                <c:pt idx="16">
                  <c:v>4.0105280473762051E-2</c:v>
                </c:pt>
                <c:pt idx="17">
                  <c:v>3.1551241980589007E-2</c:v>
                </c:pt>
                <c:pt idx="18">
                  <c:v>1.1383451225530639E-2</c:v>
                </c:pt>
                <c:pt idx="19">
                  <c:v>-2.8623128804079467E-3</c:v>
                </c:pt>
                <c:pt idx="20">
                  <c:v>-1.4476065142293049E-2</c:v>
                </c:pt>
                <c:pt idx="21">
                  <c:v>-3.2636946866260952E-2</c:v>
                </c:pt>
                <c:pt idx="22">
                  <c:v>-6.145747655864453E-2</c:v>
                </c:pt>
                <c:pt idx="23">
                  <c:v>-2.451061029774626E-2</c:v>
                </c:pt>
                <c:pt idx="24">
                  <c:v>-2.5004112518506205E-2</c:v>
                </c:pt>
                <c:pt idx="25">
                  <c:v>-2.7669024510610152E-2</c:v>
                </c:pt>
                <c:pt idx="26">
                  <c:v>-2.4971212370455631E-2</c:v>
                </c:pt>
                <c:pt idx="27">
                  <c:v>-3.4874156933706102E-2</c:v>
                </c:pt>
                <c:pt idx="28">
                  <c:v>2.9610133245605574E-4</c:v>
                </c:pt>
                <c:pt idx="29">
                  <c:v>9.3765421944398408E-3</c:v>
                </c:pt>
                <c:pt idx="30">
                  <c:v>-1.019904589570686E-3</c:v>
                </c:pt>
                <c:pt idx="31">
                  <c:v>-4.7803915117617946E-2</c:v>
                </c:pt>
                <c:pt idx="32">
                  <c:v>-6.2608981740417735E-2</c:v>
                </c:pt>
                <c:pt idx="33">
                  <c:v>1.8424082908372608E-3</c:v>
                </c:pt>
                <c:pt idx="34">
                  <c:v>-1.2863957887810362E-2</c:v>
                </c:pt>
                <c:pt idx="35">
                  <c:v>-2.5398914295114206E-2</c:v>
                </c:pt>
                <c:pt idx="36">
                  <c:v>-2.3457805560125E-2</c:v>
                </c:pt>
                <c:pt idx="37">
                  <c:v>-3.9842079289356902E-2</c:v>
                </c:pt>
                <c:pt idx="38">
                  <c:v>1.1186050337226527E-2</c:v>
                </c:pt>
                <c:pt idx="39">
                  <c:v>5.16861325875968E-2</c:v>
                </c:pt>
                <c:pt idx="40">
                  <c:v>-2.3326204967922259E-2</c:v>
                </c:pt>
                <c:pt idx="41">
                  <c:v>3.3821352196085064E-2</c:v>
                </c:pt>
                <c:pt idx="42">
                  <c:v>6.8103306464879498E-3</c:v>
                </c:pt>
                <c:pt idx="43">
                  <c:v>3.5038657673959639E-2</c:v>
                </c:pt>
                <c:pt idx="44">
                  <c:v>0.10123375555190006</c:v>
                </c:pt>
                <c:pt idx="45">
                  <c:v>8.9652903438065534E-2</c:v>
                </c:pt>
                <c:pt idx="46">
                  <c:v>8.6757690409606791E-2</c:v>
                </c:pt>
                <c:pt idx="47">
                  <c:v>9.1363711136700276E-2</c:v>
                </c:pt>
                <c:pt idx="48">
                  <c:v>0.14048363217634474</c:v>
                </c:pt>
                <c:pt idx="49">
                  <c:v>0.16663924987662448</c:v>
                </c:pt>
                <c:pt idx="50">
                  <c:v>0.2097713439710478</c:v>
                </c:pt>
                <c:pt idx="51">
                  <c:v>0.1861161375226188</c:v>
                </c:pt>
                <c:pt idx="52">
                  <c:v>0.2529692383615727</c:v>
                </c:pt>
                <c:pt idx="53">
                  <c:v>0.33762131929593675</c:v>
                </c:pt>
                <c:pt idx="54">
                  <c:v>0.5477216647474914</c:v>
                </c:pt>
                <c:pt idx="55">
                  <c:v>0.52857377858200372</c:v>
                </c:pt>
                <c:pt idx="56">
                  <c:v>0.54808356637604883</c:v>
                </c:pt>
                <c:pt idx="57">
                  <c:v>0.56354663595986199</c:v>
                </c:pt>
                <c:pt idx="58">
                  <c:v>0.53403520315841413</c:v>
                </c:pt>
                <c:pt idx="59">
                  <c:v>0.40621812798157597</c:v>
                </c:pt>
                <c:pt idx="60">
                  <c:v>0.43066293798322097</c:v>
                </c:pt>
                <c:pt idx="61">
                  <c:v>0.51860503372265176</c:v>
                </c:pt>
                <c:pt idx="62">
                  <c:v>0.50669518012831061</c:v>
                </c:pt>
                <c:pt idx="63">
                  <c:v>0.52265175193288371</c:v>
                </c:pt>
                <c:pt idx="64">
                  <c:v>0.53620661292975824</c:v>
                </c:pt>
                <c:pt idx="65">
                  <c:v>0.49353512090804408</c:v>
                </c:pt>
                <c:pt idx="66">
                  <c:v>0.38996545484454681</c:v>
                </c:pt>
                <c:pt idx="67">
                  <c:v>0.38558973515380823</c:v>
                </c:pt>
                <c:pt idx="68">
                  <c:v>0.48623128804079618</c:v>
                </c:pt>
                <c:pt idx="69">
                  <c:v>0.55571640072380335</c:v>
                </c:pt>
                <c:pt idx="70">
                  <c:v>0.43605856226353024</c:v>
                </c:pt>
                <c:pt idx="71">
                  <c:v>0.68873169929264666</c:v>
                </c:pt>
                <c:pt idx="72">
                  <c:v>1.1599605198223393</c:v>
                </c:pt>
                <c:pt idx="73">
                  <c:v>1.3000164500740254</c:v>
                </c:pt>
                <c:pt idx="74">
                  <c:v>1.2818884684981087</c:v>
                </c:pt>
                <c:pt idx="75">
                  <c:v>1.2512584306629382</c:v>
                </c:pt>
                <c:pt idx="76">
                  <c:v>1.2794209573943083</c:v>
                </c:pt>
                <c:pt idx="77">
                  <c:v>1.361276525744366</c:v>
                </c:pt>
                <c:pt idx="78">
                  <c:v>1.5859187366343148</c:v>
                </c:pt>
                <c:pt idx="79">
                  <c:v>1.673137029116631</c:v>
                </c:pt>
                <c:pt idx="80">
                  <c:v>1.6292811317650928</c:v>
                </c:pt>
                <c:pt idx="81">
                  <c:v>1.5971047869715416</c:v>
                </c:pt>
                <c:pt idx="82">
                  <c:v>1.1642704392169767</c:v>
                </c:pt>
                <c:pt idx="83">
                  <c:v>1.3044579700608656</c:v>
                </c:pt>
                <c:pt idx="84">
                  <c:v>1.2237539068925809</c:v>
                </c:pt>
                <c:pt idx="85">
                  <c:v>1.3791413061358777</c:v>
                </c:pt>
                <c:pt idx="86">
                  <c:v>1.4786971541371936</c:v>
                </c:pt>
                <c:pt idx="87">
                  <c:v>1.4344135548609973</c:v>
                </c:pt>
                <c:pt idx="88">
                  <c:v>1.3579207106431981</c:v>
                </c:pt>
                <c:pt idx="89">
                  <c:v>1.4332949498272742</c:v>
                </c:pt>
                <c:pt idx="90">
                  <c:v>1.2799473597631192</c:v>
                </c:pt>
                <c:pt idx="91">
                  <c:v>1.4383286724790261</c:v>
                </c:pt>
                <c:pt idx="92">
                  <c:v>1.4879091955913806</c:v>
                </c:pt>
                <c:pt idx="93">
                  <c:v>1.8358940615232768</c:v>
                </c:pt>
                <c:pt idx="94">
                  <c:v>2.0962329330481988</c:v>
                </c:pt>
                <c:pt idx="95">
                  <c:v>2.1085046882710974</c:v>
                </c:pt>
                <c:pt idx="96">
                  <c:v>2.181872018424083</c:v>
                </c:pt>
                <c:pt idx="97">
                  <c:v>2.3111037999670998</c:v>
                </c:pt>
                <c:pt idx="98">
                  <c:v>2.6774140483632176</c:v>
                </c:pt>
                <c:pt idx="99">
                  <c:v>2.7378187201842406</c:v>
                </c:pt>
                <c:pt idx="100">
                  <c:v>3.2416186872840926</c:v>
                </c:pt>
                <c:pt idx="101">
                  <c:v>3.1091955913801614</c:v>
                </c:pt>
                <c:pt idx="102">
                  <c:v>2.7483796677085048</c:v>
                </c:pt>
                <c:pt idx="103">
                  <c:v>3.1488073696331638</c:v>
                </c:pt>
                <c:pt idx="104">
                  <c:v>3.5567363053133736</c:v>
                </c:pt>
                <c:pt idx="105">
                  <c:v>3.4727093271919722</c:v>
                </c:pt>
                <c:pt idx="106">
                  <c:v>3.2069090310906398</c:v>
                </c:pt>
                <c:pt idx="107">
                  <c:v>2.4553709491692715</c:v>
                </c:pt>
                <c:pt idx="108">
                  <c:v>2.3712452706037181</c:v>
                </c:pt>
                <c:pt idx="109">
                  <c:v>2.3326862970883373</c:v>
                </c:pt>
                <c:pt idx="110">
                  <c:v>2.4129297581839118</c:v>
                </c:pt>
                <c:pt idx="111">
                  <c:v>2.7851620332291498</c:v>
                </c:pt>
                <c:pt idx="112">
                  <c:v>2.451521631847343</c:v>
                </c:pt>
                <c:pt idx="113">
                  <c:v>2.2888303997367987</c:v>
                </c:pt>
                <c:pt idx="114">
                  <c:v>2.2389208751439384</c:v>
                </c:pt>
                <c:pt idx="115">
                  <c:v>2.4932719197236386</c:v>
                </c:pt>
                <c:pt idx="116">
                  <c:v>2.4425727915775619</c:v>
                </c:pt>
                <c:pt idx="117">
                  <c:v>2.449843724296759</c:v>
                </c:pt>
                <c:pt idx="118">
                  <c:v>2.6488896200032901</c:v>
                </c:pt>
                <c:pt idx="119">
                  <c:v>3.0519164336239513</c:v>
                </c:pt>
                <c:pt idx="120">
                  <c:v>2.8491857213357461</c:v>
                </c:pt>
                <c:pt idx="121">
                  <c:v>2.4997532488896201</c:v>
                </c:pt>
                <c:pt idx="122">
                  <c:v>2.6562263530185883</c:v>
                </c:pt>
                <c:pt idx="123">
                  <c:v>2.376180292811318</c:v>
                </c:pt>
                <c:pt idx="124">
                  <c:v>2.0184898832044746</c:v>
                </c:pt>
                <c:pt idx="125">
                  <c:v>2.1941766737950323</c:v>
                </c:pt>
                <c:pt idx="126">
                  <c:v>1.7227833525250866</c:v>
                </c:pt>
                <c:pt idx="127">
                  <c:v>1.2868234907057086</c:v>
                </c:pt>
                <c:pt idx="128">
                  <c:v>1.5826945221253497</c:v>
                </c:pt>
                <c:pt idx="129">
                  <c:v>1.4734660305971374</c:v>
                </c:pt>
                <c:pt idx="130">
                  <c:v>1.6765915446619508</c:v>
                </c:pt>
                <c:pt idx="131">
                  <c:v>1.8882381970718871</c:v>
                </c:pt>
                <c:pt idx="132">
                  <c:v>1.7989800954104296</c:v>
                </c:pt>
                <c:pt idx="133">
                  <c:v>1.6689916104622471</c:v>
                </c:pt>
                <c:pt idx="134">
                  <c:v>1.846751110379997</c:v>
                </c:pt>
                <c:pt idx="135">
                  <c:v>1.7668366507649287</c:v>
                </c:pt>
                <c:pt idx="136">
                  <c:v>2.0271755222898507</c:v>
                </c:pt>
                <c:pt idx="137">
                  <c:v>2.0529692383615727</c:v>
                </c:pt>
                <c:pt idx="138">
                  <c:v>2.0860996874485935</c:v>
                </c:pt>
                <c:pt idx="139">
                  <c:v>2.2070077315347918</c:v>
                </c:pt>
                <c:pt idx="140">
                  <c:v>2.0067445303503866</c:v>
                </c:pt>
                <c:pt idx="141">
                  <c:v>2.0919230136535614</c:v>
                </c:pt>
                <c:pt idx="142">
                  <c:v>1.9133739101825959</c:v>
                </c:pt>
                <c:pt idx="143">
                  <c:v>1.7639414377364702</c:v>
                </c:pt>
                <c:pt idx="144">
                  <c:v>1.6472446126007569</c:v>
                </c:pt>
                <c:pt idx="145">
                  <c:v>1.8119756538904426</c:v>
                </c:pt>
                <c:pt idx="146">
                  <c:v>1.7421944398749796</c:v>
                </c:pt>
                <c:pt idx="147">
                  <c:v>1.7645336404013818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9-476E-A680-4D4BA80E4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476952"/>
        <c:axId val="397474984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5"/>
        <c:majorTimeUnit val="days"/>
      </c:dateAx>
      <c:valAx>
        <c:axId val="397474984"/>
        <c:scaling>
          <c:orientation val="minMax"/>
          <c:max val="4"/>
          <c:min val="-0.5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230099484317708E-2"/>
          <c:y val="4.6524122330012614E-3"/>
          <c:w val="0.21989847048339736"/>
          <c:h val="0.11557711047143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243320234321359E-2"/>
          <c:y val="3.3696002088136771E-2"/>
          <c:w val="0.91303916555885078"/>
          <c:h val="0.9015789359203028"/>
        </c:manualLayout>
      </c:layout>
      <c:areaChart>
        <c:grouping val="stacked"/>
        <c:varyColors val="0"/>
        <c:ser>
          <c:idx val="0"/>
          <c:order val="1"/>
          <c:tx>
            <c:v>Class B Return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'Oct17-Feb18 I Case'!$B$2:$B$149</c:f>
              <c:numCache>
                <c:formatCode>yyyy-mm-dd</c:formatCode>
                <c:ptCount val="148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</c:numCache>
            </c:numRef>
          </c:cat>
          <c:val>
            <c:numRef>
              <c:f>'Oct17-Feb18 I Case'!$N$2:$N$149</c:f>
              <c:numCache>
                <c:formatCode>General</c:formatCode>
                <c:ptCount val="148"/>
                <c:pt idx="0">
                  <c:v>0</c:v>
                </c:pt>
                <c:pt idx="1">
                  <c:v>-4.7481411416351427E-2</c:v>
                </c:pt>
                <c:pt idx="2">
                  <c:v>-8.0881559467017361E-2</c:v>
                </c:pt>
                <c:pt idx="3">
                  <c:v>-8.2236963316334899E-2</c:v>
                </c:pt>
                <c:pt idx="4">
                  <c:v>-6.0957065306793679E-2</c:v>
                </c:pt>
                <c:pt idx="5">
                  <c:v>2.6320529692383854E-2</c:v>
                </c:pt>
                <c:pt idx="6">
                  <c:v>4.510001645007411E-2</c:v>
                </c:pt>
                <c:pt idx="7">
                  <c:v>3.2953364040138267E-2</c:v>
                </c:pt>
                <c:pt idx="8">
                  <c:v>-5.0060207270932633E-2</c:v>
                </c:pt>
                <c:pt idx="9">
                  <c:v>-4.0624362559631422E-2</c:v>
                </c:pt>
                <c:pt idx="10">
                  <c:v>-1.2172232275045047E-2</c:v>
                </c:pt>
                <c:pt idx="11">
                  <c:v>-1.2474831386741325E-2</c:v>
                </c:pt>
                <c:pt idx="12">
                  <c:v>0.21035137358118106</c:v>
                </c:pt>
                <c:pt idx="13">
                  <c:v>0.2228798322092449</c:v>
                </c:pt>
                <c:pt idx="14">
                  <c:v>0.20770636617864802</c:v>
                </c:pt>
                <c:pt idx="15">
                  <c:v>0.19174329659483491</c:v>
                </c:pt>
                <c:pt idx="16">
                  <c:v>7.2210560947524094E-2</c:v>
                </c:pt>
                <c:pt idx="17">
                  <c:v>5.4602483961178061E-2</c:v>
                </c:pt>
                <c:pt idx="18">
                  <c:v>1.376690245106138E-2</c:v>
                </c:pt>
                <c:pt idx="19">
                  <c:v>-1.5224625760815957E-2</c:v>
                </c:pt>
                <c:pt idx="20">
                  <c:v>-3.8952130284586106E-2</c:v>
                </c:pt>
                <c:pt idx="21">
                  <c:v>-7.5773893732521747E-2</c:v>
                </c:pt>
                <c:pt idx="22">
                  <c:v>-0.13391495311728896</c:v>
                </c:pt>
                <c:pt idx="23">
                  <c:v>-6.0521220595492586E-2</c:v>
                </c:pt>
                <c:pt idx="24">
                  <c:v>-6.2008225037012421E-2</c:v>
                </c:pt>
                <c:pt idx="25">
                  <c:v>-6.7838049021220259E-2</c:v>
                </c:pt>
                <c:pt idx="26">
                  <c:v>-6.2942424740911163E-2</c:v>
                </c:pt>
                <c:pt idx="27">
                  <c:v>-8.3248313867412271E-2</c:v>
                </c:pt>
                <c:pt idx="28">
                  <c:v>-1.3407797335087901E-2</c:v>
                </c:pt>
                <c:pt idx="29">
                  <c:v>4.2530843888797243E-3</c:v>
                </c:pt>
                <c:pt idx="30">
                  <c:v>-1.7039809179141274E-2</c:v>
                </c:pt>
                <c:pt idx="31">
                  <c:v>-0.11110783023523596</c:v>
                </c:pt>
                <c:pt idx="32">
                  <c:v>-0.1412179634808356</c:v>
                </c:pt>
                <c:pt idx="33">
                  <c:v>-1.2815183418325438E-2</c:v>
                </c:pt>
                <c:pt idx="34">
                  <c:v>-4.2727915775620628E-2</c:v>
                </c:pt>
                <c:pt idx="35">
                  <c:v>-6.8297828590228482E-2</c:v>
                </c:pt>
                <c:pt idx="36">
                  <c:v>-6.4915611120250016E-2</c:v>
                </c:pt>
                <c:pt idx="37">
                  <c:v>-9.8184158578713765E-2</c:v>
                </c:pt>
                <c:pt idx="38">
                  <c:v>3.372100674453149E-3</c:v>
                </c:pt>
                <c:pt idx="39">
                  <c:v>8.3872265175193528E-2</c:v>
                </c:pt>
                <c:pt idx="40">
                  <c:v>-6.6652409935844537E-2</c:v>
                </c:pt>
                <c:pt idx="41">
                  <c:v>4.7142704392170165E-2</c:v>
                </c:pt>
                <c:pt idx="42">
                  <c:v>-7.379338707024008E-3</c:v>
                </c:pt>
                <c:pt idx="43">
                  <c:v>4.8577315347919203E-2</c:v>
                </c:pt>
                <c:pt idx="44">
                  <c:v>0.1804675111038001</c:v>
                </c:pt>
                <c:pt idx="45">
                  <c:v>0.1568058068761311</c:v>
                </c:pt>
                <c:pt idx="46">
                  <c:v>0.15051538081921367</c:v>
                </c:pt>
                <c:pt idx="47">
                  <c:v>0.15922742227340048</c:v>
                </c:pt>
                <c:pt idx="48">
                  <c:v>0.25696726435268924</c:v>
                </c:pt>
                <c:pt idx="49">
                  <c:v>0.30877849975324878</c:v>
                </c:pt>
                <c:pt idx="50">
                  <c:v>0.39454268794209568</c:v>
                </c:pt>
                <c:pt idx="51">
                  <c:v>0.34673227504523751</c:v>
                </c:pt>
                <c:pt idx="52">
                  <c:v>0.4799384767231456</c:v>
                </c:pt>
                <c:pt idx="53">
                  <c:v>0.64874263859187331</c:v>
                </c:pt>
                <c:pt idx="54">
                  <c:v>1.0684433294949827</c:v>
                </c:pt>
                <c:pt idx="55">
                  <c:v>1.0162289527480306</c:v>
                </c:pt>
                <c:pt idx="56">
                  <c:v>1.0673422086842237</c:v>
                </c:pt>
                <c:pt idx="57">
                  <c:v>1.1076390400927338</c:v>
                </c:pt>
                <c:pt idx="58">
                  <c:v>1.0277240639456195</c:v>
                </c:pt>
                <c:pt idx="59">
                  <c:v>0.68504911634553611</c:v>
                </c:pt>
                <c:pt idx="60">
                  <c:v>0.74935313390085434</c:v>
                </c:pt>
                <c:pt idx="61">
                  <c:v>0.98337828428891294</c:v>
                </c:pt>
                <c:pt idx="62">
                  <c:v>0.95051035791667693</c:v>
                </c:pt>
                <c:pt idx="63">
                  <c:v>0.99212626548710059</c:v>
                </c:pt>
                <c:pt idx="64">
                  <c:v>1.0273226690695498</c:v>
                </c:pt>
                <c:pt idx="65">
                  <c:v>0.91223232860476822</c:v>
                </c:pt>
                <c:pt idx="66">
                  <c:v>0.63436798975998521</c:v>
                </c:pt>
                <c:pt idx="67">
                  <c:v>0.62163795945961375</c:v>
                </c:pt>
                <c:pt idx="68">
                  <c:v>0.88960733641422141</c:v>
                </c:pt>
                <c:pt idx="69">
                  <c:v>1.0742990383467523</c:v>
                </c:pt>
                <c:pt idx="70">
                  <c:v>0.7534328166236226</c:v>
                </c:pt>
                <c:pt idx="71">
                  <c:v>1.4277655898580721</c:v>
                </c:pt>
                <c:pt idx="72">
                  <c:v>2.6862732259981685</c:v>
                </c:pt>
                <c:pt idx="73">
                  <c:v>3.0595928190841875</c:v>
                </c:pt>
                <c:pt idx="74">
                  <c:v>3.0101045330718543</c:v>
                </c:pt>
                <c:pt idx="75">
                  <c:v>2.9271996509577374</c:v>
                </c:pt>
                <c:pt idx="76">
                  <c:v>3.0014407089327966</c:v>
                </c:pt>
                <c:pt idx="77">
                  <c:v>3.2191972533239355</c:v>
                </c:pt>
                <c:pt idx="78">
                  <c:v>4.019882065969119</c:v>
                </c:pt>
                <c:pt idx="79">
                  <c:v>4.3294608071610945</c:v>
                </c:pt>
                <c:pt idx="80">
                  <c:v>4.1706252345705517</c:v>
                </c:pt>
                <c:pt idx="81">
                  <c:v>4.0535283872292078</c:v>
                </c:pt>
                <c:pt idx="82">
                  <c:v>2.5046169030295515</c:v>
                </c:pt>
                <c:pt idx="83">
                  <c:v>3.0034895812671749</c:v>
                </c:pt>
                <c:pt idx="84">
                  <c:v>2.7129712698622686</c:v>
                </c:pt>
                <c:pt idx="85">
                  <c:v>3.2661630778608153</c:v>
                </c:pt>
                <c:pt idx="86">
                  <c:v>3.6198320217808151</c:v>
                </c:pt>
                <c:pt idx="87">
                  <c:v>3.4594679888290383</c:v>
                </c:pt>
                <c:pt idx="88">
                  <c:v>3.1839991332886317</c:v>
                </c:pt>
                <c:pt idx="89">
                  <c:v>3.4512512798617045</c:v>
                </c:pt>
                <c:pt idx="90">
                  <c:v>2.9011298547942008</c:v>
                </c:pt>
                <c:pt idx="91">
                  <c:v>3.4650208853214162</c:v>
                </c:pt>
                <c:pt idx="92">
                  <c:v>3.6400951147244358</c:v>
                </c:pt>
                <c:pt idx="93">
                  <c:v>4.8815643807759095</c:v>
                </c:pt>
                <c:pt idx="94">
                  <c:v>5.8098168466475082</c:v>
                </c:pt>
                <c:pt idx="95">
                  <c:v>5.8515623030009865</c:v>
                </c:pt>
                <c:pt idx="96">
                  <c:v>6.1116424432636345</c:v>
                </c:pt>
                <c:pt idx="97">
                  <c:v>6.5713630214787733</c:v>
                </c:pt>
                <c:pt idx="98">
                  <c:v>7.878320935315605</c:v>
                </c:pt>
                <c:pt idx="99">
                  <c:v>8.1655498086164879</c:v>
                </c:pt>
                <c:pt idx="100">
                  <c:v>10.593742783822961</c:v>
                </c:pt>
                <c:pt idx="101">
                  <c:v>9.9498897693692534</c:v>
                </c:pt>
                <c:pt idx="102">
                  <c:v>8.203226574947557</c:v>
                </c:pt>
                <c:pt idx="103">
                  <c:v>10.132279592582806</c:v>
                </c:pt>
                <c:pt idx="104">
                  <c:v>12.097552823561864</c:v>
                </c:pt>
                <c:pt idx="105">
                  <c:v>11.687383729409643</c:v>
                </c:pt>
                <c:pt idx="106">
                  <c:v>10.399509904009491</c:v>
                </c:pt>
                <c:pt idx="107">
                  <c:v>6.7662184040130589</c:v>
                </c:pt>
                <c:pt idx="108">
                  <c:v>6.3555727281063152</c:v>
                </c:pt>
                <c:pt idx="109">
                  <c:v>6.1649489622047051</c:v>
                </c:pt>
                <c:pt idx="110">
                  <c:v>6.5479707681648645</c:v>
                </c:pt>
                <c:pt idx="111">
                  <c:v>8.3408802645911599</c:v>
                </c:pt>
                <c:pt idx="112">
                  <c:v>6.7254359132483419</c:v>
                </c:pt>
                <c:pt idx="113">
                  <c:v>5.9354311607406807</c:v>
                </c:pt>
                <c:pt idx="114">
                  <c:v>5.6900004930688421</c:v>
                </c:pt>
                <c:pt idx="115">
                  <c:v>6.9137125140089219</c:v>
                </c:pt>
                <c:pt idx="116">
                  <c:v>6.6644691923008894</c:v>
                </c:pt>
                <c:pt idx="117">
                  <c:v>6.6951382210831474</c:v>
                </c:pt>
                <c:pt idx="118">
                  <c:v>7.6518055989050797</c:v>
                </c:pt>
                <c:pt idx="119">
                  <c:v>9.5934086027427892</c:v>
                </c:pt>
                <c:pt idx="120">
                  <c:v>8.6100705184833224</c:v>
                </c:pt>
                <c:pt idx="121">
                  <c:v>6.9183730864167021</c:v>
                </c:pt>
                <c:pt idx="122">
                  <c:v>7.6694748674540492</c:v>
                </c:pt>
                <c:pt idx="123">
                  <c:v>6.3128144088176361</c:v>
                </c:pt>
                <c:pt idx="124">
                  <c:v>4.5812429699558601</c:v>
                </c:pt>
                <c:pt idx="125">
                  <c:v>5.4251193325404987</c:v>
                </c:pt>
                <c:pt idx="126">
                  <c:v>3.1445257124673489</c:v>
                </c:pt>
                <c:pt idx="127">
                  <c:v>1.0350249422682305</c:v>
                </c:pt>
                <c:pt idx="128">
                  <c:v>1.5605937020482967</c:v>
                </c:pt>
                <c:pt idx="129">
                  <c:v>1.3651731623477632</c:v>
                </c:pt>
                <c:pt idx="130">
                  <c:v>1.7256750143688904</c:v>
                </c:pt>
                <c:pt idx="131">
                  <c:v>2.101342644719058</c:v>
                </c:pt>
                <c:pt idx="132">
                  <c:v>1.9414650681294434</c:v>
                </c:pt>
                <c:pt idx="133">
                  <c:v>1.7090962422295872</c:v>
                </c:pt>
                <c:pt idx="134">
                  <c:v>2.024452090035695</c:v>
                </c:pt>
                <c:pt idx="135">
                  <c:v>1.8812041699922082</c:v>
                </c:pt>
                <c:pt idx="136">
                  <c:v>2.3435333907940357</c:v>
                </c:pt>
                <c:pt idx="137">
                  <c:v>2.3884230992108084</c:v>
                </c:pt>
                <c:pt idx="138">
                  <c:v>2.4463706013240119</c:v>
                </c:pt>
                <c:pt idx="139">
                  <c:v>2.6605431867649378</c:v>
                </c:pt>
                <c:pt idx="140">
                  <c:v>2.3031006059970123</c:v>
                </c:pt>
                <c:pt idx="141">
                  <c:v>2.4536823216875994</c:v>
                </c:pt>
                <c:pt idx="142">
                  <c:v>2.1348861258508181</c:v>
                </c:pt>
                <c:pt idx="143">
                  <c:v>1.8679112188989828</c:v>
                </c:pt>
                <c:pt idx="144">
                  <c:v>1.659198664987283</c:v>
                </c:pt>
                <c:pt idx="145">
                  <c:v>1.951366681834704</c:v>
                </c:pt>
                <c:pt idx="146">
                  <c:v>1.8261537414257512</c:v>
                </c:pt>
                <c:pt idx="147">
                  <c:v>1.8648951613307494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6-4754-A14F-1D2410B6D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0"/>
          <c:tx>
            <c:v>ETH/USD Return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'Oct17-Feb18 I Case'!$B$2:$B$149</c:f>
              <c:numCache>
                <c:formatCode>yyyy-mm-dd</c:formatCode>
                <c:ptCount val="148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</c:numCache>
            </c:numRef>
          </c:cat>
          <c:val>
            <c:numRef>
              <c:f>'Oct17-Feb18 I Case'!$L$2:$L$149</c:f>
              <c:numCache>
                <c:formatCode>General</c:formatCode>
                <c:ptCount val="148"/>
                <c:pt idx="0">
                  <c:v>0</c:v>
                </c:pt>
                <c:pt idx="1">
                  <c:v>-2.3490705708175685E-2</c:v>
                </c:pt>
                <c:pt idx="2">
                  <c:v>-3.9940779733508736E-2</c:v>
                </c:pt>
                <c:pt idx="3">
                  <c:v>-4.0368481658167421E-2</c:v>
                </c:pt>
                <c:pt idx="4">
                  <c:v>-2.9478532653396838E-2</c:v>
                </c:pt>
                <c:pt idx="5">
                  <c:v>1.44102648461919E-2</c:v>
                </c:pt>
                <c:pt idx="6">
                  <c:v>2.4050008225037001E-2</c:v>
                </c:pt>
                <c:pt idx="7">
                  <c:v>1.8226682020069163E-2</c:v>
                </c:pt>
                <c:pt idx="8">
                  <c:v>-2.3030103635466315E-2</c:v>
                </c:pt>
                <c:pt idx="9">
                  <c:v>-1.8062181279815737E-2</c:v>
                </c:pt>
                <c:pt idx="10">
                  <c:v>-3.586116137522577E-3</c:v>
                </c:pt>
                <c:pt idx="11">
                  <c:v>-3.4874156933706324E-3</c:v>
                </c:pt>
                <c:pt idx="12">
                  <c:v>0.10817568679059053</c:v>
                </c:pt>
                <c:pt idx="13">
                  <c:v>0.11468991610462242</c:v>
                </c:pt>
                <c:pt idx="14">
                  <c:v>0.10735318308932396</c:v>
                </c:pt>
                <c:pt idx="15">
                  <c:v>9.9621648297417487E-2</c:v>
                </c:pt>
                <c:pt idx="16">
                  <c:v>4.0105280473762051E-2</c:v>
                </c:pt>
                <c:pt idx="17">
                  <c:v>3.1551241980589007E-2</c:v>
                </c:pt>
                <c:pt idx="18">
                  <c:v>1.1383451225530639E-2</c:v>
                </c:pt>
                <c:pt idx="19">
                  <c:v>-2.8623128804079467E-3</c:v>
                </c:pt>
                <c:pt idx="20">
                  <c:v>-1.4476065142293049E-2</c:v>
                </c:pt>
                <c:pt idx="21">
                  <c:v>-3.2636946866260952E-2</c:v>
                </c:pt>
                <c:pt idx="22">
                  <c:v>-6.145747655864453E-2</c:v>
                </c:pt>
                <c:pt idx="23">
                  <c:v>-2.451061029774626E-2</c:v>
                </c:pt>
                <c:pt idx="24">
                  <c:v>-2.5004112518506205E-2</c:v>
                </c:pt>
                <c:pt idx="25">
                  <c:v>-2.7669024510610152E-2</c:v>
                </c:pt>
                <c:pt idx="26">
                  <c:v>-2.4971212370455631E-2</c:v>
                </c:pt>
                <c:pt idx="27">
                  <c:v>-3.4874156933706102E-2</c:v>
                </c:pt>
                <c:pt idx="28">
                  <c:v>2.9610133245605574E-4</c:v>
                </c:pt>
                <c:pt idx="29">
                  <c:v>9.3765421944398408E-3</c:v>
                </c:pt>
                <c:pt idx="30">
                  <c:v>-1.019904589570686E-3</c:v>
                </c:pt>
                <c:pt idx="31">
                  <c:v>-4.7803915117617946E-2</c:v>
                </c:pt>
                <c:pt idx="32">
                  <c:v>-6.2608981740417735E-2</c:v>
                </c:pt>
                <c:pt idx="33">
                  <c:v>1.8424082908372608E-3</c:v>
                </c:pt>
                <c:pt idx="34">
                  <c:v>-1.2863957887810362E-2</c:v>
                </c:pt>
                <c:pt idx="35">
                  <c:v>-2.5398914295114206E-2</c:v>
                </c:pt>
                <c:pt idx="36">
                  <c:v>-2.3457805560125E-2</c:v>
                </c:pt>
                <c:pt idx="37">
                  <c:v>-3.9842079289356902E-2</c:v>
                </c:pt>
                <c:pt idx="38">
                  <c:v>1.1186050337226527E-2</c:v>
                </c:pt>
                <c:pt idx="39">
                  <c:v>5.16861325875968E-2</c:v>
                </c:pt>
                <c:pt idx="40">
                  <c:v>-2.3326204967922259E-2</c:v>
                </c:pt>
                <c:pt idx="41">
                  <c:v>3.3821352196085064E-2</c:v>
                </c:pt>
                <c:pt idx="42">
                  <c:v>6.8103306464879498E-3</c:v>
                </c:pt>
                <c:pt idx="43">
                  <c:v>3.5038657673959639E-2</c:v>
                </c:pt>
                <c:pt idx="44">
                  <c:v>0.10123375555190006</c:v>
                </c:pt>
                <c:pt idx="45">
                  <c:v>8.9652903438065534E-2</c:v>
                </c:pt>
                <c:pt idx="46">
                  <c:v>8.6757690409606791E-2</c:v>
                </c:pt>
                <c:pt idx="47">
                  <c:v>9.1363711136700276E-2</c:v>
                </c:pt>
                <c:pt idx="48">
                  <c:v>0.14048363217634474</c:v>
                </c:pt>
                <c:pt idx="49">
                  <c:v>0.16663924987662448</c:v>
                </c:pt>
                <c:pt idx="50">
                  <c:v>0.2097713439710478</c:v>
                </c:pt>
                <c:pt idx="51">
                  <c:v>0.1861161375226188</c:v>
                </c:pt>
                <c:pt idx="52">
                  <c:v>0.2529692383615727</c:v>
                </c:pt>
                <c:pt idx="53">
                  <c:v>0.33762131929593675</c:v>
                </c:pt>
                <c:pt idx="54">
                  <c:v>0.5477216647474914</c:v>
                </c:pt>
                <c:pt idx="55">
                  <c:v>0.52857377858200372</c:v>
                </c:pt>
                <c:pt idx="56">
                  <c:v>0.54808356637604883</c:v>
                </c:pt>
                <c:pt idx="57">
                  <c:v>0.56354663595986199</c:v>
                </c:pt>
                <c:pt idx="58">
                  <c:v>0.53403520315841413</c:v>
                </c:pt>
                <c:pt idx="59">
                  <c:v>0.40621812798157597</c:v>
                </c:pt>
                <c:pt idx="60">
                  <c:v>0.43066293798322097</c:v>
                </c:pt>
                <c:pt idx="61">
                  <c:v>0.51860503372265176</c:v>
                </c:pt>
                <c:pt idx="62">
                  <c:v>0.50669518012831061</c:v>
                </c:pt>
                <c:pt idx="63">
                  <c:v>0.52265175193288371</c:v>
                </c:pt>
                <c:pt idx="64">
                  <c:v>0.53620661292975824</c:v>
                </c:pt>
                <c:pt idx="65">
                  <c:v>0.49353512090804408</c:v>
                </c:pt>
                <c:pt idx="66">
                  <c:v>0.38996545484454681</c:v>
                </c:pt>
                <c:pt idx="67">
                  <c:v>0.38558973515380823</c:v>
                </c:pt>
                <c:pt idx="68">
                  <c:v>0.48623128804079618</c:v>
                </c:pt>
                <c:pt idx="69">
                  <c:v>0.55571640072380335</c:v>
                </c:pt>
                <c:pt idx="70">
                  <c:v>0.43605856226353024</c:v>
                </c:pt>
                <c:pt idx="71">
                  <c:v>0.68873169929264666</c:v>
                </c:pt>
                <c:pt idx="72">
                  <c:v>1.1599605198223393</c:v>
                </c:pt>
                <c:pt idx="73">
                  <c:v>1.3000164500740254</c:v>
                </c:pt>
                <c:pt idx="74">
                  <c:v>1.2818884684981087</c:v>
                </c:pt>
                <c:pt idx="75">
                  <c:v>1.2512584306629382</c:v>
                </c:pt>
                <c:pt idx="76">
                  <c:v>1.2794209573943083</c:v>
                </c:pt>
                <c:pt idx="77">
                  <c:v>1.361276525744366</c:v>
                </c:pt>
                <c:pt idx="78">
                  <c:v>1.5859187366343148</c:v>
                </c:pt>
                <c:pt idx="79">
                  <c:v>1.673137029116631</c:v>
                </c:pt>
                <c:pt idx="80">
                  <c:v>1.6292811317650928</c:v>
                </c:pt>
                <c:pt idx="81">
                  <c:v>1.5971047869715416</c:v>
                </c:pt>
                <c:pt idx="82">
                  <c:v>1.1642704392169767</c:v>
                </c:pt>
                <c:pt idx="83">
                  <c:v>1.3044579700608656</c:v>
                </c:pt>
                <c:pt idx="84">
                  <c:v>1.2237539068925809</c:v>
                </c:pt>
                <c:pt idx="85">
                  <c:v>1.3791413061358777</c:v>
                </c:pt>
                <c:pt idx="86">
                  <c:v>1.4786971541371936</c:v>
                </c:pt>
                <c:pt idx="87">
                  <c:v>1.4344135548609973</c:v>
                </c:pt>
                <c:pt idx="88">
                  <c:v>1.3579207106431981</c:v>
                </c:pt>
                <c:pt idx="89">
                  <c:v>1.4332949498272742</c:v>
                </c:pt>
                <c:pt idx="90">
                  <c:v>1.2799473597631192</c:v>
                </c:pt>
                <c:pt idx="91">
                  <c:v>1.4383286724790261</c:v>
                </c:pt>
                <c:pt idx="92">
                  <c:v>1.4879091955913806</c:v>
                </c:pt>
                <c:pt idx="93">
                  <c:v>1.8358940615232768</c:v>
                </c:pt>
                <c:pt idx="94">
                  <c:v>2.0962329330481988</c:v>
                </c:pt>
                <c:pt idx="95">
                  <c:v>2.1085046882710974</c:v>
                </c:pt>
                <c:pt idx="96">
                  <c:v>2.181872018424083</c:v>
                </c:pt>
                <c:pt idx="97">
                  <c:v>2.3111037999670998</c:v>
                </c:pt>
                <c:pt idx="98">
                  <c:v>2.6774140483632176</c:v>
                </c:pt>
                <c:pt idx="99">
                  <c:v>2.7378187201842406</c:v>
                </c:pt>
                <c:pt idx="100">
                  <c:v>3.2416186872840926</c:v>
                </c:pt>
                <c:pt idx="101">
                  <c:v>3.1091955913801614</c:v>
                </c:pt>
                <c:pt idx="102">
                  <c:v>2.7483796677085048</c:v>
                </c:pt>
                <c:pt idx="103">
                  <c:v>3.1488073696331638</c:v>
                </c:pt>
                <c:pt idx="104">
                  <c:v>3.5567363053133736</c:v>
                </c:pt>
                <c:pt idx="105">
                  <c:v>3.4727093271919722</c:v>
                </c:pt>
                <c:pt idx="106">
                  <c:v>3.2069090310906398</c:v>
                </c:pt>
                <c:pt idx="107">
                  <c:v>2.4553709491692715</c:v>
                </c:pt>
                <c:pt idx="108">
                  <c:v>2.3712452706037181</c:v>
                </c:pt>
                <c:pt idx="109">
                  <c:v>2.3326862970883373</c:v>
                </c:pt>
                <c:pt idx="110">
                  <c:v>2.4129297581839118</c:v>
                </c:pt>
                <c:pt idx="111">
                  <c:v>2.7851620332291498</c:v>
                </c:pt>
                <c:pt idx="112">
                  <c:v>2.451521631847343</c:v>
                </c:pt>
                <c:pt idx="113">
                  <c:v>2.2888303997367987</c:v>
                </c:pt>
                <c:pt idx="114">
                  <c:v>2.2389208751439384</c:v>
                </c:pt>
                <c:pt idx="115">
                  <c:v>2.4932719197236386</c:v>
                </c:pt>
                <c:pt idx="116">
                  <c:v>2.4425727915775619</c:v>
                </c:pt>
                <c:pt idx="117">
                  <c:v>2.449843724296759</c:v>
                </c:pt>
                <c:pt idx="118">
                  <c:v>2.6488896200032901</c:v>
                </c:pt>
                <c:pt idx="119">
                  <c:v>3.0519164336239513</c:v>
                </c:pt>
                <c:pt idx="120">
                  <c:v>2.8491857213357461</c:v>
                </c:pt>
                <c:pt idx="121">
                  <c:v>2.4997532488896201</c:v>
                </c:pt>
                <c:pt idx="122">
                  <c:v>2.6562263530185883</c:v>
                </c:pt>
                <c:pt idx="123">
                  <c:v>2.376180292811318</c:v>
                </c:pt>
                <c:pt idx="124">
                  <c:v>2.0184898832044746</c:v>
                </c:pt>
                <c:pt idx="125">
                  <c:v>2.1941766737950323</c:v>
                </c:pt>
                <c:pt idx="126">
                  <c:v>1.7227833525250866</c:v>
                </c:pt>
                <c:pt idx="127">
                  <c:v>1.2868234907057086</c:v>
                </c:pt>
                <c:pt idx="128">
                  <c:v>1.5826945221253497</c:v>
                </c:pt>
                <c:pt idx="129">
                  <c:v>1.4734660305971374</c:v>
                </c:pt>
                <c:pt idx="130">
                  <c:v>1.6765915446619508</c:v>
                </c:pt>
                <c:pt idx="131">
                  <c:v>1.8882381970718871</c:v>
                </c:pt>
                <c:pt idx="132">
                  <c:v>1.7989800954104296</c:v>
                </c:pt>
                <c:pt idx="133">
                  <c:v>1.6689916104622471</c:v>
                </c:pt>
                <c:pt idx="134">
                  <c:v>1.846751110379997</c:v>
                </c:pt>
                <c:pt idx="135">
                  <c:v>1.7668366507649287</c:v>
                </c:pt>
                <c:pt idx="136">
                  <c:v>2.0271755222898507</c:v>
                </c:pt>
                <c:pt idx="137">
                  <c:v>2.0529692383615727</c:v>
                </c:pt>
                <c:pt idx="138">
                  <c:v>2.0860996874485935</c:v>
                </c:pt>
                <c:pt idx="139">
                  <c:v>2.2070077315347918</c:v>
                </c:pt>
                <c:pt idx="140">
                  <c:v>2.0067445303503866</c:v>
                </c:pt>
                <c:pt idx="141">
                  <c:v>2.0919230136535614</c:v>
                </c:pt>
                <c:pt idx="142">
                  <c:v>1.9133739101825959</c:v>
                </c:pt>
                <c:pt idx="143">
                  <c:v>1.7639414377364702</c:v>
                </c:pt>
                <c:pt idx="144">
                  <c:v>1.6472446126007569</c:v>
                </c:pt>
                <c:pt idx="145">
                  <c:v>1.8119756538904426</c:v>
                </c:pt>
                <c:pt idx="146">
                  <c:v>1.7421944398749796</c:v>
                </c:pt>
                <c:pt idx="147">
                  <c:v>1.7645336404013818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6-4754-A14F-1D2410B6D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476952"/>
        <c:axId val="397474984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5"/>
        <c:majorTimeUnit val="days"/>
      </c:dateAx>
      <c:valAx>
        <c:axId val="39747498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230099484317708E-2"/>
          <c:y val="4.6524122330012614E-3"/>
          <c:w val="0.1924587673294085"/>
          <c:h val="0.106605907686953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2</xdr:row>
      <xdr:rowOff>101600</xdr:rowOff>
    </xdr:from>
    <xdr:to>
      <xdr:col>20</xdr:col>
      <xdr:colOff>558800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AFCA9-3D70-48BF-BEBC-82BDE6B57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520700</xdr:colOff>
      <xdr:row>29</xdr:row>
      <xdr:rowOff>0</xdr:rowOff>
    </xdr:from>
    <xdr:to>
      <xdr:col>20</xdr:col>
      <xdr:colOff>641350</xdr:colOff>
      <xdr:row>53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1DDCF2-C049-4589-92CF-63AA31DCF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</xdr:row>
      <xdr:rowOff>0</xdr:rowOff>
    </xdr:from>
    <xdr:to>
      <xdr:col>33</xdr:col>
      <xdr:colOff>533400</xdr:colOff>
      <xdr:row>28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0D282C-6E1B-41B3-AB2C-D2618B957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31</xdr:row>
      <xdr:rowOff>0</xdr:rowOff>
    </xdr:from>
    <xdr:to>
      <xdr:col>33</xdr:col>
      <xdr:colOff>533400</xdr:colOff>
      <xdr:row>55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8095F3-473E-454E-934D-959B7BBCD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57</xdr:row>
      <xdr:rowOff>127000</xdr:rowOff>
    </xdr:from>
    <xdr:to>
      <xdr:col>33</xdr:col>
      <xdr:colOff>533400</xdr:colOff>
      <xdr:row>82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2F21BB-EBCB-4F73-836B-73804F0EF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520700</xdr:colOff>
      <xdr:row>29</xdr:row>
      <xdr:rowOff>0</xdr:rowOff>
    </xdr:from>
    <xdr:to>
      <xdr:col>22</xdr:col>
      <xdr:colOff>641350</xdr:colOff>
      <xdr:row>53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A0445-4DB7-4E13-86E6-6344E20AB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520700</xdr:colOff>
      <xdr:row>29</xdr:row>
      <xdr:rowOff>0</xdr:rowOff>
    </xdr:from>
    <xdr:to>
      <xdr:col>22</xdr:col>
      <xdr:colOff>641350</xdr:colOff>
      <xdr:row>53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FE3A1B-577F-4962-9AEA-590F2AD2F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552450</xdr:colOff>
      <xdr:row>2</xdr:row>
      <xdr:rowOff>114300</xdr:rowOff>
    </xdr:from>
    <xdr:to>
      <xdr:col>22</xdr:col>
      <xdr:colOff>673100</xdr:colOff>
      <xdr:row>27</xdr:row>
      <xdr:rowOff>107950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3E353-8F12-4994-8BDA-273E1B828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8752-2CAC-455D-9130-AE654B9FB1A1}">
  <dimension ref="A1:B1519"/>
  <sheetViews>
    <sheetView topLeftCell="A764" workbookViewId="0">
      <selection activeCell="A788" sqref="A788:B935"/>
    </sheetView>
  </sheetViews>
  <sheetFormatPr defaultRowHeight="14.5" x14ac:dyDescent="0.35"/>
  <cols>
    <col min="1" max="1" width="10.08984375" bestFit="1" customWidth="1"/>
    <col min="2" max="2" width="8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42223</v>
      </c>
      <c r="B2">
        <v>3</v>
      </c>
    </row>
    <row r="3" spans="1:2" x14ac:dyDescent="0.35">
      <c r="A3" s="1">
        <v>42224</v>
      </c>
      <c r="B3">
        <v>1.2</v>
      </c>
    </row>
    <row r="4" spans="1:2" x14ac:dyDescent="0.35">
      <c r="A4" s="1">
        <v>42225</v>
      </c>
      <c r="B4">
        <v>1.2</v>
      </c>
    </row>
    <row r="5" spans="1:2" x14ac:dyDescent="0.35">
      <c r="A5" s="1">
        <v>42226</v>
      </c>
      <c r="B5">
        <v>1.2</v>
      </c>
    </row>
    <row r="6" spans="1:2" x14ac:dyDescent="0.35">
      <c r="A6" s="1">
        <v>42227</v>
      </c>
      <c r="B6">
        <v>0.99</v>
      </c>
    </row>
    <row r="7" spans="1:2" x14ac:dyDescent="0.35">
      <c r="A7" s="1">
        <v>42228</v>
      </c>
      <c r="B7">
        <v>1.29</v>
      </c>
    </row>
    <row r="8" spans="1:2" x14ac:dyDescent="0.35">
      <c r="A8" s="1">
        <v>42229</v>
      </c>
      <c r="B8">
        <v>1.88</v>
      </c>
    </row>
    <row r="9" spans="1:2" x14ac:dyDescent="0.35">
      <c r="A9" s="1">
        <v>42230</v>
      </c>
      <c r="B9">
        <v>1.79</v>
      </c>
    </row>
    <row r="10" spans="1:2" x14ac:dyDescent="0.35">
      <c r="A10" s="1">
        <v>42231</v>
      </c>
      <c r="B10">
        <v>1.79</v>
      </c>
    </row>
    <row r="11" spans="1:2" x14ac:dyDescent="0.35">
      <c r="A11" s="1">
        <v>42232</v>
      </c>
      <c r="B11">
        <v>1.37</v>
      </c>
    </row>
    <row r="12" spans="1:2" x14ac:dyDescent="0.35">
      <c r="A12" s="1">
        <v>42233</v>
      </c>
      <c r="B12">
        <v>1.3</v>
      </c>
    </row>
    <row r="13" spans="1:2" x14ac:dyDescent="0.35">
      <c r="A13" s="1">
        <v>42234</v>
      </c>
      <c r="B13">
        <v>1.36</v>
      </c>
    </row>
    <row r="14" spans="1:2" x14ac:dyDescent="0.35">
      <c r="A14" s="1">
        <v>42235</v>
      </c>
      <c r="B14">
        <v>1.24</v>
      </c>
    </row>
    <row r="15" spans="1:2" x14ac:dyDescent="0.35">
      <c r="A15" s="1">
        <v>42236</v>
      </c>
      <c r="B15">
        <v>1.52</v>
      </c>
    </row>
    <row r="16" spans="1:2" x14ac:dyDescent="0.35">
      <c r="A16" s="1">
        <v>42237</v>
      </c>
      <c r="B16">
        <v>1.44</v>
      </c>
    </row>
    <row r="17" spans="1:2" x14ac:dyDescent="0.35">
      <c r="A17" s="1">
        <v>42238</v>
      </c>
      <c r="B17">
        <v>1.4</v>
      </c>
    </row>
    <row r="18" spans="1:2" x14ac:dyDescent="0.35">
      <c r="A18" s="1">
        <v>42239</v>
      </c>
      <c r="B18">
        <v>1.35</v>
      </c>
    </row>
    <row r="19" spans="1:2" x14ac:dyDescent="0.35">
      <c r="A19" s="1">
        <v>42240</v>
      </c>
      <c r="B19">
        <v>1.24</v>
      </c>
    </row>
    <row r="20" spans="1:2" x14ac:dyDescent="0.35">
      <c r="A20" s="1">
        <v>42241</v>
      </c>
      <c r="B20">
        <v>1.27</v>
      </c>
    </row>
    <row r="21" spans="1:2" x14ac:dyDescent="0.35">
      <c r="A21" s="1">
        <v>42242</v>
      </c>
      <c r="B21">
        <v>1.18</v>
      </c>
    </row>
    <row r="22" spans="1:2" x14ac:dyDescent="0.35">
      <c r="A22" s="1">
        <v>42243</v>
      </c>
      <c r="B22">
        <v>1.1399999999999999</v>
      </c>
    </row>
    <row r="23" spans="1:2" x14ac:dyDescent="0.35">
      <c r="A23" s="1">
        <v>42244</v>
      </c>
      <c r="B23">
        <v>1.3</v>
      </c>
    </row>
    <row r="24" spans="1:2" x14ac:dyDescent="0.35">
      <c r="A24" s="1">
        <v>42245</v>
      </c>
      <c r="B24">
        <v>1.18</v>
      </c>
    </row>
    <row r="25" spans="1:2" x14ac:dyDescent="0.35">
      <c r="A25" s="1">
        <v>42246</v>
      </c>
      <c r="B25">
        <v>1.32</v>
      </c>
    </row>
    <row r="26" spans="1:2" x14ac:dyDescent="0.35">
      <c r="A26" s="1">
        <v>42247</v>
      </c>
      <c r="B26">
        <v>1.31</v>
      </c>
    </row>
    <row r="27" spans="1:2" x14ac:dyDescent="0.35">
      <c r="A27" s="1">
        <v>42248</v>
      </c>
      <c r="B27">
        <v>1.36</v>
      </c>
    </row>
    <row r="28" spans="1:2" x14ac:dyDescent="0.35">
      <c r="A28" s="1">
        <v>42249</v>
      </c>
      <c r="B28">
        <v>1.1399999999999999</v>
      </c>
    </row>
    <row r="29" spans="1:2" x14ac:dyDescent="0.35">
      <c r="A29" s="1">
        <v>42250</v>
      </c>
      <c r="B29">
        <v>1.23</v>
      </c>
    </row>
    <row r="30" spans="1:2" x14ac:dyDescent="0.35">
      <c r="A30" s="1">
        <v>42251</v>
      </c>
      <c r="B30">
        <v>1.35</v>
      </c>
    </row>
    <row r="31" spans="1:2" x14ac:dyDescent="0.35">
      <c r="A31" s="1">
        <v>42252</v>
      </c>
      <c r="B31">
        <v>1.37</v>
      </c>
    </row>
    <row r="32" spans="1:2" x14ac:dyDescent="0.35">
      <c r="A32" s="1">
        <v>42253</v>
      </c>
      <c r="B32">
        <v>1.34</v>
      </c>
    </row>
    <row r="33" spans="1:2" x14ac:dyDescent="0.35">
      <c r="A33" s="1">
        <v>42254</v>
      </c>
      <c r="B33">
        <v>1.28</v>
      </c>
    </row>
    <row r="34" spans="1:2" x14ac:dyDescent="0.35">
      <c r="A34" s="1">
        <v>42255</v>
      </c>
      <c r="B34">
        <v>1.26</v>
      </c>
    </row>
    <row r="35" spans="1:2" x14ac:dyDescent="0.35">
      <c r="A35" s="1">
        <v>42256</v>
      </c>
      <c r="B35">
        <v>1.21</v>
      </c>
    </row>
    <row r="36" spans="1:2" x14ac:dyDescent="0.35">
      <c r="A36" s="1">
        <v>42257</v>
      </c>
      <c r="B36">
        <v>1.19</v>
      </c>
    </row>
    <row r="37" spans="1:2" x14ac:dyDescent="0.35">
      <c r="A37" s="1">
        <v>42258</v>
      </c>
      <c r="B37">
        <v>0.92420000000000002</v>
      </c>
    </row>
    <row r="38" spans="1:2" x14ac:dyDescent="0.35">
      <c r="A38" s="1">
        <v>42259</v>
      </c>
      <c r="B38">
        <v>1.1499999999999999</v>
      </c>
    </row>
    <row r="39" spans="1:2" x14ac:dyDescent="0.35">
      <c r="A39" s="1">
        <v>42260</v>
      </c>
      <c r="B39">
        <v>0.88560000000000005</v>
      </c>
    </row>
    <row r="40" spans="1:2" x14ac:dyDescent="0.35">
      <c r="A40" s="1">
        <v>42261</v>
      </c>
      <c r="B40">
        <v>0.95499999999999996</v>
      </c>
    </row>
    <row r="41" spans="1:2" x14ac:dyDescent="0.35">
      <c r="A41" s="1">
        <v>42262</v>
      </c>
      <c r="B41">
        <v>0.95</v>
      </c>
    </row>
    <row r="42" spans="1:2" x14ac:dyDescent="0.35">
      <c r="A42" s="1">
        <v>42263</v>
      </c>
      <c r="B42">
        <v>0.93630000000000002</v>
      </c>
    </row>
    <row r="43" spans="1:2" x14ac:dyDescent="0.35">
      <c r="A43" s="1">
        <v>42264</v>
      </c>
      <c r="B43">
        <v>0.875</v>
      </c>
    </row>
    <row r="44" spans="1:2" x14ac:dyDescent="0.35">
      <c r="A44" s="1">
        <v>42265</v>
      </c>
      <c r="B44">
        <v>0.85229999999999995</v>
      </c>
    </row>
    <row r="45" spans="1:2" x14ac:dyDescent="0.35">
      <c r="A45" s="1">
        <v>42266</v>
      </c>
      <c r="B45">
        <v>0.89</v>
      </c>
    </row>
    <row r="46" spans="1:2" x14ac:dyDescent="0.35">
      <c r="A46" s="1">
        <v>42267</v>
      </c>
      <c r="B46">
        <v>0.8871</v>
      </c>
    </row>
    <row r="47" spans="1:2" x14ac:dyDescent="0.35">
      <c r="A47" s="1">
        <v>42268</v>
      </c>
      <c r="B47">
        <v>0.94120000000000004</v>
      </c>
    </row>
    <row r="48" spans="1:2" x14ac:dyDescent="0.35">
      <c r="A48" s="1">
        <v>42269</v>
      </c>
      <c r="B48">
        <v>0.80589999999999995</v>
      </c>
    </row>
    <row r="49" spans="1:2" x14ac:dyDescent="0.35">
      <c r="A49" s="1">
        <v>42270</v>
      </c>
      <c r="B49">
        <v>0.91</v>
      </c>
    </row>
    <row r="50" spans="1:2" x14ac:dyDescent="0.35">
      <c r="A50" s="1">
        <v>42271</v>
      </c>
      <c r="B50">
        <v>0.8</v>
      </c>
    </row>
    <row r="51" spans="1:2" x14ac:dyDescent="0.35">
      <c r="A51" s="1">
        <v>42272</v>
      </c>
      <c r="B51">
        <v>0.68230000000000002</v>
      </c>
    </row>
    <row r="52" spans="1:2" x14ac:dyDescent="0.35">
      <c r="A52" s="1">
        <v>42273</v>
      </c>
      <c r="B52">
        <v>0.77029999999999998</v>
      </c>
    </row>
    <row r="53" spans="1:2" x14ac:dyDescent="0.35">
      <c r="A53" s="1">
        <v>42274</v>
      </c>
      <c r="B53">
        <v>0.70079999999999998</v>
      </c>
    </row>
    <row r="54" spans="1:2" x14ac:dyDescent="0.35">
      <c r="A54" s="1">
        <v>42275</v>
      </c>
      <c r="B54">
        <v>0.6</v>
      </c>
    </row>
    <row r="55" spans="1:2" x14ac:dyDescent="0.35">
      <c r="A55" s="1">
        <v>42276</v>
      </c>
      <c r="B55">
        <v>0.68159999999999998</v>
      </c>
    </row>
    <row r="56" spans="1:2" x14ac:dyDescent="0.35">
      <c r="A56" s="1">
        <v>42277</v>
      </c>
      <c r="B56">
        <v>0.7137</v>
      </c>
    </row>
    <row r="57" spans="1:2" x14ac:dyDescent="0.35">
      <c r="A57" s="1">
        <v>42278</v>
      </c>
      <c r="B57">
        <v>0.65480000000000005</v>
      </c>
    </row>
    <row r="58" spans="1:2" x14ac:dyDescent="0.35">
      <c r="A58" s="1">
        <v>42279</v>
      </c>
      <c r="B58">
        <v>0.66469999999999996</v>
      </c>
    </row>
    <row r="59" spans="1:2" x14ac:dyDescent="0.35">
      <c r="A59" s="1">
        <v>42280</v>
      </c>
      <c r="B59">
        <v>0.67959999999999998</v>
      </c>
    </row>
    <row r="60" spans="1:2" x14ac:dyDescent="0.35">
      <c r="A60" s="1">
        <v>42281</v>
      </c>
      <c r="B60">
        <v>0.60950000000000004</v>
      </c>
    </row>
    <row r="61" spans="1:2" x14ac:dyDescent="0.35">
      <c r="A61" s="1">
        <v>42282</v>
      </c>
      <c r="B61">
        <v>0.60780000000000001</v>
      </c>
    </row>
    <row r="62" spans="1:2" x14ac:dyDescent="0.35">
      <c r="A62" s="1">
        <v>42283</v>
      </c>
      <c r="B62">
        <v>0.65110000000000001</v>
      </c>
    </row>
    <row r="63" spans="1:2" x14ac:dyDescent="0.35">
      <c r="A63" s="1">
        <v>42284</v>
      </c>
      <c r="B63">
        <v>0.6</v>
      </c>
    </row>
    <row r="64" spans="1:2" x14ac:dyDescent="0.35">
      <c r="A64" s="1">
        <v>42285</v>
      </c>
      <c r="B64">
        <v>0.62</v>
      </c>
    </row>
    <row r="65" spans="1:2" x14ac:dyDescent="0.35">
      <c r="A65" s="1">
        <v>42286</v>
      </c>
      <c r="B65">
        <v>0.63519999999999999</v>
      </c>
    </row>
    <row r="66" spans="1:2" x14ac:dyDescent="0.35">
      <c r="A66" s="1">
        <v>42287</v>
      </c>
      <c r="B66">
        <v>0.6351</v>
      </c>
    </row>
    <row r="67" spans="1:2" x14ac:dyDescent="0.35">
      <c r="A67" s="1">
        <v>42288</v>
      </c>
      <c r="B67">
        <v>0.59930000000000005</v>
      </c>
    </row>
    <row r="68" spans="1:2" x14ac:dyDescent="0.35">
      <c r="A68" s="1">
        <v>42289</v>
      </c>
      <c r="B68">
        <v>0.63</v>
      </c>
    </row>
    <row r="69" spans="1:2" x14ac:dyDescent="0.35">
      <c r="A69" s="1">
        <v>42290</v>
      </c>
      <c r="B69">
        <v>0.60170000000000001</v>
      </c>
    </row>
    <row r="70" spans="1:2" x14ac:dyDescent="0.35">
      <c r="A70" s="1">
        <v>42291</v>
      </c>
      <c r="B70">
        <v>0.5</v>
      </c>
    </row>
    <row r="71" spans="1:2" x14ac:dyDescent="0.35">
      <c r="A71" s="1">
        <v>42292</v>
      </c>
      <c r="B71">
        <v>0.56000000000000005</v>
      </c>
    </row>
    <row r="72" spans="1:2" x14ac:dyDescent="0.35">
      <c r="A72" s="1">
        <v>42293</v>
      </c>
      <c r="B72">
        <v>0.52500000000000002</v>
      </c>
    </row>
    <row r="73" spans="1:2" x14ac:dyDescent="0.35">
      <c r="A73" s="1">
        <v>42294</v>
      </c>
      <c r="B73">
        <v>0.52300000000000002</v>
      </c>
    </row>
    <row r="74" spans="1:2" x14ac:dyDescent="0.35">
      <c r="A74" s="1">
        <v>42295</v>
      </c>
      <c r="B74">
        <v>0.505</v>
      </c>
    </row>
    <row r="75" spans="1:2" x14ac:dyDescent="0.35">
      <c r="A75" s="1">
        <v>42296</v>
      </c>
      <c r="B75">
        <v>0.5</v>
      </c>
    </row>
    <row r="76" spans="1:2" x14ac:dyDescent="0.35">
      <c r="A76" s="1">
        <v>42297</v>
      </c>
      <c r="B76">
        <v>0.44</v>
      </c>
    </row>
    <row r="77" spans="1:2" x14ac:dyDescent="0.35">
      <c r="A77" s="1">
        <v>42298</v>
      </c>
      <c r="B77">
        <v>0.42</v>
      </c>
    </row>
    <row r="78" spans="1:2" x14ac:dyDescent="0.35">
      <c r="A78" s="1">
        <v>42299</v>
      </c>
      <c r="B78">
        <v>0.60899999999999999</v>
      </c>
    </row>
    <row r="79" spans="1:2" x14ac:dyDescent="0.35">
      <c r="A79" s="1">
        <v>42300</v>
      </c>
      <c r="B79">
        <v>0.56489999999999996</v>
      </c>
    </row>
    <row r="80" spans="1:2" x14ac:dyDescent="0.35">
      <c r="A80" s="1">
        <v>42301</v>
      </c>
      <c r="B80">
        <v>0.55610000000000004</v>
      </c>
    </row>
    <row r="81" spans="1:2" x14ac:dyDescent="0.35">
      <c r="A81" s="1">
        <v>42302</v>
      </c>
      <c r="B81">
        <v>0.62</v>
      </c>
    </row>
    <row r="82" spans="1:2" x14ac:dyDescent="0.35">
      <c r="A82" s="1">
        <v>42303</v>
      </c>
      <c r="B82">
        <v>0.70599999999999996</v>
      </c>
    </row>
    <row r="83" spans="1:2" x14ac:dyDescent="0.35">
      <c r="A83" s="1">
        <v>42304</v>
      </c>
      <c r="B83">
        <v>0.83</v>
      </c>
    </row>
    <row r="84" spans="1:2" x14ac:dyDescent="0.35">
      <c r="A84" s="1">
        <v>42305</v>
      </c>
      <c r="B84">
        <v>0.99</v>
      </c>
    </row>
    <row r="85" spans="1:2" x14ac:dyDescent="0.35">
      <c r="A85" s="1">
        <v>42306</v>
      </c>
      <c r="B85">
        <v>1.1200000000000001</v>
      </c>
    </row>
    <row r="86" spans="1:2" x14ac:dyDescent="0.35">
      <c r="A86" s="1">
        <v>42307</v>
      </c>
      <c r="B86">
        <v>1.1399999999999999</v>
      </c>
    </row>
    <row r="87" spans="1:2" x14ac:dyDescent="0.35">
      <c r="A87" s="1">
        <v>42308</v>
      </c>
      <c r="B87">
        <v>0.86760000000000004</v>
      </c>
    </row>
    <row r="88" spans="1:2" x14ac:dyDescent="0.35">
      <c r="A88" s="1">
        <v>42309</v>
      </c>
      <c r="B88">
        <v>0.99</v>
      </c>
    </row>
    <row r="89" spans="1:2" x14ac:dyDescent="0.35">
      <c r="A89" s="1">
        <v>42310</v>
      </c>
      <c r="B89">
        <v>0.98780000000000001</v>
      </c>
    </row>
    <row r="90" spans="1:2" x14ac:dyDescent="0.35">
      <c r="A90" s="1">
        <v>42311</v>
      </c>
      <c r="B90">
        <v>1.06</v>
      </c>
    </row>
    <row r="91" spans="1:2" x14ac:dyDescent="0.35">
      <c r="A91" s="1">
        <v>42312</v>
      </c>
      <c r="B91">
        <v>0.79900000000000004</v>
      </c>
    </row>
    <row r="92" spans="1:2" x14ac:dyDescent="0.35">
      <c r="A92" s="1">
        <v>42313</v>
      </c>
      <c r="B92">
        <v>0.87639999999999996</v>
      </c>
    </row>
    <row r="93" spans="1:2" x14ac:dyDescent="0.35">
      <c r="A93" s="1">
        <v>42314</v>
      </c>
      <c r="B93">
        <v>0.9899</v>
      </c>
    </row>
    <row r="94" spans="1:2" x14ac:dyDescent="0.35">
      <c r="A94" s="1">
        <v>42315</v>
      </c>
      <c r="B94">
        <v>0.93</v>
      </c>
    </row>
    <row r="95" spans="1:2" x14ac:dyDescent="0.35">
      <c r="A95" s="1">
        <v>42316</v>
      </c>
      <c r="B95">
        <v>1</v>
      </c>
    </row>
    <row r="96" spans="1:2" x14ac:dyDescent="0.35">
      <c r="A96" s="1">
        <v>42317</v>
      </c>
      <c r="B96">
        <v>0.998</v>
      </c>
    </row>
    <row r="97" spans="1:2" x14ac:dyDescent="0.35">
      <c r="A97" s="1">
        <v>42318</v>
      </c>
      <c r="B97">
        <v>0.9</v>
      </c>
    </row>
    <row r="98" spans="1:2" x14ac:dyDescent="0.35">
      <c r="A98" s="1">
        <v>42319</v>
      </c>
      <c r="B98">
        <v>0.75</v>
      </c>
    </row>
    <row r="99" spans="1:2" x14ac:dyDescent="0.35">
      <c r="A99" s="1">
        <v>42320</v>
      </c>
      <c r="B99">
        <v>0.88</v>
      </c>
    </row>
    <row r="100" spans="1:2" x14ac:dyDescent="0.35">
      <c r="A100" s="1">
        <v>42321</v>
      </c>
      <c r="B100">
        <v>0.9</v>
      </c>
    </row>
    <row r="101" spans="1:2" x14ac:dyDescent="0.35">
      <c r="A101" s="1">
        <v>42322</v>
      </c>
      <c r="B101">
        <v>0.88</v>
      </c>
    </row>
    <row r="102" spans="1:2" x14ac:dyDescent="0.35">
      <c r="A102" s="1">
        <v>42323</v>
      </c>
      <c r="B102">
        <v>0.91930000000000001</v>
      </c>
    </row>
    <row r="103" spans="1:2" x14ac:dyDescent="0.35">
      <c r="A103" s="1">
        <v>42324</v>
      </c>
      <c r="B103">
        <v>0.92500000000000004</v>
      </c>
    </row>
    <row r="104" spans="1:2" x14ac:dyDescent="0.35">
      <c r="A104" s="1">
        <v>42325</v>
      </c>
      <c r="B104">
        <v>1</v>
      </c>
    </row>
    <row r="105" spans="1:2" x14ac:dyDescent="0.35">
      <c r="A105" s="1">
        <v>42326</v>
      </c>
      <c r="B105">
        <v>0.99729999999999996</v>
      </c>
    </row>
    <row r="106" spans="1:2" x14ac:dyDescent="0.35">
      <c r="A106" s="1">
        <v>42327</v>
      </c>
      <c r="B106">
        <v>0.94</v>
      </c>
    </row>
    <row r="107" spans="1:2" x14ac:dyDescent="0.35">
      <c r="A107" s="1">
        <v>42328</v>
      </c>
      <c r="B107">
        <v>0.92</v>
      </c>
    </row>
    <row r="108" spans="1:2" x14ac:dyDescent="0.35">
      <c r="A108" s="1">
        <v>42329</v>
      </c>
      <c r="B108">
        <v>0.96</v>
      </c>
    </row>
    <row r="109" spans="1:2" x14ac:dyDescent="0.35">
      <c r="A109" s="1">
        <v>42330</v>
      </c>
      <c r="B109">
        <v>0.97</v>
      </c>
    </row>
    <row r="110" spans="1:2" x14ac:dyDescent="0.35">
      <c r="A110" s="1">
        <v>42331</v>
      </c>
      <c r="B110">
        <v>0.92</v>
      </c>
    </row>
    <row r="111" spans="1:2" x14ac:dyDescent="0.35">
      <c r="A111" s="1">
        <v>42332</v>
      </c>
      <c r="B111">
        <v>0.91</v>
      </c>
    </row>
    <row r="112" spans="1:2" x14ac:dyDescent="0.35">
      <c r="A112" s="1">
        <v>42333</v>
      </c>
      <c r="B112">
        <v>0.87</v>
      </c>
    </row>
    <row r="113" spans="1:2" x14ac:dyDescent="0.35">
      <c r="A113" s="1">
        <v>42334</v>
      </c>
      <c r="B113">
        <v>0.86</v>
      </c>
    </row>
    <row r="114" spans="1:2" x14ac:dyDescent="0.35">
      <c r="A114" s="1">
        <v>42335</v>
      </c>
      <c r="B114">
        <v>0.88</v>
      </c>
    </row>
    <row r="115" spans="1:2" x14ac:dyDescent="0.35">
      <c r="A115" s="1">
        <v>42336</v>
      </c>
      <c r="B115">
        <v>0.91</v>
      </c>
    </row>
    <row r="116" spans="1:2" x14ac:dyDescent="0.35">
      <c r="A116" s="1">
        <v>42337</v>
      </c>
      <c r="B116">
        <v>0.87</v>
      </c>
    </row>
    <row r="117" spans="1:2" x14ac:dyDescent="0.35">
      <c r="A117" s="1">
        <v>42338</v>
      </c>
      <c r="B117">
        <v>0.88</v>
      </c>
    </row>
    <row r="118" spans="1:2" x14ac:dyDescent="0.35">
      <c r="A118" s="1">
        <v>42339</v>
      </c>
      <c r="B118">
        <v>0.87</v>
      </c>
    </row>
    <row r="119" spans="1:2" x14ac:dyDescent="0.35">
      <c r="A119" s="1">
        <v>42340</v>
      </c>
      <c r="B119">
        <v>0.82</v>
      </c>
    </row>
    <row r="120" spans="1:2" x14ac:dyDescent="0.35">
      <c r="A120" s="1">
        <v>42341</v>
      </c>
      <c r="B120">
        <v>0.83</v>
      </c>
    </row>
    <row r="121" spans="1:2" x14ac:dyDescent="0.35">
      <c r="A121" s="1">
        <v>42342</v>
      </c>
      <c r="B121">
        <v>0.84</v>
      </c>
    </row>
    <row r="122" spans="1:2" x14ac:dyDescent="0.35">
      <c r="A122" s="1">
        <v>42343</v>
      </c>
      <c r="B122">
        <v>0.86990000000000001</v>
      </c>
    </row>
    <row r="123" spans="1:2" x14ac:dyDescent="0.35">
      <c r="A123" s="1">
        <v>42344</v>
      </c>
      <c r="B123">
        <v>0.82499999999999996</v>
      </c>
    </row>
    <row r="124" spans="1:2" x14ac:dyDescent="0.35">
      <c r="A124" s="1">
        <v>42345</v>
      </c>
      <c r="B124">
        <v>0.79</v>
      </c>
    </row>
    <row r="125" spans="1:2" x14ac:dyDescent="0.35">
      <c r="A125" s="1">
        <v>42346</v>
      </c>
      <c r="B125">
        <v>0.81020000000000003</v>
      </c>
    </row>
    <row r="126" spans="1:2" x14ac:dyDescent="0.35">
      <c r="A126" s="1">
        <v>42347</v>
      </c>
      <c r="B126">
        <v>0.80510000000000004</v>
      </c>
    </row>
    <row r="127" spans="1:2" x14ac:dyDescent="0.35">
      <c r="A127" s="1">
        <v>42348</v>
      </c>
      <c r="B127">
        <v>0.84370000000000001</v>
      </c>
    </row>
    <row r="128" spans="1:2" x14ac:dyDescent="0.35">
      <c r="A128" s="1">
        <v>42349</v>
      </c>
      <c r="B128">
        <v>0.89980000000000004</v>
      </c>
    </row>
    <row r="129" spans="1:2" x14ac:dyDescent="0.35">
      <c r="A129" s="1">
        <v>42350</v>
      </c>
      <c r="B129">
        <v>0.96</v>
      </c>
    </row>
    <row r="130" spans="1:2" x14ac:dyDescent="0.35">
      <c r="A130" s="1">
        <v>42351</v>
      </c>
      <c r="B130">
        <v>0.91990000000000005</v>
      </c>
    </row>
    <row r="131" spans="1:2" x14ac:dyDescent="0.35">
      <c r="A131" s="1">
        <v>42352</v>
      </c>
      <c r="B131">
        <v>0.99</v>
      </c>
    </row>
    <row r="132" spans="1:2" x14ac:dyDescent="0.35">
      <c r="A132" s="1">
        <v>42353</v>
      </c>
      <c r="B132">
        <v>1</v>
      </c>
    </row>
    <row r="133" spans="1:2" x14ac:dyDescent="0.35">
      <c r="A133" s="1">
        <v>42354</v>
      </c>
      <c r="B133">
        <v>0.80300000000000005</v>
      </c>
    </row>
    <row r="134" spans="1:2" x14ac:dyDescent="0.35">
      <c r="A134" s="1">
        <v>42355</v>
      </c>
      <c r="B134">
        <v>0.94</v>
      </c>
    </row>
    <row r="135" spans="1:2" x14ac:dyDescent="0.35">
      <c r="A135" s="1">
        <v>42356</v>
      </c>
      <c r="B135">
        <v>0.9</v>
      </c>
    </row>
    <row r="136" spans="1:2" x14ac:dyDescent="0.35">
      <c r="A136" s="1">
        <v>42357</v>
      </c>
      <c r="B136">
        <v>0.89349999999999996</v>
      </c>
    </row>
    <row r="137" spans="1:2" x14ac:dyDescent="0.35">
      <c r="A137" s="1">
        <v>42358</v>
      </c>
      <c r="B137">
        <v>1.07</v>
      </c>
    </row>
    <row r="138" spans="1:2" x14ac:dyDescent="0.35">
      <c r="A138" s="1">
        <v>42359</v>
      </c>
      <c r="B138">
        <v>0.91</v>
      </c>
    </row>
    <row r="139" spans="1:2" x14ac:dyDescent="0.35">
      <c r="A139" s="1">
        <v>42360</v>
      </c>
      <c r="B139">
        <v>0.88</v>
      </c>
    </row>
    <row r="140" spans="1:2" x14ac:dyDescent="0.35">
      <c r="A140" s="1">
        <v>42361</v>
      </c>
      <c r="B140">
        <v>0.87090000000000001</v>
      </c>
    </row>
    <row r="141" spans="1:2" x14ac:dyDescent="0.35">
      <c r="A141" s="1">
        <v>42362</v>
      </c>
      <c r="B141">
        <v>0.87</v>
      </c>
    </row>
    <row r="142" spans="1:2" x14ac:dyDescent="0.35">
      <c r="A142" s="1">
        <v>42363</v>
      </c>
      <c r="B142">
        <v>0.88</v>
      </c>
    </row>
    <row r="143" spans="1:2" x14ac:dyDescent="0.35">
      <c r="A143" s="1">
        <v>42364</v>
      </c>
      <c r="B143">
        <v>0.85299999999999998</v>
      </c>
    </row>
    <row r="144" spans="1:2" x14ac:dyDescent="0.35">
      <c r="A144" s="1">
        <v>42365</v>
      </c>
      <c r="B144">
        <v>0.91800000000000004</v>
      </c>
    </row>
    <row r="145" spans="1:2" x14ac:dyDescent="0.35">
      <c r="A145" s="1">
        <v>42366</v>
      </c>
      <c r="B145">
        <v>0.87490000000000001</v>
      </c>
    </row>
    <row r="146" spans="1:2" x14ac:dyDescent="0.35">
      <c r="A146" s="1">
        <v>42367</v>
      </c>
      <c r="B146">
        <v>0.86</v>
      </c>
    </row>
    <row r="147" spans="1:2" x14ac:dyDescent="0.35">
      <c r="A147" s="1">
        <v>42368</v>
      </c>
      <c r="B147">
        <v>0.89249999999999996</v>
      </c>
    </row>
    <row r="148" spans="1:2" x14ac:dyDescent="0.35">
      <c r="A148" s="1">
        <v>42369</v>
      </c>
      <c r="B148">
        <v>0.94879999999999998</v>
      </c>
    </row>
    <row r="149" spans="1:2" x14ac:dyDescent="0.35">
      <c r="A149" s="1">
        <v>42370</v>
      </c>
      <c r="B149">
        <v>0.92</v>
      </c>
    </row>
    <row r="150" spans="1:2" x14ac:dyDescent="0.35">
      <c r="A150" s="1">
        <v>42371</v>
      </c>
      <c r="B150">
        <v>0.95469999999999999</v>
      </c>
    </row>
    <row r="151" spans="1:2" x14ac:dyDescent="0.35">
      <c r="A151" s="1">
        <v>42372</v>
      </c>
      <c r="B151">
        <v>0.96</v>
      </c>
    </row>
    <row r="152" spans="1:2" x14ac:dyDescent="0.35">
      <c r="A152" s="1">
        <v>42373</v>
      </c>
      <c r="B152">
        <v>0.95</v>
      </c>
    </row>
    <row r="153" spans="1:2" x14ac:dyDescent="0.35">
      <c r="A153" s="1">
        <v>42374</v>
      </c>
      <c r="B153">
        <v>0.94259999999999999</v>
      </c>
    </row>
    <row r="154" spans="1:2" x14ac:dyDescent="0.35">
      <c r="A154" s="1">
        <v>42375</v>
      </c>
      <c r="B154">
        <v>0.95</v>
      </c>
    </row>
    <row r="155" spans="1:2" x14ac:dyDescent="0.35">
      <c r="A155" s="1">
        <v>42376</v>
      </c>
      <c r="B155">
        <v>0.94</v>
      </c>
    </row>
    <row r="156" spans="1:2" x14ac:dyDescent="0.35">
      <c r="A156" s="1">
        <v>42377</v>
      </c>
      <c r="B156">
        <v>0.98499999999999999</v>
      </c>
    </row>
    <row r="157" spans="1:2" x14ac:dyDescent="0.35">
      <c r="A157" s="1">
        <v>42378</v>
      </c>
      <c r="B157">
        <v>0.98499999999999999</v>
      </c>
    </row>
    <row r="158" spans="1:2" x14ac:dyDescent="0.35">
      <c r="A158" s="1">
        <v>42379</v>
      </c>
      <c r="B158">
        <v>1</v>
      </c>
    </row>
    <row r="159" spans="1:2" x14ac:dyDescent="0.35">
      <c r="A159" s="1">
        <v>42380</v>
      </c>
      <c r="B159">
        <v>1.08</v>
      </c>
    </row>
    <row r="160" spans="1:2" x14ac:dyDescent="0.35">
      <c r="A160" s="1">
        <v>42381</v>
      </c>
      <c r="B160">
        <v>1.22</v>
      </c>
    </row>
    <row r="161" spans="1:2" x14ac:dyDescent="0.35">
      <c r="A161" s="1">
        <v>42382</v>
      </c>
      <c r="B161">
        <v>1.1399999999999999</v>
      </c>
    </row>
    <row r="162" spans="1:2" x14ac:dyDescent="0.35">
      <c r="A162" s="1">
        <v>42383</v>
      </c>
      <c r="B162">
        <v>1.1599999999999999</v>
      </c>
    </row>
    <row r="163" spans="1:2" x14ac:dyDescent="0.35">
      <c r="A163" s="1">
        <v>42384</v>
      </c>
      <c r="B163">
        <v>1.2</v>
      </c>
    </row>
    <row r="164" spans="1:2" x14ac:dyDescent="0.35">
      <c r="A164" s="1">
        <v>42385</v>
      </c>
      <c r="B164">
        <v>1.22</v>
      </c>
    </row>
    <row r="165" spans="1:2" x14ac:dyDescent="0.35">
      <c r="A165" s="1">
        <v>42386</v>
      </c>
      <c r="B165">
        <v>1.31</v>
      </c>
    </row>
    <row r="166" spans="1:2" x14ac:dyDescent="0.35">
      <c r="A166" s="1">
        <v>42387</v>
      </c>
      <c r="B166">
        <v>1.47</v>
      </c>
    </row>
    <row r="167" spans="1:2" x14ac:dyDescent="0.35">
      <c r="A167" s="1">
        <v>42388</v>
      </c>
      <c r="B167">
        <v>1.22</v>
      </c>
    </row>
    <row r="168" spans="1:2" x14ac:dyDescent="0.35">
      <c r="A168" s="1">
        <v>42389</v>
      </c>
      <c r="B168">
        <v>1.54</v>
      </c>
    </row>
    <row r="169" spans="1:2" x14ac:dyDescent="0.35">
      <c r="A169" s="1">
        <v>42390</v>
      </c>
      <c r="B169">
        <v>1.54</v>
      </c>
    </row>
    <row r="170" spans="1:2" x14ac:dyDescent="0.35">
      <c r="A170" s="1">
        <v>42391</v>
      </c>
      <c r="B170">
        <v>1.52</v>
      </c>
    </row>
    <row r="171" spans="1:2" x14ac:dyDescent="0.35">
      <c r="A171" s="1">
        <v>42392</v>
      </c>
      <c r="B171">
        <v>2.0299999999999998</v>
      </c>
    </row>
    <row r="172" spans="1:2" x14ac:dyDescent="0.35">
      <c r="A172" s="1">
        <v>42393</v>
      </c>
      <c r="B172">
        <v>2.1</v>
      </c>
    </row>
    <row r="173" spans="1:2" x14ac:dyDescent="0.35">
      <c r="A173" s="1">
        <v>42394</v>
      </c>
      <c r="B173">
        <v>2.5</v>
      </c>
    </row>
    <row r="174" spans="1:2" x14ac:dyDescent="0.35">
      <c r="A174" s="1">
        <v>42395</v>
      </c>
      <c r="B174">
        <v>2.2999999999999998</v>
      </c>
    </row>
    <row r="175" spans="1:2" x14ac:dyDescent="0.35">
      <c r="A175" s="1">
        <v>42396</v>
      </c>
      <c r="B175">
        <v>2.42</v>
      </c>
    </row>
    <row r="176" spans="1:2" x14ac:dyDescent="0.35">
      <c r="A176" s="1">
        <v>42397</v>
      </c>
      <c r="B176">
        <v>2.5499999999999998</v>
      </c>
    </row>
    <row r="177" spans="1:2" x14ac:dyDescent="0.35">
      <c r="A177" s="1">
        <v>42398</v>
      </c>
      <c r="B177">
        <v>2.41</v>
      </c>
    </row>
    <row r="178" spans="1:2" x14ac:dyDescent="0.35">
      <c r="A178" s="1">
        <v>42399</v>
      </c>
      <c r="B178">
        <v>2.44</v>
      </c>
    </row>
    <row r="179" spans="1:2" x14ac:dyDescent="0.35">
      <c r="A179" s="1">
        <v>42400</v>
      </c>
      <c r="B179">
        <v>2.2000000000000002</v>
      </c>
    </row>
    <row r="180" spans="1:2" x14ac:dyDescent="0.35">
      <c r="A180" s="1">
        <v>42401</v>
      </c>
      <c r="B180">
        <v>2.17</v>
      </c>
    </row>
    <row r="181" spans="1:2" x14ac:dyDescent="0.35">
      <c r="A181" s="1">
        <v>42402</v>
      </c>
      <c r="B181">
        <v>2.4500000000000002</v>
      </c>
    </row>
    <row r="182" spans="1:2" x14ac:dyDescent="0.35">
      <c r="A182" s="1">
        <v>42403</v>
      </c>
      <c r="B182">
        <v>2.5299999999999998</v>
      </c>
    </row>
    <row r="183" spans="1:2" x14ac:dyDescent="0.35">
      <c r="A183" s="1">
        <v>42404</v>
      </c>
      <c r="B183">
        <v>2.57</v>
      </c>
    </row>
    <row r="184" spans="1:2" x14ac:dyDescent="0.35">
      <c r="A184" s="1">
        <v>42405</v>
      </c>
      <c r="B184">
        <v>2.56</v>
      </c>
    </row>
    <row r="185" spans="1:2" x14ac:dyDescent="0.35">
      <c r="A185" s="1">
        <v>42406</v>
      </c>
      <c r="B185">
        <v>2.5299999999999998</v>
      </c>
    </row>
    <row r="186" spans="1:2" x14ac:dyDescent="0.35">
      <c r="A186" s="1">
        <v>42407</v>
      </c>
      <c r="B186">
        <v>3</v>
      </c>
    </row>
    <row r="187" spans="1:2" x14ac:dyDescent="0.35">
      <c r="A187" s="1">
        <v>42408</v>
      </c>
      <c r="B187">
        <v>3.16</v>
      </c>
    </row>
    <row r="188" spans="1:2" x14ac:dyDescent="0.35">
      <c r="A188" s="1">
        <v>42409</v>
      </c>
      <c r="B188">
        <v>3.76</v>
      </c>
    </row>
    <row r="189" spans="1:2" x14ac:dyDescent="0.35">
      <c r="A189" s="1">
        <v>42410</v>
      </c>
      <c r="B189">
        <v>4.3499999999999996</v>
      </c>
    </row>
    <row r="190" spans="1:2" x14ac:dyDescent="0.35">
      <c r="A190" s="1">
        <v>42411</v>
      </c>
      <c r="B190">
        <v>6.38</v>
      </c>
    </row>
    <row r="191" spans="1:2" x14ac:dyDescent="0.35">
      <c r="A191" s="1">
        <v>42412</v>
      </c>
      <c r="B191">
        <v>5.27</v>
      </c>
    </row>
    <row r="192" spans="1:2" x14ac:dyDescent="0.35">
      <c r="A192" s="1">
        <v>42413</v>
      </c>
      <c r="B192">
        <v>5.22</v>
      </c>
    </row>
    <row r="193" spans="1:2" x14ac:dyDescent="0.35">
      <c r="A193" s="1">
        <v>42414</v>
      </c>
      <c r="B193">
        <v>5.2</v>
      </c>
    </row>
    <row r="194" spans="1:2" x14ac:dyDescent="0.35">
      <c r="A194" s="1">
        <v>42415</v>
      </c>
      <c r="B194">
        <v>5.22</v>
      </c>
    </row>
    <row r="195" spans="1:2" x14ac:dyDescent="0.35">
      <c r="A195" s="1">
        <v>42416</v>
      </c>
      <c r="B195">
        <v>4.25</v>
      </c>
    </row>
    <row r="196" spans="1:2" x14ac:dyDescent="0.35">
      <c r="A196" s="1">
        <v>42417</v>
      </c>
      <c r="B196">
        <v>3.86</v>
      </c>
    </row>
    <row r="197" spans="1:2" x14ac:dyDescent="0.35">
      <c r="A197" s="1">
        <v>42418</v>
      </c>
      <c r="B197">
        <v>4.3600000000000003</v>
      </c>
    </row>
    <row r="198" spans="1:2" x14ac:dyDescent="0.35">
      <c r="A198" s="1">
        <v>42419</v>
      </c>
      <c r="B198">
        <v>4.45</v>
      </c>
    </row>
    <row r="199" spans="1:2" x14ac:dyDescent="0.35">
      <c r="A199" s="1">
        <v>42420</v>
      </c>
      <c r="B199">
        <v>4.37</v>
      </c>
    </row>
    <row r="200" spans="1:2" x14ac:dyDescent="0.35">
      <c r="A200" s="1">
        <v>42421</v>
      </c>
      <c r="B200">
        <v>4.63</v>
      </c>
    </row>
    <row r="201" spans="1:2" x14ac:dyDescent="0.35">
      <c r="A201" s="1">
        <v>42422</v>
      </c>
      <c r="B201">
        <v>5.6</v>
      </c>
    </row>
    <row r="202" spans="1:2" x14ac:dyDescent="0.35">
      <c r="A202" s="1">
        <v>42423</v>
      </c>
      <c r="B202">
        <v>5.7</v>
      </c>
    </row>
    <row r="203" spans="1:2" x14ac:dyDescent="0.35">
      <c r="A203" s="1">
        <v>42424</v>
      </c>
      <c r="B203">
        <v>6.23</v>
      </c>
    </row>
    <row r="204" spans="1:2" x14ac:dyDescent="0.35">
      <c r="A204" s="1">
        <v>42425</v>
      </c>
      <c r="B204">
        <v>5.93</v>
      </c>
    </row>
    <row r="205" spans="1:2" x14ac:dyDescent="0.35">
      <c r="A205" s="1">
        <v>42426</v>
      </c>
      <c r="B205">
        <v>6.03</v>
      </c>
    </row>
    <row r="206" spans="1:2" x14ac:dyDescent="0.35">
      <c r="A206" s="1">
        <v>42427</v>
      </c>
      <c r="B206">
        <v>6.31</v>
      </c>
    </row>
    <row r="207" spans="1:2" x14ac:dyDescent="0.35">
      <c r="A207" s="1">
        <v>42428</v>
      </c>
      <c r="B207">
        <v>6.5</v>
      </c>
    </row>
    <row r="208" spans="1:2" x14ac:dyDescent="0.35">
      <c r="A208" s="1">
        <v>42429</v>
      </c>
      <c r="B208">
        <v>6.35</v>
      </c>
    </row>
    <row r="209" spans="1:2" x14ac:dyDescent="0.35">
      <c r="A209" s="1">
        <v>42430</v>
      </c>
      <c r="B209">
        <v>7.59</v>
      </c>
    </row>
    <row r="210" spans="1:2" x14ac:dyDescent="0.35">
      <c r="A210" s="1">
        <v>42431</v>
      </c>
      <c r="B210">
        <v>8.6999999999999993</v>
      </c>
    </row>
    <row r="211" spans="1:2" x14ac:dyDescent="0.35">
      <c r="A211" s="1">
        <v>42432</v>
      </c>
      <c r="B211">
        <v>9.35</v>
      </c>
    </row>
    <row r="212" spans="1:2" x14ac:dyDescent="0.35">
      <c r="A212" s="1">
        <v>42433</v>
      </c>
      <c r="B212">
        <v>9.9600000000000009</v>
      </c>
    </row>
    <row r="213" spans="1:2" x14ac:dyDescent="0.35">
      <c r="A213" s="1">
        <v>42434</v>
      </c>
      <c r="B213">
        <v>11</v>
      </c>
    </row>
    <row r="214" spans="1:2" x14ac:dyDescent="0.35">
      <c r="A214" s="1">
        <v>42435</v>
      </c>
      <c r="B214">
        <v>10.98</v>
      </c>
    </row>
    <row r="215" spans="1:2" x14ac:dyDescent="0.35">
      <c r="A215" s="1">
        <v>42436</v>
      </c>
      <c r="B215">
        <v>9.5</v>
      </c>
    </row>
    <row r="216" spans="1:2" x14ac:dyDescent="0.35">
      <c r="A216" s="1">
        <v>42437</v>
      </c>
      <c r="B216">
        <v>9.8800000000000008</v>
      </c>
    </row>
    <row r="217" spans="1:2" x14ac:dyDescent="0.35">
      <c r="A217" s="1">
        <v>42438</v>
      </c>
      <c r="B217">
        <v>11.55</v>
      </c>
    </row>
    <row r="218" spans="1:2" x14ac:dyDescent="0.35">
      <c r="A218" s="1">
        <v>42439</v>
      </c>
      <c r="B218">
        <v>11.11</v>
      </c>
    </row>
    <row r="219" spans="1:2" x14ac:dyDescent="0.35">
      <c r="A219" s="1">
        <v>42440</v>
      </c>
      <c r="B219">
        <v>11.25</v>
      </c>
    </row>
    <row r="220" spans="1:2" x14ac:dyDescent="0.35">
      <c r="A220" s="1">
        <v>42441</v>
      </c>
      <c r="B220">
        <v>13.25</v>
      </c>
    </row>
    <row r="221" spans="1:2" x14ac:dyDescent="0.35">
      <c r="A221" s="1">
        <v>42442</v>
      </c>
      <c r="B221">
        <v>15</v>
      </c>
    </row>
    <row r="222" spans="1:2" x14ac:dyDescent="0.35">
      <c r="A222" s="1">
        <v>42443</v>
      </c>
      <c r="B222">
        <v>12.5</v>
      </c>
    </row>
    <row r="223" spans="1:2" x14ac:dyDescent="0.35">
      <c r="A223" s="1">
        <v>42444</v>
      </c>
      <c r="B223">
        <v>13.09</v>
      </c>
    </row>
    <row r="224" spans="1:2" x14ac:dyDescent="0.35">
      <c r="A224" s="1">
        <v>42445</v>
      </c>
      <c r="B224">
        <v>12.92</v>
      </c>
    </row>
    <row r="225" spans="1:2" x14ac:dyDescent="0.35">
      <c r="A225" s="1">
        <v>42446</v>
      </c>
      <c r="B225">
        <v>11.14</v>
      </c>
    </row>
    <row r="226" spans="1:2" x14ac:dyDescent="0.35">
      <c r="A226" s="1">
        <v>42447</v>
      </c>
      <c r="B226">
        <v>10.75</v>
      </c>
    </row>
    <row r="227" spans="1:2" x14ac:dyDescent="0.35">
      <c r="A227" s="1">
        <v>42448</v>
      </c>
      <c r="B227">
        <v>10.55</v>
      </c>
    </row>
    <row r="228" spans="1:2" x14ac:dyDescent="0.35">
      <c r="A228" s="1">
        <v>42449</v>
      </c>
      <c r="B228">
        <v>10.06</v>
      </c>
    </row>
    <row r="229" spans="1:2" x14ac:dyDescent="0.35">
      <c r="A229" s="1">
        <v>42450</v>
      </c>
      <c r="B229">
        <v>11.97</v>
      </c>
    </row>
    <row r="230" spans="1:2" x14ac:dyDescent="0.35">
      <c r="A230" s="1">
        <v>42451</v>
      </c>
      <c r="B230">
        <v>10.96</v>
      </c>
    </row>
    <row r="231" spans="1:2" x14ac:dyDescent="0.35">
      <c r="A231" s="1">
        <v>42452</v>
      </c>
      <c r="B231">
        <v>12.29</v>
      </c>
    </row>
    <row r="232" spans="1:2" x14ac:dyDescent="0.35">
      <c r="A232" s="1">
        <v>42453</v>
      </c>
      <c r="B232">
        <v>11.13</v>
      </c>
    </row>
    <row r="233" spans="1:2" x14ac:dyDescent="0.35">
      <c r="A233" s="1">
        <v>42454</v>
      </c>
      <c r="B233">
        <v>10.69</v>
      </c>
    </row>
    <row r="234" spans="1:2" x14ac:dyDescent="0.35">
      <c r="A234" s="1">
        <v>42455</v>
      </c>
      <c r="B234">
        <v>11</v>
      </c>
    </row>
    <row r="235" spans="1:2" x14ac:dyDescent="0.35">
      <c r="A235" s="1">
        <v>42456</v>
      </c>
      <c r="B235">
        <v>10.5</v>
      </c>
    </row>
    <row r="236" spans="1:2" x14ac:dyDescent="0.35">
      <c r="A236" s="1">
        <v>42457</v>
      </c>
      <c r="B236">
        <v>11.58</v>
      </c>
    </row>
    <row r="237" spans="1:2" x14ac:dyDescent="0.35">
      <c r="A237" s="1">
        <v>42458</v>
      </c>
      <c r="B237">
        <v>11.73</v>
      </c>
    </row>
    <row r="238" spans="1:2" x14ac:dyDescent="0.35">
      <c r="A238" s="1">
        <v>42459</v>
      </c>
      <c r="B238">
        <v>11.88</v>
      </c>
    </row>
    <row r="239" spans="1:2" x14ac:dyDescent="0.35">
      <c r="A239" s="1">
        <v>42460</v>
      </c>
      <c r="B239">
        <v>11.41</v>
      </c>
    </row>
    <row r="240" spans="1:2" x14ac:dyDescent="0.35">
      <c r="A240" s="1">
        <v>42461</v>
      </c>
      <c r="B240">
        <v>11.63</v>
      </c>
    </row>
    <row r="241" spans="1:2" x14ac:dyDescent="0.35">
      <c r="A241" s="1">
        <v>42462</v>
      </c>
      <c r="B241">
        <v>11.61</v>
      </c>
    </row>
    <row r="242" spans="1:2" x14ac:dyDescent="0.35">
      <c r="A242" s="1">
        <v>42463</v>
      </c>
      <c r="B242">
        <v>11.58</v>
      </c>
    </row>
    <row r="243" spans="1:2" x14ac:dyDescent="0.35">
      <c r="A243" s="1">
        <v>42464</v>
      </c>
      <c r="B243">
        <v>11.1</v>
      </c>
    </row>
    <row r="244" spans="1:2" x14ac:dyDescent="0.35">
      <c r="A244" s="1">
        <v>42465</v>
      </c>
      <c r="B244">
        <v>10.39</v>
      </c>
    </row>
    <row r="245" spans="1:2" x14ac:dyDescent="0.35">
      <c r="A245" s="1">
        <v>42466</v>
      </c>
      <c r="B245">
        <v>10.79</v>
      </c>
    </row>
    <row r="246" spans="1:2" x14ac:dyDescent="0.35">
      <c r="A246" s="1">
        <v>42467</v>
      </c>
      <c r="B246">
        <v>10.08</v>
      </c>
    </row>
    <row r="247" spans="1:2" x14ac:dyDescent="0.35">
      <c r="A247" s="1">
        <v>42468</v>
      </c>
      <c r="B247">
        <v>9.74</v>
      </c>
    </row>
    <row r="248" spans="1:2" x14ac:dyDescent="0.35">
      <c r="A248" s="1">
        <v>42469</v>
      </c>
      <c r="B248">
        <v>9.16</v>
      </c>
    </row>
    <row r="249" spans="1:2" x14ac:dyDescent="0.35">
      <c r="A249" s="1">
        <v>42470</v>
      </c>
      <c r="B249">
        <v>8.8000000000000007</v>
      </c>
    </row>
    <row r="250" spans="1:2" x14ac:dyDescent="0.35">
      <c r="A250" s="1">
        <v>42471</v>
      </c>
      <c r="B250">
        <v>8.7200000000000006</v>
      </c>
    </row>
    <row r="251" spans="1:2" x14ac:dyDescent="0.35">
      <c r="A251" s="1">
        <v>42472</v>
      </c>
      <c r="B251">
        <v>7.53</v>
      </c>
    </row>
    <row r="252" spans="1:2" x14ac:dyDescent="0.35">
      <c r="A252" s="1">
        <v>42473</v>
      </c>
      <c r="B252">
        <v>8.02</v>
      </c>
    </row>
    <row r="253" spans="1:2" x14ac:dyDescent="0.35">
      <c r="A253" s="1">
        <v>42474</v>
      </c>
      <c r="B253">
        <v>8.48</v>
      </c>
    </row>
    <row r="254" spans="1:2" x14ac:dyDescent="0.35">
      <c r="A254" s="1">
        <v>42475</v>
      </c>
      <c r="B254">
        <v>8.2200000000000006</v>
      </c>
    </row>
    <row r="255" spans="1:2" x14ac:dyDescent="0.35">
      <c r="A255" s="1">
        <v>42476</v>
      </c>
      <c r="B255">
        <v>8.48</v>
      </c>
    </row>
    <row r="256" spans="1:2" x14ac:dyDescent="0.35">
      <c r="A256" s="1">
        <v>42477</v>
      </c>
      <c r="B256">
        <v>9.4499999999999993</v>
      </c>
    </row>
    <row r="257" spans="1:2" x14ac:dyDescent="0.35">
      <c r="A257" s="1">
        <v>42478</v>
      </c>
      <c r="B257">
        <v>8.92</v>
      </c>
    </row>
    <row r="258" spans="1:2" x14ac:dyDescent="0.35">
      <c r="A258" s="1">
        <v>42479</v>
      </c>
      <c r="B258">
        <v>8.77</v>
      </c>
    </row>
    <row r="259" spans="1:2" x14ac:dyDescent="0.35">
      <c r="A259" s="1">
        <v>42480</v>
      </c>
      <c r="B259">
        <v>8.5399999999999991</v>
      </c>
    </row>
    <row r="260" spans="1:2" x14ac:dyDescent="0.35">
      <c r="A260" s="1">
        <v>42481</v>
      </c>
      <c r="B260">
        <v>8.15</v>
      </c>
    </row>
    <row r="261" spans="1:2" x14ac:dyDescent="0.35">
      <c r="A261" s="1">
        <v>42482</v>
      </c>
      <c r="B261">
        <v>7.83</v>
      </c>
    </row>
    <row r="262" spans="1:2" x14ac:dyDescent="0.35">
      <c r="A262" s="1">
        <v>42483</v>
      </c>
      <c r="B262">
        <v>8.31</v>
      </c>
    </row>
    <row r="263" spans="1:2" x14ac:dyDescent="0.35">
      <c r="A263" s="1">
        <v>42484</v>
      </c>
      <c r="B263">
        <v>8</v>
      </c>
    </row>
    <row r="264" spans="1:2" x14ac:dyDescent="0.35">
      <c r="A264" s="1">
        <v>42485</v>
      </c>
      <c r="B264">
        <v>7.43</v>
      </c>
    </row>
    <row r="265" spans="1:2" x14ac:dyDescent="0.35">
      <c r="A265" s="1">
        <v>42486</v>
      </c>
      <c r="B265">
        <v>7.5</v>
      </c>
    </row>
    <row r="266" spans="1:2" x14ac:dyDescent="0.35">
      <c r="A266" s="1">
        <v>42487</v>
      </c>
      <c r="B266">
        <v>7.77</v>
      </c>
    </row>
    <row r="267" spans="1:2" x14ac:dyDescent="0.35">
      <c r="A267" s="1">
        <v>42488</v>
      </c>
      <c r="B267">
        <v>7.3</v>
      </c>
    </row>
    <row r="268" spans="1:2" x14ac:dyDescent="0.35">
      <c r="A268" s="1">
        <v>42489</v>
      </c>
      <c r="B268">
        <v>7.51</v>
      </c>
    </row>
    <row r="269" spans="1:2" x14ac:dyDescent="0.35">
      <c r="A269" s="1">
        <v>42490</v>
      </c>
      <c r="B269">
        <v>8.83</v>
      </c>
    </row>
    <row r="270" spans="1:2" x14ac:dyDescent="0.35">
      <c r="A270" s="1">
        <v>42491</v>
      </c>
      <c r="B270">
        <v>8.76</v>
      </c>
    </row>
    <row r="271" spans="1:2" x14ac:dyDescent="0.35">
      <c r="A271" s="1">
        <v>42492</v>
      </c>
      <c r="B271">
        <v>10.029999999999999</v>
      </c>
    </row>
    <row r="272" spans="1:2" x14ac:dyDescent="0.35">
      <c r="A272" s="1">
        <v>42493</v>
      </c>
      <c r="B272">
        <v>9.3699999999999992</v>
      </c>
    </row>
    <row r="273" spans="1:2" x14ac:dyDescent="0.35">
      <c r="A273" s="1">
        <v>42494</v>
      </c>
      <c r="B273">
        <v>9.43</v>
      </c>
    </row>
    <row r="274" spans="1:2" x14ac:dyDescent="0.35">
      <c r="A274" s="1">
        <v>42495</v>
      </c>
      <c r="B274">
        <v>9.7899999999999991</v>
      </c>
    </row>
    <row r="275" spans="1:2" x14ac:dyDescent="0.35">
      <c r="A275" s="1">
        <v>42496</v>
      </c>
      <c r="B275">
        <v>9.27</v>
      </c>
    </row>
    <row r="276" spans="1:2" x14ac:dyDescent="0.35">
      <c r="A276" s="1">
        <v>42497</v>
      </c>
      <c r="B276">
        <v>9.3000000000000007</v>
      </c>
    </row>
    <row r="277" spans="1:2" x14ac:dyDescent="0.35">
      <c r="A277" s="1">
        <v>42498</v>
      </c>
      <c r="B277">
        <v>9.44</v>
      </c>
    </row>
    <row r="278" spans="1:2" x14ac:dyDescent="0.35">
      <c r="A278" s="1">
        <v>42499</v>
      </c>
      <c r="B278">
        <v>9.32</v>
      </c>
    </row>
    <row r="279" spans="1:2" x14ac:dyDescent="0.35">
      <c r="A279" s="1">
        <v>42500</v>
      </c>
      <c r="B279">
        <v>9.39</v>
      </c>
    </row>
    <row r="280" spans="1:2" x14ac:dyDescent="0.35">
      <c r="A280" s="1">
        <v>42501</v>
      </c>
      <c r="B280">
        <v>9.9700000000000006</v>
      </c>
    </row>
    <row r="281" spans="1:2" x14ac:dyDescent="0.35">
      <c r="A281" s="1">
        <v>42502</v>
      </c>
      <c r="B281">
        <v>10.1</v>
      </c>
    </row>
    <row r="282" spans="1:2" x14ac:dyDescent="0.35">
      <c r="A282" s="1">
        <v>42503</v>
      </c>
      <c r="B282">
        <v>10.48</v>
      </c>
    </row>
    <row r="283" spans="1:2" x14ac:dyDescent="0.35">
      <c r="A283" s="1">
        <v>42504</v>
      </c>
      <c r="B283">
        <v>10.14</v>
      </c>
    </row>
    <row r="284" spans="1:2" x14ac:dyDescent="0.35">
      <c r="A284" s="1">
        <v>42505</v>
      </c>
      <c r="B284">
        <v>9.94</v>
      </c>
    </row>
    <row r="285" spans="1:2" x14ac:dyDescent="0.35">
      <c r="A285" s="1">
        <v>42506</v>
      </c>
      <c r="B285">
        <v>11.04</v>
      </c>
    </row>
    <row r="286" spans="1:2" x14ac:dyDescent="0.35">
      <c r="A286" s="1">
        <v>42507</v>
      </c>
      <c r="B286">
        <v>12.26</v>
      </c>
    </row>
    <row r="287" spans="1:2" x14ac:dyDescent="0.35">
      <c r="A287" s="1">
        <v>42508</v>
      </c>
      <c r="B287">
        <v>13.29</v>
      </c>
    </row>
    <row r="288" spans="1:2" x14ac:dyDescent="0.35">
      <c r="A288" s="1">
        <v>42509</v>
      </c>
      <c r="B288">
        <v>14.49</v>
      </c>
    </row>
    <row r="289" spans="1:2" x14ac:dyDescent="0.35">
      <c r="A289" s="1">
        <v>42510</v>
      </c>
      <c r="B289">
        <v>13.73</v>
      </c>
    </row>
    <row r="290" spans="1:2" x14ac:dyDescent="0.35">
      <c r="A290" s="1">
        <v>42511</v>
      </c>
      <c r="B290">
        <v>13.95</v>
      </c>
    </row>
    <row r="291" spans="1:2" x14ac:dyDescent="0.35">
      <c r="A291" s="1">
        <v>42512</v>
      </c>
      <c r="B291">
        <v>14.21</v>
      </c>
    </row>
    <row r="292" spans="1:2" x14ac:dyDescent="0.35">
      <c r="A292" s="1">
        <v>42513</v>
      </c>
      <c r="B292">
        <v>13.45</v>
      </c>
    </row>
    <row r="293" spans="1:2" x14ac:dyDescent="0.35">
      <c r="A293" s="1">
        <v>42514</v>
      </c>
      <c r="B293">
        <v>12.62</v>
      </c>
    </row>
    <row r="294" spans="1:2" x14ac:dyDescent="0.35">
      <c r="A294" s="1">
        <v>42515</v>
      </c>
      <c r="B294">
        <v>12.53</v>
      </c>
    </row>
    <row r="295" spans="1:2" x14ac:dyDescent="0.35">
      <c r="A295" s="1">
        <v>42516</v>
      </c>
      <c r="B295">
        <v>12.37</v>
      </c>
    </row>
    <row r="296" spans="1:2" x14ac:dyDescent="0.35">
      <c r="A296" s="1">
        <v>42517</v>
      </c>
      <c r="B296">
        <v>11.11</v>
      </c>
    </row>
    <row r="297" spans="1:2" x14ac:dyDescent="0.35">
      <c r="A297" s="1">
        <v>42518</v>
      </c>
      <c r="B297">
        <v>11.56</v>
      </c>
    </row>
    <row r="298" spans="1:2" x14ac:dyDescent="0.35">
      <c r="A298" s="1">
        <v>42519</v>
      </c>
      <c r="B298">
        <v>12.28</v>
      </c>
    </row>
    <row r="299" spans="1:2" x14ac:dyDescent="0.35">
      <c r="A299" s="1">
        <v>42520</v>
      </c>
      <c r="B299">
        <v>12.48</v>
      </c>
    </row>
    <row r="300" spans="1:2" x14ac:dyDescent="0.35">
      <c r="A300" s="1">
        <v>42521</v>
      </c>
      <c r="B300">
        <v>13.85</v>
      </c>
    </row>
    <row r="301" spans="1:2" x14ac:dyDescent="0.35">
      <c r="A301" s="1">
        <v>42522</v>
      </c>
      <c r="B301">
        <v>13.83</v>
      </c>
    </row>
    <row r="302" spans="1:2" x14ac:dyDescent="0.35">
      <c r="A302" s="1">
        <v>42523</v>
      </c>
      <c r="B302">
        <v>13.78</v>
      </c>
    </row>
    <row r="303" spans="1:2" x14ac:dyDescent="0.35">
      <c r="A303" s="1">
        <v>42524</v>
      </c>
      <c r="B303">
        <v>13.78</v>
      </c>
    </row>
    <row r="304" spans="1:2" x14ac:dyDescent="0.35">
      <c r="A304" s="1">
        <v>42525</v>
      </c>
      <c r="B304">
        <v>13.66</v>
      </c>
    </row>
    <row r="305" spans="1:2" x14ac:dyDescent="0.35">
      <c r="A305" s="1">
        <v>42526</v>
      </c>
      <c r="B305">
        <v>13.85</v>
      </c>
    </row>
    <row r="306" spans="1:2" x14ac:dyDescent="0.35">
      <c r="A306" s="1">
        <v>42527</v>
      </c>
      <c r="B306">
        <v>13.96</v>
      </c>
    </row>
    <row r="307" spans="1:2" x14ac:dyDescent="0.35">
      <c r="A307" s="1">
        <v>42528</v>
      </c>
      <c r="B307">
        <v>14.41</v>
      </c>
    </row>
    <row r="308" spans="1:2" x14ac:dyDescent="0.35">
      <c r="A308" s="1">
        <v>42529</v>
      </c>
      <c r="B308">
        <v>14.44</v>
      </c>
    </row>
    <row r="309" spans="1:2" x14ac:dyDescent="0.35">
      <c r="A309" s="1">
        <v>42530</v>
      </c>
      <c r="B309">
        <v>14.49</v>
      </c>
    </row>
    <row r="310" spans="1:2" x14ac:dyDescent="0.35">
      <c r="A310" s="1">
        <v>42531</v>
      </c>
      <c r="B310">
        <v>13.97</v>
      </c>
    </row>
    <row r="311" spans="1:2" x14ac:dyDescent="0.35">
      <c r="A311" s="1">
        <v>42532</v>
      </c>
      <c r="B311">
        <v>14.01</v>
      </c>
    </row>
    <row r="312" spans="1:2" x14ac:dyDescent="0.35">
      <c r="A312" s="1">
        <v>42533</v>
      </c>
      <c r="B312">
        <v>15.57</v>
      </c>
    </row>
    <row r="313" spans="1:2" x14ac:dyDescent="0.35">
      <c r="A313" s="1">
        <v>42534</v>
      </c>
      <c r="B313">
        <v>17.55</v>
      </c>
    </row>
    <row r="314" spans="1:2" x14ac:dyDescent="0.35">
      <c r="A314" s="1">
        <v>42535</v>
      </c>
      <c r="B314">
        <v>18.7</v>
      </c>
    </row>
    <row r="315" spans="1:2" x14ac:dyDescent="0.35">
      <c r="A315" s="1">
        <v>42536</v>
      </c>
      <c r="B315">
        <v>18.3</v>
      </c>
    </row>
    <row r="316" spans="1:2" x14ac:dyDescent="0.35">
      <c r="A316" s="1">
        <v>42537</v>
      </c>
      <c r="B316">
        <v>20.61</v>
      </c>
    </row>
    <row r="317" spans="1:2" x14ac:dyDescent="0.35">
      <c r="A317" s="1">
        <v>42538</v>
      </c>
      <c r="B317">
        <v>15.49</v>
      </c>
    </row>
    <row r="318" spans="1:2" x14ac:dyDescent="0.35">
      <c r="A318" s="1">
        <v>42539</v>
      </c>
      <c r="B318">
        <v>11.36</v>
      </c>
    </row>
    <row r="319" spans="1:2" x14ac:dyDescent="0.35">
      <c r="A319" s="1">
        <v>42540</v>
      </c>
      <c r="B319">
        <v>12.33</v>
      </c>
    </row>
    <row r="320" spans="1:2" x14ac:dyDescent="0.35">
      <c r="A320" s="1">
        <v>42541</v>
      </c>
      <c r="B320">
        <v>11.7</v>
      </c>
    </row>
    <row r="321" spans="1:2" x14ac:dyDescent="0.35">
      <c r="A321" s="1">
        <v>42542</v>
      </c>
      <c r="B321">
        <v>12.71</v>
      </c>
    </row>
    <row r="322" spans="1:2" x14ac:dyDescent="0.35">
      <c r="A322" s="1">
        <v>42543</v>
      </c>
      <c r="B322">
        <v>13.21</v>
      </c>
    </row>
    <row r="323" spans="1:2" x14ac:dyDescent="0.35">
      <c r="A323" s="1">
        <v>42544</v>
      </c>
      <c r="B323">
        <v>13.58</v>
      </c>
    </row>
    <row r="324" spans="1:2" x14ac:dyDescent="0.35">
      <c r="A324" s="1">
        <v>42545</v>
      </c>
      <c r="B324">
        <v>14.25</v>
      </c>
    </row>
    <row r="325" spans="1:2" x14ac:dyDescent="0.35">
      <c r="A325" s="1">
        <v>42546</v>
      </c>
      <c r="B325">
        <v>14.28</v>
      </c>
    </row>
    <row r="326" spans="1:2" x14ac:dyDescent="0.35">
      <c r="A326" s="1">
        <v>42547</v>
      </c>
      <c r="B326">
        <v>13.82</v>
      </c>
    </row>
    <row r="327" spans="1:2" x14ac:dyDescent="0.35">
      <c r="A327" s="1">
        <v>42548</v>
      </c>
      <c r="B327">
        <v>14.04</v>
      </c>
    </row>
    <row r="328" spans="1:2" x14ac:dyDescent="0.35">
      <c r="A328" s="1">
        <v>42549</v>
      </c>
      <c r="B328">
        <v>12.15</v>
      </c>
    </row>
    <row r="329" spans="1:2" x14ac:dyDescent="0.35">
      <c r="A329" s="1">
        <v>42550</v>
      </c>
      <c r="B329">
        <v>12.76</v>
      </c>
    </row>
    <row r="330" spans="1:2" x14ac:dyDescent="0.35">
      <c r="A330" s="1">
        <v>42551</v>
      </c>
      <c r="B330">
        <v>12.4</v>
      </c>
    </row>
    <row r="331" spans="1:2" x14ac:dyDescent="0.35">
      <c r="A331" s="1">
        <v>42552</v>
      </c>
      <c r="B331">
        <v>12.23</v>
      </c>
    </row>
    <row r="332" spans="1:2" x14ac:dyDescent="0.35">
      <c r="A332" s="1">
        <v>42553</v>
      </c>
      <c r="B332">
        <v>12.04</v>
      </c>
    </row>
    <row r="333" spans="1:2" x14ac:dyDescent="0.35">
      <c r="A333" s="1">
        <v>42554</v>
      </c>
      <c r="B333">
        <v>11.85</v>
      </c>
    </row>
    <row r="334" spans="1:2" x14ac:dyDescent="0.35">
      <c r="A334" s="1">
        <v>42555</v>
      </c>
      <c r="B334">
        <v>11.34</v>
      </c>
    </row>
    <row r="335" spans="1:2" x14ac:dyDescent="0.35">
      <c r="A335" s="1">
        <v>42556</v>
      </c>
      <c r="B335">
        <v>10.45</v>
      </c>
    </row>
    <row r="336" spans="1:2" x14ac:dyDescent="0.35">
      <c r="A336" s="1">
        <v>42557</v>
      </c>
      <c r="B336">
        <v>10.51</v>
      </c>
    </row>
    <row r="337" spans="1:2" x14ac:dyDescent="0.35">
      <c r="A337" s="1">
        <v>42558</v>
      </c>
      <c r="B337">
        <v>10.07</v>
      </c>
    </row>
    <row r="338" spans="1:2" x14ac:dyDescent="0.35">
      <c r="A338" s="1">
        <v>42559</v>
      </c>
      <c r="B338">
        <v>11.3</v>
      </c>
    </row>
    <row r="339" spans="1:2" x14ac:dyDescent="0.35">
      <c r="A339" s="1">
        <v>42560</v>
      </c>
      <c r="B339">
        <v>10.92</v>
      </c>
    </row>
    <row r="340" spans="1:2" x14ac:dyDescent="0.35">
      <c r="A340" s="1">
        <v>42561</v>
      </c>
      <c r="B340">
        <v>10.97</v>
      </c>
    </row>
    <row r="341" spans="1:2" x14ac:dyDescent="0.35">
      <c r="A341" s="1">
        <v>42562</v>
      </c>
      <c r="B341">
        <v>10.58</v>
      </c>
    </row>
    <row r="342" spans="1:2" x14ac:dyDescent="0.35">
      <c r="A342" s="1">
        <v>42563</v>
      </c>
      <c r="B342">
        <v>10.54</v>
      </c>
    </row>
    <row r="343" spans="1:2" x14ac:dyDescent="0.35">
      <c r="A343" s="1">
        <v>42564</v>
      </c>
      <c r="B343">
        <v>10.44</v>
      </c>
    </row>
    <row r="344" spans="1:2" x14ac:dyDescent="0.35">
      <c r="A344" s="1">
        <v>42565</v>
      </c>
      <c r="B344">
        <v>11.55</v>
      </c>
    </row>
    <row r="345" spans="1:2" x14ac:dyDescent="0.35">
      <c r="A345" s="1">
        <v>42566</v>
      </c>
      <c r="B345">
        <v>11.88</v>
      </c>
    </row>
    <row r="346" spans="1:2" x14ac:dyDescent="0.35">
      <c r="A346" s="1">
        <v>42567</v>
      </c>
      <c r="B346">
        <v>11.59</v>
      </c>
    </row>
    <row r="347" spans="1:2" x14ac:dyDescent="0.35">
      <c r="A347" s="1">
        <v>42568</v>
      </c>
      <c r="B347">
        <v>11.19</v>
      </c>
    </row>
    <row r="348" spans="1:2" x14ac:dyDescent="0.35">
      <c r="A348" s="1">
        <v>42569</v>
      </c>
      <c r="B348">
        <v>11.03</v>
      </c>
    </row>
    <row r="349" spans="1:2" x14ac:dyDescent="0.35">
      <c r="A349" s="1">
        <v>42570</v>
      </c>
      <c r="B349">
        <v>11.63</v>
      </c>
    </row>
    <row r="350" spans="1:2" x14ac:dyDescent="0.35">
      <c r="A350" s="1">
        <v>42571</v>
      </c>
      <c r="B350">
        <v>12.54</v>
      </c>
    </row>
    <row r="351" spans="1:2" x14ac:dyDescent="0.35">
      <c r="A351" s="1">
        <v>42572</v>
      </c>
      <c r="B351">
        <v>12.66</v>
      </c>
    </row>
    <row r="352" spans="1:2" x14ac:dyDescent="0.35">
      <c r="A352" s="1">
        <v>42573</v>
      </c>
      <c r="B352">
        <v>14.82</v>
      </c>
    </row>
    <row r="353" spans="1:2" x14ac:dyDescent="0.35">
      <c r="A353" s="1">
        <v>42574</v>
      </c>
      <c r="B353">
        <v>14.4</v>
      </c>
    </row>
    <row r="354" spans="1:2" x14ac:dyDescent="0.35">
      <c r="A354" s="1">
        <v>42575</v>
      </c>
      <c r="B354">
        <v>12.63</v>
      </c>
    </row>
    <row r="355" spans="1:2" x14ac:dyDescent="0.35">
      <c r="A355" s="1">
        <v>42576</v>
      </c>
      <c r="B355">
        <v>13.84</v>
      </c>
    </row>
    <row r="356" spans="1:2" x14ac:dyDescent="0.35">
      <c r="A356" s="1">
        <v>42577</v>
      </c>
      <c r="B356">
        <v>12.08</v>
      </c>
    </row>
    <row r="357" spans="1:2" x14ac:dyDescent="0.35">
      <c r="A357" s="1">
        <v>42578</v>
      </c>
      <c r="B357">
        <v>13.05</v>
      </c>
    </row>
    <row r="358" spans="1:2" x14ac:dyDescent="0.35">
      <c r="A358" s="1">
        <v>42579</v>
      </c>
      <c r="B358">
        <v>12.87</v>
      </c>
    </row>
    <row r="359" spans="1:2" x14ac:dyDescent="0.35">
      <c r="A359" s="1">
        <v>42580</v>
      </c>
      <c r="B359">
        <v>12.87</v>
      </c>
    </row>
    <row r="360" spans="1:2" x14ac:dyDescent="0.35">
      <c r="A360" s="1">
        <v>42581</v>
      </c>
      <c r="B360">
        <v>12.57</v>
      </c>
    </row>
    <row r="361" spans="1:2" x14ac:dyDescent="0.35">
      <c r="A361" s="1">
        <v>42582</v>
      </c>
      <c r="B361">
        <v>11.86</v>
      </c>
    </row>
    <row r="362" spans="1:2" x14ac:dyDescent="0.35">
      <c r="A362" s="1">
        <v>42583</v>
      </c>
      <c r="B362">
        <v>11.04</v>
      </c>
    </row>
    <row r="363" spans="1:2" x14ac:dyDescent="0.35">
      <c r="A363" s="1">
        <v>42584</v>
      </c>
      <c r="B363">
        <v>8.3000000000000007</v>
      </c>
    </row>
    <row r="364" spans="1:2" x14ac:dyDescent="0.35">
      <c r="A364" s="1">
        <v>42585</v>
      </c>
      <c r="B364">
        <v>10.42</v>
      </c>
    </row>
    <row r="365" spans="1:2" x14ac:dyDescent="0.35">
      <c r="A365" s="1">
        <v>42586</v>
      </c>
      <c r="B365">
        <v>11.21</v>
      </c>
    </row>
    <row r="366" spans="1:2" x14ac:dyDescent="0.35">
      <c r="A366" s="1">
        <v>42587</v>
      </c>
      <c r="B366">
        <v>11.05</v>
      </c>
    </row>
    <row r="367" spans="1:2" x14ac:dyDescent="0.35">
      <c r="A367" s="1">
        <v>42588</v>
      </c>
      <c r="B367">
        <v>10.95</v>
      </c>
    </row>
    <row r="368" spans="1:2" x14ac:dyDescent="0.35">
      <c r="A368" s="1">
        <v>42589</v>
      </c>
      <c r="B368">
        <v>10.98</v>
      </c>
    </row>
    <row r="369" spans="1:2" x14ac:dyDescent="0.35">
      <c r="A369" s="1">
        <v>42590</v>
      </c>
      <c r="B369">
        <v>11.29</v>
      </c>
    </row>
    <row r="370" spans="1:2" x14ac:dyDescent="0.35">
      <c r="A370" s="1">
        <v>42591</v>
      </c>
      <c r="B370">
        <v>12.22</v>
      </c>
    </row>
    <row r="371" spans="1:2" x14ac:dyDescent="0.35">
      <c r="A371" s="1">
        <v>42592</v>
      </c>
      <c r="B371">
        <v>12.22</v>
      </c>
    </row>
    <row r="372" spans="1:2" x14ac:dyDescent="0.35">
      <c r="A372" s="1">
        <v>42593</v>
      </c>
      <c r="B372">
        <v>11.68</v>
      </c>
    </row>
    <row r="373" spans="1:2" x14ac:dyDescent="0.35">
      <c r="A373" s="1">
        <v>42594</v>
      </c>
      <c r="B373">
        <v>11.78</v>
      </c>
    </row>
    <row r="374" spans="1:2" x14ac:dyDescent="0.35">
      <c r="A374" s="1">
        <v>42595</v>
      </c>
      <c r="B374">
        <v>11.56</v>
      </c>
    </row>
    <row r="375" spans="1:2" x14ac:dyDescent="0.35">
      <c r="A375" s="1">
        <v>42596</v>
      </c>
      <c r="B375">
        <v>11.21</v>
      </c>
    </row>
    <row r="376" spans="1:2" x14ac:dyDescent="0.35">
      <c r="A376" s="1">
        <v>42597</v>
      </c>
      <c r="B376">
        <v>11.21</v>
      </c>
    </row>
    <row r="377" spans="1:2" x14ac:dyDescent="0.35">
      <c r="A377" s="1">
        <v>42598</v>
      </c>
      <c r="B377">
        <v>11.17</v>
      </c>
    </row>
    <row r="378" spans="1:2" x14ac:dyDescent="0.35">
      <c r="A378" s="1">
        <v>42599</v>
      </c>
      <c r="B378">
        <v>10.77</v>
      </c>
    </row>
    <row r="379" spans="1:2" x14ac:dyDescent="0.35">
      <c r="A379" s="1">
        <v>42600</v>
      </c>
      <c r="B379">
        <v>10.77</v>
      </c>
    </row>
    <row r="380" spans="1:2" x14ac:dyDescent="0.35">
      <c r="A380" s="1">
        <v>42601</v>
      </c>
      <c r="B380">
        <v>10.71</v>
      </c>
    </row>
    <row r="381" spans="1:2" x14ac:dyDescent="0.35">
      <c r="A381" s="1">
        <v>42602</v>
      </c>
      <c r="B381">
        <v>11.28</v>
      </c>
    </row>
    <row r="382" spans="1:2" x14ac:dyDescent="0.35">
      <c r="A382" s="1">
        <v>42603</v>
      </c>
      <c r="B382">
        <v>11.14</v>
      </c>
    </row>
    <row r="383" spans="1:2" x14ac:dyDescent="0.35">
      <c r="A383" s="1">
        <v>42604</v>
      </c>
      <c r="B383">
        <v>11.07</v>
      </c>
    </row>
    <row r="384" spans="1:2" x14ac:dyDescent="0.35">
      <c r="A384" s="1">
        <v>42605</v>
      </c>
      <c r="B384">
        <v>11.01</v>
      </c>
    </row>
    <row r="385" spans="1:2" x14ac:dyDescent="0.35">
      <c r="A385" s="1">
        <v>42606</v>
      </c>
      <c r="B385">
        <v>11.01</v>
      </c>
    </row>
    <row r="386" spans="1:2" x14ac:dyDescent="0.35">
      <c r="A386" s="1">
        <v>42607</v>
      </c>
      <c r="B386">
        <v>11.35</v>
      </c>
    </row>
    <row r="387" spans="1:2" x14ac:dyDescent="0.35">
      <c r="A387" s="1">
        <v>42608</v>
      </c>
      <c r="B387">
        <v>11.26</v>
      </c>
    </row>
    <row r="388" spans="1:2" x14ac:dyDescent="0.35">
      <c r="A388" s="1">
        <v>42609</v>
      </c>
      <c r="B388">
        <v>11.19</v>
      </c>
    </row>
    <row r="389" spans="1:2" x14ac:dyDescent="0.35">
      <c r="A389" s="1">
        <v>42610</v>
      </c>
      <c r="B389">
        <v>10.99</v>
      </c>
    </row>
    <row r="390" spans="1:2" x14ac:dyDescent="0.35">
      <c r="A390" s="1">
        <v>42611</v>
      </c>
      <c r="B390">
        <v>10.95</v>
      </c>
    </row>
    <row r="391" spans="1:2" x14ac:dyDescent="0.35">
      <c r="A391" s="1">
        <v>42612</v>
      </c>
      <c r="B391">
        <v>11.21</v>
      </c>
    </row>
    <row r="392" spans="1:2" x14ac:dyDescent="0.35">
      <c r="A392" s="1">
        <v>42613</v>
      </c>
      <c r="B392">
        <v>11.55</v>
      </c>
    </row>
    <row r="393" spans="1:2" x14ac:dyDescent="0.35">
      <c r="A393" s="1">
        <v>42614</v>
      </c>
      <c r="B393">
        <v>12.21</v>
      </c>
    </row>
    <row r="394" spans="1:2" x14ac:dyDescent="0.35">
      <c r="A394" s="1">
        <v>42615</v>
      </c>
      <c r="B394">
        <v>12.08</v>
      </c>
    </row>
    <row r="395" spans="1:2" x14ac:dyDescent="0.35">
      <c r="A395" s="1">
        <v>42616</v>
      </c>
      <c r="B395">
        <v>11.85</v>
      </c>
    </row>
    <row r="396" spans="1:2" x14ac:dyDescent="0.35">
      <c r="A396" s="1">
        <v>42617</v>
      </c>
      <c r="B396">
        <v>11.71</v>
      </c>
    </row>
    <row r="397" spans="1:2" x14ac:dyDescent="0.35">
      <c r="A397" s="1">
        <v>42618</v>
      </c>
      <c r="B397">
        <v>11.75</v>
      </c>
    </row>
    <row r="398" spans="1:2" x14ac:dyDescent="0.35">
      <c r="A398" s="1">
        <v>42619</v>
      </c>
      <c r="B398">
        <v>11.7</v>
      </c>
    </row>
    <row r="399" spans="1:2" x14ac:dyDescent="0.35">
      <c r="A399" s="1">
        <v>42620</v>
      </c>
      <c r="B399">
        <v>11.59</v>
      </c>
    </row>
    <row r="400" spans="1:2" x14ac:dyDescent="0.35">
      <c r="A400" s="1">
        <v>42621</v>
      </c>
      <c r="B400">
        <v>11.39</v>
      </c>
    </row>
    <row r="401" spans="1:2" x14ac:dyDescent="0.35">
      <c r="A401" s="1">
        <v>42622</v>
      </c>
      <c r="B401">
        <v>11.72</v>
      </c>
    </row>
    <row r="402" spans="1:2" x14ac:dyDescent="0.35">
      <c r="A402" s="1">
        <v>42623</v>
      </c>
      <c r="B402">
        <v>12.05</v>
      </c>
    </row>
    <row r="403" spans="1:2" x14ac:dyDescent="0.35">
      <c r="A403" s="1">
        <v>42624</v>
      </c>
      <c r="B403">
        <v>11.64</v>
      </c>
    </row>
    <row r="404" spans="1:2" x14ac:dyDescent="0.35">
      <c r="A404" s="1">
        <v>42625</v>
      </c>
      <c r="B404">
        <v>11.89</v>
      </c>
    </row>
    <row r="405" spans="1:2" x14ac:dyDescent="0.35">
      <c r="A405" s="1">
        <v>42626</v>
      </c>
      <c r="B405">
        <v>11.92</v>
      </c>
    </row>
    <row r="406" spans="1:2" x14ac:dyDescent="0.35">
      <c r="A406" s="1">
        <v>42627</v>
      </c>
      <c r="B406">
        <v>11.97</v>
      </c>
    </row>
    <row r="407" spans="1:2" x14ac:dyDescent="0.35">
      <c r="A407" s="1">
        <v>42628</v>
      </c>
      <c r="B407">
        <v>11.96</v>
      </c>
    </row>
    <row r="408" spans="1:2" x14ac:dyDescent="0.35">
      <c r="A408" s="1">
        <v>42629</v>
      </c>
      <c r="B408">
        <v>12.61</v>
      </c>
    </row>
    <row r="409" spans="1:2" x14ac:dyDescent="0.35">
      <c r="A409" s="1">
        <v>42630</v>
      </c>
      <c r="B409">
        <v>12.83</v>
      </c>
    </row>
    <row r="410" spans="1:2" x14ac:dyDescent="0.35">
      <c r="A410" s="1">
        <v>42631</v>
      </c>
      <c r="B410">
        <v>12.39</v>
      </c>
    </row>
    <row r="411" spans="1:2" x14ac:dyDescent="0.35">
      <c r="A411" s="1">
        <v>42632</v>
      </c>
      <c r="B411">
        <v>12.93</v>
      </c>
    </row>
    <row r="412" spans="1:2" x14ac:dyDescent="0.35">
      <c r="A412" s="1">
        <v>42633</v>
      </c>
      <c r="B412">
        <v>14.72</v>
      </c>
    </row>
    <row r="413" spans="1:2" x14ac:dyDescent="0.35">
      <c r="A413" s="1">
        <v>42634</v>
      </c>
      <c r="B413">
        <v>13.72</v>
      </c>
    </row>
    <row r="414" spans="1:2" x14ac:dyDescent="0.35">
      <c r="A414" s="1">
        <v>42635</v>
      </c>
      <c r="B414">
        <v>13.11</v>
      </c>
    </row>
    <row r="415" spans="1:2" x14ac:dyDescent="0.35">
      <c r="A415" s="1">
        <v>42636</v>
      </c>
      <c r="B415">
        <v>13.36</v>
      </c>
    </row>
    <row r="416" spans="1:2" x14ac:dyDescent="0.35">
      <c r="A416" s="1">
        <v>42637</v>
      </c>
      <c r="B416">
        <v>12.91</v>
      </c>
    </row>
    <row r="417" spans="1:2" x14ac:dyDescent="0.35">
      <c r="A417" s="1">
        <v>42638</v>
      </c>
      <c r="B417">
        <v>13.05</v>
      </c>
    </row>
    <row r="418" spans="1:2" x14ac:dyDescent="0.35">
      <c r="A418" s="1">
        <v>42639</v>
      </c>
      <c r="B418">
        <v>12.89</v>
      </c>
    </row>
    <row r="419" spans="1:2" x14ac:dyDescent="0.35">
      <c r="A419" s="1">
        <v>42640</v>
      </c>
      <c r="B419">
        <v>13.09</v>
      </c>
    </row>
    <row r="420" spans="1:2" x14ac:dyDescent="0.35">
      <c r="A420" s="1">
        <v>42641</v>
      </c>
      <c r="B420">
        <v>13.3</v>
      </c>
    </row>
    <row r="421" spans="1:2" x14ac:dyDescent="0.35">
      <c r="A421" s="1">
        <v>42642</v>
      </c>
      <c r="B421">
        <v>13.17</v>
      </c>
    </row>
    <row r="422" spans="1:2" x14ac:dyDescent="0.35">
      <c r="A422" s="1">
        <v>42643</v>
      </c>
      <c r="B422">
        <v>13.24</v>
      </c>
    </row>
    <row r="423" spans="1:2" x14ac:dyDescent="0.35">
      <c r="A423" s="1">
        <v>42644</v>
      </c>
      <c r="B423">
        <v>13.21</v>
      </c>
    </row>
    <row r="424" spans="1:2" x14ac:dyDescent="0.35">
      <c r="A424" s="1">
        <v>42645</v>
      </c>
      <c r="B424">
        <v>13.23</v>
      </c>
    </row>
    <row r="425" spans="1:2" x14ac:dyDescent="0.35">
      <c r="A425" s="1">
        <v>42646</v>
      </c>
      <c r="B425">
        <v>13.45</v>
      </c>
    </row>
    <row r="426" spans="1:2" x14ac:dyDescent="0.35">
      <c r="A426" s="1">
        <v>42647</v>
      </c>
      <c r="B426">
        <v>13.32</v>
      </c>
    </row>
    <row r="427" spans="1:2" x14ac:dyDescent="0.35">
      <c r="A427" s="1">
        <v>42648</v>
      </c>
      <c r="B427">
        <v>13.09</v>
      </c>
    </row>
    <row r="428" spans="1:2" x14ac:dyDescent="0.35">
      <c r="A428" s="1">
        <v>42649</v>
      </c>
      <c r="B428">
        <v>12.87</v>
      </c>
    </row>
    <row r="429" spans="1:2" x14ac:dyDescent="0.35">
      <c r="A429" s="1">
        <v>42650</v>
      </c>
      <c r="B429">
        <v>12.68</v>
      </c>
    </row>
    <row r="430" spans="1:2" x14ac:dyDescent="0.35">
      <c r="A430" s="1">
        <v>42651</v>
      </c>
      <c r="B430">
        <v>12.24</v>
      </c>
    </row>
    <row r="431" spans="1:2" x14ac:dyDescent="0.35">
      <c r="A431" s="1">
        <v>42652</v>
      </c>
      <c r="B431">
        <v>12.06</v>
      </c>
    </row>
    <row r="432" spans="1:2" x14ac:dyDescent="0.35">
      <c r="A432" s="1">
        <v>42653</v>
      </c>
      <c r="B432">
        <v>11.74</v>
      </c>
    </row>
    <row r="433" spans="1:2" x14ac:dyDescent="0.35">
      <c r="A433" s="1">
        <v>42654</v>
      </c>
      <c r="B433">
        <v>11.75</v>
      </c>
    </row>
    <row r="434" spans="1:2" x14ac:dyDescent="0.35">
      <c r="A434" s="1">
        <v>42655</v>
      </c>
      <c r="B434">
        <v>11.77</v>
      </c>
    </row>
    <row r="435" spans="1:2" x14ac:dyDescent="0.35">
      <c r="A435" s="1">
        <v>42656</v>
      </c>
      <c r="B435">
        <v>12.02</v>
      </c>
    </row>
    <row r="436" spans="1:2" x14ac:dyDescent="0.35">
      <c r="A436" s="1">
        <v>42657</v>
      </c>
      <c r="B436">
        <v>11.9</v>
      </c>
    </row>
    <row r="437" spans="1:2" x14ac:dyDescent="0.35">
      <c r="A437" s="1">
        <v>42658</v>
      </c>
      <c r="B437">
        <v>11.96</v>
      </c>
    </row>
    <row r="438" spans="1:2" x14ac:dyDescent="0.35">
      <c r="A438" s="1">
        <v>42659</v>
      </c>
      <c r="B438">
        <v>11.93</v>
      </c>
    </row>
    <row r="439" spans="1:2" x14ac:dyDescent="0.35">
      <c r="A439" s="1">
        <v>42660</v>
      </c>
      <c r="B439">
        <v>11.98</v>
      </c>
    </row>
    <row r="440" spans="1:2" x14ac:dyDescent="0.35">
      <c r="A440" s="1">
        <v>42661</v>
      </c>
      <c r="B440">
        <v>12.5</v>
      </c>
    </row>
    <row r="441" spans="1:2" x14ac:dyDescent="0.35">
      <c r="A441" s="1">
        <v>42662</v>
      </c>
      <c r="B441">
        <v>11.98</v>
      </c>
    </row>
    <row r="442" spans="1:2" x14ac:dyDescent="0.35">
      <c r="A442" s="1">
        <v>42663</v>
      </c>
      <c r="B442">
        <v>12.05</v>
      </c>
    </row>
    <row r="443" spans="1:2" x14ac:dyDescent="0.35">
      <c r="A443" s="1">
        <v>42664</v>
      </c>
      <c r="B443">
        <v>12.07</v>
      </c>
    </row>
    <row r="444" spans="1:2" x14ac:dyDescent="0.35">
      <c r="A444" s="1">
        <v>42665</v>
      </c>
      <c r="B444">
        <v>12.06</v>
      </c>
    </row>
    <row r="445" spans="1:2" x14ac:dyDescent="0.35">
      <c r="A445" s="1">
        <v>42666</v>
      </c>
      <c r="B445">
        <v>11.95</v>
      </c>
    </row>
    <row r="446" spans="1:2" x14ac:dyDescent="0.35">
      <c r="A446" s="1">
        <v>42667</v>
      </c>
      <c r="B446">
        <v>11.93</v>
      </c>
    </row>
    <row r="447" spans="1:2" x14ac:dyDescent="0.35">
      <c r="A447" s="1">
        <v>42668</v>
      </c>
      <c r="B447">
        <v>11.38</v>
      </c>
    </row>
    <row r="448" spans="1:2" x14ac:dyDescent="0.35">
      <c r="A448" s="1">
        <v>42669</v>
      </c>
      <c r="B448">
        <v>11.5</v>
      </c>
    </row>
    <row r="449" spans="1:2" x14ac:dyDescent="0.35">
      <c r="A449" s="1">
        <v>42670</v>
      </c>
      <c r="B449">
        <v>11.43</v>
      </c>
    </row>
    <row r="450" spans="1:2" x14ac:dyDescent="0.35">
      <c r="A450" s="1">
        <v>42671</v>
      </c>
      <c r="B450">
        <v>11.08</v>
      </c>
    </row>
    <row r="451" spans="1:2" x14ac:dyDescent="0.35">
      <c r="A451" s="1">
        <v>42672</v>
      </c>
      <c r="B451">
        <v>10.39</v>
      </c>
    </row>
    <row r="452" spans="1:2" x14ac:dyDescent="0.35">
      <c r="A452" s="1">
        <v>42673</v>
      </c>
      <c r="B452">
        <v>11.22</v>
      </c>
    </row>
    <row r="453" spans="1:2" x14ac:dyDescent="0.35">
      <c r="A453" s="1">
        <v>42674</v>
      </c>
      <c r="B453">
        <v>10.91</v>
      </c>
    </row>
    <row r="454" spans="1:2" x14ac:dyDescent="0.35">
      <c r="A454" s="1">
        <v>42675</v>
      </c>
      <c r="B454">
        <v>10.75</v>
      </c>
    </row>
    <row r="455" spans="1:2" x14ac:dyDescent="0.35">
      <c r="A455" s="1">
        <v>42676</v>
      </c>
      <c r="B455">
        <v>10.82</v>
      </c>
    </row>
    <row r="456" spans="1:2" x14ac:dyDescent="0.35">
      <c r="A456" s="1">
        <v>42677</v>
      </c>
      <c r="B456">
        <v>10.86</v>
      </c>
    </row>
    <row r="457" spans="1:2" x14ac:dyDescent="0.35">
      <c r="A457" s="1">
        <v>42678</v>
      </c>
      <c r="B457">
        <v>11.13</v>
      </c>
    </row>
    <row r="458" spans="1:2" x14ac:dyDescent="0.35">
      <c r="A458" s="1">
        <v>42679</v>
      </c>
      <c r="B458">
        <v>11.11</v>
      </c>
    </row>
    <row r="459" spans="1:2" x14ac:dyDescent="0.35">
      <c r="A459" s="1">
        <v>42680</v>
      </c>
      <c r="B459">
        <v>10.97</v>
      </c>
    </row>
    <row r="460" spans="1:2" x14ac:dyDescent="0.35">
      <c r="A460" s="1">
        <v>42681</v>
      </c>
      <c r="B460">
        <v>10.9</v>
      </c>
    </row>
    <row r="461" spans="1:2" x14ac:dyDescent="0.35">
      <c r="A461" s="1">
        <v>42682</v>
      </c>
      <c r="B461">
        <v>10.86</v>
      </c>
    </row>
    <row r="462" spans="1:2" x14ac:dyDescent="0.35">
      <c r="A462" s="1">
        <v>42683</v>
      </c>
      <c r="B462">
        <v>10.64</v>
      </c>
    </row>
    <row r="463" spans="1:2" x14ac:dyDescent="0.35">
      <c r="A463" s="1">
        <v>42684</v>
      </c>
      <c r="B463">
        <v>10.52</v>
      </c>
    </row>
    <row r="464" spans="1:2" x14ac:dyDescent="0.35">
      <c r="A464" s="1">
        <v>42685</v>
      </c>
      <c r="B464">
        <v>10.29</v>
      </c>
    </row>
    <row r="465" spans="1:2" x14ac:dyDescent="0.35">
      <c r="A465" s="1">
        <v>42686</v>
      </c>
      <c r="B465">
        <v>9.9600000000000009</v>
      </c>
    </row>
    <row r="466" spans="1:2" x14ac:dyDescent="0.35">
      <c r="A466" s="1">
        <v>42687</v>
      </c>
      <c r="B466">
        <v>10.130000000000001</v>
      </c>
    </row>
    <row r="467" spans="1:2" x14ac:dyDescent="0.35">
      <c r="A467" s="1">
        <v>42688</v>
      </c>
      <c r="B467">
        <v>10</v>
      </c>
    </row>
    <row r="468" spans="1:2" x14ac:dyDescent="0.35">
      <c r="A468" s="1">
        <v>42689</v>
      </c>
      <c r="B468">
        <v>10.220000000000001</v>
      </c>
    </row>
    <row r="469" spans="1:2" x14ac:dyDescent="0.35">
      <c r="A469" s="1">
        <v>42690</v>
      </c>
      <c r="B469">
        <v>10.01</v>
      </c>
    </row>
    <row r="470" spans="1:2" x14ac:dyDescent="0.35">
      <c r="A470" s="1">
        <v>42691</v>
      </c>
      <c r="B470">
        <v>9.9499999999999993</v>
      </c>
    </row>
    <row r="471" spans="1:2" x14ac:dyDescent="0.35">
      <c r="A471" s="1">
        <v>42692</v>
      </c>
      <c r="B471">
        <v>9.5299999999999994</v>
      </c>
    </row>
    <row r="472" spans="1:2" x14ac:dyDescent="0.35">
      <c r="A472" s="1">
        <v>42693</v>
      </c>
      <c r="B472">
        <v>9.6999999999999993</v>
      </c>
    </row>
    <row r="473" spans="1:2" x14ac:dyDescent="0.35">
      <c r="A473" s="1">
        <v>42694</v>
      </c>
      <c r="B473">
        <v>9.57</v>
      </c>
    </row>
    <row r="474" spans="1:2" x14ac:dyDescent="0.35">
      <c r="A474" s="1">
        <v>42695</v>
      </c>
      <c r="B474">
        <v>9.56</v>
      </c>
    </row>
    <row r="475" spans="1:2" x14ac:dyDescent="0.35">
      <c r="A475" s="1">
        <v>42696</v>
      </c>
      <c r="B475">
        <v>9.84</v>
      </c>
    </row>
    <row r="476" spans="1:2" x14ac:dyDescent="0.35">
      <c r="A476" s="1">
        <v>42697</v>
      </c>
      <c r="B476">
        <v>9.7799999999999994</v>
      </c>
    </row>
    <row r="477" spans="1:2" x14ac:dyDescent="0.35">
      <c r="A477" s="1">
        <v>42698</v>
      </c>
      <c r="B477">
        <v>9.2200000000000006</v>
      </c>
    </row>
    <row r="478" spans="1:2" x14ac:dyDescent="0.35">
      <c r="A478" s="1">
        <v>42699</v>
      </c>
      <c r="B478">
        <v>9.39</v>
      </c>
    </row>
    <row r="479" spans="1:2" x14ac:dyDescent="0.35">
      <c r="A479" s="1">
        <v>42700</v>
      </c>
      <c r="B479">
        <v>9.34</v>
      </c>
    </row>
    <row r="480" spans="1:2" x14ac:dyDescent="0.35">
      <c r="A480" s="1">
        <v>42701</v>
      </c>
      <c r="B480">
        <v>8.91</v>
      </c>
    </row>
    <row r="481" spans="1:2" x14ac:dyDescent="0.35">
      <c r="A481" s="1">
        <v>42702</v>
      </c>
      <c r="B481">
        <v>8.66</v>
      </c>
    </row>
    <row r="482" spans="1:2" x14ac:dyDescent="0.35">
      <c r="A482" s="1">
        <v>42703</v>
      </c>
      <c r="B482">
        <v>8.18</v>
      </c>
    </row>
    <row r="483" spans="1:2" x14ac:dyDescent="0.35">
      <c r="A483" s="1">
        <v>42704</v>
      </c>
      <c r="B483">
        <v>8.59</v>
      </c>
    </row>
    <row r="484" spans="1:2" x14ac:dyDescent="0.35">
      <c r="A484" s="1">
        <v>42705</v>
      </c>
      <c r="B484">
        <v>8.44</v>
      </c>
    </row>
    <row r="485" spans="1:2" x14ac:dyDescent="0.35">
      <c r="A485" s="1">
        <v>42706</v>
      </c>
      <c r="B485">
        <v>7.65</v>
      </c>
    </row>
    <row r="486" spans="1:2" x14ac:dyDescent="0.35">
      <c r="A486" s="1">
        <v>42707</v>
      </c>
      <c r="B486">
        <v>7.9</v>
      </c>
    </row>
    <row r="487" spans="1:2" x14ac:dyDescent="0.35">
      <c r="A487" s="1">
        <v>42708</v>
      </c>
      <c r="B487">
        <v>7.54</v>
      </c>
    </row>
    <row r="488" spans="1:2" x14ac:dyDescent="0.35">
      <c r="A488" s="1">
        <v>42709</v>
      </c>
      <c r="B488">
        <v>6.69</v>
      </c>
    </row>
    <row r="489" spans="1:2" x14ac:dyDescent="0.35">
      <c r="A489" s="1">
        <v>42710</v>
      </c>
      <c r="B489">
        <v>7.61</v>
      </c>
    </row>
    <row r="490" spans="1:2" x14ac:dyDescent="0.35">
      <c r="A490" s="1">
        <v>42711</v>
      </c>
      <c r="B490">
        <v>8.35</v>
      </c>
    </row>
    <row r="491" spans="1:2" x14ac:dyDescent="0.35">
      <c r="A491" s="1">
        <v>42712</v>
      </c>
      <c r="B491">
        <v>8.3000000000000007</v>
      </c>
    </row>
    <row r="492" spans="1:2" x14ac:dyDescent="0.35">
      <c r="A492" s="1">
        <v>42713</v>
      </c>
      <c r="B492">
        <v>8.52</v>
      </c>
    </row>
    <row r="493" spans="1:2" x14ac:dyDescent="0.35">
      <c r="A493" s="1">
        <v>42714</v>
      </c>
      <c r="B493">
        <v>8.09</v>
      </c>
    </row>
    <row r="494" spans="1:2" x14ac:dyDescent="0.35">
      <c r="A494" s="1">
        <v>42715</v>
      </c>
      <c r="B494">
        <v>8.1999999999999993</v>
      </c>
    </row>
    <row r="495" spans="1:2" x14ac:dyDescent="0.35">
      <c r="A495" s="1">
        <v>42716</v>
      </c>
      <c r="B495">
        <v>8.4499999999999993</v>
      </c>
    </row>
    <row r="496" spans="1:2" x14ac:dyDescent="0.35">
      <c r="A496" s="1">
        <v>42717</v>
      </c>
      <c r="B496">
        <v>8.4</v>
      </c>
    </row>
    <row r="497" spans="1:2" x14ac:dyDescent="0.35">
      <c r="A497" s="1">
        <v>42718</v>
      </c>
      <c r="B497">
        <v>8.23</v>
      </c>
    </row>
    <row r="498" spans="1:2" x14ac:dyDescent="0.35">
      <c r="A498" s="1">
        <v>42719</v>
      </c>
      <c r="B498">
        <v>7.76</v>
      </c>
    </row>
    <row r="499" spans="1:2" x14ac:dyDescent="0.35">
      <c r="A499" s="1">
        <v>42720</v>
      </c>
      <c r="B499">
        <v>7.85</v>
      </c>
    </row>
    <row r="500" spans="1:2" x14ac:dyDescent="0.35">
      <c r="A500" s="1">
        <v>42721</v>
      </c>
      <c r="B500">
        <v>7.66</v>
      </c>
    </row>
    <row r="501" spans="1:2" x14ac:dyDescent="0.35">
      <c r="A501" s="1">
        <v>42722</v>
      </c>
      <c r="B501">
        <v>7.89</v>
      </c>
    </row>
    <row r="502" spans="1:2" x14ac:dyDescent="0.35">
      <c r="A502" s="1">
        <v>42723</v>
      </c>
      <c r="B502">
        <v>7.61</v>
      </c>
    </row>
    <row r="503" spans="1:2" x14ac:dyDescent="0.35">
      <c r="A503" s="1">
        <v>42724</v>
      </c>
      <c r="B503">
        <v>7.59</v>
      </c>
    </row>
    <row r="504" spans="1:2" x14ac:dyDescent="0.35">
      <c r="A504" s="1">
        <v>42725</v>
      </c>
      <c r="B504">
        <v>7.87</v>
      </c>
    </row>
    <row r="505" spans="1:2" x14ac:dyDescent="0.35">
      <c r="A505" s="1">
        <v>42726</v>
      </c>
      <c r="B505">
        <v>7.64</v>
      </c>
    </row>
    <row r="506" spans="1:2" x14ac:dyDescent="0.35">
      <c r="A506" s="1">
        <v>42727</v>
      </c>
      <c r="B506">
        <v>7.16</v>
      </c>
    </row>
    <row r="507" spans="1:2" x14ac:dyDescent="0.35">
      <c r="A507" s="1">
        <v>42728</v>
      </c>
      <c r="B507">
        <v>7.23</v>
      </c>
    </row>
    <row r="508" spans="1:2" x14ac:dyDescent="0.35">
      <c r="A508" s="1">
        <v>42729</v>
      </c>
      <c r="B508">
        <v>7.19</v>
      </c>
    </row>
    <row r="509" spans="1:2" x14ac:dyDescent="0.35">
      <c r="A509" s="1">
        <v>42730</v>
      </c>
      <c r="B509">
        <v>7.21</v>
      </c>
    </row>
    <row r="510" spans="1:2" x14ac:dyDescent="0.35">
      <c r="A510" s="1">
        <v>42731</v>
      </c>
      <c r="B510">
        <v>7.15</v>
      </c>
    </row>
    <row r="511" spans="1:2" x14ac:dyDescent="0.35">
      <c r="A511" s="1">
        <v>42732</v>
      </c>
      <c r="B511">
        <v>7.57</v>
      </c>
    </row>
    <row r="512" spans="1:2" x14ac:dyDescent="0.35">
      <c r="A512" s="1">
        <v>42733</v>
      </c>
      <c r="B512">
        <v>8.2100000000000009</v>
      </c>
    </row>
    <row r="513" spans="1:2" x14ac:dyDescent="0.35">
      <c r="A513" s="1">
        <v>42734</v>
      </c>
      <c r="B513">
        <v>8.16</v>
      </c>
    </row>
    <row r="514" spans="1:2" x14ac:dyDescent="0.35">
      <c r="A514" s="1">
        <v>42735</v>
      </c>
      <c r="B514">
        <v>8.0500000000000007</v>
      </c>
    </row>
    <row r="515" spans="1:2" x14ac:dyDescent="0.35">
      <c r="A515" s="1">
        <v>42736</v>
      </c>
      <c r="B515">
        <v>8.14</v>
      </c>
    </row>
    <row r="516" spans="1:2" x14ac:dyDescent="0.35">
      <c r="A516" s="1">
        <v>42737</v>
      </c>
      <c r="B516">
        <v>8.33</v>
      </c>
    </row>
    <row r="517" spans="1:2" x14ac:dyDescent="0.35">
      <c r="A517" s="1">
        <v>42738</v>
      </c>
      <c r="B517">
        <v>9.59</v>
      </c>
    </row>
    <row r="518" spans="1:2" x14ac:dyDescent="0.35">
      <c r="A518" s="1">
        <v>42739</v>
      </c>
      <c r="B518">
        <v>10.88</v>
      </c>
    </row>
    <row r="519" spans="1:2" x14ac:dyDescent="0.35">
      <c r="A519" s="1">
        <v>42740</v>
      </c>
      <c r="B519">
        <v>10.199999999999999</v>
      </c>
    </row>
    <row r="520" spans="1:2" x14ac:dyDescent="0.35">
      <c r="A520" s="1">
        <v>42741</v>
      </c>
      <c r="B520">
        <v>10.07</v>
      </c>
    </row>
    <row r="521" spans="1:2" x14ac:dyDescent="0.35">
      <c r="A521" s="1">
        <v>42742</v>
      </c>
      <c r="B521">
        <v>9.7799999999999994</v>
      </c>
    </row>
    <row r="522" spans="1:2" x14ac:dyDescent="0.35">
      <c r="A522" s="1">
        <v>42743</v>
      </c>
      <c r="B522">
        <v>10.27</v>
      </c>
    </row>
    <row r="523" spans="1:2" x14ac:dyDescent="0.35">
      <c r="A523" s="1">
        <v>42744</v>
      </c>
      <c r="B523">
        <v>10.199999999999999</v>
      </c>
    </row>
    <row r="524" spans="1:2" x14ac:dyDescent="0.35">
      <c r="A524" s="1">
        <v>42745</v>
      </c>
      <c r="B524">
        <v>10.55</v>
      </c>
    </row>
    <row r="525" spans="1:2" x14ac:dyDescent="0.35">
      <c r="A525" s="1">
        <v>42746</v>
      </c>
      <c r="B525">
        <v>9.83</v>
      </c>
    </row>
    <row r="526" spans="1:2" x14ac:dyDescent="0.35">
      <c r="A526" s="1">
        <v>42747</v>
      </c>
      <c r="B526">
        <v>9.81</v>
      </c>
    </row>
    <row r="527" spans="1:2" x14ac:dyDescent="0.35">
      <c r="A527" s="1">
        <v>42748</v>
      </c>
      <c r="B527">
        <v>9.7799999999999994</v>
      </c>
    </row>
    <row r="528" spans="1:2" x14ac:dyDescent="0.35">
      <c r="A528" s="1">
        <v>42749</v>
      </c>
      <c r="B528">
        <v>9.7799999999999994</v>
      </c>
    </row>
    <row r="529" spans="1:2" x14ac:dyDescent="0.35">
      <c r="A529" s="1">
        <v>42750</v>
      </c>
      <c r="B529">
        <v>9.8800000000000008</v>
      </c>
    </row>
    <row r="530" spans="1:2" x14ac:dyDescent="0.35">
      <c r="A530" s="1">
        <v>42751</v>
      </c>
      <c r="B530">
        <v>9.59</v>
      </c>
    </row>
    <row r="531" spans="1:2" x14ac:dyDescent="0.35">
      <c r="A531" s="1">
        <v>42752</v>
      </c>
      <c r="B531">
        <v>10.14</v>
      </c>
    </row>
    <row r="532" spans="1:2" x14ac:dyDescent="0.35">
      <c r="A532" s="1">
        <v>42753</v>
      </c>
      <c r="B532">
        <v>10.19</v>
      </c>
    </row>
    <row r="533" spans="1:2" x14ac:dyDescent="0.35">
      <c r="A533" s="1">
        <v>42754</v>
      </c>
      <c r="B533">
        <v>10.43</v>
      </c>
    </row>
    <row r="534" spans="1:2" x14ac:dyDescent="0.35">
      <c r="A534" s="1">
        <v>42755</v>
      </c>
      <c r="B534">
        <v>10.6</v>
      </c>
    </row>
    <row r="535" spans="1:2" x14ac:dyDescent="0.35">
      <c r="A535" s="1">
        <v>42756</v>
      </c>
      <c r="B535">
        <v>10.91</v>
      </c>
    </row>
    <row r="536" spans="1:2" x14ac:dyDescent="0.35">
      <c r="A536" s="1">
        <v>42757</v>
      </c>
      <c r="B536">
        <v>10.71</v>
      </c>
    </row>
    <row r="537" spans="1:2" x14ac:dyDescent="0.35">
      <c r="A537" s="1">
        <v>42758</v>
      </c>
      <c r="B537">
        <v>10.78</v>
      </c>
    </row>
    <row r="538" spans="1:2" x14ac:dyDescent="0.35">
      <c r="A538" s="1">
        <v>42759</v>
      </c>
      <c r="B538">
        <v>10.51</v>
      </c>
    </row>
    <row r="539" spans="1:2" x14ac:dyDescent="0.35">
      <c r="A539" s="1">
        <v>42760</v>
      </c>
      <c r="B539">
        <v>10.51</v>
      </c>
    </row>
    <row r="540" spans="1:2" x14ac:dyDescent="0.35">
      <c r="A540" s="1">
        <v>42761</v>
      </c>
      <c r="B540">
        <v>10.65</v>
      </c>
    </row>
    <row r="541" spans="1:2" x14ac:dyDescent="0.35">
      <c r="A541" s="1">
        <v>42762</v>
      </c>
      <c r="B541">
        <v>10.51</v>
      </c>
    </row>
    <row r="542" spans="1:2" x14ac:dyDescent="0.35">
      <c r="A542" s="1">
        <v>42763</v>
      </c>
      <c r="B542">
        <v>10.54</v>
      </c>
    </row>
    <row r="543" spans="1:2" x14ac:dyDescent="0.35">
      <c r="A543" s="1">
        <v>42764</v>
      </c>
      <c r="B543">
        <v>10.47</v>
      </c>
    </row>
    <row r="544" spans="1:2" x14ac:dyDescent="0.35">
      <c r="A544" s="1">
        <v>42765</v>
      </c>
      <c r="B544">
        <v>10.62</v>
      </c>
    </row>
    <row r="545" spans="1:2" x14ac:dyDescent="0.35">
      <c r="A545" s="1">
        <v>42766</v>
      </c>
      <c r="B545">
        <v>10.71</v>
      </c>
    </row>
    <row r="546" spans="1:2" x14ac:dyDescent="0.35">
      <c r="A546" s="1">
        <v>42767</v>
      </c>
      <c r="B546">
        <v>10.71</v>
      </c>
    </row>
    <row r="547" spans="1:2" x14ac:dyDescent="0.35">
      <c r="A547" s="1">
        <v>42768</v>
      </c>
      <c r="B547">
        <v>10.78</v>
      </c>
    </row>
    <row r="548" spans="1:2" x14ac:dyDescent="0.35">
      <c r="A548" s="1">
        <v>42769</v>
      </c>
      <c r="B548">
        <v>10.95</v>
      </c>
    </row>
    <row r="549" spans="1:2" x14ac:dyDescent="0.35">
      <c r="A549" s="1">
        <v>42770</v>
      </c>
      <c r="B549">
        <v>11.32</v>
      </c>
    </row>
    <row r="550" spans="1:2" x14ac:dyDescent="0.35">
      <c r="A550" s="1">
        <v>42771</v>
      </c>
      <c r="B550">
        <v>11.22</v>
      </c>
    </row>
    <row r="551" spans="1:2" x14ac:dyDescent="0.35">
      <c r="A551" s="1">
        <v>42772</v>
      </c>
      <c r="B551">
        <v>11.32</v>
      </c>
    </row>
    <row r="552" spans="1:2" x14ac:dyDescent="0.35">
      <c r="A552" s="1">
        <v>42773</v>
      </c>
      <c r="B552">
        <v>11.45</v>
      </c>
    </row>
    <row r="553" spans="1:2" x14ac:dyDescent="0.35">
      <c r="A553" s="1">
        <v>42774</v>
      </c>
      <c r="B553">
        <v>11.39</v>
      </c>
    </row>
    <row r="554" spans="1:2" x14ac:dyDescent="0.35">
      <c r="A554" s="1">
        <v>42775</v>
      </c>
      <c r="B554">
        <v>10.94</v>
      </c>
    </row>
    <row r="555" spans="1:2" x14ac:dyDescent="0.35">
      <c r="A555" s="1">
        <v>42776</v>
      </c>
      <c r="B555">
        <v>11.34</v>
      </c>
    </row>
    <row r="556" spans="1:2" x14ac:dyDescent="0.35">
      <c r="A556" s="1">
        <v>42777</v>
      </c>
      <c r="B556">
        <v>11.43</v>
      </c>
    </row>
    <row r="557" spans="1:2" x14ac:dyDescent="0.35">
      <c r="A557" s="1">
        <v>42778</v>
      </c>
      <c r="B557">
        <v>11.42</v>
      </c>
    </row>
    <row r="558" spans="1:2" x14ac:dyDescent="0.35">
      <c r="A558" s="1">
        <v>42779</v>
      </c>
      <c r="B558">
        <v>11.39</v>
      </c>
    </row>
    <row r="559" spans="1:2" x14ac:dyDescent="0.35">
      <c r="A559" s="1">
        <v>42780</v>
      </c>
      <c r="B559">
        <v>13</v>
      </c>
    </row>
    <row r="560" spans="1:2" x14ac:dyDescent="0.35">
      <c r="A560" s="1">
        <v>42781</v>
      </c>
      <c r="B560">
        <v>12.97</v>
      </c>
    </row>
    <row r="561" spans="1:2" x14ac:dyDescent="0.35">
      <c r="A561" s="1">
        <v>42782</v>
      </c>
      <c r="B561">
        <v>12.95</v>
      </c>
    </row>
    <row r="562" spans="1:2" x14ac:dyDescent="0.35">
      <c r="A562" s="1">
        <v>42783</v>
      </c>
      <c r="B562">
        <v>12.72</v>
      </c>
    </row>
    <row r="563" spans="1:2" x14ac:dyDescent="0.35">
      <c r="A563" s="1">
        <v>42784</v>
      </c>
      <c r="B563">
        <v>12.83</v>
      </c>
    </row>
    <row r="564" spans="1:2" x14ac:dyDescent="0.35">
      <c r="A564" s="1">
        <v>42785</v>
      </c>
      <c r="B564">
        <v>12.82</v>
      </c>
    </row>
    <row r="565" spans="1:2" x14ac:dyDescent="0.35">
      <c r="A565" s="1">
        <v>42786</v>
      </c>
      <c r="B565">
        <v>12.52</v>
      </c>
    </row>
    <row r="566" spans="1:2" x14ac:dyDescent="0.35">
      <c r="A566" s="1">
        <v>42787</v>
      </c>
      <c r="B566">
        <v>12.77</v>
      </c>
    </row>
    <row r="567" spans="1:2" x14ac:dyDescent="0.35">
      <c r="A567" s="1">
        <v>42788</v>
      </c>
      <c r="B567">
        <v>12.69</v>
      </c>
    </row>
    <row r="568" spans="1:2" x14ac:dyDescent="0.35">
      <c r="A568" s="1">
        <v>42789</v>
      </c>
      <c r="B568">
        <v>13.13</v>
      </c>
    </row>
    <row r="569" spans="1:2" x14ac:dyDescent="0.35">
      <c r="A569" s="1">
        <v>42790</v>
      </c>
      <c r="B569">
        <v>13.11</v>
      </c>
    </row>
    <row r="570" spans="1:2" x14ac:dyDescent="0.35">
      <c r="A570" s="1">
        <v>42791</v>
      </c>
      <c r="B570">
        <v>13.57</v>
      </c>
    </row>
    <row r="571" spans="1:2" x14ac:dyDescent="0.35">
      <c r="A571" s="1">
        <v>42792</v>
      </c>
      <c r="B571">
        <v>14.59</v>
      </c>
    </row>
    <row r="572" spans="1:2" x14ac:dyDescent="0.35">
      <c r="A572" s="1">
        <v>42793</v>
      </c>
      <c r="B572">
        <v>15.55</v>
      </c>
    </row>
    <row r="573" spans="1:2" x14ac:dyDescent="0.35">
      <c r="A573" s="1">
        <v>42794</v>
      </c>
      <c r="B573">
        <v>16.07</v>
      </c>
    </row>
    <row r="574" spans="1:2" x14ac:dyDescent="0.35">
      <c r="A574" s="1">
        <v>42795</v>
      </c>
      <c r="B574">
        <v>17.55</v>
      </c>
    </row>
    <row r="575" spans="1:2" x14ac:dyDescent="0.35">
      <c r="A575" s="1">
        <v>42796</v>
      </c>
      <c r="B575">
        <v>19.079999999999998</v>
      </c>
    </row>
    <row r="576" spans="1:2" x14ac:dyDescent="0.35">
      <c r="A576" s="1">
        <v>42797</v>
      </c>
      <c r="B576">
        <v>19.48</v>
      </c>
    </row>
    <row r="577" spans="1:2" x14ac:dyDescent="0.35">
      <c r="A577" s="1">
        <v>42798</v>
      </c>
      <c r="B577">
        <v>18.61</v>
      </c>
    </row>
    <row r="578" spans="1:2" x14ac:dyDescent="0.35">
      <c r="A578" s="1">
        <v>42799</v>
      </c>
      <c r="B578">
        <v>19.22</v>
      </c>
    </row>
    <row r="579" spans="1:2" x14ac:dyDescent="0.35">
      <c r="A579" s="1">
        <v>42800</v>
      </c>
      <c r="B579">
        <v>19.75</v>
      </c>
    </row>
    <row r="580" spans="1:2" x14ac:dyDescent="0.35">
      <c r="A580" s="1">
        <v>42801</v>
      </c>
      <c r="B580">
        <v>18.91</v>
      </c>
    </row>
    <row r="581" spans="1:2" x14ac:dyDescent="0.35">
      <c r="A581" s="1">
        <v>42802</v>
      </c>
      <c r="B581">
        <v>16.54</v>
      </c>
    </row>
    <row r="582" spans="1:2" x14ac:dyDescent="0.35">
      <c r="A582" s="1">
        <v>42803</v>
      </c>
      <c r="B582">
        <v>17.71</v>
      </c>
    </row>
    <row r="583" spans="1:2" x14ac:dyDescent="0.35">
      <c r="A583" s="1">
        <v>42804</v>
      </c>
      <c r="B583">
        <v>19.13</v>
      </c>
    </row>
    <row r="584" spans="1:2" x14ac:dyDescent="0.35">
      <c r="A584" s="1">
        <v>42805</v>
      </c>
      <c r="B584">
        <v>21.45</v>
      </c>
    </row>
    <row r="585" spans="1:2" x14ac:dyDescent="0.35">
      <c r="A585" s="1">
        <v>42806</v>
      </c>
      <c r="B585">
        <v>23.31</v>
      </c>
    </row>
    <row r="586" spans="1:2" x14ac:dyDescent="0.35">
      <c r="A586" s="1">
        <v>42807</v>
      </c>
      <c r="B586">
        <v>28.45</v>
      </c>
    </row>
    <row r="587" spans="1:2" x14ac:dyDescent="0.35">
      <c r="A587" s="1">
        <v>42808</v>
      </c>
      <c r="B587">
        <v>28.58</v>
      </c>
    </row>
    <row r="588" spans="1:2" x14ac:dyDescent="0.35">
      <c r="A588" s="1">
        <v>42809</v>
      </c>
      <c r="B588">
        <v>35.18</v>
      </c>
    </row>
    <row r="589" spans="1:2" x14ac:dyDescent="0.35">
      <c r="A589" s="1">
        <v>42810</v>
      </c>
      <c r="B589">
        <v>45.51</v>
      </c>
    </row>
    <row r="590" spans="1:2" x14ac:dyDescent="0.35">
      <c r="A590" s="1">
        <v>42811</v>
      </c>
      <c r="B590">
        <v>44.48</v>
      </c>
    </row>
    <row r="591" spans="1:2" x14ac:dyDescent="0.35">
      <c r="A591" s="1">
        <v>42812</v>
      </c>
      <c r="B591">
        <v>34</v>
      </c>
    </row>
    <row r="592" spans="1:2" x14ac:dyDescent="0.35">
      <c r="A592" s="1">
        <v>42813</v>
      </c>
      <c r="B592">
        <v>43.12</v>
      </c>
    </row>
    <row r="593" spans="1:2" x14ac:dyDescent="0.35">
      <c r="A593" s="1">
        <v>42814</v>
      </c>
      <c r="B593">
        <v>42.51</v>
      </c>
    </row>
    <row r="594" spans="1:2" x14ac:dyDescent="0.35">
      <c r="A594" s="1">
        <v>42815</v>
      </c>
      <c r="B594">
        <v>42.67</v>
      </c>
    </row>
    <row r="595" spans="1:2" x14ac:dyDescent="0.35">
      <c r="A595" s="1">
        <v>42816</v>
      </c>
      <c r="B595">
        <v>41.65</v>
      </c>
    </row>
    <row r="596" spans="1:2" x14ac:dyDescent="0.35">
      <c r="A596" s="1">
        <v>42817</v>
      </c>
      <c r="B596">
        <v>43.2</v>
      </c>
    </row>
    <row r="597" spans="1:2" x14ac:dyDescent="0.35">
      <c r="A597" s="1">
        <v>42818</v>
      </c>
      <c r="B597">
        <v>53.19</v>
      </c>
    </row>
    <row r="598" spans="1:2" x14ac:dyDescent="0.35">
      <c r="A598" s="1">
        <v>42819</v>
      </c>
      <c r="B598">
        <v>50.62</v>
      </c>
    </row>
    <row r="599" spans="1:2" x14ac:dyDescent="0.35">
      <c r="A599" s="1">
        <v>42820</v>
      </c>
      <c r="B599">
        <v>50.63</v>
      </c>
    </row>
    <row r="600" spans="1:2" x14ac:dyDescent="0.35">
      <c r="A600" s="1">
        <v>42821</v>
      </c>
      <c r="B600">
        <v>49.06</v>
      </c>
    </row>
    <row r="601" spans="1:2" x14ac:dyDescent="0.35">
      <c r="A601" s="1">
        <v>42822</v>
      </c>
      <c r="B601">
        <v>50.25</v>
      </c>
    </row>
    <row r="602" spans="1:2" x14ac:dyDescent="0.35">
      <c r="A602" s="1">
        <v>42823</v>
      </c>
      <c r="B602">
        <v>53.07</v>
      </c>
    </row>
    <row r="603" spans="1:2" x14ac:dyDescent="0.35">
      <c r="A603" s="1">
        <v>42824</v>
      </c>
      <c r="B603">
        <v>51.91</v>
      </c>
    </row>
    <row r="604" spans="1:2" x14ac:dyDescent="0.35">
      <c r="A604" s="1">
        <v>42825</v>
      </c>
      <c r="B604">
        <v>49.91</v>
      </c>
    </row>
    <row r="605" spans="1:2" x14ac:dyDescent="0.35">
      <c r="A605" s="1">
        <v>42826</v>
      </c>
      <c r="B605">
        <v>50.6</v>
      </c>
    </row>
    <row r="606" spans="1:2" x14ac:dyDescent="0.35">
      <c r="A606" s="1">
        <v>42827</v>
      </c>
      <c r="B606">
        <v>48.55</v>
      </c>
    </row>
    <row r="607" spans="1:2" x14ac:dyDescent="0.35">
      <c r="A607" s="1">
        <v>42828</v>
      </c>
      <c r="B607">
        <v>44.13</v>
      </c>
    </row>
    <row r="608" spans="1:2" x14ac:dyDescent="0.35">
      <c r="A608" s="1">
        <v>42829</v>
      </c>
      <c r="B608">
        <v>44.43</v>
      </c>
    </row>
    <row r="609" spans="1:2" x14ac:dyDescent="0.35">
      <c r="A609" s="1">
        <v>42830</v>
      </c>
      <c r="B609">
        <v>44.9</v>
      </c>
    </row>
    <row r="610" spans="1:2" x14ac:dyDescent="0.35">
      <c r="A610" s="1">
        <v>42831</v>
      </c>
      <c r="B610">
        <v>43.23</v>
      </c>
    </row>
    <row r="611" spans="1:2" x14ac:dyDescent="0.35">
      <c r="A611" s="1">
        <v>42832</v>
      </c>
      <c r="B611">
        <v>42.31</v>
      </c>
    </row>
    <row r="612" spans="1:2" x14ac:dyDescent="0.35">
      <c r="A612" s="1">
        <v>42833</v>
      </c>
      <c r="B612">
        <v>44.37</v>
      </c>
    </row>
    <row r="613" spans="1:2" x14ac:dyDescent="0.35">
      <c r="A613" s="1">
        <v>42834</v>
      </c>
      <c r="B613">
        <v>43.72</v>
      </c>
    </row>
    <row r="614" spans="1:2" x14ac:dyDescent="0.35">
      <c r="A614" s="1">
        <v>42835</v>
      </c>
      <c r="B614">
        <v>43.74</v>
      </c>
    </row>
    <row r="615" spans="1:2" x14ac:dyDescent="0.35">
      <c r="A615" s="1">
        <v>42836</v>
      </c>
      <c r="B615">
        <v>43.74</v>
      </c>
    </row>
    <row r="616" spans="1:2" x14ac:dyDescent="0.35">
      <c r="A616" s="1">
        <v>42837</v>
      </c>
      <c r="B616">
        <v>46.38</v>
      </c>
    </row>
    <row r="617" spans="1:2" x14ac:dyDescent="0.35">
      <c r="A617" s="1">
        <v>42838</v>
      </c>
      <c r="B617">
        <v>49.97</v>
      </c>
    </row>
    <row r="618" spans="1:2" x14ac:dyDescent="0.35">
      <c r="A618" s="1">
        <v>42839</v>
      </c>
      <c r="B618">
        <v>47.32</v>
      </c>
    </row>
    <row r="619" spans="1:2" x14ac:dyDescent="0.35">
      <c r="A619" s="1">
        <v>42840</v>
      </c>
      <c r="B619">
        <v>48.89</v>
      </c>
    </row>
    <row r="620" spans="1:2" x14ac:dyDescent="0.35">
      <c r="A620" s="1">
        <v>42841</v>
      </c>
      <c r="B620">
        <v>48.22</v>
      </c>
    </row>
    <row r="621" spans="1:2" x14ac:dyDescent="0.35">
      <c r="A621" s="1">
        <v>42842</v>
      </c>
      <c r="B621">
        <v>47.94</v>
      </c>
    </row>
    <row r="622" spans="1:2" x14ac:dyDescent="0.35">
      <c r="A622" s="1">
        <v>42843</v>
      </c>
      <c r="B622">
        <v>49.88</v>
      </c>
    </row>
    <row r="623" spans="1:2" x14ac:dyDescent="0.35">
      <c r="A623" s="1">
        <v>42844</v>
      </c>
      <c r="B623">
        <v>47.88</v>
      </c>
    </row>
    <row r="624" spans="1:2" x14ac:dyDescent="0.35">
      <c r="A624" s="1">
        <v>42845</v>
      </c>
      <c r="B624">
        <v>49.36</v>
      </c>
    </row>
    <row r="625" spans="1:2" x14ac:dyDescent="0.35">
      <c r="A625" s="1">
        <v>42846</v>
      </c>
      <c r="B625">
        <v>48.27</v>
      </c>
    </row>
    <row r="626" spans="1:2" x14ac:dyDescent="0.35">
      <c r="A626" s="1">
        <v>42847</v>
      </c>
      <c r="B626">
        <v>48.41</v>
      </c>
    </row>
    <row r="627" spans="1:2" x14ac:dyDescent="0.35">
      <c r="A627" s="1">
        <v>42848</v>
      </c>
      <c r="B627">
        <v>48.75</v>
      </c>
    </row>
    <row r="628" spans="1:2" x14ac:dyDescent="0.35">
      <c r="A628" s="1">
        <v>42849</v>
      </c>
      <c r="B628">
        <v>49.94</v>
      </c>
    </row>
    <row r="629" spans="1:2" x14ac:dyDescent="0.35">
      <c r="A629" s="1">
        <v>42850</v>
      </c>
      <c r="B629">
        <v>50.09</v>
      </c>
    </row>
    <row r="630" spans="1:2" x14ac:dyDescent="0.35">
      <c r="A630" s="1">
        <v>42851</v>
      </c>
      <c r="B630">
        <v>53.28</v>
      </c>
    </row>
    <row r="631" spans="1:2" x14ac:dyDescent="0.35">
      <c r="A631" s="1">
        <v>42852</v>
      </c>
      <c r="B631">
        <v>63.14</v>
      </c>
    </row>
    <row r="632" spans="1:2" x14ac:dyDescent="0.35">
      <c r="A632" s="1">
        <v>42853</v>
      </c>
      <c r="B632">
        <v>72.42</v>
      </c>
    </row>
    <row r="633" spans="1:2" x14ac:dyDescent="0.35">
      <c r="A633" s="1">
        <v>42854</v>
      </c>
      <c r="B633">
        <v>69.83</v>
      </c>
    </row>
    <row r="634" spans="1:2" x14ac:dyDescent="0.35">
      <c r="A634" s="1">
        <v>42855</v>
      </c>
      <c r="B634">
        <v>79.83</v>
      </c>
    </row>
    <row r="635" spans="1:2" x14ac:dyDescent="0.35">
      <c r="A635" s="1">
        <v>42856</v>
      </c>
      <c r="B635">
        <v>77.53</v>
      </c>
    </row>
    <row r="636" spans="1:2" x14ac:dyDescent="0.35">
      <c r="A636" s="1">
        <v>42857</v>
      </c>
      <c r="B636">
        <v>77.25</v>
      </c>
    </row>
    <row r="637" spans="1:2" x14ac:dyDescent="0.35">
      <c r="A637" s="1">
        <v>42858</v>
      </c>
      <c r="B637">
        <v>80.37</v>
      </c>
    </row>
    <row r="638" spans="1:2" x14ac:dyDescent="0.35">
      <c r="A638" s="1">
        <v>42859</v>
      </c>
      <c r="B638">
        <v>94.55</v>
      </c>
    </row>
    <row r="639" spans="1:2" x14ac:dyDescent="0.35">
      <c r="A639" s="1">
        <v>42860</v>
      </c>
      <c r="B639">
        <v>90.79</v>
      </c>
    </row>
    <row r="640" spans="1:2" x14ac:dyDescent="0.35">
      <c r="A640" s="1">
        <v>42861</v>
      </c>
      <c r="B640">
        <v>94.82</v>
      </c>
    </row>
    <row r="641" spans="1:2" x14ac:dyDescent="0.35">
      <c r="A641" s="1">
        <v>42862</v>
      </c>
      <c r="B641">
        <v>90.46</v>
      </c>
    </row>
    <row r="642" spans="1:2" x14ac:dyDescent="0.35">
      <c r="A642" s="1">
        <v>42863</v>
      </c>
      <c r="B642">
        <v>88.39</v>
      </c>
    </row>
    <row r="643" spans="1:2" x14ac:dyDescent="0.35">
      <c r="A643" s="1">
        <v>42864</v>
      </c>
      <c r="B643">
        <v>86.27</v>
      </c>
    </row>
    <row r="644" spans="1:2" x14ac:dyDescent="0.35">
      <c r="A644" s="1">
        <v>42865</v>
      </c>
      <c r="B644">
        <v>87.83</v>
      </c>
    </row>
    <row r="645" spans="1:2" x14ac:dyDescent="0.35">
      <c r="A645" s="1">
        <v>42866</v>
      </c>
      <c r="B645">
        <v>88.2</v>
      </c>
    </row>
    <row r="646" spans="1:2" x14ac:dyDescent="0.35">
      <c r="A646" s="1">
        <v>42867</v>
      </c>
      <c r="B646">
        <v>85.15</v>
      </c>
    </row>
    <row r="647" spans="1:2" x14ac:dyDescent="0.35">
      <c r="A647" s="1">
        <v>42868</v>
      </c>
      <c r="B647">
        <v>87.96</v>
      </c>
    </row>
    <row r="648" spans="1:2" x14ac:dyDescent="0.35">
      <c r="A648" s="1">
        <v>42869</v>
      </c>
      <c r="B648">
        <v>88.72</v>
      </c>
    </row>
    <row r="649" spans="1:2" x14ac:dyDescent="0.35">
      <c r="A649" s="1">
        <v>42870</v>
      </c>
      <c r="B649">
        <v>90.32</v>
      </c>
    </row>
    <row r="650" spans="1:2" x14ac:dyDescent="0.35">
      <c r="A650" s="1">
        <v>42871</v>
      </c>
      <c r="B650">
        <v>87.8</v>
      </c>
    </row>
    <row r="651" spans="1:2" x14ac:dyDescent="0.35">
      <c r="A651" s="1">
        <v>42872</v>
      </c>
      <c r="B651">
        <v>86.98</v>
      </c>
    </row>
    <row r="652" spans="1:2" x14ac:dyDescent="0.35">
      <c r="A652" s="1">
        <v>42873</v>
      </c>
      <c r="B652">
        <v>95.88</v>
      </c>
    </row>
    <row r="653" spans="1:2" x14ac:dyDescent="0.35">
      <c r="A653" s="1">
        <v>42874</v>
      </c>
      <c r="B653">
        <v>124.38</v>
      </c>
    </row>
    <row r="654" spans="1:2" x14ac:dyDescent="0.35">
      <c r="A654" s="1">
        <v>42875</v>
      </c>
      <c r="B654">
        <v>123.06</v>
      </c>
    </row>
    <row r="655" spans="1:2" x14ac:dyDescent="0.35">
      <c r="A655" s="1">
        <v>42876</v>
      </c>
      <c r="B655">
        <v>148</v>
      </c>
    </row>
    <row r="656" spans="1:2" x14ac:dyDescent="0.35">
      <c r="A656" s="1">
        <v>42877</v>
      </c>
      <c r="B656">
        <v>160.38999999999999</v>
      </c>
    </row>
    <row r="657" spans="1:2" x14ac:dyDescent="0.35">
      <c r="A657" s="1">
        <v>42878</v>
      </c>
      <c r="B657">
        <v>169.5</v>
      </c>
    </row>
    <row r="658" spans="1:2" x14ac:dyDescent="0.35">
      <c r="A658" s="1">
        <v>42879</v>
      </c>
      <c r="B658">
        <v>193.03</v>
      </c>
    </row>
    <row r="659" spans="1:2" x14ac:dyDescent="0.35">
      <c r="A659" s="1">
        <v>42880</v>
      </c>
      <c r="B659">
        <v>177.33</v>
      </c>
    </row>
    <row r="660" spans="1:2" x14ac:dyDescent="0.35">
      <c r="A660" s="1">
        <v>42881</v>
      </c>
      <c r="B660">
        <v>162.83000000000001</v>
      </c>
    </row>
    <row r="661" spans="1:2" x14ac:dyDescent="0.35">
      <c r="A661" s="1">
        <v>42882</v>
      </c>
      <c r="B661">
        <v>156.63</v>
      </c>
    </row>
    <row r="662" spans="1:2" x14ac:dyDescent="0.35">
      <c r="A662" s="1">
        <v>42883</v>
      </c>
      <c r="B662">
        <v>172.86</v>
      </c>
    </row>
    <row r="663" spans="1:2" x14ac:dyDescent="0.35">
      <c r="A663" s="1">
        <v>42884</v>
      </c>
      <c r="B663">
        <v>194.17</v>
      </c>
    </row>
    <row r="664" spans="1:2" x14ac:dyDescent="0.35">
      <c r="A664" s="1">
        <v>42885</v>
      </c>
      <c r="B664">
        <v>228.58</v>
      </c>
    </row>
    <row r="665" spans="1:2" x14ac:dyDescent="0.35">
      <c r="A665" s="1">
        <v>42886</v>
      </c>
      <c r="B665">
        <v>228.64</v>
      </c>
    </row>
    <row r="666" spans="1:2" x14ac:dyDescent="0.35">
      <c r="A666" s="1">
        <v>42887</v>
      </c>
      <c r="B666">
        <v>220.7</v>
      </c>
    </row>
    <row r="667" spans="1:2" x14ac:dyDescent="0.35">
      <c r="A667" s="1">
        <v>42888</v>
      </c>
      <c r="B667">
        <v>222.04</v>
      </c>
    </row>
    <row r="668" spans="1:2" x14ac:dyDescent="0.35">
      <c r="A668" s="1">
        <v>42889</v>
      </c>
      <c r="B668">
        <v>224.3</v>
      </c>
    </row>
    <row r="669" spans="1:2" x14ac:dyDescent="0.35">
      <c r="A669" s="1">
        <v>42890</v>
      </c>
      <c r="B669">
        <v>244.96</v>
      </c>
    </row>
    <row r="670" spans="1:2" x14ac:dyDescent="0.35">
      <c r="A670" s="1">
        <v>42891</v>
      </c>
      <c r="B670">
        <v>247.75</v>
      </c>
    </row>
    <row r="671" spans="1:2" x14ac:dyDescent="0.35">
      <c r="A671" s="1">
        <v>42892</v>
      </c>
      <c r="B671">
        <v>264.26</v>
      </c>
    </row>
    <row r="672" spans="1:2" x14ac:dyDescent="0.35">
      <c r="A672" s="1">
        <v>42893</v>
      </c>
      <c r="B672">
        <v>255.77</v>
      </c>
    </row>
    <row r="673" spans="1:2" x14ac:dyDescent="0.35">
      <c r="A673" s="1">
        <v>42894</v>
      </c>
      <c r="B673">
        <v>259.41000000000003</v>
      </c>
    </row>
    <row r="674" spans="1:2" x14ac:dyDescent="0.35">
      <c r="A674" s="1">
        <v>42895</v>
      </c>
      <c r="B674">
        <v>279.11</v>
      </c>
    </row>
    <row r="675" spans="1:2" x14ac:dyDescent="0.35">
      <c r="A675" s="1">
        <v>42896</v>
      </c>
      <c r="B675">
        <v>335.95</v>
      </c>
    </row>
    <row r="676" spans="1:2" x14ac:dyDescent="0.35">
      <c r="A676" s="1">
        <v>42897</v>
      </c>
      <c r="B676">
        <v>339.68</v>
      </c>
    </row>
    <row r="677" spans="1:2" x14ac:dyDescent="0.35">
      <c r="A677" s="1">
        <v>42898</v>
      </c>
      <c r="B677">
        <v>394.66</v>
      </c>
    </row>
    <row r="678" spans="1:2" x14ac:dyDescent="0.35">
      <c r="A678" s="1">
        <v>42899</v>
      </c>
      <c r="B678">
        <v>388.09</v>
      </c>
    </row>
    <row r="679" spans="1:2" x14ac:dyDescent="0.35">
      <c r="A679" s="1">
        <v>42900</v>
      </c>
      <c r="B679">
        <v>343.84</v>
      </c>
    </row>
    <row r="680" spans="1:2" x14ac:dyDescent="0.35">
      <c r="A680" s="1">
        <v>42901</v>
      </c>
      <c r="B680">
        <v>344.68</v>
      </c>
    </row>
    <row r="681" spans="1:2" x14ac:dyDescent="0.35">
      <c r="A681" s="1">
        <v>42902</v>
      </c>
      <c r="B681">
        <v>353.61</v>
      </c>
    </row>
    <row r="682" spans="1:2" x14ac:dyDescent="0.35">
      <c r="A682" s="1">
        <v>42903</v>
      </c>
      <c r="B682">
        <v>368.1</v>
      </c>
    </row>
    <row r="683" spans="1:2" x14ac:dyDescent="0.35">
      <c r="A683" s="1">
        <v>42904</v>
      </c>
      <c r="B683">
        <v>351.53</v>
      </c>
    </row>
    <row r="684" spans="1:2" x14ac:dyDescent="0.35">
      <c r="A684" s="1">
        <v>42905</v>
      </c>
      <c r="B684">
        <v>358.2</v>
      </c>
    </row>
    <row r="685" spans="1:2" x14ac:dyDescent="0.35">
      <c r="A685" s="1">
        <v>42906</v>
      </c>
      <c r="B685">
        <v>350.53</v>
      </c>
    </row>
    <row r="686" spans="1:2" x14ac:dyDescent="0.35">
      <c r="A686" s="1">
        <v>42907</v>
      </c>
      <c r="B686">
        <v>325.3</v>
      </c>
    </row>
    <row r="687" spans="1:2" x14ac:dyDescent="0.35">
      <c r="A687" s="1">
        <v>42908</v>
      </c>
      <c r="B687">
        <v>320.97000000000003</v>
      </c>
    </row>
    <row r="688" spans="1:2" x14ac:dyDescent="0.35">
      <c r="A688" s="1">
        <v>42909</v>
      </c>
      <c r="B688">
        <v>326.85000000000002</v>
      </c>
    </row>
    <row r="689" spans="1:2" x14ac:dyDescent="0.35">
      <c r="A689" s="1">
        <v>42910</v>
      </c>
      <c r="B689">
        <v>304.54000000000002</v>
      </c>
    </row>
    <row r="690" spans="1:2" x14ac:dyDescent="0.35">
      <c r="A690" s="1">
        <v>42911</v>
      </c>
      <c r="B690">
        <v>279.36</v>
      </c>
    </row>
    <row r="691" spans="1:2" x14ac:dyDescent="0.35">
      <c r="A691" s="1">
        <v>42912</v>
      </c>
      <c r="B691">
        <v>253.68</v>
      </c>
    </row>
    <row r="692" spans="1:2" x14ac:dyDescent="0.35">
      <c r="A692" s="1">
        <v>42913</v>
      </c>
      <c r="B692">
        <v>286.14</v>
      </c>
    </row>
    <row r="693" spans="1:2" x14ac:dyDescent="0.35">
      <c r="A693" s="1">
        <v>42914</v>
      </c>
      <c r="B693">
        <v>315.86</v>
      </c>
    </row>
    <row r="694" spans="1:2" x14ac:dyDescent="0.35">
      <c r="A694" s="1">
        <v>42915</v>
      </c>
      <c r="B694">
        <v>292.89999999999998</v>
      </c>
    </row>
    <row r="695" spans="1:2" x14ac:dyDescent="0.35">
      <c r="A695" s="1">
        <v>42916</v>
      </c>
      <c r="B695">
        <v>280.68</v>
      </c>
    </row>
    <row r="696" spans="1:2" x14ac:dyDescent="0.35">
      <c r="A696" s="1">
        <v>42917</v>
      </c>
      <c r="B696">
        <v>261</v>
      </c>
    </row>
    <row r="697" spans="1:2" x14ac:dyDescent="0.35">
      <c r="A697" s="1">
        <v>42918</v>
      </c>
      <c r="B697">
        <v>283.99</v>
      </c>
    </row>
    <row r="698" spans="1:2" x14ac:dyDescent="0.35">
      <c r="A698" s="1">
        <v>42919</v>
      </c>
      <c r="B698">
        <v>276.41000000000003</v>
      </c>
    </row>
    <row r="699" spans="1:2" x14ac:dyDescent="0.35">
      <c r="A699" s="1">
        <v>42920</v>
      </c>
      <c r="B699">
        <v>269.05</v>
      </c>
    </row>
    <row r="700" spans="1:2" x14ac:dyDescent="0.35">
      <c r="A700" s="1">
        <v>42921</v>
      </c>
      <c r="B700">
        <v>266</v>
      </c>
    </row>
    <row r="701" spans="1:2" x14ac:dyDescent="0.35">
      <c r="A701" s="1">
        <v>42922</v>
      </c>
      <c r="B701">
        <v>265.88</v>
      </c>
    </row>
    <row r="702" spans="1:2" x14ac:dyDescent="0.35">
      <c r="A702" s="1">
        <v>42923</v>
      </c>
      <c r="B702">
        <v>240.94</v>
      </c>
    </row>
    <row r="703" spans="1:2" x14ac:dyDescent="0.35">
      <c r="A703" s="1">
        <v>42924</v>
      </c>
      <c r="B703">
        <v>245.67</v>
      </c>
    </row>
    <row r="704" spans="1:2" x14ac:dyDescent="0.35">
      <c r="A704" s="1">
        <v>42925</v>
      </c>
      <c r="B704">
        <v>237.72</v>
      </c>
    </row>
    <row r="705" spans="1:2" x14ac:dyDescent="0.35">
      <c r="A705" s="1">
        <v>42926</v>
      </c>
      <c r="B705">
        <v>205.76</v>
      </c>
    </row>
    <row r="706" spans="1:2" x14ac:dyDescent="0.35">
      <c r="A706" s="1">
        <v>42927</v>
      </c>
      <c r="B706">
        <v>190.55</v>
      </c>
    </row>
    <row r="707" spans="1:2" x14ac:dyDescent="0.35">
      <c r="A707" s="1">
        <v>42928</v>
      </c>
      <c r="B707">
        <v>224.15</v>
      </c>
    </row>
    <row r="708" spans="1:2" x14ac:dyDescent="0.35">
      <c r="A708" s="1">
        <v>42929</v>
      </c>
      <c r="B708">
        <v>205.41</v>
      </c>
    </row>
    <row r="709" spans="1:2" x14ac:dyDescent="0.35">
      <c r="A709" s="1">
        <v>42930</v>
      </c>
      <c r="B709">
        <v>197.14</v>
      </c>
    </row>
    <row r="710" spans="1:2" x14ac:dyDescent="0.35">
      <c r="A710" s="1">
        <v>42931</v>
      </c>
      <c r="B710">
        <v>169.1</v>
      </c>
    </row>
    <row r="711" spans="1:2" x14ac:dyDescent="0.35">
      <c r="A711" s="1">
        <v>42932</v>
      </c>
      <c r="B711">
        <v>155.41999999999999</v>
      </c>
    </row>
    <row r="712" spans="1:2" x14ac:dyDescent="0.35">
      <c r="A712" s="1">
        <v>42933</v>
      </c>
      <c r="B712">
        <v>189.97</v>
      </c>
    </row>
    <row r="713" spans="1:2" x14ac:dyDescent="0.35">
      <c r="A713" s="1">
        <v>42934</v>
      </c>
      <c r="B713">
        <v>227.09</v>
      </c>
    </row>
    <row r="714" spans="1:2" x14ac:dyDescent="0.35">
      <c r="A714" s="1">
        <v>42935</v>
      </c>
      <c r="B714">
        <v>194.41</v>
      </c>
    </row>
    <row r="715" spans="1:2" x14ac:dyDescent="0.35">
      <c r="A715" s="1">
        <v>42936</v>
      </c>
      <c r="B715">
        <v>226.33</v>
      </c>
    </row>
    <row r="716" spans="1:2" x14ac:dyDescent="0.35">
      <c r="A716" s="1">
        <v>42937</v>
      </c>
      <c r="B716">
        <v>216.33</v>
      </c>
    </row>
    <row r="717" spans="1:2" x14ac:dyDescent="0.35">
      <c r="A717" s="1">
        <v>42938</v>
      </c>
      <c r="B717">
        <v>230.47</v>
      </c>
    </row>
    <row r="718" spans="1:2" x14ac:dyDescent="0.35">
      <c r="A718" s="1">
        <v>42939</v>
      </c>
      <c r="B718">
        <v>228.32</v>
      </c>
    </row>
    <row r="719" spans="1:2" x14ac:dyDescent="0.35">
      <c r="A719" s="1">
        <v>42940</v>
      </c>
      <c r="B719">
        <v>225.48</v>
      </c>
    </row>
    <row r="720" spans="1:2" x14ac:dyDescent="0.35">
      <c r="A720" s="1">
        <v>42941</v>
      </c>
      <c r="B720">
        <v>203.59</v>
      </c>
    </row>
    <row r="721" spans="1:2" x14ac:dyDescent="0.35">
      <c r="A721" s="1">
        <v>42942</v>
      </c>
      <c r="B721">
        <v>202.88</v>
      </c>
    </row>
    <row r="722" spans="1:2" x14ac:dyDescent="0.35">
      <c r="A722" s="1">
        <v>42943</v>
      </c>
      <c r="B722">
        <v>202.93</v>
      </c>
    </row>
    <row r="723" spans="1:2" x14ac:dyDescent="0.35">
      <c r="A723" s="1">
        <v>42944</v>
      </c>
      <c r="B723">
        <v>191.21</v>
      </c>
    </row>
    <row r="724" spans="1:2" x14ac:dyDescent="0.35">
      <c r="A724" s="1">
        <v>42945</v>
      </c>
      <c r="B724">
        <v>206.14</v>
      </c>
    </row>
    <row r="725" spans="1:2" x14ac:dyDescent="0.35">
      <c r="A725" s="1">
        <v>42946</v>
      </c>
      <c r="B725">
        <v>196.78</v>
      </c>
    </row>
    <row r="726" spans="1:2" x14ac:dyDescent="0.35">
      <c r="A726" s="1">
        <v>42947</v>
      </c>
      <c r="B726">
        <v>201.33</v>
      </c>
    </row>
    <row r="727" spans="1:2" x14ac:dyDescent="0.35">
      <c r="A727" s="1">
        <v>42948</v>
      </c>
      <c r="B727">
        <v>225.9</v>
      </c>
    </row>
    <row r="728" spans="1:2" x14ac:dyDescent="0.35">
      <c r="A728" s="1">
        <v>42949</v>
      </c>
      <c r="B728">
        <v>218.12</v>
      </c>
    </row>
    <row r="729" spans="1:2" x14ac:dyDescent="0.35">
      <c r="A729" s="1">
        <v>42950</v>
      </c>
      <c r="B729">
        <v>224.39</v>
      </c>
    </row>
    <row r="730" spans="1:2" x14ac:dyDescent="0.35">
      <c r="A730" s="1">
        <v>42951</v>
      </c>
      <c r="B730">
        <v>220.6</v>
      </c>
    </row>
    <row r="731" spans="1:2" x14ac:dyDescent="0.35">
      <c r="A731" s="1">
        <v>42952</v>
      </c>
      <c r="B731">
        <v>253.09</v>
      </c>
    </row>
    <row r="732" spans="1:2" x14ac:dyDescent="0.35">
      <c r="A732" s="1">
        <v>42953</v>
      </c>
      <c r="B732">
        <v>264.56</v>
      </c>
    </row>
    <row r="733" spans="1:2" x14ac:dyDescent="0.35">
      <c r="A733" s="1">
        <v>42954</v>
      </c>
      <c r="B733">
        <v>269.94</v>
      </c>
    </row>
    <row r="734" spans="1:2" x14ac:dyDescent="0.35">
      <c r="A734" s="1">
        <v>42955</v>
      </c>
      <c r="B734">
        <v>296.51</v>
      </c>
    </row>
    <row r="735" spans="1:2" x14ac:dyDescent="0.35">
      <c r="A735" s="1">
        <v>42956</v>
      </c>
      <c r="B735">
        <v>295.27999999999997</v>
      </c>
    </row>
    <row r="736" spans="1:2" x14ac:dyDescent="0.35">
      <c r="A736" s="1">
        <v>42957</v>
      </c>
      <c r="B736">
        <v>298.27999999999997</v>
      </c>
    </row>
    <row r="737" spans="1:2" x14ac:dyDescent="0.35">
      <c r="A737" s="1">
        <v>42958</v>
      </c>
      <c r="B737">
        <v>309.32</v>
      </c>
    </row>
    <row r="738" spans="1:2" x14ac:dyDescent="0.35">
      <c r="A738" s="1">
        <v>42959</v>
      </c>
      <c r="B738">
        <v>308.02</v>
      </c>
    </row>
    <row r="739" spans="1:2" x14ac:dyDescent="0.35">
      <c r="A739" s="1">
        <v>42960</v>
      </c>
      <c r="B739">
        <v>296.62</v>
      </c>
    </row>
    <row r="740" spans="1:2" x14ac:dyDescent="0.35">
      <c r="A740" s="1">
        <v>42961</v>
      </c>
      <c r="B740">
        <v>299.16000000000003</v>
      </c>
    </row>
    <row r="741" spans="1:2" x14ac:dyDescent="0.35">
      <c r="A741" s="1">
        <v>42962</v>
      </c>
      <c r="B741">
        <v>286.52</v>
      </c>
    </row>
    <row r="742" spans="1:2" x14ac:dyDescent="0.35">
      <c r="A742" s="1">
        <v>42963</v>
      </c>
      <c r="B742">
        <v>301.38</v>
      </c>
    </row>
    <row r="743" spans="1:2" x14ac:dyDescent="0.35">
      <c r="A743" s="1">
        <v>42964</v>
      </c>
      <c r="B743">
        <v>300.3</v>
      </c>
    </row>
    <row r="744" spans="1:2" x14ac:dyDescent="0.35">
      <c r="A744" s="1">
        <v>42965</v>
      </c>
      <c r="B744">
        <v>292.62</v>
      </c>
    </row>
    <row r="745" spans="1:2" x14ac:dyDescent="0.35">
      <c r="A745" s="1">
        <v>42966</v>
      </c>
      <c r="B745">
        <v>293.02</v>
      </c>
    </row>
    <row r="746" spans="1:2" x14ac:dyDescent="0.35">
      <c r="A746" s="1">
        <v>42967</v>
      </c>
      <c r="B746">
        <v>298.2</v>
      </c>
    </row>
    <row r="747" spans="1:2" x14ac:dyDescent="0.35">
      <c r="A747" s="1">
        <v>42968</v>
      </c>
      <c r="B747">
        <v>321.85000000000002</v>
      </c>
    </row>
    <row r="748" spans="1:2" x14ac:dyDescent="0.35">
      <c r="A748" s="1">
        <v>42969</v>
      </c>
      <c r="B748">
        <v>313.37</v>
      </c>
    </row>
    <row r="749" spans="1:2" x14ac:dyDescent="0.35">
      <c r="A749" s="1">
        <v>42970</v>
      </c>
      <c r="B749">
        <v>317.39999999999998</v>
      </c>
    </row>
    <row r="750" spans="1:2" x14ac:dyDescent="0.35">
      <c r="A750" s="1">
        <v>42971</v>
      </c>
      <c r="B750">
        <v>325.27999999999997</v>
      </c>
    </row>
    <row r="751" spans="1:2" x14ac:dyDescent="0.35">
      <c r="A751" s="1">
        <v>42972</v>
      </c>
      <c r="B751">
        <v>330.06</v>
      </c>
    </row>
    <row r="752" spans="1:2" x14ac:dyDescent="0.35">
      <c r="A752" s="1">
        <v>42973</v>
      </c>
      <c r="B752">
        <v>332.86</v>
      </c>
    </row>
    <row r="753" spans="1:2" x14ac:dyDescent="0.35">
      <c r="A753" s="1">
        <v>42974</v>
      </c>
      <c r="B753">
        <v>347.88</v>
      </c>
    </row>
    <row r="754" spans="1:2" x14ac:dyDescent="0.35">
      <c r="A754" s="1">
        <v>42975</v>
      </c>
      <c r="B754">
        <v>347.66</v>
      </c>
    </row>
    <row r="755" spans="1:2" x14ac:dyDescent="0.35">
      <c r="A755" s="1">
        <v>42976</v>
      </c>
      <c r="B755">
        <v>372.35</v>
      </c>
    </row>
    <row r="756" spans="1:2" x14ac:dyDescent="0.35">
      <c r="A756" s="1">
        <v>42977</v>
      </c>
      <c r="B756">
        <v>383.86</v>
      </c>
    </row>
    <row r="757" spans="1:2" x14ac:dyDescent="0.35">
      <c r="A757" s="1">
        <v>42978</v>
      </c>
      <c r="B757">
        <v>388.33</v>
      </c>
    </row>
    <row r="758" spans="1:2" x14ac:dyDescent="0.35">
      <c r="A758" s="1">
        <v>42979</v>
      </c>
      <c r="B758">
        <v>391.42</v>
      </c>
    </row>
    <row r="759" spans="1:2" x14ac:dyDescent="0.35">
      <c r="A759" s="1">
        <v>42980</v>
      </c>
      <c r="B759">
        <v>351.03</v>
      </c>
    </row>
    <row r="760" spans="1:2" x14ac:dyDescent="0.35">
      <c r="A760" s="1">
        <v>42981</v>
      </c>
      <c r="B760">
        <v>352.45</v>
      </c>
    </row>
    <row r="761" spans="1:2" x14ac:dyDescent="0.35">
      <c r="A761" s="1">
        <v>42982</v>
      </c>
      <c r="B761">
        <v>303.7</v>
      </c>
    </row>
    <row r="762" spans="1:2" x14ac:dyDescent="0.35">
      <c r="A762" s="1">
        <v>42983</v>
      </c>
      <c r="B762">
        <v>317.94</v>
      </c>
    </row>
    <row r="763" spans="1:2" x14ac:dyDescent="0.35">
      <c r="A763" s="1">
        <v>42984</v>
      </c>
      <c r="B763">
        <v>338.92</v>
      </c>
    </row>
    <row r="764" spans="1:2" x14ac:dyDescent="0.35">
      <c r="A764" s="1">
        <v>42985</v>
      </c>
      <c r="B764">
        <v>335.37</v>
      </c>
    </row>
    <row r="765" spans="1:2" x14ac:dyDescent="0.35">
      <c r="A765" s="1">
        <v>42986</v>
      </c>
      <c r="B765">
        <v>306.72000000000003</v>
      </c>
    </row>
    <row r="766" spans="1:2" x14ac:dyDescent="0.35">
      <c r="A766" s="1">
        <v>42987</v>
      </c>
      <c r="B766">
        <v>303.79000000000002</v>
      </c>
    </row>
    <row r="767" spans="1:2" x14ac:dyDescent="0.35">
      <c r="A767" s="1">
        <v>42988</v>
      </c>
      <c r="B767">
        <v>299.20999999999998</v>
      </c>
    </row>
    <row r="768" spans="1:2" x14ac:dyDescent="0.35">
      <c r="A768" s="1">
        <v>42989</v>
      </c>
      <c r="B768">
        <v>297.95</v>
      </c>
    </row>
    <row r="769" spans="1:2" x14ac:dyDescent="0.35">
      <c r="A769" s="1">
        <v>42990</v>
      </c>
      <c r="B769">
        <v>294.10000000000002</v>
      </c>
    </row>
    <row r="770" spans="1:2" x14ac:dyDescent="0.35">
      <c r="A770" s="1">
        <v>42991</v>
      </c>
      <c r="B770">
        <v>275.83999999999997</v>
      </c>
    </row>
    <row r="771" spans="1:2" x14ac:dyDescent="0.35">
      <c r="A771" s="1">
        <v>42992</v>
      </c>
      <c r="B771">
        <v>223.14</v>
      </c>
    </row>
    <row r="772" spans="1:2" x14ac:dyDescent="0.35">
      <c r="A772" s="1">
        <v>42993</v>
      </c>
      <c r="B772">
        <v>259.57</v>
      </c>
    </row>
    <row r="773" spans="1:2" x14ac:dyDescent="0.35">
      <c r="A773" s="1">
        <v>42994</v>
      </c>
      <c r="B773">
        <v>254.49</v>
      </c>
    </row>
    <row r="774" spans="1:2" x14ac:dyDescent="0.35">
      <c r="A774" s="1">
        <v>42995</v>
      </c>
      <c r="B774">
        <v>258.39999999999998</v>
      </c>
    </row>
    <row r="775" spans="1:2" x14ac:dyDescent="0.35">
      <c r="A775" s="1">
        <v>42996</v>
      </c>
      <c r="B775">
        <v>297.52999999999997</v>
      </c>
    </row>
    <row r="776" spans="1:2" x14ac:dyDescent="0.35">
      <c r="A776" s="1">
        <v>42997</v>
      </c>
      <c r="B776">
        <v>283</v>
      </c>
    </row>
    <row r="777" spans="1:2" x14ac:dyDescent="0.35">
      <c r="A777" s="1">
        <v>42998</v>
      </c>
      <c r="B777">
        <v>283.56</v>
      </c>
    </row>
    <row r="778" spans="1:2" x14ac:dyDescent="0.35">
      <c r="A778" s="1">
        <v>42999</v>
      </c>
      <c r="B778">
        <v>257.77</v>
      </c>
    </row>
    <row r="779" spans="1:2" x14ac:dyDescent="0.35">
      <c r="A779" s="1">
        <v>43000</v>
      </c>
      <c r="B779">
        <v>262.94</v>
      </c>
    </row>
    <row r="780" spans="1:2" x14ac:dyDescent="0.35">
      <c r="A780" s="1">
        <v>43001</v>
      </c>
      <c r="B780">
        <v>286.14</v>
      </c>
    </row>
    <row r="781" spans="1:2" x14ac:dyDescent="0.35">
      <c r="A781" s="1">
        <v>43002</v>
      </c>
      <c r="B781">
        <v>282.60000000000002</v>
      </c>
    </row>
    <row r="782" spans="1:2" x14ac:dyDescent="0.35">
      <c r="A782" s="1">
        <v>43003</v>
      </c>
      <c r="B782">
        <v>294.89</v>
      </c>
    </row>
    <row r="783" spans="1:2" x14ac:dyDescent="0.35">
      <c r="A783" s="1">
        <v>43004</v>
      </c>
      <c r="B783">
        <v>288.64</v>
      </c>
    </row>
    <row r="784" spans="1:2" x14ac:dyDescent="0.35">
      <c r="A784" s="1">
        <v>43005</v>
      </c>
      <c r="B784">
        <v>309.97000000000003</v>
      </c>
    </row>
    <row r="785" spans="1:2" x14ac:dyDescent="0.35">
      <c r="A785" s="1">
        <v>43006</v>
      </c>
      <c r="B785">
        <v>302.77</v>
      </c>
    </row>
    <row r="786" spans="1:2" x14ac:dyDescent="0.35">
      <c r="A786" s="1">
        <v>43007</v>
      </c>
      <c r="B786">
        <v>292.58</v>
      </c>
    </row>
    <row r="787" spans="1:2" x14ac:dyDescent="0.35">
      <c r="A787" s="1">
        <v>43008</v>
      </c>
      <c r="B787">
        <v>302.77</v>
      </c>
    </row>
    <row r="788" spans="1:2" x14ac:dyDescent="0.35">
      <c r="A788" s="1">
        <v>43009</v>
      </c>
      <c r="B788">
        <v>303.95</v>
      </c>
    </row>
    <row r="789" spans="1:2" x14ac:dyDescent="0.35">
      <c r="A789" s="1">
        <v>43010</v>
      </c>
      <c r="B789">
        <v>296.81</v>
      </c>
    </row>
    <row r="790" spans="1:2" x14ac:dyDescent="0.35">
      <c r="A790" s="1">
        <v>43011</v>
      </c>
      <c r="B790">
        <v>291.81</v>
      </c>
    </row>
    <row r="791" spans="1:2" x14ac:dyDescent="0.35">
      <c r="A791" s="1">
        <v>43012</v>
      </c>
      <c r="B791">
        <v>291.68</v>
      </c>
    </row>
    <row r="792" spans="1:2" x14ac:dyDescent="0.35">
      <c r="A792" s="1">
        <v>43013</v>
      </c>
      <c r="B792">
        <v>294.99</v>
      </c>
    </row>
    <row r="793" spans="1:2" x14ac:dyDescent="0.35">
      <c r="A793" s="1">
        <v>43014</v>
      </c>
      <c r="B793">
        <v>308.33</v>
      </c>
    </row>
    <row r="794" spans="1:2" x14ac:dyDescent="0.35">
      <c r="A794" s="1">
        <v>43015</v>
      </c>
      <c r="B794">
        <v>311.26</v>
      </c>
    </row>
    <row r="795" spans="1:2" x14ac:dyDescent="0.35">
      <c r="A795" s="1">
        <v>43016</v>
      </c>
      <c r="B795">
        <v>309.49</v>
      </c>
    </row>
    <row r="796" spans="1:2" x14ac:dyDescent="0.35">
      <c r="A796" s="1">
        <v>43017</v>
      </c>
      <c r="B796">
        <v>296.95</v>
      </c>
    </row>
    <row r="797" spans="1:2" x14ac:dyDescent="0.35">
      <c r="A797" s="1">
        <v>43018</v>
      </c>
      <c r="B797">
        <v>298.45999999999998</v>
      </c>
    </row>
    <row r="798" spans="1:2" x14ac:dyDescent="0.35">
      <c r="A798" s="1">
        <v>43019</v>
      </c>
      <c r="B798">
        <v>302.86</v>
      </c>
    </row>
    <row r="799" spans="1:2" x14ac:dyDescent="0.35">
      <c r="A799" s="1">
        <v>43020</v>
      </c>
      <c r="B799">
        <v>302.89</v>
      </c>
    </row>
    <row r="800" spans="1:2" x14ac:dyDescent="0.35">
      <c r="A800" s="1">
        <v>43021</v>
      </c>
      <c r="B800">
        <v>336.83</v>
      </c>
    </row>
    <row r="801" spans="1:2" x14ac:dyDescent="0.35">
      <c r="A801" s="1">
        <v>43022</v>
      </c>
      <c r="B801">
        <v>338.81</v>
      </c>
    </row>
    <row r="802" spans="1:2" x14ac:dyDescent="0.35">
      <c r="A802" s="1">
        <v>43023</v>
      </c>
      <c r="B802">
        <v>336.58</v>
      </c>
    </row>
    <row r="803" spans="1:2" x14ac:dyDescent="0.35">
      <c r="A803" s="1">
        <v>43024</v>
      </c>
      <c r="B803">
        <v>334.23</v>
      </c>
    </row>
    <row r="804" spans="1:2" x14ac:dyDescent="0.35">
      <c r="A804" s="1">
        <v>43025</v>
      </c>
      <c r="B804">
        <v>316.14</v>
      </c>
    </row>
    <row r="805" spans="1:2" x14ac:dyDescent="0.35">
      <c r="A805" s="1">
        <v>43026</v>
      </c>
      <c r="B805">
        <v>313.54000000000002</v>
      </c>
    </row>
    <row r="806" spans="1:2" x14ac:dyDescent="0.35">
      <c r="A806" s="1">
        <v>43027</v>
      </c>
      <c r="B806">
        <v>307.41000000000003</v>
      </c>
    </row>
    <row r="807" spans="1:2" x14ac:dyDescent="0.35">
      <c r="A807" s="1">
        <v>43028</v>
      </c>
      <c r="B807">
        <v>303.08</v>
      </c>
    </row>
    <row r="808" spans="1:2" x14ac:dyDescent="0.35">
      <c r="A808" s="1">
        <v>43029</v>
      </c>
      <c r="B808">
        <v>299.55</v>
      </c>
    </row>
    <row r="809" spans="1:2" x14ac:dyDescent="0.35">
      <c r="A809" s="1">
        <v>43030</v>
      </c>
      <c r="B809">
        <v>294.02999999999997</v>
      </c>
    </row>
    <row r="810" spans="1:2" x14ac:dyDescent="0.35">
      <c r="A810" s="1">
        <v>43031</v>
      </c>
      <c r="B810">
        <v>285.27</v>
      </c>
    </row>
    <row r="811" spans="1:2" x14ac:dyDescent="0.35">
      <c r="A811" s="1">
        <v>43032</v>
      </c>
      <c r="B811">
        <v>296.5</v>
      </c>
    </row>
    <row r="812" spans="1:2" x14ac:dyDescent="0.35">
      <c r="A812" s="1">
        <v>43033</v>
      </c>
      <c r="B812">
        <v>296.35000000000002</v>
      </c>
    </row>
    <row r="813" spans="1:2" x14ac:dyDescent="0.35">
      <c r="A813" s="1">
        <v>43034</v>
      </c>
      <c r="B813">
        <v>295.54000000000002</v>
      </c>
    </row>
    <row r="814" spans="1:2" x14ac:dyDescent="0.35">
      <c r="A814" s="1">
        <v>43035</v>
      </c>
      <c r="B814">
        <v>296.36</v>
      </c>
    </row>
    <row r="815" spans="1:2" x14ac:dyDescent="0.35">
      <c r="A815" s="1">
        <v>43036</v>
      </c>
      <c r="B815">
        <v>293.35000000000002</v>
      </c>
    </row>
    <row r="816" spans="1:2" x14ac:dyDescent="0.35">
      <c r="A816" s="1">
        <v>43037</v>
      </c>
      <c r="B816">
        <v>304.04000000000002</v>
      </c>
    </row>
    <row r="817" spans="1:2" x14ac:dyDescent="0.35">
      <c r="A817" s="1">
        <v>43038</v>
      </c>
      <c r="B817">
        <v>306.8</v>
      </c>
    </row>
    <row r="818" spans="1:2" x14ac:dyDescent="0.35">
      <c r="A818" s="1">
        <v>43039</v>
      </c>
      <c r="B818">
        <v>303.64</v>
      </c>
    </row>
    <row r="819" spans="1:2" x14ac:dyDescent="0.35">
      <c r="A819" s="1">
        <v>43040</v>
      </c>
      <c r="B819">
        <v>289.42</v>
      </c>
    </row>
    <row r="820" spans="1:2" x14ac:dyDescent="0.35">
      <c r="A820" s="1">
        <v>43041</v>
      </c>
      <c r="B820">
        <v>284.92</v>
      </c>
    </row>
    <row r="821" spans="1:2" x14ac:dyDescent="0.35">
      <c r="A821" s="1">
        <v>43042</v>
      </c>
      <c r="B821">
        <v>304.51</v>
      </c>
    </row>
    <row r="822" spans="1:2" x14ac:dyDescent="0.35">
      <c r="A822" s="1">
        <v>43043</v>
      </c>
      <c r="B822">
        <v>300.04000000000002</v>
      </c>
    </row>
    <row r="823" spans="1:2" x14ac:dyDescent="0.35">
      <c r="A823" s="1">
        <v>43044</v>
      </c>
      <c r="B823">
        <v>296.23</v>
      </c>
    </row>
    <row r="824" spans="1:2" x14ac:dyDescent="0.35">
      <c r="A824" s="1">
        <v>43045</v>
      </c>
      <c r="B824">
        <v>296.82</v>
      </c>
    </row>
    <row r="825" spans="1:2" x14ac:dyDescent="0.35">
      <c r="A825" s="1">
        <v>43046</v>
      </c>
      <c r="B825">
        <v>291.83999999999997</v>
      </c>
    </row>
    <row r="826" spans="1:2" x14ac:dyDescent="0.35">
      <c r="A826" s="1">
        <v>43047</v>
      </c>
      <c r="B826">
        <v>307.35000000000002</v>
      </c>
    </row>
    <row r="827" spans="1:2" x14ac:dyDescent="0.35">
      <c r="A827" s="1">
        <v>43048</v>
      </c>
      <c r="B827">
        <v>319.66000000000003</v>
      </c>
    </row>
    <row r="828" spans="1:2" x14ac:dyDescent="0.35">
      <c r="A828" s="1">
        <v>43049</v>
      </c>
      <c r="B828">
        <v>296.86</v>
      </c>
    </row>
    <row r="829" spans="1:2" x14ac:dyDescent="0.35">
      <c r="A829" s="1">
        <v>43050</v>
      </c>
      <c r="B829">
        <v>314.23</v>
      </c>
    </row>
    <row r="830" spans="1:2" x14ac:dyDescent="0.35">
      <c r="A830" s="1">
        <v>43051</v>
      </c>
      <c r="B830">
        <v>306.02</v>
      </c>
    </row>
    <row r="831" spans="1:2" x14ac:dyDescent="0.35">
      <c r="A831" s="1">
        <v>43052</v>
      </c>
      <c r="B831">
        <v>314.60000000000002</v>
      </c>
    </row>
    <row r="832" spans="1:2" x14ac:dyDescent="0.35">
      <c r="A832" s="1">
        <v>43053</v>
      </c>
      <c r="B832">
        <v>334.72</v>
      </c>
    </row>
    <row r="833" spans="1:2" x14ac:dyDescent="0.35">
      <c r="A833" s="1">
        <v>43054</v>
      </c>
      <c r="B833">
        <v>331.2</v>
      </c>
    </row>
    <row r="834" spans="1:2" x14ac:dyDescent="0.35">
      <c r="A834" s="1">
        <v>43055</v>
      </c>
      <c r="B834">
        <v>330.32</v>
      </c>
    </row>
    <row r="835" spans="1:2" x14ac:dyDescent="0.35">
      <c r="A835" s="1">
        <v>43056</v>
      </c>
      <c r="B835">
        <v>331.72</v>
      </c>
    </row>
    <row r="836" spans="1:2" x14ac:dyDescent="0.35">
      <c r="A836" s="1">
        <v>43057</v>
      </c>
      <c r="B836">
        <v>346.65</v>
      </c>
    </row>
    <row r="837" spans="1:2" x14ac:dyDescent="0.35">
      <c r="A837" s="1">
        <v>43058</v>
      </c>
      <c r="B837">
        <v>354.6</v>
      </c>
    </row>
    <row r="838" spans="1:2" x14ac:dyDescent="0.35">
      <c r="A838" s="1">
        <v>43059</v>
      </c>
      <c r="B838">
        <v>367.71</v>
      </c>
    </row>
    <row r="839" spans="1:2" x14ac:dyDescent="0.35">
      <c r="A839" s="1">
        <v>43060</v>
      </c>
      <c r="B839">
        <v>360.52</v>
      </c>
    </row>
    <row r="840" spans="1:2" x14ac:dyDescent="0.35">
      <c r="A840" s="1">
        <v>43061</v>
      </c>
      <c r="B840">
        <v>380.84</v>
      </c>
    </row>
    <row r="841" spans="1:2" x14ac:dyDescent="0.35">
      <c r="A841" s="1">
        <v>43062</v>
      </c>
      <c r="B841">
        <v>406.57</v>
      </c>
    </row>
    <row r="842" spans="1:2" x14ac:dyDescent="0.35">
      <c r="A842" s="1">
        <v>43063</v>
      </c>
      <c r="B842">
        <v>470.43</v>
      </c>
    </row>
    <row r="843" spans="1:2" x14ac:dyDescent="0.35">
      <c r="A843" s="1">
        <v>43064</v>
      </c>
      <c r="B843">
        <v>464.61</v>
      </c>
    </row>
    <row r="844" spans="1:2" x14ac:dyDescent="0.35">
      <c r="A844" s="1">
        <v>43065</v>
      </c>
      <c r="B844">
        <v>470.54</v>
      </c>
    </row>
    <row r="845" spans="1:2" x14ac:dyDescent="0.35">
      <c r="A845" s="1">
        <v>43066</v>
      </c>
      <c r="B845">
        <v>475.24</v>
      </c>
    </row>
    <row r="846" spans="1:2" x14ac:dyDescent="0.35">
      <c r="A846" s="1">
        <v>43067</v>
      </c>
      <c r="B846">
        <v>466.27</v>
      </c>
    </row>
    <row r="847" spans="1:2" x14ac:dyDescent="0.35">
      <c r="A847" s="1">
        <v>43068</v>
      </c>
      <c r="B847">
        <v>427.42</v>
      </c>
    </row>
    <row r="848" spans="1:2" x14ac:dyDescent="0.35">
      <c r="A848" s="1">
        <v>43069</v>
      </c>
      <c r="B848">
        <v>434.85</v>
      </c>
    </row>
    <row r="849" spans="1:2" x14ac:dyDescent="0.35">
      <c r="A849" s="1">
        <v>43070</v>
      </c>
      <c r="B849">
        <v>461.58</v>
      </c>
    </row>
    <row r="850" spans="1:2" x14ac:dyDescent="0.35">
      <c r="A850" s="1">
        <v>43071</v>
      </c>
      <c r="B850">
        <v>457.96</v>
      </c>
    </row>
    <row r="851" spans="1:2" x14ac:dyDescent="0.35">
      <c r="A851" s="1">
        <v>43072</v>
      </c>
      <c r="B851">
        <v>462.81</v>
      </c>
    </row>
    <row r="852" spans="1:2" x14ac:dyDescent="0.35">
      <c r="A852" s="1">
        <v>43073</v>
      </c>
      <c r="B852">
        <v>466.93</v>
      </c>
    </row>
    <row r="853" spans="1:2" x14ac:dyDescent="0.35">
      <c r="A853" s="1">
        <v>43074</v>
      </c>
      <c r="B853">
        <v>453.96</v>
      </c>
    </row>
    <row r="854" spans="1:2" x14ac:dyDescent="0.35">
      <c r="A854" s="1">
        <v>43075</v>
      </c>
      <c r="B854">
        <v>422.48</v>
      </c>
    </row>
    <row r="855" spans="1:2" x14ac:dyDescent="0.35">
      <c r="A855" s="1">
        <v>43076</v>
      </c>
      <c r="B855">
        <v>421.15</v>
      </c>
    </row>
    <row r="856" spans="1:2" x14ac:dyDescent="0.35">
      <c r="A856" s="1">
        <v>43077</v>
      </c>
      <c r="B856">
        <v>451.74</v>
      </c>
    </row>
    <row r="857" spans="1:2" x14ac:dyDescent="0.35">
      <c r="A857" s="1">
        <v>43078</v>
      </c>
      <c r="B857">
        <v>472.86</v>
      </c>
    </row>
    <row r="858" spans="1:2" x14ac:dyDescent="0.35">
      <c r="A858" s="1">
        <v>43079</v>
      </c>
      <c r="B858">
        <v>436.49</v>
      </c>
    </row>
    <row r="859" spans="1:2" x14ac:dyDescent="0.35">
      <c r="A859" s="1">
        <v>43080</v>
      </c>
      <c r="B859">
        <v>513.29</v>
      </c>
    </row>
    <row r="860" spans="1:2" x14ac:dyDescent="0.35">
      <c r="A860" s="1">
        <v>43081</v>
      </c>
      <c r="B860">
        <v>656.52</v>
      </c>
    </row>
    <row r="861" spans="1:2" x14ac:dyDescent="0.35">
      <c r="A861" s="1">
        <v>43082</v>
      </c>
      <c r="B861">
        <v>699.09</v>
      </c>
    </row>
    <row r="862" spans="1:2" x14ac:dyDescent="0.35">
      <c r="A862" s="1">
        <v>43083</v>
      </c>
      <c r="B862">
        <v>693.58</v>
      </c>
    </row>
    <row r="863" spans="1:2" x14ac:dyDescent="0.35">
      <c r="A863" s="1">
        <v>43084</v>
      </c>
      <c r="B863">
        <v>684.27</v>
      </c>
    </row>
    <row r="864" spans="1:2" x14ac:dyDescent="0.35">
      <c r="A864" s="1">
        <v>43085</v>
      </c>
      <c r="B864">
        <v>692.83</v>
      </c>
    </row>
    <row r="865" spans="1:2" x14ac:dyDescent="0.35">
      <c r="A865" s="1">
        <v>43086</v>
      </c>
      <c r="B865">
        <v>717.71</v>
      </c>
    </row>
    <row r="866" spans="1:2" x14ac:dyDescent="0.35">
      <c r="A866" s="1">
        <v>43087</v>
      </c>
      <c r="B866">
        <v>785.99</v>
      </c>
    </row>
    <row r="867" spans="1:2" x14ac:dyDescent="0.35">
      <c r="A867" s="1">
        <v>43088</v>
      </c>
      <c r="B867">
        <v>812.5</v>
      </c>
    </row>
    <row r="868" spans="1:2" x14ac:dyDescent="0.35">
      <c r="A868" s="1">
        <v>43089</v>
      </c>
      <c r="B868">
        <v>799.17</v>
      </c>
    </row>
    <row r="869" spans="1:2" x14ac:dyDescent="0.35">
      <c r="A869" s="1">
        <v>43090</v>
      </c>
      <c r="B869">
        <v>789.39</v>
      </c>
    </row>
    <row r="870" spans="1:2" x14ac:dyDescent="0.35">
      <c r="A870" s="1">
        <v>43091</v>
      </c>
      <c r="B870">
        <v>657.83</v>
      </c>
    </row>
    <row r="871" spans="1:2" x14ac:dyDescent="0.35">
      <c r="A871" s="1">
        <v>43092</v>
      </c>
      <c r="B871">
        <v>700.44</v>
      </c>
    </row>
    <row r="872" spans="1:2" x14ac:dyDescent="0.35">
      <c r="A872" s="1">
        <v>43093</v>
      </c>
      <c r="B872">
        <v>675.91</v>
      </c>
    </row>
    <row r="873" spans="1:2" x14ac:dyDescent="0.35">
      <c r="A873" s="1">
        <v>43094</v>
      </c>
      <c r="B873">
        <v>723.14</v>
      </c>
    </row>
    <row r="874" spans="1:2" x14ac:dyDescent="0.35">
      <c r="A874" s="1">
        <v>43095</v>
      </c>
      <c r="B874">
        <v>753.4</v>
      </c>
    </row>
    <row r="875" spans="1:2" x14ac:dyDescent="0.35">
      <c r="A875" s="1">
        <v>43096</v>
      </c>
      <c r="B875">
        <v>739.94</v>
      </c>
    </row>
    <row r="876" spans="1:2" x14ac:dyDescent="0.35">
      <c r="A876" s="1">
        <v>43097</v>
      </c>
      <c r="B876">
        <v>716.69</v>
      </c>
    </row>
    <row r="877" spans="1:2" x14ac:dyDescent="0.35">
      <c r="A877" s="1">
        <v>43098</v>
      </c>
      <c r="B877">
        <v>739.6</v>
      </c>
    </row>
    <row r="878" spans="1:2" x14ac:dyDescent="0.35">
      <c r="A878" s="1">
        <v>43099</v>
      </c>
      <c r="B878">
        <v>692.99</v>
      </c>
    </row>
    <row r="879" spans="1:2" x14ac:dyDescent="0.35">
      <c r="A879" s="1">
        <v>43100</v>
      </c>
      <c r="B879">
        <v>741.13</v>
      </c>
    </row>
    <row r="880" spans="1:2" x14ac:dyDescent="0.35">
      <c r="A880" s="1">
        <v>43101</v>
      </c>
      <c r="B880">
        <v>756.2</v>
      </c>
    </row>
    <row r="881" spans="1:2" x14ac:dyDescent="0.35">
      <c r="A881" s="1">
        <v>43102</v>
      </c>
      <c r="B881">
        <v>861.97</v>
      </c>
    </row>
    <row r="882" spans="1:2" x14ac:dyDescent="0.35">
      <c r="A882" s="1">
        <v>43103</v>
      </c>
      <c r="B882">
        <v>941.1</v>
      </c>
    </row>
    <row r="883" spans="1:2" x14ac:dyDescent="0.35">
      <c r="A883" s="1">
        <v>43104</v>
      </c>
      <c r="B883">
        <v>944.83</v>
      </c>
    </row>
    <row r="884" spans="1:2" x14ac:dyDescent="0.35">
      <c r="A884" s="1">
        <v>43105</v>
      </c>
      <c r="B884">
        <v>967.13</v>
      </c>
    </row>
    <row r="885" spans="1:2" x14ac:dyDescent="0.35">
      <c r="A885" s="1">
        <v>43106</v>
      </c>
      <c r="B885">
        <v>1006.41</v>
      </c>
    </row>
    <row r="886" spans="1:2" x14ac:dyDescent="0.35">
      <c r="A886" s="1">
        <v>43107</v>
      </c>
      <c r="B886">
        <v>1117.75</v>
      </c>
    </row>
    <row r="887" spans="1:2" x14ac:dyDescent="0.35">
      <c r="A887" s="1">
        <v>43108</v>
      </c>
      <c r="B887">
        <v>1136.1099999999999</v>
      </c>
    </row>
    <row r="888" spans="1:2" x14ac:dyDescent="0.35">
      <c r="A888" s="1">
        <v>43109</v>
      </c>
      <c r="B888">
        <v>1289.24</v>
      </c>
    </row>
    <row r="889" spans="1:2" x14ac:dyDescent="0.35">
      <c r="A889" s="1">
        <v>43110</v>
      </c>
      <c r="B889">
        <v>1248.99</v>
      </c>
    </row>
    <row r="890" spans="1:2" x14ac:dyDescent="0.35">
      <c r="A890" s="1">
        <v>43111</v>
      </c>
      <c r="B890">
        <v>1139.32</v>
      </c>
    </row>
    <row r="891" spans="1:2" x14ac:dyDescent="0.35">
      <c r="A891" s="1">
        <v>43112</v>
      </c>
      <c r="B891">
        <v>1261.03</v>
      </c>
    </row>
    <row r="892" spans="1:2" x14ac:dyDescent="0.35">
      <c r="A892" s="1">
        <v>43113</v>
      </c>
      <c r="B892">
        <v>1385.02</v>
      </c>
    </row>
    <row r="893" spans="1:2" x14ac:dyDescent="0.35">
      <c r="A893" s="1">
        <v>43114</v>
      </c>
      <c r="B893">
        <v>1359.48</v>
      </c>
    </row>
    <row r="894" spans="1:2" x14ac:dyDescent="0.35">
      <c r="A894" s="1">
        <v>43115</v>
      </c>
      <c r="B894">
        <v>1278.69</v>
      </c>
    </row>
    <row r="895" spans="1:2" x14ac:dyDescent="0.35">
      <c r="A895" s="1">
        <v>43116</v>
      </c>
      <c r="B895">
        <v>1050.26</v>
      </c>
    </row>
    <row r="896" spans="1:2" x14ac:dyDescent="0.35">
      <c r="A896" s="1">
        <v>43117</v>
      </c>
      <c r="B896">
        <v>1024.69</v>
      </c>
    </row>
    <row r="897" spans="1:2" x14ac:dyDescent="0.35">
      <c r="A897" s="1">
        <v>43118</v>
      </c>
      <c r="B897">
        <v>1012.97</v>
      </c>
    </row>
    <row r="898" spans="1:2" x14ac:dyDescent="0.35">
      <c r="A898" s="1">
        <v>43119</v>
      </c>
      <c r="B898">
        <v>1037.3599999999999</v>
      </c>
    </row>
    <row r="899" spans="1:2" x14ac:dyDescent="0.35">
      <c r="A899" s="1">
        <v>43120</v>
      </c>
      <c r="B899">
        <v>1150.5</v>
      </c>
    </row>
    <row r="900" spans="1:2" x14ac:dyDescent="0.35">
      <c r="A900" s="1">
        <v>43121</v>
      </c>
      <c r="B900">
        <v>1049.0899999999999</v>
      </c>
    </row>
    <row r="901" spans="1:2" x14ac:dyDescent="0.35">
      <c r="A901" s="1">
        <v>43122</v>
      </c>
      <c r="B901">
        <v>999.64</v>
      </c>
    </row>
    <row r="902" spans="1:2" x14ac:dyDescent="0.35">
      <c r="A902" s="1">
        <v>43123</v>
      </c>
      <c r="B902">
        <v>984.47</v>
      </c>
    </row>
    <row r="903" spans="1:2" x14ac:dyDescent="0.35">
      <c r="A903" s="1">
        <v>43124</v>
      </c>
      <c r="B903">
        <v>1061.78</v>
      </c>
    </row>
    <row r="904" spans="1:2" x14ac:dyDescent="0.35">
      <c r="A904" s="1">
        <v>43125</v>
      </c>
      <c r="B904">
        <v>1046.3699999999999</v>
      </c>
    </row>
    <row r="905" spans="1:2" x14ac:dyDescent="0.35">
      <c r="A905" s="1">
        <v>43126</v>
      </c>
      <c r="B905">
        <v>1048.58</v>
      </c>
    </row>
    <row r="906" spans="1:2" x14ac:dyDescent="0.35">
      <c r="A906" s="1">
        <v>43127</v>
      </c>
      <c r="B906">
        <v>1109.08</v>
      </c>
    </row>
    <row r="907" spans="1:2" x14ac:dyDescent="0.35">
      <c r="A907" s="1">
        <v>43128</v>
      </c>
      <c r="B907">
        <v>1231.58</v>
      </c>
    </row>
    <row r="908" spans="1:2" x14ac:dyDescent="0.35">
      <c r="A908" s="1">
        <v>43129</v>
      </c>
      <c r="B908">
        <v>1169.96</v>
      </c>
    </row>
    <row r="909" spans="1:2" x14ac:dyDescent="0.35">
      <c r="A909" s="1">
        <v>43130</v>
      </c>
      <c r="B909">
        <v>1063.75</v>
      </c>
    </row>
    <row r="910" spans="1:2" x14ac:dyDescent="0.35">
      <c r="A910" s="1">
        <v>43131</v>
      </c>
      <c r="B910">
        <v>1111.31</v>
      </c>
    </row>
    <row r="911" spans="1:2" x14ac:dyDescent="0.35">
      <c r="A911" s="1">
        <v>43132</v>
      </c>
      <c r="B911">
        <v>1026.19</v>
      </c>
    </row>
    <row r="912" spans="1:2" x14ac:dyDescent="0.35">
      <c r="A912" s="1">
        <v>43133</v>
      </c>
      <c r="B912">
        <v>917.47</v>
      </c>
    </row>
    <row r="913" spans="1:2" x14ac:dyDescent="0.35">
      <c r="A913" s="1">
        <v>43134</v>
      </c>
      <c r="B913">
        <v>970.87</v>
      </c>
    </row>
    <row r="914" spans="1:2" x14ac:dyDescent="0.35">
      <c r="A914" s="1">
        <v>43135</v>
      </c>
      <c r="B914">
        <v>827.59</v>
      </c>
    </row>
    <row r="915" spans="1:2" x14ac:dyDescent="0.35">
      <c r="A915" s="1">
        <v>43136</v>
      </c>
      <c r="B915">
        <v>695.08</v>
      </c>
    </row>
    <row r="916" spans="1:2" x14ac:dyDescent="0.35">
      <c r="A916" s="1">
        <v>43137</v>
      </c>
      <c r="B916">
        <v>785.01</v>
      </c>
    </row>
    <row r="917" spans="1:2" x14ac:dyDescent="0.35">
      <c r="A917" s="1">
        <v>43138</v>
      </c>
      <c r="B917">
        <v>751.81</v>
      </c>
    </row>
    <row r="918" spans="1:2" x14ac:dyDescent="0.35">
      <c r="A918" s="1">
        <v>43139</v>
      </c>
      <c r="B918">
        <v>813.55</v>
      </c>
    </row>
    <row r="919" spans="1:2" x14ac:dyDescent="0.35">
      <c r="A919" s="1">
        <v>43140</v>
      </c>
      <c r="B919">
        <v>877.88</v>
      </c>
    </row>
    <row r="920" spans="1:2" x14ac:dyDescent="0.35">
      <c r="A920" s="1">
        <v>43141</v>
      </c>
      <c r="B920">
        <v>850.75</v>
      </c>
    </row>
    <row r="921" spans="1:2" x14ac:dyDescent="0.35">
      <c r="A921" s="1">
        <v>43142</v>
      </c>
      <c r="B921">
        <v>811.24</v>
      </c>
    </row>
    <row r="922" spans="1:2" x14ac:dyDescent="0.35">
      <c r="A922" s="1">
        <v>43143</v>
      </c>
      <c r="B922">
        <v>865.27</v>
      </c>
    </row>
    <row r="923" spans="1:2" x14ac:dyDescent="0.35">
      <c r="A923" s="1">
        <v>43144</v>
      </c>
      <c r="B923">
        <v>840.98</v>
      </c>
    </row>
    <row r="924" spans="1:2" x14ac:dyDescent="0.35">
      <c r="A924" s="1">
        <v>43145</v>
      </c>
      <c r="B924">
        <v>920.11</v>
      </c>
    </row>
    <row r="925" spans="1:2" x14ac:dyDescent="0.35">
      <c r="A925" s="1">
        <v>43146</v>
      </c>
      <c r="B925">
        <v>927.95</v>
      </c>
    </row>
    <row r="926" spans="1:2" x14ac:dyDescent="0.35">
      <c r="A926" s="1">
        <v>43147</v>
      </c>
      <c r="B926">
        <v>938.02</v>
      </c>
    </row>
    <row r="927" spans="1:2" x14ac:dyDescent="0.35">
      <c r="A927" s="1">
        <v>43148</v>
      </c>
      <c r="B927">
        <v>974.77</v>
      </c>
    </row>
    <row r="928" spans="1:2" x14ac:dyDescent="0.35">
      <c r="A928" s="1">
        <v>43149</v>
      </c>
      <c r="B928">
        <v>913.9</v>
      </c>
    </row>
    <row r="929" spans="1:2" x14ac:dyDescent="0.35">
      <c r="A929" s="1">
        <v>43150</v>
      </c>
      <c r="B929">
        <v>939.79</v>
      </c>
    </row>
    <row r="930" spans="1:2" x14ac:dyDescent="0.35">
      <c r="A930" s="1">
        <v>43151</v>
      </c>
      <c r="B930">
        <v>885.52</v>
      </c>
    </row>
    <row r="931" spans="1:2" x14ac:dyDescent="0.35">
      <c r="A931" s="1">
        <v>43152</v>
      </c>
      <c r="B931">
        <v>840.1</v>
      </c>
    </row>
    <row r="932" spans="1:2" x14ac:dyDescent="0.35">
      <c r="A932" s="1">
        <v>43153</v>
      </c>
      <c r="B932">
        <v>804.63</v>
      </c>
    </row>
    <row r="933" spans="1:2" x14ac:dyDescent="0.35">
      <c r="A933" s="1">
        <v>43154</v>
      </c>
      <c r="B933">
        <v>854.7</v>
      </c>
    </row>
    <row r="934" spans="1:2" x14ac:dyDescent="0.35">
      <c r="A934" s="1">
        <v>43155</v>
      </c>
      <c r="B934">
        <v>833.49</v>
      </c>
    </row>
    <row r="935" spans="1:2" x14ac:dyDescent="0.35">
      <c r="A935" s="1">
        <v>43156</v>
      </c>
      <c r="B935">
        <v>840.28</v>
      </c>
    </row>
    <row r="936" spans="1:2" x14ac:dyDescent="0.35">
      <c r="A936" s="1"/>
    </row>
    <row r="937" spans="1:2" x14ac:dyDescent="0.35">
      <c r="A937" s="1"/>
    </row>
    <row r="938" spans="1:2" x14ac:dyDescent="0.35">
      <c r="A938" s="1"/>
    </row>
    <row r="939" spans="1:2" x14ac:dyDescent="0.35">
      <c r="A939" s="1"/>
    </row>
    <row r="940" spans="1:2" x14ac:dyDescent="0.35">
      <c r="A940" s="1"/>
    </row>
    <row r="941" spans="1:2" x14ac:dyDescent="0.35">
      <c r="A941" s="1"/>
    </row>
    <row r="942" spans="1:2" x14ac:dyDescent="0.35">
      <c r="A942" s="1"/>
    </row>
    <row r="943" spans="1:2" x14ac:dyDescent="0.35">
      <c r="A943" s="1"/>
    </row>
    <row r="944" spans="1:2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12A5B-9A95-44BE-8A49-9BDD3A8403D4}">
  <dimension ref="A1:X149"/>
  <sheetViews>
    <sheetView topLeftCell="A2" workbookViewId="0">
      <selection activeCell="F129" sqref="F129"/>
    </sheetView>
  </sheetViews>
  <sheetFormatPr defaultRowHeight="14.5" x14ac:dyDescent="0.35"/>
  <cols>
    <col min="1" max="1" width="2.81640625" bestFit="1" customWidth="1"/>
    <col min="2" max="2" width="10.08984375" bestFit="1" customWidth="1"/>
    <col min="3" max="3" width="7.81640625" bestFit="1" customWidth="1"/>
    <col min="4" max="4" width="11.81640625" bestFit="1" customWidth="1"/>
    <col min="5" max="5" width="6.81640625" bestFit="1" customWidth="1"/>
    <col min="6" max="6" width="9.81640625" bestFit="1" customWidth="1"/>
    <col min="7" max="8" width="11.81640625" bestFit="1" customWidth="1"/>
    <col min="9" max="9" width="9.81640625" bestFit="1" customWidth="1"/>
    <col min="10" max="11" width="11.81640625" bestFit="1" customWidth="1"/>
    <col min="12" max="12" width="11.81640625" customWidth="1"/>
    <col min="13" max="13" width="19.7265625" bestFit="1" customWidth="1"/>
    <col min="14" max="15" width="11.81640625" bestFit="1" customWidth="1"/>
    <col min="16" max="16" width="16.36328125" bestFit="1" customWidth="1"/>
    <col min="17" max="17" width="10.08984375" bestFit="1" customWidth="1"/>
    <col min="18" max="18" width="7.81640625" bestFit="1" customWidth="1"/>
    <col min="19" max="19" width="11.81640625" bestFit="1" customWidth="1"/>
    <col min="20" max="20" width="6.81640625" bestFit="1" customWidth="1"/>
    <col min="21" max="21" width="9.81640625" bestFit="1" customWidth="1"/>
    <col min="22" max="22" width="11.81640625" bestFit="1" customWidth="1"/>
    <col min="23" max="23" width="9.81640625" bestFit="1" customWidth="1"/>
    <col min="24" max="24" width="11.81640625" bestFit="1" customWidth="1"/>
  </cols>
  <sheetData>
    <row r="1" spans="1:21" x14ac:dyDescent="0.35">
      <c r="B1" t="s">
        <v>0</v>
      </c>
      <c r="C1" t="s">
        <v>1</v>
      </c>
      <c r="D1" t="s">
        <v>6</v>
      </c>
      <c r="E1" t="s">
        <v>7</v>
      </c>
      <c r="F1" t="s">
        <v>9</v>
      </c>
      <c r="G1" t="s">
        <v>24</v>
      </c>
      <c r="H1" t="s">
        <v>8</v>
      </c>
      <c r="I1" t="s">
        <v>10</v>
      </c>
      <c r="J1" t="s">
        <v>23</v>
      </c>
      <c r="K1" t="s">
        <v>13</v>
      </c>
      <c r="T1" t="s">
        <v>2</v>
      </c>
      <c r="U1">
        <v>1</v>
      </c>
    </row>
    <row r="2" spans="1:21" x14ac:dyDescent="0.35">
      <c r="A2">
        <v>0</v>
      </c>
      <c r="B2" s="1">
        <v>43009</v>
      </c>
      <c r="C2">
        <v>303.95</v>
      </c>
      <c r="D2">
        <f>C2/$C$2</f>
        <v>1</v>
      </c>
      <c r="E2">
        <f t="shared" ref="E2:E65" si="0">1+$U$2*A2</f>
        <v>1</v>
      </c>
      <c r="F2">
        <v>15197500</v>
      </c>
      <c r="G2">
        <f>E2*F2</f>
        <v>15197500</v>
      </c>
      <c r="H2">
        <f t="shared" ref="H2:H65" si="1">D2*(1+$U$1)-$U$1*E2</f>
        <v>1</v>
      </c>
      <c r="I2">
        <v>15197500</v>
      </c>
      <c r="J2">
        <f>H2*I2</f>
        <v>15197500</v>
      </c>
      <c r="K2">
        <f>J2+G2</f>
        <v>30395000</v>
      </c>
      <c r="Q2" s="1"/>
      <c r="T2" t="s">
        <v>4</v>
      </c>
      <c r="U2">
        <v>5.0000000000000001E-4</v>
      </c>
    </row>
    <row r="3" spans="1:21" x14ac:dyDescent="0.35">
      <c r="A3">
        <v>1</v>
      </c>
      <c r="B3" s="1">
        <v>43010</v>
      </c>
      <c r="C3">
        <v>296.81</v>
      </c>
      <c r="D3">
        <f t="shared" ref="D3:D55" si="2">C3/$C$2</f>
        <v>0.97650929429182431</v>
      </c>
      <c r="E3">
        <f t="shared" si="0"/>
        <v>1.0004999999999999</v>
      </c>
      <c r="F3">
        <v>15197500</v>
      </c>
      <c r="G3">
        <f t="shared" ref="G3:G66" si="3">E3*F3</f>
        <v>15205098.75</v>
      </c>
      <c r="H3">
        <f t="shared" si="1"/>
        <v>0.95251858858364868</v>
      </c>
      <c r="I3">
        <v>15197500</v>
      </c>
      <c r="J3">
        <f t="shared" ref="J3:J66" si="4">H3*I3</f>
        <v>14475901.25</v>
      </c>
      <c r="K3">
        <f t="shared" ref="K3:K66" si="5">J3+G3</f>
        <v>29681000</v>
      </c>
      <c r="Q3" s="1"/>
      <c r="T3" t="s">
        <v>5</v>
      </c>
      <c r="U3">
        <f>C2</f>
        <v>303.95</v>
      </c>
    </row>
    <row r="4" spans="1:21" x14ac:dyDescent="0.35">
      <c r="A4">
        <v>2</v>
      </c>
      <c r="B4" s="1">
        <v>43011</v>
      </c>
      <c r="C4">
        <v>291.81</v>
      </c>
      <c r="D4">
        <f t="shared" si="2"/>
        <v>0.96005922026649126</v>
      </c>
      <c r="E4">
        <f t="shared" si="0"/>
        <v>1.0009999999999999</v>
      </c>
      <c r="F4">
        <v>15197500</v>
      </c>
      <c r="G4">
        <f t="shared" si="3"/>
        <v>15212697.499999998</v>
      </c>
      <c r="H4">
        <f t="shared" si="1"/>
        <v>0.91911844053298264</v>
      </c>
      <c r="I4">
        <v>15197500</v>
      </c>
      <c r="J4">
        <f t="shared" si="4"/>
        <v>13968302.500000004</v>
      </c>
      <c r="K4">
        <f t="shared" si="5"/>
        <v>29181000</v>
      </c>
      <c r="Q4" s="1"/>
      <c r="T4" t="s">
        <v>3</v>
      </c>
      <c r="U4">
        <v>0</v>
      </c>
    </row>
    <row r="5" spans="1:21" x14ac:dyDescent="0.35">
      <c r="A5">
        <v>3</v>
      </c>
      <c r="B5" s="1">
        <v>43012</v>
      </c>
      <c r="C5">
        <v>291.68</v>
      </c>
      <c r="D5">
        <f t="shared" si="2"/>
        <v>0.95963151834183258</v>
      </c>
      <c r="E5">
        <f t="shared" si="0"/>
        <v>1.0015000000000001</v>
      </c>
      <c r="F5">
        <v>15197500</v>
      </c>
      <c r="G5">
        <f t="shared" si="3"/>
        <v>15220296.25</v>
      </c>
      <c r="H5">
        <f t="shared" si="1"/>
        <v>0.9177630366836651</v>
      </c>
      <c r="I5">
        <v>15197500</v>
      </c>
      <c r="J5">
        <f t="shared" si="4"/>
        <v>13947703.75</v>
      </c>
      <c r="K5">
        <f t="shared" si="5"/>
        <v>29168000</v>
      </c>
      <c r="Q5" s="1"/>
      <c r="T5" t="s">
        <v>14</v>
      </c>
      <c r="U5">
        <v>100000</v>
      </c>
    </row>
    <row r="6" spans="1:21" x14ac:dyDescent="0.35">
      <c r="A6">
        <v>4</v>
      </c>
      <c r="B6" s="1">
        <v>43013</v>
      </c>
      <c r="C6">
        <v>294.99</v>
      </c>
      <c r="D6">
        <f t="shared" si="2"/>
        <v>0.97052146734660316</v>
      </c>
      <c r="E6">
        <f t="shared" si="0"/>
        <v>1.002</v>
      </c>
      <c r="F6">
        <v>15197500</v>
      </c>
      <c r="G6">
        <f t="shared" si="3"/>
        <v>15227895</v>
      </c>
      <c r="H6">
        <f t="shared" si="1"/>
        <v>0.93904293469320632</v>
      </c>
      <c r="I6">
        <v>15197500</v>
      </c>
      <c r="J6">
        <f t="shared" si="4"/>
        <v>14271105.000000004</v>
      </c>
      <c r="K6">
        <f t="shared" si="5"/>
        <v>29499000.000000004</v>
      </c>
      <c r="Q6" s="1"/>
      <c r="T6" t="s">
        <v>11</v>
      </c>
      <c r="U6">
        <f>$U$5*(1-$U$4)/(1+$U$1)*$U$3</f>
        <v>15197500</v>
      </c>
    </row>
    <row r="7" spans="1:21" x14ac:dyDescent="0.35">
      <c r="A7">
        <v>5</v>
      </c>
      <c r="B7" s="1">
        <v>43014</v>
      </c>
      <c r="C7">
        <v>308.33</v>
      </c>
      <c r="D7">
        <f t="shared" si="2"/>
        <v>1.0144102648461919</v>
      </c>
      <c r="E7">
        <f t="shared" si="0"/>
        <v>1.0024999999999999</v>
      </c>
      <c r="F7">
        <v>15197500</v>
      </c>
      <c r="G7">
        <f t="shared" si="3"/>
        <v>15235493.75</v>
      </c>
      <c r="H7">
        <f t="shared" si="1"/>
        <v>1.0263205296923839</v>
      </c>
      <c r="I7">
        <v>15197500</v>
      </c>
      <c r="J7">
        <f t="shared" si="4"/>
        <v>15597506.250000004</v>
      </c>
      <c r="K7">
        <f t="shared" si="5"/>
        <v>30833000.000000004</v>
      </c>
      <c r="Q7" s="1"/>
      <c r="T7" t="s">
        <v>12</v>
      </c>
      <c r="U7">
        <f>$U$5*(1-$U$4)/(1+$U$1)*$U$3</f>
        <v>15197500</v>
      </c>
    </row>
    <row r="8" spans="1:21" x14ac:dyDescent="0.35">
      <c r="A8">
        <v>6</v>
      </c>
      <c r="B8" s="1">
        <v>43015</v>
      </c>
      <c r="C8">
        <v>311.26</v>
      </c>
      <c r="D8">
        <f t="shared" si="2"/>
        <v>1.024050008225037</v>
      </c>
      <c r="E8">
        <f t="shared" si="0"/>
        <v>1.0029999999999999</v>
      </c>
      <c r="F8">
        <v>15197500</v>
      </c>
      <c r="G8">
        <f t="shared" si="3"/>
        <v>15243092.499999998</v>
      </c>
      <c r="H8">
        <f t="shared" si="1"/>
        <v>1.0451000164500741</v>
      </c>
      <c r="I8">
        <v>15197500</v>
      </c>
      <c r="J8">
        <f t="shared" si="4"/>
        <v>15882907.500000002</v>
      </c>
      <c r="K8">
        <f t="shared" si="5"/>
        <v>31126000</v>
      </c>
      <c r="Q8" s="1"/>
      <c r="T8" t="s">
        <v>15</v>
      </c>
      <c r="U8">
        <v>2</v>
      </c>
    </row>
    <row r="9" spans="1:21" x14ac:dyDescent="0.35">
      <c r="A9">
        <v>7</v>
      </c>
      <c r="B9" s="1">
        <v>43016</v>
      </c>
      <c r="C9">
        <v>309.49</v>
      </c>
      <c r="D9">
        <f t="shared" si="2"/>
        <v>1.0182266820200692</v>
      </c>
      <c r="E9">
        <f t="shared" si="0"/>
        <v>1.0035000000000001</v>
      </c>
      <c r="F9">
        <v>15197500</v>
      </c>
      <c r="G9">
        <f t="shared" si="3"/>
        <v>15250691.25</v>
      </c>
      <c r="H9">
        <f t="shared" si="1"/>
        <v>1.0329533640401383</v>
      </c>
      <c r="I9">
        <v>15197500</v>
      </c>
      <c r="J9">
        <f t="shared" si="4"/>
        <v>15698308.750000002</v>
      </c>
      <c r="K9">
        <f t="shared" si="5"/>
        <v>30949000</v>
      </c>
      <c r="Q9" s="1"/>
      <c r="T9" t="s">
        <v>16</v>
      </c>
      <c r="U9">
        <v>0.25</v>
      </c>
    </row>
    <row r="10" spans="1:21" x14ac:dyDescent="0.35">
      <c r="A10">
        <v>8</v>
      </c>
      <c r="B10" s="1">
        <v>43017</v>
      </c>
      <c r="C10">
        <v>296.95</v>
      </c>
      <c r="D10">
        <f t="shared" si="2"/>
        <v>0.97696989636453369</v>
      </c>
      <c r="E10">
        <f t="shared" si="0"/>
        <v>1.004</v>
      </c>
      <c r="F10">
        <v>15197500</v>
      </c>
      <c r="G10">
        <f t="shared" si="3"/>
        <v>15258290</v>
      </c>
      <c r="H10">
        <f t="shared" si="1"/>
        <v>0.94993979272906737</v>
      </c>
      <c r="I10">
        <v>15197500</v>
      </c>
      <c r="J10">
        <f t="shared" si="4"/>
        <v>14436710.000000002</v>
      </c>
      <c r="K10">
        <f t="shared" si="5"/>
        <v>29695000</v>
      </c>
      <c r="Q10" s="1"/>
      <c r="T10" t="s">
        <v>21</v>
      </c>
      <c r="U10">
        <v>1.05</v>
      </c>
    </row>
    <row r="11" spans="1:21" x14ac:dyDescent="0.35">
      <c r="A11">
        <v>9</v>
      </c>
      <c r="B11" s="1">
        <v>43018</v>
      </c>
      <c r="C11">
        <v>298.45999999999998</v>
      </c>
      <c r="D11">
        <f t="shared" si="2"/>
        <v>0.98193781872018426</v>
      </c>
      <c r="E11">
        <f t="shared" si="0"/>
        <v>1.0044999999999999</v>
      </c>
      <c r="F11">
        <v>15197500</v>
      </c>
      <c r="G11">
        <f t="shared" si="3"/>
        <v>15265888.75</v>
      </c>
      <c r="H11">
        <f t="shared" si="1"/>
        <v>0.95937563744036858</v>
      </c>
      <c r="I11">
        <v>15197500</v>
      </c>
      <c r="J11">
        <f t="shared" si="4"/>
        <v>14580111.250000002</v>
      </c>
      <c r="K11">
        <f t="shared" si="5"/>
        <v>29846000</v>
      </c>
      <c r="Q11" s="1"/>
    </row>
    <row r="12" spans="1:21" x14ac:dyDescent="0.35">
      <c r="A12">
        <v>10</v>
      </c>
      <c r="B12" s="1">
        <v>43019</v>
      </c>
      <c r="C12">
        <v>302.86</v>
      </c>
      <c r="D12">
        <f t="shared" si="2"/>
        <v>0.99641388386247742</v>
      </c>
      <c r="E12">
        <f t="shared" si="0"/>
        <v>1.0049999999999999</v>
      </c>
      <c r="F12">
        <v>15197500</v>
      </c>
      <c r="G12">
        <f t="shared" si="3"/>
        <v>15273487.499999998</v>
      </c>
      <c r="H12">
        <f t="shared" si="1"/>
        <v>0.98782776772495495</v>
      </c>
      <c r="I12">
        <v>15197500</v>
      </c>
      <c r="J12">
        <f t="shared" si="4"/>
        <v>15012512.500000004</v>
      </c>
      <c r="K12">
        <f t="shared" si="5"/>
        <v>30286000</v>
      </c>
      <c r="Q12" s="1"/>
    </row>
    <row r="13" spans="1:21" x14ac:dyDescent="0.35">
      <c r="A13">
        <v>11</v>
      </c>
      <c r="B13" s="1">
        <v>43020</v>
      </c>
      <c r="C13">
        <v>302.89</v>
      </c>
      <c r="D13">
        <f t="shared" si="2"/>
        <v>0.99651258430662937</v>
      </c>
      <c r="E13">
        <f t="shared" si="0"/>
        <v>1.0055000000000001</v>
      </c>
      <c r="F13">
        <v>15197500</v>
      </c>
      <c r="G13">
        <f t="shared" si="3"/>
        <v>15281086.25</v>
      </c>
      <c r="H13">
        <f t="shared" si="1"/>
        <v>0.98752516861325867</v>
      </c>
      <c r="I13">
        <v>15197500</v>
      </c>
      <c r="J13">
        <f t="shared" si="4"/>
        <v>15007913.749999998</v>
      </c>
      <c r="K13">
        <f t="shared" si="5"/>
        <v>30289000</v>
      </c>
      <c r="Q13" s="1"/>
    </row>
    <row r="14" spans="1:21" x14ac:dyDescent="0.35">
      <c r="A14">
        <v>12</v>
      </c>
      <c r="B14" s="1">
        <v>43021</v>
      </c>
      <c r="C14">
        <v>336.83</v>
      </c>
      <c r="D14">
        <f t="shared" si="2"/>
        <v>1.1081756867905905</v>
      </c>
      <c r="E14">
        <f t="shared" si="0"/>
        <v>1.006</v>
      </c>
      <c r="F14">
        <v>15197500</v>
      </c>
      <c r="G14">
        <f t="shared" si="3"/>
        <v>15288685</v>
      </c>
      <c r="H14">
        <f t="shared" si="1"/>
        <v>1.2103513735811811</v>
      </c>
      <c r="I14">
        <v>15197500</v>
      </c>
      <c r="J14">
        <f t="shared" si="4"/>
        <v>18394315</v>
      </c>
      <c r="K14">
        <f t="shared" si="5"/>
        <v>33683000</v>
      </c>
      <c r="Q14" s="1"/>
    </row>
    <row r="15" spans="1:21" x14ac:dyDescent="0.35">
      <c r="A15">
        <v>13</v>
      </c>
      <c r="B15" s="1">
        <v>43022</v>
      </c>
      <c r="C15">
        <v>338.81</v>
      </c>
      <c r="D15">
        <f t="shared" si="2"/>
        <v>1.1146899161046224</v>
      </c>
      <c r="E15">
        <f t="shared" si="0"/>
        <v>1.0065</v>
      </c>
      <c r="F15">
        <v>15197500</v>
      </c>
      <c r="G15" s="3">
        <f t="shared" si="3"/>
        <v>15296283.75</v>
      </c>
      <c r="H15" s="3">
        <f t="shared" si="1"/>
        <v>1.2228798322092449</v>
      </c>
      <c r="I15">
        <v>15197500</v>
      </c>
      <c r="J15" s="3">
        <f t="shared" si="4"/>
        <v>18584716.25</v>
      </c>
      <c r="K15" s="3">
        <f t="shared" si="5"/>
        <v>33881000</v>
      </c>
      <c r="L15" s="3"/>
      <c r="Q15" s="4"/>
    </row>
    <row r="16" spans="1:21" x14ac:dyDescent="0.35">
      <c r="A16">
        <v>14</v>
      </c>
      <c r="B16" s="1">
        <v>43023</v>
      </c>
      <c r="C16">
        <v>336.58</v>
      </c>
      <c r="D16">
        <f t="shared" si="2"/>
        <v>1.107353183089324</v>
      </c>
      <c r="E16">
        <f t="shared" si="0"/>
        <v>1.0069999999999999</v>
      </c>
      <c r="F16">
        <v>15197500</v>
      </c>
      <c r="G16">
        <f t="shared" si="3"/>
        <v>15303882.499999998</v>
      </c>
      <c r="H16">
        <f t="shared" si="1"/>
        <v>1.207706366178648</v>
      </c>
      <c r="I16">
        <v>15197500</v>
      </c>
      <c r="J16">
        <f t="shared" si="4"/>
        <v>18354117.500000004</v>
      </c>
      <c r="K16">
        <f t="shared" si="5"/>
        <v>33658000</v>
      </c>
      <c r="Q16" s="1"/>
    </row>
    <row r="17" spans="1:17" x14ac:dyDescent="0.35">
      <c r="A17">
        <v>15</v>
      </c>
      <c r="B17" s="1">
        <v>43024</v>
      </c>
      <c r="C17">
        <v>334.23</v>
      </c>
      <c r="D17">
        <f t="shared" si="2"/>
        <v>1.0996216482974175</v>
      </c>
      <c r="E17">
        <f t="shared" si="0"/>
        <v>1.0075000000000001</v>
      </c>
      <c r="F17">
        <v>15197500</v>
      </c>
      <c r="G17">
        <f t="shared" si="3"/>
        <v>15311481.250000002</v>
      </c>
      <c r="H17">
        <f t="shared" si="1"/>
        <v>1.1917432965948349</v>
      </c>
      <c r="I17">
        <v>15197500</v>
      </c>
      <c r="J17">
        <f t="shared" si="4"/>
        <v>18111518.750000004</v>
      </c>
      <c r="K17">
        <f t="shared" si="5"/>
        <v>33423000.000000007</v>
      </c>
      <c r="Q17" s="1"/>
    </row>
    <row r="18" spans="1:17" x14ac:dyDescent="0.35">
      <c r="A18">
        <v>16</v>
      </c>
      <c r="B18" s="1">
        <v>43025</v>
      </c>
      <c r="C18">
        <v>316.14</v>
      </c>
      <c r="D18">
        <f t="shared" si="2"/>
        <v>1.0401052804737621</v>
      </c>
      <c r="E18">
        <f t="shared" si="0"/>
        <v>1.008</v>
      </c>
      <c r="F18">
        <v>15197500</v>
      </c>
      <c r="G18">
        <f t="shared" si="3"/>
        <v>15319080</v>
      </c>
      <c r="H18">
        <f t="shared" si="1"/>
        <v>1.0722105609475241</v>
      </c>
      <c r="I18">
        <v>15197500</v>
      </c>
      <c r="J18">
        <f t="shared" si="4"/>
        <v>16294919.999999998</v>
      </c>
      <c r="K18">
        <f t="shared" si="5"/>
        <v>31614000</v>
      </c>
      <c r="Q18" s="1"/>
    </row>
    <row r="19" spans="1:17" x14ac:dyDescent="0.35">
      <c r="A19">
        <v>17</v>
      </c>
      <c r="B19" s="1">
        <v>43026</v>
      </c>
      <c r="C19">
        <v>313.54000000000002</v>
      </c>
      <c r="D19">
        <f t="shared" si="2"/>
        <v>1.031551241980589</v>
      </c>
      <c r="E19">
        <f t="shared" si="0"/>
        <v>1.0085</v>
      </c>
      <c r="F19">
        <v>15197500</v>
      </c>
      <c r="G19">
        <f t="shared" si="3"/>
        <v>15326678.75</v>
      </c>
      <c r="H19">
        <f t="shared" si="1"/>
        <v>1.0546024839611781</v>
      </c>
      <c r="I19">
        <v>15197500</v>
      </c>
      <c r="J19">
        <f t="shared" si="4"/>
        <v>16027321.250000004</v>
      </c>
      <c r="K19">
        <f t="shared" si="5"/>
        <v>31354000.000000004</v>
      </c>
      <c r="Q19" s="1"/>
    </row>
    <row r="20" spans="1:17" x14ac:dyDescent="0.35">
      <c r="A20">
        <v>18</v>
      </c>
      <c r="B20" s="1">
        <v>43027</v>
      </c>
      <c r="C20">
        <v>307.41000000000003</v>
      </c>
      <c r="D20">
        <f t="shared" si="2"/>
        <v>1.0113834512255306</v>
      </c>
      <c r="E20">
        <f t="shared" si="0"/>
        <v>1.0089999999999999</v>
      </c>
      <c r="F20">
        <v>15197500</v>
      </c>
      <c r="G20">
        <f t="shared" si="3"/>
        <v>15334277.499999998</v>
      </c>
      <c r="H20">
        <f t="shared" si="1"/>
        <v>1.0137669024510614</v>
      </c>
      <c r="I20">
        <v>15197500</v>
      </c>
      <c r="J20">
        <f t="shared" si="4"/>
        <v>15406722.500000006</v>
      </c>
      <c r="K20">
        <f t="shared" si="5"/>
        <v>30741000.000000004</v>
      </c>
      <c r="Q20" s="1"/>
    </row>
    <row r="21" spans="1:17" x14ac:dyDescent="0.35">
      <c r="A21">
        <v>19</v>
      </c>
      <c r="B21" s="1">
        <v>43028</v>
      </c>
      <c r="C21">
        <v>303.08</v>
      </c>
      <c r="D21">
        <f t="shared" si="2"/>
        <v>0.99713768711959205</v>
      </c>
      <c r="E21">
        <f t="shared" si="0"/>
        <v>1.0095000000000001</v>
      </c>
      <c r="F21">
        <v>15197500</v>
      </c>
      <c r="G21">
        <f t="shared" si="3"/>
        <v>15341876.250000002</v>
      </c>
      <c r="H21">
        <f t="shared" si="1"/>
        <v>0.98477537423918404</v>
      </c>
      <c r="I21">
        <v>15197500</v>
      </c>
      <c r="J21">
        <f t="shared" si="4"/>
        <v>14966123.75</v>
      </c>
      <c r="K21">
        <f t="shared" si="5"/>
        <v>30308000</v>
      </c>
      <c r="Q21" s="1"/>
    </row>
    <row r="22" spans="1:17" x14ac:dyDescent="0.35">
      <c r="A22">
        <v>20</v>
      </c>
      <c r="B22" s="1">
        <v>43029</v>
      </c>
      <c r="C22">
        <v>299.55</v>
      </c>
      <c r="D22">
        <f t="shared" si="2"/>
        <v>0.98552393485770695</v>
      </c>
      <c r="E22">
        <f t="shared" si="0"/>
        <v>1.01</v>
      </c>
      <c r="F22">
        <v>15197500</v>
      </c>
      <c r="G22">
        <f t="shared" si="3"/>
        <v>15349475</v>
      </c>
      <c r="H22">
        <f t="shared" si="1"/>
        <v>0.96104786971541389</v>
      </c>
      <c r="I22">
        <v>15197500</v>
      </c>
      <c r="J22">
        <f t="shared" si="4"/>
        <v>14605525.000000002</v>
      </c>
      <c r="K22">
        <f t="shared" si="5"/>
        <v>29955000</v>
      </c>
      <c r="Q22" s="1"/>
    </row>
    <row r="23" spans="1:17" x14ac:dyDescent="0.35">
      <c r="A23">
        <v>21</v>
      </c>
      <c r="B23" s="1">
        <v>43030</v>
      </c>
      <c r="C23">
        <v>294.02999999999997</v>
      </c>
      <c r="D23">
        <f t="shared" si="2"/>
        <v>0.96736305313373905</v>
      </c>
      <c r="E23">
        <f t="shared" si="0"/>
        <v>1.0105</v>
      </c>
      <c r="F23">
        <v>15197500</v>
      </c>
      <c r="G23">
        <f t="shared" si="3"/>
        <v>15357073.75</v>
      </c>
      <c r="H23">
        <f t="shared" si="1"/>
        <v>0.92422610626747814</v>
      </c>
      <c r="I23">
        <v>15197500</v>
      </c>
      <c r="J23">
        <f t="shared" si="4"/>
        <v>14045926.25</v>
      </c>
      <c r="K23">
        <f t="shared" si="5"/>
        <v>29403000</v>
      </c>
      <c r="Q23" s="1"/>
    </row>
    <row r="24" spans="1:17" x14ac:dyDescent="0.35">
      <c r="A24">
        <v>22</v>
      </c>
      <c r="B24" s="1">
        <v>43031</v>
      </c>
      <c r="C24">
        <v>285.27</v>
      </c>
      <c r="D24">
        <f t="shared" si="2"/>
        <v>0.93854252344135547</v>
      </c>
      <c r="E24">
        <f t="shared" si="0"/>
        <v>1.0109999999999999</v>
      </c>
      <c r="F24">
        <v>15197500</v>
      </c>
      <c r="G24">
        <f t="shared" si="3"/>
        <v>15364672.499999998</v>
      </c>
      <c r="H24">
        <f t="shared" si="1"/>
        <v>0.86608504688271104</v>
      </c>
      <c r="I24">
        <v>15197500</v>
      </c>
      <c r="J24">
        <f t="shared" si="4"/>
        <v>13162327.500000002</v>
      </c>
      <c r="K24">
        <f t="shared" si="5"/>
        <v>28527000</v>
      </c>
      <c r="Q24" s="1"/>
    </row>
    <row r="25" spans="1:17" x14ac:dyDescent="0.35">
      <c r="A25">
        <v>23</v>
      </c>
      <c r="B25" s="1">
        <v>43032</v>
      </c>
      <c r="C25">
        <v>296.5</v>
      </c>
      <c r="D25">
        <f t="shared" si="2"/>
        <v>0.97548938970225374</v>
      </c>
      <c r="E25">
        <f t="shared" si="0"/>
        <v>1.0115000000000001</v>
      </c>
      <c r="F25">
        <v>15197500</v>
      </c>
      <c r="G25">
        <f t="shared" si="3"/>
        <v>15372271.250000002</v>
      </c>
      <c r="H25">
        <f t="shared" si="1"/>
        <v>0.93947877940450741</v>
      </c>
      <c r="I25">
        <v>15197500</v>
      </c>
      <c r="J25">
        <f t="shared" si="4"/>
        <v>14277728.750000002</v>
      </c>
      <c r="K25">
        <f t="shared" si="5"/>
        <v>29650000.000000004</v>
      </c>
      <c r="Q25" s="1"/>
    </row>
    <row r="26" spans="1:17" x14ac:dyDescent="0.35">
      <c r="A26">
        <v>24</v>
      </c>
      <c r="B26" s="1">
        <v>43033</v>
      </c>
      <c r="C26">
        <v>296.35000000000002</v>
      </c>
      <c r="D26">
        <f t="shared" si="2"/>
        <v>0.97499588748149379</v>
      </c>
      <c r="E26">
        <f t="shared" si="0"/>
        <v>1.012</v>
      </c>
      <c r="F26">
        <v>15197500</v>
      </c>
      <c r="G26">
        <f t="shared" si="3"/>
        <v>15379870</v>
      </c>
      <c r="H26">
        <f t="shared" si="1"/>
        <v>0.93799177496298758</v>
      </c>
      <c r="I26">
        <v>15197500</v>
      </c>
      <c r="J26">
        <f t="shared" si="4"/>
        <v>14255130.000000004</v>
      </c>
      <c r="K26">
        <f t="shared" si="5"/>
        <v>29635000.000000004</v>
      </c>
      <c r="Q26" s="1"/>
    </row>
    <row r="27" spans="1:17" x14ac:dyDescent="0.35">
      <c r="A27">
        <v>25</v>
      </c>
      <c r="B27" s="1">
        <v>43034</v>
      </c>
      <c r="C27">
        <v>295.54000000000002</v>
      </c>
      <c r="D27">
        <f t="shared" si="2"/>
        <v>0.97233097548938985</v>
      </c>
      <c r="E27">
        <f t="shared" si="0"/>
        <v>1.0125</v>
      </c>
      <c r="F27">
        <v>15197500</v>
      </c>
      <c r="G27">
        <f t="shared" si="3"/>
        <v>15387468.75</v>
      </c>
      <c r="H27">
        <f t="shared" si="1"/>
        <v>0.93216195097877974</v>
      </c>
      <c r="I27">
        <v>15197500</v>
      </c>
      <c r="J27">
        <f t="shared" si="4"/>
        <v>14166531.250000006</v>
      </c>
      <c r="K27">
        <f t="shared" si="5"/>
        <v>29554000.000000007</v>
      </c>
      <c r="Q27" s="1"/>
    </row>
    <row r="28" spans="1:17" x14ac:dyDescent="0.35">
      <c r="A28">
        <v>26</v>
      </c>
      <c r="B28" s="1">
        <v>43035</v>
      </c>
      <c r="C28">
        <v>296.36</v>
      </c>
      <c r="D28">
        <f t="shared" si="2"/>
        <v>0.97502878762954437</v>
      </c>
      <c r="E28">
        <f t="shared" si="0"/>
        <v>1.0129999999999999</v>
      </c>
      <c r="F28">
        <v>15197500</v>
      </c>
      <c r="G28">
        <f t="shared" si="3"/>
        <v>15395067.499999998</v>
      </c>
      <c r="H28">
        <f t="shared" si="1"/>
        <v>0.93705757525908884</v>
      </c>
      <c r="I28">
        <v>15197500</v>
      </c>
      <c r="J28">
        <f t="shared" si="4"/>
        <v>14240932.500000002</v>
      </c>
      <c r="K28">
        <f t="shared" si="5"/>
        <v>29636000</v>
      </c>
      <c r="Q28" s="1"/>
    </row>
    <row r="29" spans="1:17" x14ac:dyDescent="0.35">
      <c r="A29">
        <v>27</v>
      </c>
      <c r="B29" s="1">
        <v>43036</v>
      </c>
      <c r="C29">
        <v>293.35000000000002</v>
      </c>
      <c r="D29">
        <f t="shared" si="2"/>
        <v>0.9651258430662939</v>
      </c>
      <c r="E29">
        <f t="shared" si="0"/>
        <v>1.0135000000000001</v>
      </c>
      <c r="F29">
        <v>15197500</v>
      </c>
      <c r="G29">
        <f t="shared" si="3"/>
        <v>15402666.250000002</v>
      </c>
      <c r="H29">
        <f t="shared" si="1"/>
        <v>0.91675168613258773</v>
      </c>
      <c r="I29">
        <v>15197500</v>
      </c>
      <c r="J29">
        <f t="shared" si="4"/>
        <v>13932333.750000002</v>
      </c>
      <c r="K29">
        <f t="shared" si="5"/>
        <v>29335000.000000004</v>
      </c>
      <c r="Q29" s="1"/>
    </row>
    <row r="30" spans="1:17" x14ac:dyDescent="0.35">
      <c r="A30">
        <v>28</v>
      </c>
      <c r="B30" s="1">
        <v>43037</v>
      </c>
      <c r="C30">
        <v>304.04000000000002</v>
      </c>
      <c r="D30">
        <f t="shared" si="2"/>
        <v>1.0002961013324561</v>
      </c>
      <c r="E30">
        <f t="shared" si="0"/>
        <v>1.014</v>
      </c>
      <c r="F30">
        <v>15197500</v>
      </c>
      <c r="G30">
        <f t="shared" si="3"/>
        <v>15410265</v>
      </c>
      <c r="H30">
        <f t="shared" si="1"/>
        <v>0.9865922026649121</v>
      </c>
      <c r="I30">
        <v>15197500</v>
      </c>
      <c r="J30">
        <f t="shared" si="4"/>
        <v>14993735.000000002</v>
      </c>
      <c r="K30">
        <f t="shared" si="5"/>
        <v>30404000</v>
      </c>
      <c r="Q30" s="1"/>
    </row>
    <row r="31" spans="1:17" x14ac:dyDescent="0.35">
      <c r="A31">
        <v>29</v>
      </c>
      <c r="B31" s="1">
        <v>43038</v>
      </c>
      <c r="C31">
        <v>306.8</v>
      </c>
      <c r="D31">
        <f t="shared" si="2"/>
        <v>1.0093765421944398</v>
      </c>
      <c r="E31">
        <f t="shared" si="0"/>
        <v>1.0145</v>
      </c>
      <c r="F31">
        <v>15197500</v>
      </c>
      <c r="G31">
        <f t="shared" si="3"/>
        <v>15417863.75</v>
      </c>
      <c r="H31">
        <f t="shared" si="1"/>
        <v>1.0042530843888797</v>
      </c>
      <c r="I31">
        <v>15197500</v>
      </c>
      <c r="J31">
        <f t="shared" si="4"/>
        <v>15262136.25</v>
      </c>
      <c r="K31">
        <f t="shared" si="5"/>
        <v>30680000</v>
      </c>
      <c r="Q31" s="1"/>
    </row>
    <row r="32" spans="1:17" x14ac:dyDescent="0.35">
      <c r="A32">
        <v>30</v>
      </c>
      <c r="B32" s="1">
        <v>43039</v>
      </c>
      <c r="C32">
        <v>303.64</v>
      </c>
      <c r="D32">
        <f t="shared" si="2"/>
        <v>0.99898009541042931</v>
      </c>
      <c r="E32">
        <f t="shared" si="0"/>
        <v>1.0149999999999999</v>
      </c>
      <c r="F32">
        <v>15197500</v>
      </c>
      <c r="G32">
        <f t="shared" si="3"/>
        <v>15425462.499999998</v>
      </c>
      <c r="H32">
        <f t="shared" si="1"/>
        <v>0.98296019082085873</v>
      </c>
      <c r="I32">
        <v>15197500</v>
      </c>
      <c r="J32">
        <f t="shared" si="4"/>
        <v>14938537.5</v>
      </c>
      <c r="K32">
        <f t="shared" si="5"/>
        <v>30364000</v>
      </c>
      <c r="Q32" s="1"/>
    </row>
    <row r="33" spans="1:17" x14ac:dyDescent="0.35">
      <c r="A33">
        <v>31</v>
      </c>
      <c r="B33" s="1">
        <v>43040</v>
      </c>
      <c r="C33">
        <v>289.42</v>
      </c>
      <c r="D33">
        <f t="shared" si="2"/>
        <v>0.95219608488238205</v>
      </c>
      <c r="E33">
        <f t="shared" si="0"/>
        <v>1.0155000000000001</v>
      </c>
      <c r="F33">
        <v>15197500</v>
      </c>
      <c r="G33">
        <f t="shared" si="3"/>
        <v>15433061.250000002</v>
      </c>
      <c r="H33">
        <f t="shared" si="1"/>
        <v>0.88889216976476404</v>
      </c>
      <c r="I33">
        <v>15197500</v>
      </c>
      <c r="J33">
        <f t="shared" si="4"/>
        <v>13508938.750000002</v>
      </c>
      <c r="K33">
        <f t="shared" si="5"/>
        <v>28942000.000000004</v>
      </c>
      <c r="Q33" s="1"/>
    </row>
    <row r="34" spans="1:17" x14ac:dyDescent="0.35">
      <c r="A34">
        <v>32</v>
      </c>
      <c r="B34" s="1">
        <v>43041</v>
      </c>
      <c r="C34">
        <v>284.92</v>
      </c>
      <c r="D34">
        <f t="shared" si="2"/>
        <v>0.93739101825958226</v>
      </c>
      <c r="E34">
        <f t="shared" si="0"/>
        <v>1.016</v>
      </c>
      <c r="F34">
        <v>15197500</v>
      </c>
      <c r="G34">
        <f t="shared" si="3"/>
        <v>15440660</v>
      </c>
      <c r="H34">
        <f t="shared" si="1"/>
        <v>0.85878203651916452</v>
      </c>
      <c r="I34">
        <v>15197500</v>
      </c>
      <c r="J34">
        <f t="shared" si="4"/>
        <v>13051340.000000002</v>
      </c>
      <c r="K34">
        <f t="shared" si="5"/>
        <v>28492000</v>
      </c>
      <c r="Q34" s="1"/>
    </row>
    <row r="35" spans="1:17" x14ac:dyDescent="0.35">
      <c r="A35">
        <v>33</v>
      </c>
      <c r="B35" s="1">
        <v>43042</v>
      </c>
      <c r="C35">
        <v>304.51</v>
      </c>
      <c r="D35">
        <f t="shared" si="2"/>
        <v>1.0018424082908373</v>
      </c>
      <c r="E35">
        <f t="shared" si="0"/>
        <v>1.0165</v>
      </c>
      <c r="F35">
        <v>15197500</v>
      </c>
      <c r="G35">
        <f t="shared" si="3"/>
        <v>15448258.75</v>
      </c>
      <c r="H35">
        <f t="shared" si="1"/>
        <v>0.98718481658167456</v>
      </c>
      <c r="I35">
        <v>15197500</v>
      </c>
      <c r="J35">
        <f t="shared" si="4"/>
        <v>15002741.25</v>
      </c>
      <c r="K35">
        <f t="shared" si="5"/>
        <v>30451000</v>
      </c>
      <c r="Q35" s="1"/>
    </row>
    <row r="36" spans="1:17" x14ac:dyDescent="0.35">
      <c r="A36">
        <v>34</v>
      </c>
      <c r="B36" s="1">
        <v>43043</v>
      </c>
      <c r="C36">
        <v>300.04000000000002</v>
      </c>
      <c r="D36">
        <f t="shared" si="2"/>
        <v>0.98713604211218964</v>
      </c>
      <c r="E36">
        <f t="shared" si="0"/>
        <v>1.0169999999999999</v>
      </c>
      <c r="F36">
        <v>15197500</v>
      </c>
      <c r="G36">
        <f t="shared" si="3"/>
        <v>15455857.499999998</v>
      </c>
      <c r="H36">
        <f t="shared" si="1"/>
        <v>0.95727208422437937</v>
      </c>
      <c r="I36">
        <v>15197500</v>
      </c>
      <c r="J36">
        <f t="shared" si="4"/>
        <v>14548142.500000006</v>
      </c>
      <c r="K36">
        <f t="shared" si="5"/>
        <v>30004000.000000004</v>
      </c>
      <c r="Q36" s="1"/>
    </row>
    <row r="37" spans="1:17" x14ac:dyDescent="0.35">
      <c r="A37">
        <v>35</v>
      </c>
      <c r="B37" s="1">
        <v>43044</v>
      </c>
      <c r="C37">
        <v>296.23</v>
      </c>
      <c r="D37">
        <f t="shared" si="2"/>
        <v>0.97460108570488579</v>
      </c>
      <c r="E37">
        <f t="shared" si="0"/>
        <v>1.0175000000000001</v>
      </c>
      <c r="F37">
        <v>15197500</v>
      </c>
      <c r="G37">
        <f t="shared" si="3"/>
        <v>15463456.250000002</v>
      </c>
      <c r="H37">
        <f t="shared" si="1"/>
        <v>0.93170217140977152</v>
      </c>
      <c r="I37">
        <v>15197500</v>
      </c>
      <c r="J37">
        <f t="shared" si="4"/>
        <v>14159543.750000002</v>
      </c>
      <c r="K37">
        <f t="shared" si="5"/>
        <v>29623000.000000004</v>
      </c>
      <c r="Q37" s="1"/>
    </row>
    <row r="38" spans="1:17" x14ac:dyDescent="0.35">
      <c r="A38">
        <v>36</v>
      </c>
      <c r="B38" s="1">
        <v>43045</v>
      </c>
      <c r="C38">
        <v>296.82</v>
      </c>
      <c r="D38">
        <f t="shared" si="2"/>
        <v>0.976542194439875</v>
      </c>
      <c r="E38">
        <f t="shared" si="0"/>
        <v>1.018</v>
      </c>
      <c r="F38">
        <v>15197500</v>
      </c>
      <c r="G38">
        <f t="shared" si="3"/>
        <v>15471055</v>
      </c>
      <c r="H38">
        <f t="shared" si="1"/>
        <v>0.93508438887974998</v>
      </c>
      <c r="I38">
        <v>15197500</v>
      </c>
      <c r="J38">
        <f t="shared" si="4"/>
        <v>14210945</v>
      </c>
      <c r="K38">
        <f t="shared" si="5"/>
        <v>29682000</v>
      </c>
      <c r="Q38" s="1"/>
    </row>
    <row r="39" spans="1:17" x14ac:dyDescent="0.35">
      <c r="A39">
        <v>37</v>
      </c>
      <c r="B39" s="1">
        <v>43046</v>
      </c>
      <c r="C39">
        <v>291.83999999999997</v>
      </c>
      <c r="D39">
        <f t="shared" si="2"/>
        <v>0.9601579207106431</v>
      </c>
      <c r="E39">
        <f t="shared" si="0"/>
        <v>1.0185</v>
      </c>
      <c r="F39">
        <v>15197500</v>
      </c>
      <c r="G39">
        <f t="shared" si="3"/>
        <v>15478653.75</v>
      </c>
      <c r="H39">
        <f t="shared" si="1"/>
        <v>0.90181584142128624</v>
      </c>
      <c r="I39">
        <v>15197500</v>
      </c>
      <c r="J39">
        <f t="shared" si="4"/>
        <v>13705346.249999998</v>
      </c>
      <c r="K39">
        <f t="shared" si="5"/>
        <v>29184000</v>
      </c>
      <c r="Q39" s="1"/>
    </row>
    <row r="40" spans="1:17" x14ac:dyDescent="0.35">
      <c r="A40">
        <v>38</v>
      </c>
      <c r="B40" s="1">
        <v>43047</v>
      </c>
      <c r="C40">
        <v>307.35000000000002</v>
      </c>
      <c r="D40">
        <f t="shared" si="2"/>
        <v>1.0111860503372265</v>
      </c>
      <c r="E40">
        <f t="shared" si="0"/>
        <v>1.0189999999999999</v>
      </c>
      <c r="F40">
        <v>15197500</v>
      </c>
      <c r="G40">
        <f t="shared" si="3"/>
        <v>15486252.499999998</v>
      </c>
      <c r="H40">
        <f t="shared" si="1"/>
        <v>1.0033721006744531</v>
      </c>
      <c r="I40">
        <v>15197500</v>
      </c>
      <c r="J40">
        <f t="shared" si="4"/>
        <v>15248747.500000002</v>
      </c>
      <c r="K40">
        <f t="shared" si="5"/>
        <v>30735000</v>
      </c>
      <c r="Q40" s="1"/>
    </row>
    <row r="41" spans="1:17" x14ac:dyDescent="0.35">
      <c r="A41">
        <v>39</v>
      </c>
      <c r="B41" s="1">
        <v>43048</v>
      </c>
      <c r="C41">
        <v>319.66000000000003</v>
      </c>
      <c r="D41">
        <f t="shared" si="2"/>
        <v>1.0516861325875968</v>
      </c>
      <c r="E41">
        <f t="shared" si="0"/>
        <v>1.0195000000000001</v>
      </c>
      <c r="F41">
        <v>15197500</v>
      </c>
      <c r="G41">
        <f t="shared" si="3"/>
        <v>15493851.250000002</v>
      </c>
      <c r="H41">
        <f t="shared" si="1"/>
        <v>1.0838722651751935</v>
      </c>
      <c r="I41">
        <v>15197500</v>
      </c>
      <c r="J41">
        <f t="shared" si="4"/>
        <v>16472148.750000004</v>
      </c>
      <c r="K41">
        <f t="shared" si="5"/>
        <v>31966000.000000007</v>
      </c>
      <c r="Q41" s="1"/>
    </row>
    <row r="42" spans="1:17" x14ac:dyDescent="0.35">
      <c r="A42">
        <v>40</v>
      </c>
      <c r="B42" s="1">
        <v>43049</v>
      </c>
      <c r="C42">
        <v>296.86</v>
      </c>
      <c r="D42">
        <f t="shared" si="2"/>
        <v>0.97667379503207774</v>
      </c>
      <c r="E42">
        <f t="shared" si="0"/>
        <v>1.02</v>
      </c>
      <c r="F42">
        <v>15197500</v>
      </c>
      <c r="G42">
        <f t="shared" si="3"/>
        <v>15501450</v>
      </c>
      <c r="H42">
        <f t="shared" si="1"/>
        <v>0.93334759006415546</v>
      </c>
      <c r="I42">
        <v>15197500</v>
      </c>
      <c r="J42">
        <f t="shared" si="4"/>
        <v>14184550.000000002</v>
      </c>
      <c r="K42">
        <f t="shared" si="5"/>
        <v>29686000</v>
      </c>
      <c r="Q42" s="1"/>
    </row>
    <row r="43" spans="1:17" x14ac:dyDescent="0.35">
      <c r="A43">
        <v>41</v>
      </c>
      <c r="B43" s="1">
        <v>43050</v>
      </c>
      <c r="C43">
        <v>314.23</v>
      </c>
      <c r="D43">
        <f t="shared" si="2"/>
        <v>1.0338213521960851</v>
      </c>
      <c r="E43">
        <f t="shared" si="0"/>
        <v>1.0205</v>
      </c>
      <c r="F43">
        <v>15197500</v>
      </c>
      <c r="G43">
        <f t="shared" si="3"/>
        <v>15509048.75</v>
      </c>
      <c r="H43">
        <f t="shared" si="1"/>
        <v>1.0471427043921702</v>
      </c>
      <c r="I43">
        <v>15197500</v>
      </c>
      <c r="J43">
        <f t="shared" si="4"/>
        <v>15913951.250000006</v>
      </c>
      <c r="K43">
        <f t="shared" si="5"/>
        <v>31423000.000000007</v>
      </c>
    </row>
    <row r="44" spans="1:17" x14ac:dyDescent="0.35">
      <c r="A44">
        <v>42</v>
      </c>
      <c r="B44" s="1">
        <v>43051</v>
      </c>
      <c r="C44">
        <v>306.02</v>
      </c>
      <c r="D44">
        <f t="shared" si="2"/>
        <v>1.0068103306464879</v>
      </c>
      <c r="E44">
        <f t="shared" si="0"/>
        <v>1.0209999999999999</v>
      </c>
      <c r="F44">
        <v>15197500</v>
      </c>
      <c r="G44" s="3">
        <f t="shared" si="3"/>
        <v>15516647.499999998</v>
      </c>
      <c r="H44" s="3">
        <f t="shared" si="1"/>
        <v>0.99262066129297599</v>
      </c>
      <c r="I44">
        <v>15197500</v>
      </c>
      <c r="J44" s="3">
        <f t="shared" si="4"/>
        <v>15085352.500000002</v>
      </c>
      <c r="K44" s="3">
        <f t="shared" si="5"/>
        <v>30602000</v>
      </c>
      <c r="L44" s="3"/>
    </row>
    <row r="45" spans="1:17" x14ac:dyDescent="0.35">
      <c r="A45">
        <v>43</v>
      </c>
      <c r="B45" s="1">
        <v>43052</v>
      </c>
      <c r="C45">
        <v>314.60000000000002</v>
      </c>
      <c r="D45">
        <f t="shared" si="2"/>
        <v>1.0350386576739596</v>
      </c>
      <c r="E45">
        <f t="shared" si="0"/>
        <v>1.0215000000000001</v>
      </c>
      <c r="F45">
        <v>15197500</v>
      </c>
      <c r="G45">
        <f t="shared" si="3"/>
        <v>15524246.250000002</v>
      </c>
      <c r="H45">
        <f t="shared" si="1"/>
        <v>1.0485773153479192</v>
      </c>
      <c r="I45">
        <v>15197500</v>
      </c>
      <c r="J45">
        <f t="shared" si="4"/>
        <v>15935753.750000002</v>
      </c>
      <c r="K45">
        <f t="shared" si="5"/>
        <v>31460000.000000004</v>
      </c>
      <c r="Q45" s="1"/>
    </row>
    <row r="46" spans="1:17" x14ac:dyDescent="0.35">
      <c r="A46">
        <v>44</v>
      </c>
      <c r="B46" s="1">
        <v>43053</v>
      </c>
      <c r="C46">
        <v>334.72</v>
      </c>
      <c r="D46">
        <f t="shared" si="2"/>
        <v>1.1012337555519001</v>
      </c>
      <c r="E46">
        <f t="shared" si="0"/>
        <v>1.022</v>
      </c>
      <c r="F46">
        <v>15197500</v>
      </c>
      <c r="G46">
        <f t="shared" si="3"/>
        <v>15531845</v>
      </c>
      <c r="H46">
        <f t="shared" si="1"/>
        <v>1.1804675111038001</v>
      </c>
      <c r="I46">
        <v>15197500</v>
      </c>
      <c r="J46">
        <f t="shared" si="4"/>
        <v>17940155.000000004</v>
      </c>
      <c r="K46">
        <f t="shared" si="5"/>
        <v>33472000.000000004</v>
      </c>
      <c r="Q46" s="1"/>
    </row>
    <row r="47" spans="1:17" x14ac:dyDescent="0.35">
      <c r="A47">
        <v>45</v>
      </c>
      <c r="B47" s="1">
        <v>43054</v>
      </c>
      <c r="C47">
        <v>331.2</v>
      </c>
      <c r="D47">
        <f t="shared" si="2"/>
        <v>1.0896529034380655</v>
      </c>
      <c r="E47">
        <f t="shared" si="0"/>
        <v>1.0225</v>
      </c>
      <c r="F47">
        <v>15197500</v>
      </c>
      <c r="G47">
        <f t="shared" si="3"/>
        <v>15539443.75</v>
      </c>
      <c r="H47">
        <f t="shared" si="1"/>
        <v>1.1568058068761311</v>
      </c>
      <c r="I47">
        <v>15197500</v>
      </c>
      <c r="J47">
        <f t="shared" si="4"/>
        <v>17580556.250000004</v>
      </c>
      <c r="K47">
        <f t="shared" si="5"/>
        <v>33120000.000000004</v>
      </c>
      <c r="Q47" s="1"/>
    </row>
    <row r="48" spans="1:17" x14ac:dyDescent="0.35">
      <c r="A48">
        <v>46</v>
      </c>
      <c r="B48" s="1">
        <v>43055</v>
      </c>
      <c r="C48">
        <v>330.32</v>
      </c>
      <c r="D48">
        <f t="shared" si="2"/>
        <v>1.0867576904096068</v>
      </c>
      <c r="E48">
        <f t="shared" si="0"/>
        <v>1.0229999999999999</v>
      </c>
      <c r="F48">
        <v>15197500</v>
      </c>
      <c r="G48">
        <f t="shared" si="3"/>
        <v>15547042.499999998</v>
      </c>
      <c r="H48">
        <f t="shared" si="1"/>
        <v>1.1505153808192137</v>
      </c>
      <c r="I48">
        <v>15197500</v>
      </c>
      <c r="J48">
        <f t="shared" si="4"/>
        <v>17484957.5</v>
      </c>
      <c r="K48">
        <f t="shared" si="5"/>
        <v>33032000</v>
      </c>
      <c r="Q48" s="1"/>
    </row>
    <row r="49" spans="1:24" x14ac:dyDescent="0.35">
      <c r="A49">
        <v>47</v>
      </c>
      <c r="B49" s="1">
        <v>43056</v>
      </c>
      <c r="C49">
        <v>331.72</v>
      </c>
      <c r="D49">
        <f t="shared" si="2"/>
        <v>1.0913637111367003</v>
      </c>
      <c r="E49">
        <f t="shared" si="0"/>
        <v>1.0235000000000001</v>
      </c>
      <c r="F49">
        <v>15197500</v>
      </c>
      <c r="G49">
        <f t="shared" si="3"/>
        <v>15554641.250000002</v>
      </c>
      <c r="H49">
        <f t="shared" si="1"/>
        <v>1.1592274222734005</v>
      </c>
      <c r="I49">
        <v>15197500</v>
      </c>
      <c r="J49">
        <f t="shared" si="4"/>
        <v>17617358.750000004</v>
      </c>
      <c r="K49">
        <f t="shared" si="5"/>
        <v>33172000.000000007</v>
      </c>
      <c r="Q49" s="1"/>
    </row>
    <row r="50" spans="1:24" x14ac:dyDescent="0.35">
      <c r="A50">
        <v>48</v>
      </c>
      <c r="B50" s="1">
        <v>43057</v>
      </c>
      <c r="C50">
        <v>346.65</v>
      </c>
      <c r="D50">
        <f t="shared" si="2"/>
        <v>1.1404836321763447</v>
      </c>
      <c r="E50">
        <f t="shared" si="0"/>
        <v>1.024</v>
      </c>
      <c r="F50">
        <v>15197500</v>
      </c>
      <c r="G50">
        <f t="shared" si="3"/>
        <v>15562240</v>
      </c>
      <c r="H50">
        <f t="shared" si="1"/>
        <v>1.2569672643526895</v>
      </c>
      <c r="I50">
        <v>15197500</v>
      </c>
      <c r="J50">
        <f t="shared" si="4"/>
        <v>19102759.999999996</v>
      </c>
      <c r="K50">
        <f t="shared" si="5"/>
        <v>34665000</v>
      </c>
      <c r="Q50" s="1"/>
    </row>
    <row r="51" spans="1:24" x14ac:dyDescent="0.35">
      <c r="A51">
        <v>49</v>
      </c>
      <c r="B51" s="1">
        <v>43058</v>
      </c>
      <c r="C51">
        <v>354.6</v>
      </c>
      <c r="D51">
        <f t="shared" si="2"/>
        <v>1.1666392498766245</v>
      </c>
      <c r="E51">
        <f t="shared" si="0"/>
        <v>1.0245</v>
      </c>
      <c r="F51">
        <v>15197500</v>
      </c>
      <c r="G51">
        <f t="shared" si="3"/>
        <v>15569838.75</v>
      </c>
      <c r="H51">
        <f t="shared" si="1"/>
        <v>1.308778499753249</v>
      </c>
      <c r="I51">
        <v>15197500</v>
      </c>
      <c r="J51">
        <f t="shared" si="4"/>
        <v>19890161.25</v>
      </c>
      <c r="K51">
        <f t="shared" si="5"/>
        <v>35460000</v>
      </c>
      <c r="Q51" s="1"/>
    </row>
    <row r="52" spans="1:24" x14ac:dyDescent="0.35">
      <c r="A52">
        <v>50</v>
      </c>
      <c r="B52" s="1">
        <v>43059</v>
      </c>
      <c r="C52">
        <v>367.71</v>
      </c>
      <c r="D52">
        <f t="shared" si="2"/>
        <v>1.2097713439710478</v>
      </c>
      <c r="E52">
        <f t="shared" si="0"/>
        <v>1.0249999999999999</v>
      </c>
      <c r="F52">
        <v>15197500</v>
      </c>
      <c r="G52">
        <f t="shared" si="3"/>
        <v>15577437.499999998</v>
      </c>
      <c r="H52">
        <f t="shared" si="1"/>
        <v>1.3945426879420957</v>
      </c>
      <c r="I52">
        <v>15197500</v>
      </c>
      <c r="J52">
        <f t="shared" si="4"/>
        <v>21193562.5</v>
      </c>
      <c r="K52">
        <f t="shared" si="5"/>
        <v>36771000</v>
      </c>
      <c r="Q52" s="1"/>
    </row>
    <row r="53" spans="1:24" x14ac:dyDescent="0.35">
      <c r="A53">
        <v>51</v>
      </c>
      <c r="B53" s="1">
        <v>43060</v>
      </c>
      <c r="C53">
        <v>360.52</v>
      </c>
      <c r="D53">
        <f t="shared" si="2"/>
        <v>1.1861161375226188</v>
      </c>
      <c r="E53">
        <f t="shared" si="0"/>
        <v>1.0255000000000001</v>
      </c>
      <c r="F53">
        <v>15197500</v>
      </c>
      <c r="G53">
        <f t="shared" si="3"/>
        <v>15585036.250000002</v>
      </c>
      <c r="H53">
        <f t="shared" si="1"/>
        <v>1.3467322750452375</v>
      </c>
      <c r="I53">
        <v>15197500</v>
      </c>
      <c r="J53">
        <f t="shared" si="4"/>
        <v>20466963.749999996</v>
      </c>
      <c r="K53">
        <f t="shared" si="5"/>
        <v>36052000</v>
      </c>
      <c r="Q53" s="1"/>
    </row>
    <row r="54" spans="1:24" x14ac:dyDescent="0.35">
      <c r="A54">
        <v>52</v>
      </c>
      <c r="B54" s="1">
        <v>43061</v>
      </c>
      <c r="C54">
        <v>380.84</v>
      </c>
      <c r="D54">
        <f t="shared" si="2"/>
        <v>1.2529692383615727</v>
      </c>
      <c r="E54">
        <f t="shared" si="0"/>
        <v>1.026</v>
      </c>
      <c r="F54">
        <v>15197500</v>
      </c>
      <c r="G54">
        <f t="shared" si="3"/>
        <v>15592635</v>
      </c>
      <c r="H54">
        <f t="shared" si="1"/>
        <v>1.4799384767231454</v>
      </c>
      <c r="I54">
        <v>15197500</v>
      </c>
      <c r="J54">
        <f t="shared" si="4"/>
        <v>22491365.000000004</v>
      </c>
      <c r="K54">
        <f t="shared" si="5"/>
        <v>38084000</v>
      </c>
      <c r="Q54" s="1"/>
    </row>
    <row r="55" spans="1:24" x14ac:dyDescent="0.35">
      <c r="A55">
        <v>53</v>
      </c>
      <c r="B55" s="1">
        <v>43062</v>
      </c>
      <c r="C55">
        <v>406.57</v>
      </c>
      <c r="D55">
        <f t="shared" si="2"/>
        <v>1.3376213192959368</v>
      </c>
      <c r="E55">
        <f t="shared" si="0"/>
        <v>1.0265</v>
      </c>
      <c r="F55">
        <v>15197500</v>
      </c>
      <c r="G55">
        <f t="shared" si="3"/>
        <v>15600233.75</v>
      </c>
      <c r="H55">
        <f t="shared" si="1"/>
        <v>1.6487426385918735</v>
      </c>
      <c r="I55">
        <v>15197500</v>
      </c>
      <c r="J55">
        <f t="shared" si="4"/>
        <v>25056766.249999996</v>
      </c>
      <c r="K55">
        <f t="shared" si="5"/>
        <v>40657000</v>
      </c>
      <c r="N55" t="s">
        <v>18</v>
      </c>
      <c r="O55" t="s">
        <v>19</v>
      </c>
      <c r="P55" t="s">
        <v>20</v>
      </c>
      <c r="Q55" s="1"/>
    </row>
    <row r="56" spans="1:24" x14ac:dyDescent="0.35">
      <c r="A56">
        <v>0</v>
      </c>
      <c r="B56" s="1">
        <v>43063</v>
      </c>
      <c r="C56">
        <v>470.43</v>
      </c>
      <c r="D56">
        <f>C56/$C$56</f>
        <v>1</v>
      </c>
      <c r="E56">
        <v>1</v>
      </c>
      <c r="F56">
        <v>15197500</v>
      </c>
      <c r="G56">
        <f t="shared" si="3"/>
        <v>15197500</v>
      </c>
      <c r="H56">
        <v>1</v>
      </c>
      <c r="I56">
        <v>15197500</v>
      </c>
      <c r="J56">
        <f t="shared" si="4"/>
        <v>15197500</v>
      </c>
      <c r="K56">
        <f t="shared" si="5"/>
        <v>30395000</v>
      </c>
      <c r="L56">
        <v>0</v>
      </c>
      <c r="M56" s="2" t="s">
        <v>17</v>
      </c>
      <c r="N56" s="5">
        <f>(T56-1)/$C56*U56</f>
        <v>872.24985651425015</v>
      </c>
      <c r="O56">
        <f>(V56-1)/$C56*W56</f>
        <v>34516.649660948489</v>
      </c>
      <c r="P56">
        <f>(N56+O56)*R56</f>
        <v>16647999.999999998</v>
      </c>
      <c r="Q56" s="4">
        <v>43063</v>
      </c>
      <c r="R56">
        <v>470.43</v>
      </c>
      <c r="S56">
        <v>1.5477216647474914</v>
      </c>
      <c r="T56">
        <v>1.0269999999999999</v>
      </c>
      <c r="U56">
        <v>15197500</v>
      </c>
      <c r="V56">
        <v>2.0684433294949827</v>
      </c>
      <c r="W56">
        <v>15197500</v>
      </c>
      <c r="X56">
        <v>47043000</v>
      </c>
    </row>
    <row r="57" spans="1:24" x14ac:dyDescent="0.35">
      <c r="A57">
        <v>1</v>
      </c>
      <c r="B57" s="1">
        <v>43064</v>
      </c>
      <c r="C57">
        <v>464.61</v>
      </c>
      <c r="D57">
        <f t="shared" ref="D57:D78" si="6">C57/$C$56</f>
        <v>0.98762834002933486</v>
      </c>
      <c r="E57">
        <f t="shared" si="0"/>
        <v>1.0004999999999999</v>
      </c>
      <c r="F57">
        <v>15197500</v>
      </c>
      <c r="G57">
        <f t="shared" si="3"/>
        <v>15205098.75</v>
      </c>
      <c r="H57">
        <f t="shared" si="1"/>
        <v>0.97475668005866978</v>
      </c>
      <c r="I57">
        <v>15197500</v>
      </c>
      <c r="J57">
        <f t="shared" si="4"/>
        <v>14813864.645191634</v>
      </c>
      <c r="K57">
        <f t="shared" si="5"/>
        <v>30018963.395191632</v>
      </c>
      <c r="L57">
        <v>0</v>
      </c>
      <c r="Q57" s="1"/>
    </row>
    <row r="58" spans="1:24" x14ac:dyDescent="0.35">
      <c r="A58">
        <v>2</v>
      </c>
      <c r="B58" s="1">
        <v>43065</v>
      </c>
      <c r="C58">
        <v>470.54</v>
      </c>
      <c r="D58">
        <f t="shared" si="6"/>
        <v>1.0002338286248751</v>
      </c>
      <c r="E58">
        <f t="shared" si="0"/>
        <v>1.0009999999999999</v>
      </c>
      <c r="F58">
        <v>15197500</v>
      </c>
      <c r="G58">
        <f t="shared" si="3"/>
        <v>15212697.499999998</v>
      </c>
      <c r="H58">
        <f t="shared" si="1"/>
        <v>0.99946765724975029</v>
      </c>
      <c r="I58">
        <v>15197500</v>
      </c>
      <c r="J58">
        <f t="shared" si="4"/>
        <v>15189409.721053081</v>
      </c>
      <c r="K58">
        <f t="shared" si="5"/>
        <v>30402107.221053079</v>
      </c>
      <c r="L58">
        <v>0</v>
      </c>
      <c r="Q58" s="1"/>
    </row>
    <row r="59" spans="1:24" x14ac:dyDescent="0.35">
      <c r="A59">
        <v>3</v>
      </c>
      <c r="B59" s="1">
        <v>43066</v>
      </c>
      <c r="C59">
        <v>475.24</v>
      </c>
      <c r="D59">
        <f t="shared" si="6"/>
        <v>1.0102246880513572</v>
      </c>
      <c r="E59">
        <f t="shared" si="0"/>
        <v>1.0015000000000001</v>
      </c>
      <c r="F59">
        <v>15197500</v>
      </c>
      <c r="G59">
        <f t="shared" si="3"/>
        <v>15220296.25</v>
      </c>
      <c r="H59">
        <f t="shared" si="1"/>
        <v>1.0189493761027144</v>
      </c>
      <c r="I59">
        <v>15197500</v>
      </c>
      <c r="J59">
        <f t="shared" si="4"/>
        <v>15485483.143321002</v>
      </c>
      <c r="K59">
        <f t="shared" si="5"/>
        <v>30705779.393321</v>
      </c>
      <c r="L59">
        <v>0</v>
      </c>
      <c r="Q59" s="1"/>
    </row>
    <row r="60" spans="1:24" x14ac:dyDescent="0.35">
      <c r="A60">
        <v>4</v>
      </c>
      <c r="B60" s="1">
        <v>43067</v>
      </c>
      <c r="C60">
        <v>466.27</v>
      </c>
      <c r="D60">
        <f t="shared" si="6"/>
        <v>0.99115702655017746</v>
      </c>
      <c r="E60">
        <f t="shared" si="0"/>
        <v>1.002</v>
      </c>
      <c r="F60">
        <v>15197500</v>
      </c>
      <c r="G60">
        <f t="shared" si="3"/>
        <v>15227895</v>
      </c>
      <c r="H60">
        <f t="shared" si="1"/>
        <v>0.98031405310035491</v>
      </c>
      <c r="I60">
        <v>15197500</v>
      </c>
      <c r="J60">
        <f t="shared" si="4"/>
        <v>14898322.821992643</v>
      </c>
      <c r="K60">
        <f t="shared" si="5"/>
        <v>30126217.821992643</v>
      </c>
      <c r="L60">
        <v>0</v>
      </c>
      <c r="Q60" s="1"/>
    </row>
    <row r="61" spans="1:24" x14ac:dyDescent="0.35">
      <c r="A61">
        <v>5</v>
      </c>
      <c r="B61" s="1">
        <v>43068</v>
      </c>
      <c r="C61">
        <v>427.42</v>
      </c>
      <c r="D61">
        <f t="shared" si="6"/>
        <v>0.90857300767383031</v>
      </c>
      <c r="E61">
        <f t="shared" si="0"/>
        <v>1.0024999999999999</v>
      </c>
      <c r="F61">
        <v>15197500</v>
      </c>
      <c r="G61">
        <f t="shared" si="3"/>
        <v>15235493.75</v>
      </c>
      <c r="H61">
        <f t="shared" si="1"/>
        <v>0.81464601534766068</v>
      </c>
      <c r="I61">
        <v>15197500</v>
      </c>
      <c r="J61">
        <f t="shared" si="4"/>
        <v>12380582.818246074</v>
      </c>
      <c r="K61">
        <f t="shared" si="5"/>
        <v>27616076.568246074</v>
      </c>
      <c r="L61">
        <v>0</v>
      </c>
      <c r="Q61" s="1"/>
    </row>
    <row r="62" spans="1:24" x14ac:dyDescent="0.35">
      <c r="A62">
        <v>6</v>
      </c>
      <c r="B62" s="1">
        <v>43069</v>
      </c>
      <c r="C62">
        <v>434.85</v>
      </c>
      <c r="D62">
        <f t="shared" si="6"/>
        <v>0.92436706842675853</v>
      </c>
      <c r="E62">
        <f t="shared" si="0"/>
        <v>1.0029999999999999</v>
      </c>
      <c r="F62">
        <v>15197500</v>
      </c>
      <c r="G62">
        <f t="shared" si="3"/>
        <v>15243092.499999998</v>
      </c>
      <c r="H62">
        <f t="shared" si="1"/>
        <v>0.84573413685351717</v>
      </c>
      <c r="I62">
        <v>15197500</v>
      </c>
      <c r="J62">
        <f t="shared" si="4"/>
        <v>12853044.544831328</v>
      </c>
      <c r="K62">
        <f t="shared" si="5"/>
        <v>28096137.044831328</v>
      </c>
      <c r="L62">
        <v>0</v>
      </c>
      <c r="Q62" s="1"/>
    </row>
    <row r="63" spans="1:24" x14ac:dyDescent="0.35">
      <c r="A63">
        <v>7</v>
      </c>
      <c r="B63" s="1">
        <v>43070</v>
      </c>
      <c r="C63">
        <v>461.58</v>
      </c>
      <c r="D63">
        <f t="shared" si="6"/>
        <v>0.98118742427141126</v>
      </c>
      <c r="E63">
        <f t="shared" si="0"/>
        <v>1.0035000000000001</v>
      </c>
      <c r="F63">
        <v>15197500</v>
      </c>
      <c r="G63">
        <f t="shared" si="3"/>
        <v>15250691.25</v>
      </c>
      <c r="H63">
        <f t="shared" si="1"/>
        <v>0.95887484854282246</v>
      </c>
      <c r="I63">
        <v>15197500</v>
      </c>
      <c r="J63">
        <f t="shared" si="4"/>
        <v>14572500.510729544</v>
      </c>
      <c r="K63">
        <f t="shared" si="5"/>
        <v>29823191.760729544</v>
      </c>
      <c r="L63">
        <v>0</v>
      </c>
      <c r="Q63" s="1"/>
    </row>
    <row r="64" spans="1:24" x14ac:dyDescent="0.35">
      <c r="A64">
        <v>8</v>
      </c>
      <c r="B64" s="1">
        <v>43071</v>
      </c>
      <c r="C64">
        <v>457.96</v>
      </c>
      <c r="D64">
        <f t="shared" si="6"/>
        <v>0.97349233679824831</v>
      </c>
      <c r="E64">
        <f t="shared" si="0"/>
        <v>1.004</v>
      </c>
      <c r="F64">
        <v>15197500</v>
      </c>
      <c r="G64">
        <f t="shared" si="3"/>
        <v>15258290</v>
      </c>
      <c r="H64">
        <f t="shared" si="1"/>
        <v>0.94298467359649663</v>
      </c>
      <c r="I64">
        <v>15197500</v>
      </c>
      <c r="J64">
        <f t="shared" si="4"/>
        <v>14331009.576982757</v>
      </c>
      <c r="K64">
        <f t="shared" si="5"/>
        <v>29589299.576982759</v>
      </c>
      <c r="L64">
        <v>0</v>
      </c>
      <c r="Q64" s="1"/>
    </row>
    <row r="65" spans="1:24" x14ac:dyDescent="0.35">
      <c r="A65">
        <v>9</v>
      </c>
      <c r="B65" s="1">
        <v>43072</v>
      </c>
      <c r="C65">
        <v>462.81</v>
      </c>
      <c r="D65">
        <f t="shared" si="6"/>
        <v>0.98380205344046934</v>
      </c>
      <c r="E65">
        <f t="shared" si="0"/>
        <v>1.0044999999999999</v>
      </c>
      <c r="F65">
        <v>15197500</v>
      </c>
      <c r="G65">
        <f t="shared" si="3"/>
        <v>15265888.75</v>
      </c>
      <c r="H65">
        <f t="shared" si="1"/>
        <v>0.96310410688093873</v>
      </c>
      <c r="I65">
        <v>15197500</v>
      </c>
      <c r="J65">
        <f t="shared" si="4"/>
        <v>14636774.664323065</v>
      </c>
      <c r="K65">
        <f t="shared" si="5"/>
        <v>29902663.414323065</v>
      </c>
      <c r="L65">
        <v>0</v>
      </c>
      <c r="Q65" s="1"/>
    </row>
    <row r="66" spans="1:24" x14ac:dyDescent="0.35">
      <c r="A66">
        <v>10</v>
      </c>
      <c r="B66" s="1">
        <v>43073</v>
      </c>
      <c r="C66">
        <v>466.93</v>
      </c>
      <c r="D66">
        <f t="shared" si="6"/>
        <v>0.9925599982994282</v>
      </c>
      <c r="E66">
        <f t="shared" ref="E66:E129" si="7">1+$U$2*A66</f>
        <v>1.0049999999999999</v>
      </c>
      <c r="F66">
        <v>15197500</v>
      </c>
      <c r="G66">
        <f t="shared" si="3"/>
        <v>15273487.499999998</v>
      </c>
      <c r="H66">
        <f t="shared" ref="H66:H129" si="8">D66*(1+$U$1)-$U$1*E66</f>
        <v>0.98011999659885651</v>
      </c>
      <c r="I66">
        <v>15197500</v>
      </c>
      <c r="J66">
        <f t="shared" si="4"/>
        <v>14895373.648311121</v>
      </c>
      <c r="K66">
        <f t="shared" si="5"/>
        <v>30168861.14831112</v>
      </c>
      <c r="L66">
        <v>0</v>
      </c>
      <c r="Q66" s="1"/>
    </row>
    <row r="67" spans="1:24" x14ac:dyDescent="0.35">
      <c r="A67">
        <v>11</v>
      </c>
      <c r="B67" s="1">
        <v>43074</v>
      </c>
      <c r="C67">
        <v>453.96</v>
      </c>
      <c r="D67">
        <f t="shared" si="6"/>
        <v>0.96498947771188059</v>
      </c>
      <c r="E67">
        <f t="shared" si="7"/>
        <v>1.0055000000000001</v>
      </c>
      <c r="F67">
        <v>15197500</v>
      </c>
      <c r="G67">
        <f t="shared" ref="G67:G130" si="9">E67*F67</f>
        <v>15281086.25</v>
      </c>
      <c r="H67">
        <f t="shared" si="8"/>
        <v>0.92447895542376113</v>
      </c>
      <c r="I67">
        <v>15197500</v>
      </c>
      <c r="J67">
        <f t="shared" ref="J67:J130" si="10">H67*I67</f>
        <v>14049768.925052609</v>
      </c>
      <c r="K67">
        <f t="shared" ref="K67:K130" si="11">J67+G67</f>
        <v>29330855.175052609</v>
      </c>
      <c r="L67">
        <v>0</v>
      </c>
      <c r="Q67" s="1"/>
    </row>
    <row r="68" spans="1:24" x14ac:dyDescent="0.35">
      <c r="A68">
        <v>12</v>
      </c>
      <c r="B68" s="1">
        <v>43075</v>
      </c>
      <c r="C68">
        <v>422.48</v>
      </c>
      <c r="D68">
        <f t="shared" si="6"/>
        <v>0.8980719767021661</v>
      </c>
      <c r="E68">
        <f t="shared" si="7"/>
        <v>1.006</v>
      </c>
      <c r="F68">
        <v>15197500</v>
      </c>
      <c r="G68">
        <f t="shared" si="9"/>
        <v>15288685</v>
      </c>
      <c r="H68">
        <f t="shared" si="8"/>
        <v>0.79014395340433219</v>
      </c>
      <c r="I68">
        <v>15197500</v>
      </c>
      <c r="J68">
        <f t="shared" si="10"/>
        <v>12008212.731862338</v>
      </c>
      <c r="K68">
        <f t="shared" si="11"/>
        <v>27296897.731862336</v>
      </c>
      <c r="L68">
        <v>0</v>
      </c>
      <c r="Q68" s="1"/>
    </row>
    <row r="69" spans="1:24" x14ac:dyDescent="0.35">
      <c r="A69">
        <v>13</v>
      </c>
      <c r="B69" s="1">
        <v>43076</v>
      </c>
      <c r="C69">
        <v>421.15</v>
      </c>
      <c r="D69">
        <f t="shared" si="6"/>
        <v>0.89524477605594877</v>
      </c>
      <c r="E69">
        <f t="shared" si="7"/>
        <v>1.0065</v>
      </c>
      <c r="F69">
        <v>15197500</v>
      </c>
      <c r="G69">
        <f t="shared" si="9"/>
        <v>15296283.75</v>
      </c>
      <c r="H69">
        <f t="shared" si="8"/>
        <v>0.78398955211189758</v>
      </c>
      <c r="I69">
        <v>15197500</v>
      </c>
      <c r="J69">
        <f t="shared" si="10"/>
        <v>11914681.218220564</v>
      </c>
      <c r="K69">
        <f t="shared" si="11"/>
        <v>27210964.968220562</v>
      </c>
      <c r="L69">
        <v>0</v>
      </c>
      <c r="Q69" s="1"/>
    </row>
    <row r="70" spans="1:24" x14ac:dyDescent="0.35">
      <c r="A70">
        <v>14</v>
      </c>
      <c r="B70" s="1">
        <v>43077</v>
      </c>
      <c r="C70">
        <v>451.74</v>
      </c>
      <c r="D70">
        <f t="shared" si="6"/>
        <v>0.9602703909189465</v>
      </c>
      <c r="E70">
        <f t="shared" si="7"/>
        <v>1.0069999999999999</v>
      </c>
      <c r="F70">
        <v>15197500</v>
      </c>
      <c r="G70">
        <f t="shared" si="9"/>
        <v>15303882.499999998</v>
      </c>
      <c r="H70">
        <f t="shared" si="8"/>
        <v>0.91354078183789311</v>
      </c>
      <c r="I70">
        <v>15197500</v>
      </c>
      <c r="J70">
        <f t="shared" si="10"/>
        <v>13883536.031981381</v>
      </c>
      <c r="K70">
        <f t="shared" si="11"/>
        <v>29187418.531981379</v>
      </c>
      <c r="L70">
        <v>0</v>
      </c>
      <c r="Q70" s="1"/>
    </row>
    <row r="71" spans="1:24" x14ac:dyDescent="0.35">
      <c r="A71">
        <v>15</v>
      </c>
      <c r="B71" s="1">
        <v>43078</v>
      </c>
      <c r="C71">
        <v>472.86</v>
      </c>
      <c r="D71">
        <f t="shared" si="6"/>
        <v>1.0051654868949684</v>
      </c>
      <c r="E71">
        <f t="shared" si="7"/>
        <v>1.0075000000000001</v>
      </c>
      <c r="F71">
        <v>15197500</v>
      </c>
      <c r="G71">
        <f t="shared" si="9"/>
        <v>15311481.250000002</v>
      </c>
      <c r="H71">
        <f t="shared" si="8"/>
        <v>1.0028309737899368</v>
      </c>
      <c r="I71">
        <v>15197500</v>
      </c>
      <c r="J71">
        <f t="shared" si="10"/>
        <v>15240523.724172564</v>
      </c>
      <c r="K71">
        <f t="shared" si="11"/>
        <v>30552004.974172566</v>
      </c>
      <c r="L71">
        <v>0</v>
      </c>
      <c r="Q71" s="1"/>
    </row>
    <row r="72" spans="1:24" x14ac:dyDescent="0.35">
      <c r="A72">
        <v>16</v>
      </c>
      <c r="B72" s="1">
        <v>43079</v>
      </c>
      <c r="C72">
        <v>436.49</v>
      </c>
      <c r="D72">
        <f t="shared" si="6"/>
        <v>0.92785324065216934</v>
      </c>
      <c r="E72">
        <f t="shared" si="7"/>
        <v>1.008</v>
      </c>
      <c r="F72">
        <v>15197500</v>
      </c>
      <c r="G72">
        <f t="shared" si="9"/>
        <v>15319080</v>
      </c>
      <c r="H72">
        <f t="shared" si="8"/>
        <v>0.84770648130433868</v>
      </c>
      <c r="I72">
        <v>15197500</v>
      </c>
      <c r="J72">
        <f t="shared" si="10"/>
        <v>12883019.249622688</v>
      </c>
      <c r="K72">
        <f t="shared" si="11"/>
        <v>28202099.249622688</v>
      </c>
      <c r="L72">
        <v>0</v>
      </c>
      <c r="Q72" s="1"/>
    </row>
    <row r="73" spans="1:24" x14ac:dyDescent="0.35">
      <c r="A73">
        <v>17</v>
      </c>
      <c r="B73" s="1">
        <v>43080</v>
      </c>
      <c r="C73">
        <v>513.29</v>
      </c>
      <c r="D73">
        <f t="shared" si="6"/>
        <v>1.0911081351104308</v>
      </c>
      <c r="E73">
        <f t="shared" si="7"/>
        <v>1.0085</v>
      </c>
      <c r="F73">
        <v>15197500</v>
      </c>
      <c r="G73">
        <f t="shared" si="9"/>
        <v>15326678.75</v>
      </c>
      <c r="H73">
        <f t="shared" si="8"/>
        <v>1.1737162702208617</v>
      </c>
      <c r="I73">
        <v>15197500</v>
      </c>
      <c r="J73">
        <f t="shared" si="10"/>
        <v>17837553.016681544</v>
      </c>
      <c r="K73">
        <f t="shared" si="11"/>
        <v>33164231.766681544</v>
      </c>
      <c r="L73">
        <v>0</v>
      </c>
      <c r="Q73" s="1"/>
    </row>
    <row r="74" spans="1:24" x14ac:dyDescent="0.35">
      <c r="A74">
        <v>18</v>
      </c>
      <c r="B74" s="1">
        <v>43081</v>
      </c>
      <c r="C74">
        <v>656.52</v>
      </c>
      <c r="D74">
        <f t="shared" si="6"/>
        <v>1.3955742618455456</v>
      </c>
      <c r="E74">
        <f t="shared" si="7"/>
        <v>1.0089999999999999</v>
      </c>
      <c r="F74">
        <v>15197500</v>
      </c>
      <c r="G74">
        <f t="shared" si="9"/>
        <v>15334277.499999998</v>
      </c>
      <c r="H74">
        <f t="shared" si="8"/>
        <v>1.7821485236910912</v>
      </c>
      <c r="I74">
        <v>15197500</v>
      </c>
      <c r="J74">
        <f t="shared" si="10"/>
        <v>27084202.188795358</v>
      </c>
      <c r="K74">
        <f t="shared" si="11"/>
        <v>42418479.688795358</v>
      </c>
      <c r="L74">
        <v>0</v>
      </c>
      <c r="Q74" s="1"/>
    </row>
    <row r="75" spans="1:24" x14ac:dyDescent="0.35">
      <c r="A75">
        <v>19</v>
      </c>
      <c r="B75" s="1">
        <v>43082</v>
      </c>
      <c r="C75">
        <v>699.09</v>
      </c>
      <c r="D75">
        <f t="shared" si="6"/>
        <v>1.4860659396722149</v>
      </c>
      <c r="E75">
        <f t="shared" si="7"/>
        <v>1.0095000000000001</v>
      </c>
      <c r="F75">
        <v>15197500</v>
      </c>
      <c r="G75">
        <f t="shared" si="9"/>
        <v>15341876.250000002</v>
      </c>
      <c r="H75">
        <f t="shared" si="8"/>
        <v>1.9626318793444297</v>
      </c>
      <c r="I75">
        <v>15197500</v>
      </c>
      <c r="J75">
        <f t="shared" si="10"/>
        <v>29827097.986336973</v>
      </c>
      <c r="K75">
        <f t="shared" si="11"/>
        <v>45168974.236336976</v>
      </c>
      <c r="L75">
        <v>0</v>
      </c>
      <c r="Q75" s="1"/>
    </row>
    <row r="76" spans="1:24" x14ac:dyDescent="0.35">
      <c r="A76">
        <v>20</v>
      </c>
      <c r="B76" s="1">
        <v>43083</v>
      </c>
      <c r="C76">
        <v>693.58</v>
      </c>
      <c r="D76">
        <f t="shared" si="6"/>
        <v>1.4743532512807431</v>
      </c>
      <c r="E76">
        <f t="shared" si="7"/>
        <v>1.01</v>
      </c>
      <c r="F76">
        <v>15197500</v>
      </c>
      <c r="G76">
        <f t="shared" si="9"/>
        <v>15349475</v>
      </c>
      <c r="H76">
        <f t="shared" si="8"/>
        <v>1.9387065025614862</v>
      </c>
      <c r="I76">
        <v>15197500</v>
      </c>
      <c r="J76">
        <f t="shared" si="10"/>
        <v>29463492.072678186</v>
      </c>
      <c r="K76">
        <f t="shared" si="11"/>
        <v>44812967.072678186</v>
      </c>
      <c r="L76">
        <v>0</v>
      </c>
      <c r="Q76" s="1"/>
    </row>
    <row r="77" spans="1:24" x14ac:dyDescent="0.35">
      <c r="A77">
        <v>21</v>
      </c>
      <c r="B77" s="1">
        <v>43084</v>
      </c>
      <c r="C77">
        <v>684.27</v>
      </c>
      <c r="D77">
        <f t="shared" si="6"/>
        <v>1.454562846757222</v>
      </c>
      <c r="E77">
        <f t="shared" si="7"/>
        <v>1.0105</v>
      </c>
      <c r="F77">
        <v>15197500</v>
      </c>
      <c r="G77">
        <f t="shared" si="9"/>
        <v>15357073.75</v>
      </c>
      <c r="H77">
        <f t="shared" si="8"/>
        <v>1.8986256935144441</v>
      </c>
      <c r="I77">
        <v>15197500</v>
      </c>
      <c r="J77">
        <f t="shared" si="10"/>
        <v>28854363.977185763</v>
      </c>
      <c r="K77">
        <f t="shared" si="11"/>
        <v>44211437.727185763</v>
      </c>
      <c r="L77">
        <v>0</v>
      </c>
      <c r="Q77" s="1"/>
    </row>
    <row r="78" spans="1:24" x14ac:dyDescent="0.35">
      <c r="A78">
        <v>22</v>
      </c>
      <c r="B78" s="1">
        <v>43085</v>
      </c>
      <c r="C78">
        <v>692.83</v>
      </c>
      <c r="D78">
        <f t="shared" si="6"/>
        <v>1.4727589652020492</v>
      </c>
      <c r="E78">
        <f t="shared" si="7"/>
        <v>1.0109999999999999</v>
      </c>
      <c r="F78">
        <v>15197500</v>
      </c>
      <c r="G78">
        <f t="shared" si="9"/>
        <v>15364672.499999998</v>
      </c>
      <c r="H78">
        <f t="shared" si="8"/>
        <v>1.9345179304040985</v>
      </c>
      <c r="I78">
        <v>15197500</v>
      </c>
      <c r="J78">
        <f t="shared" si="10"/>
        <v>29399836.247316286</v>
      </c>
      <c r="K78">
        <f t="shared" si="11"/>
        <v>44764508.747316286</v>
      </c>
      <c r="L78">
        <v>0</v>
      </c>
      <c r="N78" t="s">
        <v>18</v>
      </c>
      <c r="O78" t="s">
        <v>19</v>
      </c>
      <c r="P78" t="s">
        <v>20</v>
      </c>
      <c r="Q78" s="1"/>
    </row>
    <row r="79" spans="1:24" x14ac:dyDescent="0.35">
      <c r="A79">
        <v>0</v>
      </c>
      <c r="B79" s="1">
        <v>43086</v>
      </c>
      <c r="C79">
        <v>717.71</v>
      </c>
      <c r="D79">
        <f>C79/$C$79</f>
        <v>1</v>
      </c>
      <c r="E79">
        <f t="shared" si="7"/>
        <v>1</v>
      </c>
      <c r="F79">
        <v>15197500</v>
      </c>
      <c r="G79">
        <f t="shared" si="9"/>
        <v>15197500</v>
      </c>
      <c r="H79">
        <v>1</v>
      </c>
      <c r="I79">
        <v>15197500</v>
      </c>
      <c r="J79">
        <f t="shared" si="10"/>
        <v>15197500</v>
      </c>
      <c r="K79">
        <f t="shared" si="11"/>
        <v>30395000</v>
      </c>
      <c r="L79">
        <f>($N$79+$O$79)*C79</f>
        <v>15977032.927321818</v>
      </c>
      <c r="M79" s="2" t="s">
        <v>17</v>
      </c>
      <c r="N79">
        <f>(T79-1)/$C79*U79</f>
        <v>243.51235178554151</v>
      </c>
      <c r="O79">
        <f>(V79-1)/$C79*W79</f>
        <v>22017.613907179522</v>
      </c>
      <c r="P79">
        <f>(N79+O79)*R79</f>
        <v>15977032.927321818</v>
      </c>
      <c r="Q79" s="4">
        <v>43086</v>
      </c>
      <c r="R79">
        <v>717.71</v>
      </c>
      <c r="S79">
        <v>1.5256467487192569</v>
      </c>
      <c r="T79">
        <v>1.0115000000000001</v>
      </c>
      <c r="U79">
        <v>15197500</v>
      </c>
      <c r="V79">
        <v>2.0397934974385139</v>
      </c>
      <c r="W79">
        <v>15197500</v>
      </c>
      <c r="X79">
        <v>46372.032927321816</v>
      </c>
    </row>
    <row r="80" spans="1:24" x14ac:dyDescent="0.35">
      <c r="A80">
        <v>1</v>
      </c>
      <c r="B80" s="1">
        <v>43087</v>
      </c>
      <c r="C80">
        <v>785.99</v>
      </c>
      <c r="D80">
        <f t="shared" ref="D80:D99" si="12">C80/$C$79</f>
        <v>1.0951359184071561</v>
      </c>
      <c r="E80">
        <f t="shared" si="7"/>
        <v>1.0004999999999999</v>
      </c>
      <c r="F80">
        <v>15197500</v>
      </c>
      <c r="G80">
        <f t="shared" si="9"/>
        <v>15205098.75</v>
      </c>
      <c r="H80">
        <f t="shared" si="8"/>
        <v>1.1897718368143122</v>
      </c>
      <c r="I80">
        <v>15197500</v>
      </c>
      <c r="J80">
        <f t="shared" si="10"/>
        <v>18081557.489985511</v>
      </c>
      <c r="K80">
        <f t="shared" si="11"/>
        <v>33286656.239985511</v>
      </c>
      <c r="L80">
        <f t="shared" ref="L80:L99" si="13">($N$79+$O$79)*C80</f>
        <v>17497022.628283951</v>
      </c>
      <c r="Q80" s="1"/>
    </row>
    <row r="81" spans="1:17" x14ac:dyDescent="0.35">
      <c r="A81">
        <v>2</v>
      </c>
      <c r="B81" s="1">
        <v>43088</v>
      </c>
      <c r="C81">
        <v>812.5</v>
      </c>
      <c r="D81">
        <f t="shared" si="12"/>
        <v>1.1320728427916567</v>
      </c>
      <c r="E81">
        <f t="shared" si="7"/>
        <v>1.0009999999999999</v>
      </c>
      <c r="F81">
        <v>15197500</v>
      </c>
      <c r="G81">
        <f t="shared" si="9"/>
        <v>15212697.499999998</v>
      </c>
      <c r="H81">
        <f t="shared" si="8"/>
        <v>1.2631456855833134</v>
      </c>
      <c r="I81">
        <v>15197500</v>
      </c>
      <c r="J81">
        <f t="shared" si="10"/>
        <v>19196656.556652404</v>
      </c>
      <c r="K81">
        <f t="shared" si="11"/>
        <v>34409354.056652404</v>
      </c>
      <c r="L81">
        <f t="shared" si="13"/>
        <v>18087165.085409116</v>
      </c>
      <c r="Q81" s="1"/>
    </row>
    <row r="82" spans="1:17" x14ac:dyDescent="0.35">
      <c r="A82">
        <v>3</v>
      </c>
      <c r="B82" s="1">
        <v>43089</v>
      </c>
      <c r="C82">
        <v>799.17</v>
      </c>
      <c r="D82">
        <f t="shared" si="12"/>
        <v>1.1134998815677639</v>
      </c>
      <c r="E82">
        <f t="shared" si="7"/>
        <v>1.0015000000000001</v>
      </c>
      <c r="F82">
        <v>15197500</v>
      </c>
      <c r="G82">
        <f t="shared" si="9"/>
        <v>15220296.25</v>
      </c>
      <c r="H82">
        <f t="shared" si="8"/>
        <v>1.2254997631355278</v>
      </c>
      <c r="I82">
        <v>15197500</v>
      </c>
      <c r="J82">
        <f t="shared" si="10"/>
        <v>18624532.650252182</v>
      </c>
      <c r="K82">
        <f t="shared" si="11"/>
        <v>33844828.900252178</v>
      </c>
      <c r="L82">
        <f t="shared" si="13"/>
        <v>17790424.272377111</v>
      </c>
      <c r="Q82" s="1"/>
    </row>
    <row r="83" spans="1:17" x14ac:dyDescent="0.35">
      <c r="A83">
        <v>4</v>
      </c>
      <c r="B83" s="1">
        <v>43090</v>
      </c>
      <c r="C83">
        <v>789.39</v>
      </c>
      <c r="D83">
        <f t="shared" si="12"/>
        <v>1.0998732078416074</v>
      </c>
      <c r="E83">
        <f t="shared" si="7"/>
        <v>1.002</v>
      </c>
      <c r="F83">
        <v>15197500</v>
      </c>
      <c r="G83">
        <f t="shared" si="9"/>
        <v>15227895</v>
      </c>
      <c r="H83">
        <f t="shared" si="8"/>
        <v>1.1977464156832147</v>
      </c>
      <c r="I83">
        <v>15197500</v>
      </c>
      <c r="J83">
        <f t="shared" si="10"/>
        <v>18202751.152345657</v>
      </c>
      <c r="K83">
        <f t="shared" si="11"/>
        <v>33430646.152345657</v>
      </c>
      <c r="L83">
        <f t="shared" si="13"/>
        <v>17572710.457564432</v>
      </c>
      <c r="Q83" s="1"/>
    </row>
    <row r="84" spans="1:17" x14ac:dyDescent="0.35">
      <c r="A84">
        <v>5</v>
      </c>
      <c r="B84" s="1">
        <v>43091</v>
      </c>
      <c r="C84">
        <v>657.83</v>
      </c>
      <c r="D84">
        <f t="shared" si="12"/>
        <v>0.91656797313678229</v>
      </c>
      <c r="E84">
        <f t="shared" si="7"/>
        <v>1.0024999999999999</v>
      </c>
      <c r="F84">
        <v>15197500</v>
      </c>
      <c r="G84">
        <f t="shared" si="9"/>
        <v>15235493.75</v>
      </c>
      <c r="H84">
        <f t="shared" si="8"/>
        <v>0.83063594627356463</v>
      </c>
      <c r="I84">
        <v>15197500</v>
      </c>
      <c r="J84">
        <f t="shared" si="10"/>
        <v>12623589.793492498</v>
      </c>
      <c r="K84">
        <f t="shared" si="11"/>
        <v>27859083.543492496</v>
      </c>
      <c r="L84">
        <f t="shared" si="13"/>
        <v>14644036.686934989</v>
      </c>
      <c r="Q84" s="1"/>
    </row>
    <row r="85" spans="1:17" x14ac:dyDescent="0.35">
      <c r="A85">
        <v>6</v>
      </c>
      <c r="B85" s="1">
        <v>43092</v>
      </c>
      <c r="C85">
        <v>700.44</v>
      </c>
      <c r="D85">
        <f t="shared" si="12"/>
        <v>0.97593735631383149</v>
      </c>
      <c r="E85">
        <f t="shared" si="7"/>
        <v>1.0029999999999999</v>
      </c>
      <c r="F85">
        <v>15197500</v>
      </c>
      <c r="G85">
        <f t="shared" si="9"/>
        <v>15243092.499999998</v>
      </c>
      <c r="H85">
        <f t="shared" si="8"/>
        <v>0.9488747126276631</v>
      </c>
      <c r="I85">
        <v>15197500</v>
      </c>
      <c r="J85">
        <f t="shared" si="10"/>
        <v>14420523.44515891</v>
      </c>
      <c r="K85">
        <f t="shared" si="11"/>
        <v>29663615.945158906</v>
      </c>
      <c r="L85">
        <f t="shared" si="13"/>
        <v>15592583.276829492</v>
      </c>
      <c r="Q85" s="1"/>
    </row>
    <row r="86" spans="1:17" x14ac:dyDescent="0.35">
      <c r="A86">
        <v>7</v>
      </c>
      <c r="B86" s="1">
        <v>43093</v>
      </c>
      <c r="C86">
        <v>675.91</v>
      </c>
      <c r="D86">
        <f t="shared" si="12"/>
        <v>0.94175920636468757</v>
      </c>
      <c r="E86">
        <f t="shared" si="7"/>
        <v>1.0035000000000001</v>
      </c>
      <c r="F86">
        <v>15197500</v>
      </c>
      <c r="G86">
        <f t="shared" si="9"/>
        <v>15250691.25</v>
      </c>
      <c r="H86">
        <f t="shared" si="8"/>
        <v>0.88001841272937509</v>
      </c>
      <c r="I86">
        <v>15197500</v>
      </c>
      <c r="J86">
        <f t="shared" si="10"/>
        <v>13374079.827454679</v>
      </c>
      <c r="K86">
        <f t="shared" si="11"/>
        <v>28624771.077454679</v>
      </c>
      <c r="L86">
        <f t="shared" si="13"/>
        <v>15046517.849697076</v>
      </c>
      <c r="Q86" s="1"/>
    </row>
    <row r="87" spans="1:17" x14ac:dyDescent="0.35">
      <c r="A87">
        <v>8</v>
      </c>
      <c r="B87" s="1">
        <v>43094</v>
      </c>
      <c r="C87">
        <v>723.14</v>
      </c>
      <c r="D87">
        <f t="shared" si="12"/>
        <v>1.0075657298909029</v>
      </c>
      <c r="E87">
        <f t="shared" si="7"/>
        <v>1.004</v>
      </c>
      <c r="F87">
        <v>15197500</v>
      </c>
      <c r="G87">
        <f t="shared" si="9"/>
        <v>15258290</v>
      </c>
      <c r="H87">
        <f t="shared" si="8"/>
        <v>1.0111314597818057</v>
      </c>
      <c r="I87">
        <v>15197500</v>
      </c>
      <c r="J87">
        <f t="shared" si="10"/>
        <v>15366670.360033993</v>
      </c>
      <c r="K87">
        <f t="shared" si="11"/>
        <v>30624960.360033993</v>
      </c>
      <c r="L87">
        <f t="shared" si="13"/>
        <v>16097910.842907997</v>
      </c>
      <c r="Q87" s="1"/>
    </row>
    <row r="88" spans="1:17" x14ac:dyDescent="0.35">
      <c r="A88">
        <v>9</v>
      </c>
      <c r="B88" s="1">
        <v>43095</v>
      </c>
      <c r="C88">
        <v>753.4</v>
      </c>
      <c r="D88">
        <f t="shared" si="12"/>
        <v>1.0497276058575189</v>
      </c>
      <c r="E88">
        <f t="shared" si="7"/>
        <v>1.0044999999999999</v>
      </c>
      <c r="F88">
        <v>15197500</v>
      </c>
      <c r="G88">
        <f t="shared" si="9"/>
        <v>15265888.75</v>
      </c>
      <c r="H88">
        <f t="shared" si="8"/>
        <v>1.0949552117150378</v>
      </c>
      <c r="I88">
        <v>15197500</v>
      </c>
      <c r="J88">
        <f t="shared" si="10"/>
        <v>16640581.830039287</v>
      </c>
      <c r="K88">
        <f t="shared" si="11"/>
        <v>31906470.580039285</v>
      </c>
      <c r="L88">
        <f t="shared" si="13"/>
        <v>16771532.52350428</v>
      </c>
      <c r="Q88" s="1"/>
    </row>
    <row r="89" spans="1:17" x14ac:dyDescent="0.35">
      <c r="A89">
        <v>10</v>
      </c>
      <c r="B89" s="1">
        <v>43096</v>
      </c>
      <c r="C89">
        <v>739.94</v>
      </c>
      <c r="D89">
        <f t="shared" si="12"/>
        <v>1.0309735129787798</v>
      </c>
      <c r="E89">
        <f t="shared" si="7"/>
        <v>1.0049999999999999</v>
      </c>
      <c r="F89">
        <v>15197500</v>
      </c>
      <c r="G89">
        <f t="shared" si="9"/>
        <v>15273487.499999998</v>
      </c>
      <c r="H89">
        <f t="shared" si="8"/>
        <v>1.0569470259575597</v>
      </c>
      <c r="I89">
        <v>15197500</v>
      </c>
      <c r="J89">
        <f t="shared" si="10"/>
        <v>16062952.426990014</v>
      </c>
      <c r="K89">
        <f t="shared" si="11"/>
        <v>31336439.92699001</v>
      </c>
      <c r="L89">
        <f t="shared" si="13"/>
        <v>16471897.764058612</v>
      </c>
      <c r="Q89" s="1"/>
    </row>
    <row r="90" spans="1:17" x14ac:dyDescent="0.35">
      <c r="A90">
        <v>11</v>
      </c>
      <c r="B90" s="1">
        <v>43097</v>
      </c>
      <c r="C90">
        <v>716.69</v>
      </c>
      <c r="D90">
        <f t="shared" si="12"/>
        <v>0.99857881316966468</v>
      </c>
      <c r="E90">
        <f t="shared" si="7"/>
        <v>1.0055000000000001</v>
      </c>
      <c r="F90">
        <v>15197500</v>
      </c>
      <c r="G90">
        <f t="shared" si="9"/>
        <v>15281086.25</v>
      </c>
      <c r="H90">
        <f t="shared" si="8"/>
        <v>0.9916576263393293</v>
      </c>
      <c r="I90">
        <v>15197500</v>
      </c>
      <c r="J90">
        <f t="shared" si="10"/>
        <v>15070716.776291957</v>
      </c>
      <c r="K90">
        <f t="shared" si="11"/>
        <v>30351803.026291959</v>
      </c>
      <c r="L90">
        <f t="shared" si="13"/>
        <v>15954326.578537675</v>
      </c>
      <c r="Q90" s="1"/>
    </row>
    <row r="91" spans="1:17" x14ac:dyDescent="0.35">
      <c r="A91">
        <v>12</v>
      </c>
      <c r="B91" s="1">
        <v>43098</v>
      </c>
      <c r="C91">
        <v>739.6</v>
      </c>
      <c r="D91">
        <f t="shared" si="12"/>
        <v>1.0304997840353345</v>
      </c>
      <c r="E91">
        <f t="shared" si="7"/>
        <v>1.006</v>
      </c>
      <c r="F91">
        <v>15197500</v>
      </c>
      <c r="G91">
        <f t="shared" si="9"/>
        <v>15288685</v>
      </c>
      <c r="H91">
        <f t="shared" si="8"/>
        <v>1.054999568070669</v>
      </c>
      <c r="I91">
        <v>15197500</v>
      </c>
      <c r="J91">
        <f t="shared" si="10"/>
        <v>16033355.935753992</v>
      </c>
      <c r="K91">
        <f t="shared" si="11"/>
        <v>31322040.935753994</v>
      </c>
      <c r="L91">
        <f t="shared" si="13"/>
        <v>16464328.981130563</v>
      </c>
      <c r="Q91" s="1"/>
    </row>
    <row r="92" spans="1:17" x14ac:dyDescent="0.35">
      <c r="A92">
        <v>13</v>
      </c>
      <c r="B92" s="1">
        <v>43099</v>
      </c>
      <c r="C92">
        <v>692.99</v>
      </c>
      <c r="D92">
        <f t="shared" si="12"/>
        <v>0.96555711917069564</v>
      </c>
      <c r="E92">
        <f t="shared" si="7"/>
        <v>1.0065</v>
      </c>
      <c r="F92">
        <v>15197500</v>
      </c>
      <c r="G92">
        <f t="shared" si="9"/>
        <v>15296283.75</v>
      </c>
      <c r="H92">
        <f t="shared" si="8"/>
        <v>0.92461423834139134</v>
      </c>
      <c r="I92">
        <v>15197500</v>
      </c>
      <c r="J92">
        <f t="shared" si="10"/>
        <v>14051824.887193294</v>
      </c>
      <c r="K92">
        <f t="shared" si="11"/>
        <v>29348108.637193292</v>
      </c>
      <c r="L92">
        <f t="shared" si="13"/>
        <v>15426737.886200201</v>
      </c>
      <c r="Q92" s="1"/>
    </row>
    <row r="93" spans="1:17" x14ac:dyDescent="0.35">
      <c r="A93">
        <v>14</v>
      </c>
      <c r="B93" s="1">
        <v>43100</v>
      </c>
      <c r="C93">
        <v>741.13</v>
      </c>
      <c r="D93">
        <f t="shared" si="12"/>
        <v>1.0326315642808377</v>
      </c>
      <c r="E93">
        <f t="shared" si="7"/>
        <v>1.0069999999999999</v>
      </c>
      <c r="F93">
        <v>15197500</v>
      </c>
      <c r="G93">
        <f t="shared" si="9"/>
        <v>15303882.499999998</v>
      </c>
      <c r="H93">
        <f t="shared" si="8"/>
        <v>1.0582631285616755</v>
      </c>
      <c r="I93">
        <v>15197500</v>
      </c>
      <c r="J93">
        <f t="shared" si="10"/>
        <v>16082953.896316063</v>
      </c>
      <c r="K93">
        <f t="shared" si="11"/>
        <v>31386836.396316059</v>
      </c>
      <c r="L93">
        <f t="shared" si="13"/>
        <v>16498388.504306778</v>
      </c>
      <c r="Q93" s="1"/>
    </row>
    <row r="94" spans="1:17" x14ac:dyDescent="0.35">
      <c r="A94">
        <v>15</v>
      </c>
      <c r="B94" s="1">
        <v>43101</v>
      </c>
      <c r="C94">
        <v>756.2</v>
      </c>
      <c r="D94">
        <f t="shared" si="12"/>
        <v>1.0536289030388319</v>
      </c>
      <c r="E94">
        <f t="shared" si="7"/>
        <v>1.0075000000000001</v>
      </c>
      <c r="F94">
        <v>15197500</v>
      </c>
      <c r="G94">
        <f t="shared" si="9"/>
        <v>15311481.250000002</v>
      </c>
      <c r="H94">
        <f t="shared" si="8"/>
        <v>1.0997578060776638</v>
      </c>
      <c r="I94">
        <v>15197500</v>
      </c>
      <c r="J94">
        <f t="shared" si="10"/>
        <v>16713569.257865297</v>
      </c>
      <c r="K94">
        <f t="shared" si="11"/>
        <v>32025050.507865299</v>
      </c>
      <c r="L94">
        <f t="shared" si="13"/>
        <v>16833863.677029382</v>
      </c>
      <c r="Q94" s="1"/>
    </row>
    <row r="95" spans="1:17" x14ac:dyDescent="0.35">
      <c r="A95">
        <v>16</v>
      </c>
      <c r="B95" s="1">
        <v>43102</v>
      </c>
      <c r="C95">
        <v>861.97</v>
      </c>
      <c r="D95">
        <f t="shared" si="12"/>
        <v>1.2010004040629223</v>
      </c>
      <c r="E95">
        <f t="shared" si="7"/>
        <v>1.008</v>
      </c>
      <c r="F95">
        <v>15197500</v>
      </c>
      <c r="G95">
        <f t="shared" si="9"/>
        <v>15319080</v>
      </c>
      <c r="H95">
        <f t="shared" si="8"/>
        <v>1.3940008081258446</v>
      </c>
      <c r="I95">
        <v>15197500</v>
      </c>
      <c r="J95">
        <f t="shared" si="10"/>
        <v>21185327.281492524</v>
      </c>
      <c r="K95">
        <f t="shared" si="11"/>
        <v>36504407.281492524</v>
      </c>
      <c r="L95">
        <f t="shared" si="13"/>
        <v>19188423.001440119</v>
      </c>
      <c r="Q95" s="1"/>
    </row>
    <row r="96" spans="1:17" x14ac:dyDescent="0.35">
      <c r="A96">
        <v>17</v>
      </c>
      <c r="B96" s="1">
        <v>43103</v>
      </c>
      <c r="C96">
        <v>941.1</v>
      </c>
      <c r="D96">
        <f t="shared" si="12"/>
        <v>1.3112538490476655</v>
      </c>
      <c r="E96">
        <f t="shared" si="7"/>
        <v>1.0085</v>
      </c>
      <c r="F96">
        <v>15197500</v>
      </c>
      <c r="G96">
        <f t="shared" si="9"/>
        <v>15326678.75</v>
      </c>
      <c r="H96">
        <f t="shared" si="8"/>
        <v>1.6140076980953311</v>
      </c>
      <c r="I96">
        <v>15197500</v>
      </c>
      <c r="J96">
        <f t="shared" si="10"/>
        <v>24528881.991803795</v>
      </c>
      <c r="K96">
        <f t="shared" si="11"/>
        <v>39855560.741803795</v>
      </c>
      <c r="L96">
        <f t="shared" si="13"/>
        <v>20949945.922312025</v>
      </c>
      <c r="Q96" s="1"/>
    </row>
    <row r="97" spans="1:24" x14ac:dyDescent="0.35">
      <c r="A97">
        <v>18</v>
      </c>
      <c r="B97" s="1">
        <v>43104</v>
      </c>
      <c r="C97">
        <v>944.83</v>
      </c>
      <c r="D97">
        <f t="shared" si="12"/>
        <v>1.3164509342213428</v>
      </c>
      <c r="E97">
        <f t="shared" si="7"/>
        <v>1.0089999999999999</v>
      </c>
      <c r="F97">
        <v>15197500</v>
      </c>
      <c r="G97">
        <f t="shared" si="9"/>
        <v>15334277.499999998</v>
      </c>
      <c r="H97">
        <f t="shared" si="8"/>
        <v>1.6239018684426858</v>
      </c>
      <c r="I97">
        <v>15197500</v>
      </c>
      <c r="J97">
        <f t="shared" si="10"/>
        <v>24679248.645657718</v>
      </c>
      <c r="K97">
        <f t="shared" si="11"/>
        <v>40013526.145657718</v>
      </c>
      <c r="L97">
        <f t="shared" si="13"/>
        <v>21032979.923257962</v>
      </c>
      <c r="Q97" s="1"/>
    </row>
    <row r="98" spans="1:24" x14ac:dyDescent="0.35">
      <c r="A98">
        <v>19</v>
      </c>
      <c r="B98" s="1">
        <v>43105</v>
      </c>
      <c r="C98">
        <v>967.13</v>
      </c>
      <c r="D98">
        <f t="shared" si="12"/>
        <v>1.3475219796296554</v>
      </c>
      <c r="E98">
        <f t="shared" si="7"/>
        <v>1.0095000000000001</v>
      </c>
      <c r="F98">
        <v>15197500</v>
      </c>
      <c r="G98">
        <f t="shared" si="9"/>
        <v>15341876.250000002</v>
      </c>
      <c r="H98">
        <f t="shared" si="8"/>
        <v>1.6855439592593107</v>
      </c>
      <c r="I98">
        <v>15197500</v>
      </c>
      <c r="J98">
        <f t="shared" si="10"/>
        <v>25616054.320843372</v>
      </c>
      <c r="K98">
        <f t="shared" si="11"/>
        <v>40957930.570843376</v>
      </c>
      <c r="L98">
        <f t="shared" si="13"/>
        <v>21529403.038832884</v>
      </c>
      <c r="Q98" s="1"/>
    </row>
    <row r="99" spans="1:24" x14ac:dyDescent="0.35">
      <c r="A99">
        <v>20</v>
      </c>
      <c r="B99" s="1">
        <v>43106</v>
      </c>
      <c r="C99">
        <v>1006.41</v>
      </c>
      <c r="D99">
        <f t="shared" si="12"/>
        <v>1.4022516058017862</v>
      </c>
      <c r="E99">
        <f t="shared" si="7"/>
        <v>1.01</v>
      </c>
      <c r="F99">
        <v>15197500</v>
      </c>
      <c r="G99">
        <f t="shared" si="9"/>
        <v>15349475</v>
      </c>
      <c r="H99">
        <f t="shared" si="8"/>
        <v>1.7945032116035724</v>
      </c>
      <c r="I99">
        <v>15197500</v>
      </c>
      <c r="J99">
        <f t="shared" si="10"/>
        <v>27271962.558345292</v>
      </c>
      <c r="K99">
        <f t="shared" si="11"/>
        <v>42621437.558345288</v>
      </c>
      <c r="L99">
        <f t="shared" si="13"/>
        <v>22403820.078285031</v>
      </c>
      <c r="N99" t="s">
        <v>18</v>
      </c>
      <c r="O99" t="s">
        <v>19</v>
      </c>
      <c r="P99" t="s">
        <v>20</v>
      </c>
      <c r="Q99" s="1"/>
    </row>
    <row r="100" spans="1:24" x14ac:dyDescent="0.35">
      <c r="A100">
        <v>0</v>
      </c>
      <c r="B100" s="1">
        <v>43107</v>
      </c>
      <c r="C100">
        <v>1117.75</v>
      </c>
      <c r="D100">
        <f>C100/$C$100</f>
        <v>1</v>
      </c>
      <c r="E100">
        <f t="shared" si="7"/>
        <v>1</v>
      </c>
      <c r="F100">
        <v>15197500</v>
      </c>
      <c r="G100">
        <f t="shared" si="9"/>
        <v>15197500</v>
      </c>
      <c r="H100">
        <f t="shared" si="8"/>
        <v>1</v>
      </c>
      <c r="I100">
        <v>15197500</v>
      </c>
      <c r="J100">
        <f t="shared" si="10"/>
        <v>15197500</v>
      </c>
      <c r="K100">
        <f t="shared" si="11"/>
        <v>30395000</v>
      </c>
      <c r="L100">
        <v>0</v>
      </c>
      <c r="M100" s="2" t="s">
        <v>17</v>
      </c>
      <c r="N100">
        <f>(T100-1)/$C100*U100</f>
        <v>142.76336390069272</v>
      </c>
      <c r="O100">
        <f>(V100-1)/$C100*W100</f>
        <v>15014.189164301337</v>
      </c>
      <c r="P100">
        <f>(N100+O100)*R100</f>
        <v>16941683.688397817</v>
      </c>
      <c r="Q100" s="4">
        <v>43107</v>
      </c>
      <c r="R100">
        <v>1117.75</v>
      </c>
      <c r="S100">
        <v>1.5573839015758453</v>
      </c>
      <c r="T100">
        <v>1.0105</v>
      </c>
      <c r="U100">
        <v>15197500</v>
      </c>
      <c r="V100">
        <v>2.1042678031516906</v>
      </c>
      <c r="W100">
        <v>15197500</v>
      </c>
      <c r="X100">
        <v>47336.683688397818</v>
      </c>
    </row>
    <row r="101" spans="1:24" x14ac:dyDescent="0.35">
      <c r="A101">
        <v>1</v>
      </c>
      <c r="B101" s="1">
        <v>43108</v>
      </c>
      <c r="C101">
        <v>1136.1099999999999</v>
      </c>
      <c r="D101">
        <f t="shared" ref="D101:D128" si="14">C101/$C$100</f>
        <v>1.0164258555133079</v>
      </c>
      <c r="E101">
        <f t="shared" si="7"/>
        <v>1.0004999999999999</v>
      </c>
      <c r="F101">
        <v>15197500</v>
      </c>
      <c r="G101">
        <f t="shared" si="9"/>
        <v>15205098.75</v>
      </c>
      <c r="H101">
        <f t="shared" si="8"/>
        <v>1.0323517110266158</v>
      </c>
      <c r="I101">
        <v>15197500</v>
      </c>
      <c r="J101">
        <f t="shared" si="10"/>
        <v>15689165.128326993</v>
      </c>
      <c r="K101">
        <f t="shared" si="11"/>
        <v>30894263.878326993</v>
      </c>
      <c r="L101">
        <v>0</v>
      </c>
      <c r="Q101" s="1"/>
    </row>
    <row r="102" spans="1:24" x14ac:dyDescent="0.35">
      <c r="A102">
        <v>2</v>
      </c>
      <c r="B102" s="1">
        <v>43109</v>
      </c>
      <c r="C102">
        <v>1289.24</v>
      </c>
      <c r="D102">
        <f t="shared" si="14"/>
        <v>1.1534242898680385</v>
      </c>
      <c r="E102">
        <f t="shared" si="7"/>
        <v>1.0009999999999999</v>
      </c>
      <c r="F102">
        <v>15197500</v>
      </c>
      <c r="G102">
        <f t="shared" si="9"/>
        <v>15212697.499999998</v>
      </c>
      <c r="H102">
        <f t="shared" si="8"/>
        <v>1.305848579736077</v>
      </c>
      <c r="I102">
        <v>15197500</v>
      </c>
      <c r="J102">
        <f t="shared" si="10"/>
        <v>19845633.79053903</v>
      </c>
      <c r="K102">
        <f t="shared" si="11"/>
        <v>35058331.290539026</v>
      </c>
      <c r="L102">
        <v>0</v>
      </c>
    </row>
    <row r="103" spans="1:24" x14ac:dyDescent="0.35">
      <c r="A103">
        <v>3</v>
      </c>
      <c r="B103" s="1">
        <v>43110</v>
      </c>
      <c r="C103">
        <v>1248.99</v>
      </c>
      <c r="D103">
        <f t="shared" si="14"/>
        <v>1.1174144486692015</v>
      </c>
      <c r="E103">
        <f t="shared" si="7"/>
        <v>1.0015000000000001</v>
      </c>
      <c r="F103">
        <v>15197500</v>
      </c>
      <c r="G103">
        <f t="shared" si="9"/>
        <v>15220296.25</v>
      </c>
      <c r="H103">
        <f t="shared" si="8"/>
        <v>1.2333288973384029</v>
      </c>
      <c r="I103">
        <v>15197500</v>
      </c>
      <c r="J103">
        <f t="shared" si="10"/>
        <v>18743515.917300377</v>
      </c>
      <c r="K103">
        <f t="shared" si="11"/>
        <v>33963812.167300373</v>
      </c>
      <c r="L103">
        <v>0</v>
      </c>
    </row>
    <row r="104" spans="1:24" x14ac:dyDescent="0.35">
      <c r="A104">
        <v>4</v>
      </c>
      <c r="B104" s="1">
        <v>43111</v>
      </c>
      <c r="C104">
        <v>1139.32</v>
      </c>
      <c r="D104">
        <f t="shared" si="14"/>
        <v>1.0192976962648177</v>
      </c>
      <c r="E104">
        <f t="shared" si="7"/>
        <v>1.002</v>
      </c>
      <c r="F104">
        <v>15197500</v>
      </c>
      <c r="G104">
        <f t="shared" si="9"/>
        <v>15227895</v>
      </c>
      <c r="H104">
        <f t="shared" si="8"/>
        <v>1.0365953925296354</v>
      </c>
      <c r="I104">
        <v>15197500</v>
      </c>
      <c r="J104">
        <f t="shared" si="10"/>
        <v>15753658.477969134</v>
      </c>
      <c r="K104">
        <f t="shared" si="11"/>
        <v>30981553.477969132</v>
      </c>
      <c r="L104">
        <v>0</v>
      </c>
    </row>
    <row r="105" spans="1:24" x14ac:dyDescent="0.35">
      <c r="A105">
        <v>5</v>
      </c>
      <c r="B105" s="1">
        <v>43112</v>
      </c>
      <c r="C105">
        <v>1261.03</v>
      </c>
      <c r="D105">
        <f t="shared" si="14"/>
        <v>1.1281860881234622</v>
      </c>
      <c r="E105">
        <f t="shared" si="7"/>
        <v>1.0024999999999999</v>
      </c>
      <c r="F105">
        <v>15197500</v>
      </c>
      <c r="G105">
        <f t="shared" si="9"/>
        <v>15235493.75</v>
      </c>
      <c r="H105">
        <f t="shared" si="8"/>
        <v>1.2538721762469245</v>
      </c>
      <c r="I105">
        <v>15197500</v>
      </c>
      <c r="J105">
        <f t="shared" si="10"/>
        <v>19055722.398512635</v>
      </c>
      <c r="K105">
        <f t="shared" si="11"/>
        <v>34291216.148512632</v>
      </c>
      <c r="L105">
        <v>0</v>
      </c>
    </row>
    <row r="106" spans="1:24" x14ac:dyDescent="0.35">
      <c r="A106">
        <v>6</v>
      </c>
      <c r="B106" s="1">
        <v>43113</v>
      </c>
      <c r="C106">
        <v>1385.02</v>
      </c>
      <c r="D106">
        <f t="shared" si="14"/>
        <v>1.2391142921046745</v>
      </c>
      <c r="E106">
        <f t="shared" si="7"/>
        <v>1.0029999999999999</v>
      </c>
      <c r="F106">
        <v>15197500</v>
      </c>
      <c r="G106">
        <f t="shared" si="9"/>
        <v>15243092.499999998</v>
      </c>
      <c r="H106">
        <f t="shared" si="8"/>
        <v>1.4752285842093491</v>
      </c>
      <c r="I106">
        <v>15197500</v>
      </c>
      <c r="J106">
        <f t="shared" si="10"/>
        <v>22419786.408521581</v>
      </c>
      <c r="K106">
        <f t="shared" si="11"/>
        <v>37662878.908521578</v>
      </c>
      <c r="L106">
        <v>0</v>
      </c>
    </row>
    <row r="107" spans="1:24" x14ac:dyDescent="0.35">
      <c r="A107">
        <v>7</v>
      </c>
      <c r="B107" s="1">
        <v>43114</v>
      </c>
      <c r="C107">
        <v>1359.48</v>
      </c>
      <c r="D107">
        <f t="shared" si="14"/>
        <v>1.216264817714158</v>
      </c>
      <c r="E107">
        <f t="shared" si="7"/>
        <v>1.0035000000000001</v>
      </c>
      <c r="F107">
        <v>15197500</v>
      </c>
      <c r="G107">
        <f t="shared" si="9"/>
        <v>15250691.25</v>
      </c>
      <c r="H107">
        <f t="shared" si="8"/>
        <v>1.4290296354283158</v>
      </c>
      <c r="I107">
        <v>15197500</v>
      </c>
      <c r="J107">
        <f t="shared" si="10"/>
        <v>21717677.884421829</v>
      </c>
      <c r="K107">
        <f t="shared" si="11"/>
        <v>36968369.134421825</v>
      </c>
      <c r="L107">
        <v>0</v>
      </c>
    </row>
    <row r="108" spans="1:24" x14ac:dyDescent="0.35">
      <c r="A108">
        <v>8</v>
      </c>
      <c r="B108" s="1">
        <v>43115</v>
      </c>
      <c r="C108">
        <v>1278.69</v>
      </c>
      <c r="D108">
        <f t="shared" si="14"/>
        <v>1.1439856855289645</v>
      </c>
      <c r="E108">
        <f t="shared" si="7"/>
        <v>1.004</v>
      </c>
      <c r="F108">
        <v>15197500</v>
      </c>
      <c r="G108">
        <f t="shared" si="9"/>
        <v>15258290</v>
      </c>
      <c r="H108">
        <f t="shared" si="8"/>
        <v>1.283971371057929</v>
      </c>
      <c r="I108">
        <v>15197500</v>
      </c>
      <c r="J108">
        <f t="shared" si="10"/>
        <v>19513154.911652878</v>
      </c>
      <c r="K108">
        <f t="shared" si="11"/>
        <v>34771444.911652878</v>
      </c>
      <c r="L108">
        <v>0</v>
      </c>
    </row>
    <row r="109" spans="1:24" x14ac:dyDescent="0.35">
      <c r="A109">
        <v>9</v>
      </c>
      <c r="B109" s="1">
        <v>43116</v>
      </c>
      <c r="C109">
        <v>1050.26</v>
      </c>
      <c r="D109">
        <f t="shared" si="14"/>
        <v>0.93961977186311785</v>
      </c>
      <c r="E109">
        <f t="shared" si="7"/>
        <v>1.0044999999999999</v>
      </c>
      <c r="F109">
        <v>15197500</v>
      </c>
      <c r="G109">
        <f t="shared" si="9"/>
        <v>15265888.75</v>
      </c>
      <c r="H109">
        <f t="shared" si="8"/>
        <v>0.87473954372623575</v>
      </c>
      <c r="I109">
        <v>15197500</v>
      </c>
      <c r="J109">
        <f t="shared" si="10"/>
        <v>13293854.215779468</v>
      </c>
      <c r="K109">
        <f t="shared" si="11"/>
        <v>28559742.965779468</v>
      </c>
      <c r="L109">
        <v>0</v>
      </c>
    </row>
    <row r="110" spans="1:24" x14ac:dyDescent="0.35">
      <c r="A110">
        <v>10</v>
      </c>
      <c r="B110" s="1">
        <v>43117</v>
      </c>
      <c r="C110">
        <v>1024.69</v>
      </c>
      <c r="D110">
        <f t="shared" si="14"/>
        <v>0.91674345783940958</v>
      </c>
      <c r="E110">
        <f t="shared" si="7"/>
        <v>1.0049999999999999</v>
      </c>
      <c r="F110">
        <v>15197500</v>
      </c>
      <c r="G110">
        <f t="shared" si="9"/>
        <v>15273487.499999998</v>
      </c>
      <c r="H110">
        <f t="shared" si="8"/>
        <v>0.82848691567881927</v>
      </c>
      <c r="I110">
        <v>15197500</v>
      </c>
      <c r="J110">
        <f t="shared" si="10"/>
        <v>12590929.901028857</v>
      </c>
      <c r="K110">
        <f t="shared" si="11"/>
        <v>27864417.401028857</v>
      </c>
      <c r="L110">
        <v>0</v>
      </c>
    </row>
    <row r="111" spans="1:24" x14ac:dyDescent="0.35">
      <c r="A111">
        <v>11</v>
      </c>
      <c r="B111" s="1">
        <v>43118</v>
      </c>
      <c r="C111">
        <v>1012.97</v>
      </c>
      <c r="D111">
        <f t="shared" si="14"/>
        <v>0.90625810780586002</v>
      </c>
      <c r="E111">
        <f t="shared" si="7"/>
        <v>1.0055000000000001</v>
      </c>
      <c r="F111">
        <v>15197500</v>
      </c>
      <c r="G111">
        <f t="shared" si="9"/>
        <v>15281086.25</v>
      </c>
      <c r="H111">
        <f t="shared" si="8"/>
        <v>0.80701621561171999</v>
      </c>
      <c r="I111">
        <v>15197500</v>
      </c>
      <c r="J111">
        <f t="shared" si="10"/>
        <v>12264628.936759114</v>
      </c>
      <c r="K111">
        <f t="shared" si="11"/>
        <v>27545715.186759114</v>
      </c>
      <c r="L111">
        <v>0</v>
      </c>
      <c r="Q111" s="1"/>
    </row>
    <row r="112" spans="1:24" x14ac:dyDescent="0.35">
      <c r="A112">
        <v>12</v>
      </c>
      <c r="B112" s="1">
        <v>43119</v>
      </c>
      <c r="C112">
        <v>1037.3599999999999</v>
      </c>
      <c r="D112">
        <f t="shared" si="14"/>
        <v>0.92807872959069548</v>
      </c>
      <c r="E112">
        <f t="shared" si="7"/>
        <v>1.006</v>
      </c>
      <c r="F112">
        <v>15197500</v>
      </c>
      <c r="G112">
        <f t="shared" si="9"/>
        <v>15288685</v>
      </c>
      <c r="H112">
        <f t="shared" si="8"/>
        <v>0.85015745918139096</v>
      </c>
      <c r="I112">
        <v>15197500</v>
      </c>
      <c r="J112">
        <f t="shared" si="10"/>
        <v>12920267.98590919</v>
      </c>
      <c r="K112">
        <f t="shared" si="11"/>
        <v>28208952.98590919</v>
      </c>
      <c r="L112">
        <v>0</v>
      </c>
      <c r="Q112" s="1"/>
    </row>
    <row r="113" spans="1:17" x14ac:dyDescent="0.35">
      <c r="A113">
        <v>13</v>
      </c>
      <c r="B113" s="1">
        <v>43120</v>
      </c>
      <c r="C113">
        <v>1150.5</v>
      </c>
      <c r="D113">
        <f t="shared" si="14"/>
        <v>1.0292999329009169</v>
      </c>
      <c r="E113">
        <f t="shared" si="7"/>
        <v>1.0065</v>
      </c>
      <c r="F113">
        <v>15197500</v>
      </c>
      <c r="G113">
        <f t="shared" si="9"/>
        <v>15296283.75</v>
      </c>
      <c r="H113">
        <f t="shared" si="8"/>
        <v>1.0520998658018339</v>
      </c>
      <c r="I113">
        <v>15197500</v>
      </c>
      <c r="J113">
        <f t="shared" si="10"/>
        <v>15989287.710523371</v>
      </c>
      <c r="K113">
        <f t="shared" si="11"/>
        <v>31285571.460523371</v>
      </c>
      <c r="L113">
        <v>0</v>
      </c>
      <c r="Q113" s="1"/>
    </row>
    <row r="114" spans="1:17" x14ac:dyDescent="0.35">
      <c r="A114">
        <v>14</v>
      </c>
      <c r="B114" s="1">
        <v>43121</v>
      </c>
      <c r="C114">
        <v>1049.0899999999999</v>
      </c>
      <c r="D114">
        <f t="shared" si="14"/>
        <v>0.93857302616864224</v>
      </c>
      <c r="E114">
        <f t="shared" si="7"/>
        <v>1.0069999999999999</v>
      </c>
      <c r="F114">
        <v>15197500</v>
      </c>
      <c r="G114">
        <f t="shared" si="9"/>
        <v>15303882.499999998</v>
      </c>
      <c r="H114">
        <f t="shared" si="8"/>
        <v>0.87014605233728459</v>
      </c>
      <c r="I114">
        <v>15197500</v>
      </c>
      <c r="J114">
        <f t="shared" si="10"/>
        <v>13224044.630395882</v>
      </c>
      <c r="K114">
        <f t="shared" si="11"/>
        <v>28527927.130395882</v>
      </c>
      <c r="L114">
        <v>0</v>
      </c>
      <c r="Q114" s="1"/>
    </row>
    <row r="115" spans="1:17" x14ac:dyDescent="0.35">
      <c r="A115">
        <v>15</v>
      </c>
      <c r="B115" s="1">
        <v>43122</v>
      </c>
      <c r="C115">
        <v>999.64</v>
      </c>
      <c r="D115">
        <f t="shared" si="14"/>
        <v>0.8943323641243569</v>
      </c>
      <c r="E115">
        <f t="shared" si="7"/>
        <v>1.0075000000000001</v>
      </c>
      <c r="F115">
        <v>15197500</v>
      </c>
      <c r="G115">
        <f t="shared" si="9"/>
        <v>15311481.250000002</v>
      </c>
      <c r="H115">
        <f t="shared" si="8"/>
        <v>0.78116472824871375</v>
      </c>
      <c r="I115">
        <v>15197500</v>
      </c>
      <c r="J115">
        <f t="shared" si="10"/>
        <v>11871750.957559828</v>
      </c>
      <c r="K115">
        <f t="shared" si="11"/>
        <v>27183232.207559831</v>
      </c>
      <c r="L115">
        <v>0</v>
      </c>
      <c r="Q115" s="1"/>
    </row>
    <row r="116" spans="1:17" x14ac:dyDescent="0.35">
      <c r="A116">
        <v>16</v>
      </c>
      <c r="B116" s="1">
        <v>43123</v>
      </c>
      <c r="C116">
        <v>984.47</v>
      </c>
      <c r="D116">
        <f t="shared" si="14"/>
        <v>0.88076045627376431</v>
      </c>
      <c r="E116">
        <f t="shared" si="7"/>
        <v>1.008</v>
      </c>
      <c r="F116">
        <v>15197500</v>
      </c>
      <c r="G116">
        <f t="shared" si="9"/>
        <v>15319080</v>
      </c>
      <c r="H116">
        <f t="shared" si="8"/>
        <v>0.75352091254752862</v>
      </c>
      <c r="I116">
        <v>15197500</v>
      </c>
      <c r="J116">
        <f t="shared" si="10"/>
        <v>11451634.068441067</v>
      </c>
      <c r="K116">
        <f t="shared" si="11"/>
        <v>26770714.068441067</v>
      </c>
      <c r="L116">
        <v>0</v>
      </c>
      <c r="Q116" s="1"/>
    </row>
    <row r="117" spans="1:17" x14ac:dyDescent="0.35">
      <c r="A117">
        <v>17</v>
      </c>
      <c r="B117" s="1">
        <v>43124</v>
      </c>
      <c r="C117">
        <v>1061.78</v>
      </c>
      <c r="D117">
        <f t="shared" si="14"/>
        <v>0.94992619100872289</v>
      </c>
      <c r="E117">
        <f t="shared" si="7"/>
        <v>1.0085</v>
      </c>
      <c r="F117">
        <v>15197500</v>
      </c>
      <c r="G117">
        <f t="shared" si="9"/>
        <v>15326678.75</v>
      </c>
      <c r="H117">
        <f t="shared" si="8"/>
        <v>0.89135238201744582</v>
      </c>
      <c r="I117">
        <v>15197500</v>
      </c>
      <c r="J117">
        <f t="shared" si="10"/>
        <v>13546327.825710133</v>
      </c>
      <c r="K117">
        <f t="shared" si="11"/>
        <v>28873006.575710133</v>
      </c>
      <c r="L117">
        <v>0</v>
      </c>
      <c r="Q117" s="1"/>
    </row>
    <row r="118" spans="1:17" x14ac:dyDescent="0.35">
      <c r="A118">
        <v>18</v>
      </c>
      <c r="B118" s="1">
        <v>43125</v>
      </c>
      <c r="C118">
        <v>1046.3699999999999</v>
      </c>
      <c r="D118">
        <f t="shared" si="14"/>
        <v>0.93613956609259663</v>
      </c>
      <c r="E118">
        <f t="shared" si="7"/>
        <v>1.0089999999999999</v>
      </c>
      <c r="F118">
        <v>15197500</v>
      </c>
      <c r="G118">
        <f t="shared" si="9"/>
        <v>15334277.499999998</v>
      </c>
      <c r="H118">
        <f t="shared" si="8"/>
        <v>0.86327913218519337</v>
      </c>
      <c r="I118">
        <v>15197500</v>
      </c>
      <c r="J118">
        <f t="shared" si="10"/>
        <v>13119684.611384476</v>
      </c>
      <c r="K118">
        <f t="shared" si="11"/>
        <v>28453962.111384474</v>
      </c>
      <c r="L118">
        <v>0</v>
      </c>
      <c r="Q118" s="1"/>
    </row>
    <row r="119" spans="1:17" x14ac:dyDescent="0.35">
      <c r="A119">
        <v>19</v>
      </c>
      <c r="B119" s="1">
        <v>43126</v>
      </c>
      <c r="C119">
        <v>1048.58</v>
      </c>
      <c r="D119">
        <f t="shared" si="14"/>
        <v>0.93811675240438375</v>
      </c>
      <c r="E119">
        <f t="shared" si="7"/>
        <v>1.0095000000000001</v>
      </c>
      <c r="F119">
        <v>15197500</v>
      </c>
      <c r="G119">
        <f t="shared" si="9"/>
        <v>15341876.250000002</v>
      </c>
      <c r="H119">
        <f t="shared" si="8"/>
        <v>0.86673350480876743</v>
      </c>
      <c r="I119">
        <v>15197500</v>
      </c>
      <c r="J119">
        <f t="shared" si="10"/>
        <v>13172182.439331243</v>
      </c>
      <c r="K119">
        <f t="shared" si="11"/>
        <v>28514058.689331245</v>
      </c>
      <c r="L119">
        <v>0</v>
      </c>
      <c r="Q119" s="1"/>
    </row>
    <row r="120" spans="1:17" x14ac:dyDescent="0.35">
      <c r="A120">
        <v>20</v>
      </c>
      <c r="B120" s="1">
        <v>43127</v>
      </c>
      <c r="C120">
        <v>1109.08</v>
      </c>
      <c r="D120">
        <f t="shared" si="14"/>
        <v>0.99224334600760444</v>
      </c>
      <c r="E120">
        <f t="shared" si="7"/>
        <v>1.01</v>
      </c>
      <c r="F120">
        <v>15197500</v>
      </c>
      <c r="G120">
        <f t="shared" si="9"/>
        <v>15349475</v>
      </c>
      <c r="H120">
        <f t="shared" si="8"/>
        <v>0.97448669201520888</v>
      </c>
      <c r="I120">
        <v>15197500</v>
      </c>
      <c r="J120">
        <f t="shared" si="10"/>
        <v>14809761.501901137</v>
      </c>
      <c r="K120">
        <f t="shared" si="11"/>
        <v>30159236.501901135</v>
      </c>
      <c r="L120">
        <v>0</v>
      </c>
      <c r="Q120" s="1"/>
    </row>
    <row r="121" spans="1:17" x14ac:dyDescent="0.35">
      <c r="A121">
        <v>21</v>
      </c>
      <c r="B121" s="1">
        <v>43128</v>
      </c>
      <c r="C121">
        <v>1231.58</v>
      </c>
      <c r="D121">
        <f t="shared" si="14"/>
        <v>1.10183851487363</v>
      </c>
      <c r="E121">
        <f t="shared" si="7"/>
        <v>1.0105</v>
      </c>
      <c r="F121">
        <v>15197500</v>
      </c>
      <c r="G121">
        <f t="shared" si="9"/>
        <v>15357073.75</v>
      </c>
      <c r="H121">
        <f t="shared" si="8"/>
        <v>1.1931770297472601</v>
      </c>
      <c r="I121">
        <v>15197500</v>
      </c>
      <c r="J121">
        <f t="shared" si="10"/>
        <v>18133307.909583986</v>
      </c>
      <c r="K121">
        <f t="shared" si="11"/>
        <v>33490381.659583986</v>
      </c>
      <c r="L121">
        <v>0</v>
      </c>
      <c r="Q121" s="1"/>
    </row>
    <row r="122" spans="1:17" x14ac:dyDescent="0.35">
      <c r="A122">
        <v>22</v>
      </c>
      <c r="B122" s="1">
        <v>43129</v>
      </c>
      <c r="C122">
        <v>1169.96</v>
      </c>
      <c r="D122">
        <f t="shared" si="14"/>
        <v>1.0467099082979199</v>
      </c>
      <c r="E122">
        <f t="shared" si="7"/>
        <v>1.0109999999999999</v>
      </c>
      <c r="F122">
        <v>15197500</v>
      </c>
      <c r="G122">
        <f t="shared" si="9"/>
        <v>15364672.499999998</v>
      </c>
      <c r="H122">
        <f t="shared" si="8"/>
        <v>1.0824198165958399</v>
      </c>
      <c r="I122">
        <v>15197500</v>
      </c>
      <c r="J122">
        <f t="shared" si="10"/>
        <v>16450075.162715277</v>
      </c>
      <c r="K122">
        <f t="shared" si="11"/>
        <v>31814747.662715275</v>
      </c>
      <c r="L122">
        <v>0</v>
      </c>
      <c r="Q122" s="1"/>
    </row>
    <row r="123" spans="1:17" x14ac:dyDescent="0.35">
      <c r="A123">
        <v>23</v>
      </c>
      <c r="B123" s="1">
        <v>43130</v>
      </c>
      <c r="C123">
        <v>1063.75</v>
      </c>
      <c r="D123">
        <f t="shared" si="14"/>
        <v>0.95168866025497656</v>
      </c>
      <c r="E123">
        <f t="shared" si="7"/>
        <v>1.0115000000000001</v>
      </c>
      <c r="F123">
        <v>15197500</v>
      </c>
      <c r="G123">
        <f t="shared" si="9"/>
        <v>15372271.250000002</v>
      </c>
      <c r="H123">
        <f t="shared" si="8"/>
        <v>0.89187732050995305</v>
      </c>
      <c r="I123">
        <v>15197500</v>
      </c>
      <c r="J123">
        <f t="shared" si="10"/>
        <v>13554305.578450011</v>
      </c>
      <c r="K123">
        <f t="shared" si="11"/>
        <v>28926576.828450013</v>
      </c>
      <c r="L123">
        <v>0</v>
      </c>
      <c r="Q123" s="1"/>
    </row>
    <row r="124" spans="1:17" x14ac:dyDescent="0.35">
      <c r="A124">
        <v>24</v>
      </c>
      <c r="B124" s="1">
        <v>43131</v>
      </c>
      <c r="C124">
        <v>1111.31</v>
      </c>
      <c r="D124">
        <f t="shared" si="14"/>
        <v>0.99423842540818608</v>
      </c>
      <c r="E124">
        <f t="shared" si="7"/>
        <v>1.012</v>
      </c>
      <c r="F124">
        <v>15197500</v>
      </c>
      <c r="G124">
        <f t="shared" si="9"/>
        <v>15379870</v>
      </c>
      <c r="H124">
        <f t="shared" si="8"/>
        <v>0.97647685081637214</v>
      </c>
      <c r="I124">
        <v>15197500</v>
      </c>
      <c r="J124">
        <f t="shared" si="10"/>
        <v>14840006.940281816</v>
      </c>
      <c r="K124">
        <f t="shared" si="11"/>
        <v>30219876.940281816</v>
      </c>
      <c r="L124">
        <v>0</v>
      </c>
      <c r="Q124" s="1"/>
    </row>
    <row r="125" spans="1:17" x14ac:dyDescent="0.35">
      <c r="A125">
        <v>25</v>
      </c>
      <c r="B125" s="1">
        <v>43132</v>
      </c>
      <c r="C125">
        <v>1026.19</v>
      </c>
      <c r="D125">
        <f t="shared" si="14"/>
        <v>0.91808543949899357</v>
      </c>
      <c r="E125">
        <f t="shared" si="7"/>
        <v>1.0125</v>
      </c>
      <c r="F125">
        <v>15197500</v>
      </c>
      <c r="G125">
        <f t="shared" si="9"/>
        <v>15387468.75</v>
      </c>
      <c r="H125">
        <f t="shared" si="8"/>
        <v>0.82367087899798719</v>
      </c>
      <c r="I125">
        <v>15197500</v>
      </c>
      <c r="J125">
        <f t="shared" si="10"/>
        <v>12517738.18357191</v>
      </c>
      <c r="K125">
        <f t="shared" si="11"/>
        <v>27905206.933571912</v>
      </c>
      <c r="L125">
        <v>0</v>
      </c>
      <c r="Q125" s="1"/>
    </row>
    <row r="126" spans="1:17" x14ac:dyDescent="0.35">
      <c r="A126">
        <v>26</v>
      </c>
      <c r="B126" s="1">
        <v>43133</v>
      </c>
      <c r="C126">
        <v>917.47</v>
      </c>
      <c r="D126">
        <f t="shared" si="14"/>
        <v>0.82081860881234625</v>
      </c>
      <c r="E126">
        <f t="shared" si="7"/>
        <v>1.0129999999999999</v>
      </c>
      <c r="F126">
        <v>15197500</v>
      </c>
      <c r="G126">
        <f t="shared" si="9"/>
        <v>15395067.499999998</v>
      </c>
      <c r="H126">
        <f t="shared" si="8"/>
        <v>0.6286372176246926</v>
      </c>
      <c r="I126">
        <v>15197500</v>
      </c>
      <c r="J126">
        <f t="shared" si="10"/>
        <v>9553714.1148512661</v>
      </c>
      <c r="K126">
        <f t="shared" si="11"/>
        <v>24948781.614851266</v>
      </c>
      <c r="L126">
        <v>0</v>
      </c>
      <c r="Q126" s="1"/>
    </row>
    <row r="127" spans="1:17" x14ac:dyDescent="0.35">
      <c r="A127">
        <v>27</v>
      </c>
      <c r="B127" s="1">
        <v>43134</v>
      </c>
      <c r="C127">
        <v>970.87</v>
      </c>
      <c r="D127">
        <f t="shared" si="14"/>
        <v>0.86859315589353614</v>
      </c>
      <c r="E127">
        <f t="shared" si="7"/>
        <v>1.0135000000000001</v>
      </c>
      <c r="F127">
        <v>15197500</v>
      </c>
      <c r="G127">
        <f t="shared" si="9"/>
        <v>15402666.250000002</v>
      </c>
      <c r="H127">
        <f t="shared" si="8"/>
        <v>0.72368631178707221</v>
      </c>
      <c r="I127">
        <v>15197500</v>
      </c>
      <c r="J127">
        <f t="shared" si="10"/>
        <v>10998222.72338403</v>
      </c>
      <c r="K127">
        <f t="shared" si="11"/>
        <v>26400888.97338403</v>
      </c>
      <c r="L127">
        <v>0</v>
      </c>
      <c r="Q127" s="1"/>
    </row>
    <row r="128" spans="1:17" x14ac:dyDescent="0.35">
      <c r="A128">
        <v>28</v>
      </c>
      <c r="B128" s="1">
        <v>43135</v>
      </c>
      <c r="C128">
        <v>827.59</v>
      </c>
      <c r="D128">
        <f t="shared" si="14"/>
        <v>0.74040706777007381</v>
      </c>
      <c r="E128">
        <f t="shared" si="7"/>
        <v>1.014</v>
      </c>
      <c r="F128">
        <v>15197500</v>
      </c>
      <c r="G128">
        <f t="shared" si="9"/>
        <v>15410265</v>
      </c>
      <c r="H128">
        <f t="shared" si="8"/>
        <v>0.46681413554014761</v>
      </c>
      <c r="I128">
        <v>15197500</v>
      </c>
      <c r="J128">
        <f t="shared" si="10"/>
        <v>7094407.8248713929</v>
      </c>
      <c r="K128">
        <f t="shared" si="11"/>
        <v>22504672.824871391</v>
      </c>
      <c r="L128">
        <v>0</v>
      </c>
      <c r="N128" t="s">
        <v>18</v>
      </c>
      <c r="O128" t="s">
        <v>19</v>
      </c>
      <c r="P128" t="s">
        <v>20</v>
      </c>
      <c r="Q128" s="1"/>
    </row>
    <row r="129" spans="1:24" x14ac:dyDescent="0.35">
      <c r="A129">
        <v>0</v>
      </c>
      <c r="B129" s="1">
        <v>43136</v>
      </c>
      <c r="C129">
        <v>695.08</v>
      </c>
      <c r="D129">
        <f>C129/$C$129</f>
        <v>1</v>
      </c>
      <c r="E129">
        <f t="shared" si="7"/>
        <v>1</v>
      </c>
      <c r="F129">
        <v>3483461.7700178958</v>
      </c>
      <c r="G129">
        <f t="shared" si="9"/>
        <v>3483461.7700178958</v>
      </c>
      <c r="H129">
        <f t="shared" si="8"/>
        <v>1</v>
      </c>
      <c r="I129">
        <v>3483461.7700178958</v>
      </c>
      <c r="J129">
        <f t="shared" si="10"/>
        <v>3483461.7700178958</v>
      </c>
      <c r="K129">
        <f t="shared" si="11"/>
        <v>6966923.5400357917</v>
      </c>
      <c r="L129">
        <f>($N$129+$O$129)*C129</f>
        <v>11934401.979982104</v>
      </c>
      <c r="M129" s="2" t="s">
        <v>22</v>
      </c>
      <c r="N129">
        <f>(T129-V129)/R129*U129</f>
        <v>17169.825027309234</v>
      </c>
      <c r="O129">
        <v>0</v>
      </c>
      <c r="P129">
        <f>(N129+O129)*R129</f>
        <v>11934401.979982104</v>
      </c>
      <c r="Q129" s="4">
        <v>43136</v>
      </c>
      <c r="R129">
        <v>695.08</v>
      </c>
      <c r="S129">
        <v>0.62185640796242458</v>
      </c>
      <c r="T129">
        <v>1.0145</v>
      </c>
      <c r="U129">
        <v>15197500</v>
      </c>
      <c r="V129">
        <v>0.22921281592484921</v>
      </c>
      <c r="W129">
        <v>15197500</v>
      </c>
      <c r="X129">
        <v>18901.325520017894</v>
      </c>
    </row>
    <row r="130" spans="1:24" x14ac:dyDescent="0.35">
      <c r="A130">
        <v>1</v>
      </c>
      <c r="B130" s="1">
        <v>43137</v>
      </c>
      <c r="C130">
        <v>785.01</v>
      </c>
      <c r="D130">
        <f t="shared" ref="D130:D149" si="15">C130/$C$129</f>
        <v>1.129380790700351</v>
      </c>
      <c r="E130">
        <f t="shared" ref="E130:E149" si="16">1+$U$2*A130</f>
        <v>1.0004999999999999</v>
      </c>
      <c r="F130">
        <v>3483461.7700178958</v>
      </c>
      <c r="G130">
        <f t="shared" si="9"/>
        <v>3485203.5009029047</v>
      </c>
      <c r="H130">
        <f t="shared" ref="H130:H149" si="17">D130*(1+$U$1)-$U$1*E130</f>
        <v>1.2582615814007021</v>
      </c>
      <c r="I130">
        <v>3483461.7700178958</v>
      </c>
      <c r="J130">
        <f t="shared" si="10"/>
        <v>4383106.1154916063</v>
      </c>
      <c r="K130">
        <f t="shared" si="11"/>
        <v>7868309.6163945105</v>
      </c>
      <c r="L130">
        <f t="shared" ref="L130:L149" si="18">($N$129+$O$129)*C130</f>
        <v>13478484.344688023</v>
      </c>
      <c r="Q130" s="1"/>
    </row>
    <row r="131" spans="1:24" x14ac:dyDescent="0.35">
      <c r="A131">
        <v>2</v>
      </c>
      <c r="B131" s="1">
        <v>43138</v>
      </c>
      <c r="C131">
        <v>751.81</v>
      </c>
      <c r="D131">
        <f t="shared" si="15"/>
        <v>1.0816165045750128</v>
      </c>
      <c r="E131">
        <f t="shared" si="16"/>
        <v>1.0009999999999999</v>
      </c>
      <c r="F131">
        <v>3483461.7700178958</v>
      </c>
      <c r="G131">
        <f t="shared" ref="G131:G149" si="19">E131*F131</f>
        <v>3486945.2317879135</v>
      </c>
      <c r="H131">
        <f t="shared" si="17"/>
        <v>1.1622330091500257</v>
      </c>
      <c r="I131">
        <v>3483461.7700178958</v>
      </c>
      <c r="J131">
        <f t="shared" ref="J131:J149" si="20">H131*I131</f>
        <v>4048594.2552269739</v>
      </c>
      <c r="K131">
        <f t="shared" ref="K131:K149" si="21">J131+G131</f>
        <v>7535539.4870148879</v>
      </c>
      <c r="L131">
        <f t="shared" si="18"/>
        <v>12908446.153781354</v>
      </c>
    </row>
    <row r="132" spans="1:24" x14ac:dyDescent="0.35">
      <c r="A132">
        <v>3</v>
      </c>
      <c r="B132" s="1">
        <v>43139</v>
      </c>
      <c r="C132">
        <v>813.55</v>
      </c>
      <c r="D132">
        <f t="shared" si="15"/>
        <v>1.1704408125683374</v>
      </c>
      <c r="E132">
        <f t="shared" si="16"/>
        <v>1.0015000000000001</v>
      </c>
      <c r="F132">
        <v>3483461.7700178958</v>
      </c>
      <c r="G132">
        <f t="shared" si="19"/>
        <v>3488686.9626729228</v>
      </c>
      <c r="H132">
        <f t="shared" si="17"/>
        <v>1.3393816251366748</v>
      </c>
      <c r="I132">
        <v>3483461.7700178958</v>
      </c>
      <c r="J132">
        <f t="shared" si="20"/>
        <v>4665684.6866280474</v>
      </c>
      <c r="K132">
        <f t="shared" si="21"/>
        <v>8154371.6493009701</v>
      </c>
      <c r="L132">
        <f t="shared" si="18"/>
        <v>13968511.150967427</v>
      </c>
    </row>
    <row r="133" spans="1:24" x14ac:dyDescent="0.35">
      <c r="A133">
        <v>4</v>
      </c>
      <c r="B133" s="1">
        <v>43140</v>
      </c>
      <c r="C133">
        <v>877.88</v>
      </c>
      <c r="D133">
        <f t="shared" si="15"/>
        <v>1.262991310352765</v>
      </c>
      <c r="E133">
        <f t="shared" si="16"/>
        <v>1.002</v>
      </c>
      <c r="F133">
        <v>3483461.7700178958</v>
      </c>
      <c r="G133">
        <f t="shared" si="19"/>
        <v>3490428.6935579316</v>
      </c>
      <c r="H133">
        <f t="shared" si="17"/>
        <v>1.52398262070553</v>
      </c>
      <c r="I133">
        <v>3483461.7700178958</v>
      </c>
      <c r="J133">
        <f t="shared" si="20"/>
        <v>5308735.1973993974</v>
      </c>
      <c r="K133">
        <f t="shared" si="21"/>
        <v>8799163.8909573294</v>
      </c>
      <c r="L133">
        <f t="shared" si="18"/>
        <v>15073045.994974231</v>
      </c>
      <c r="Q133" s="1"/>
    </row>
    <row r="134" spans="1:24" x14ac:dyDescent="0.35">
      <c r="A134">
        <v>5</v>
      </c>
      <c r="B134" s="1">
        <v>43141</v>
      </c>
      <c r="C134">
        <v>850.75</v>
      </c>
      <c r="D134">
        <f t="shared" si="15"/>
        <v>1.2239598319617886</v>
      </c>
      <c r="E134">
        <f t="shared" si="16"/>
        <v>1.0024999999999999</v>
      </c>
      <c r="F134">
        <v>3483461.7700178958</v>
      </c>
      <c r="G134">
        <f t="shared" si="19"/>
        <v>3492170.4244429404</v>
      </c>
      <c r="H134">
        <f t="shared" si="17"/>
        <v>1.4454196639235772</v>
      </c>
      <c r="I134">
        <v>3483461.7700178958</v>
      </c>
      <c r="J134">
        <f t="shared" si="20"/>
        <v>5035064.1409098962</v>
      </c>
      <c r="K134">
        <f t="shared" si="21"/>
        <v>8527234.5653528366</v>
      </c>
      <c r="L134">
        <f t="shared" si="18"/>
        <v>14607228.641983332</v>
      </c>
      <c r="Q134" s="1"/>
    </row>
    <row r="135" spans="1:24" x14ac:dyDescent="0.35">
      <c r="A135">
        <v>6</v>
      </c>
      <c r="B135" s="1">
        <v>43142</v>
      </c>
      <c r="C135">
        <v>811.24</v>
      </c>
      <c r="D135">
        <f t="shared" si="15"/>
        <v>1.1671174541060021</v>
      </c>
      <c r="E135">
        <f t="shared" si="16"/>
        <v>1.0029999999999999</v>
      </c>
      <c r="F135">
        <v>3483461.7700178958</v>
      </c>
      <c r="G135">
        <f t="shared" si="19"/>
        <v>3493912.1553279492</v>
      </c>
      <c r="H135">
        <f t="shared" si="17"/>
        <v>1.3312349082120043</v>
      </c>
      <c r="I135">
        <v>3483461.7700178958</v>
      </c>
      <c r="J135">
        <f t="shared" si="20"/>
        <v>4637305.9096697997</v>
      </c>
      <c r="K135">
        <f t="shared" si="21"/>
        <v>8131218.0649977494</v>
      </c>
      <c r="L135">
        <f t="shared" si="18"/>
        <v>13928848.855154343</v>
      </c>
      <c r="Q135" s="1"/>
    </row>
    <row r="136" spans="1:24" x14ac:dyDescent="0.35">
      <c r="A136">
        <v>7</v>
      </c>
      <c r="B136" s="1">
        <v>43143</v>
      </c>
      <c r="C136">
        <v>865.27</v>
      </c>
      <c r="D136">
        <f t="shared" si="15"/>
        <v>1.2448495137250388</v>
      </c>
      <c r="E136">
        <f t="shared" si="16"/>
        <v>1.0035000000000001</v>
      </c>
      <c r="F136">
        <v>3483461.7700178958</v>
      </c>
      <c r="G136">
        <f t="shared" si="19"/>
        <v>3495653.8862129585</v>
      </c>
      <c r="H136">
        <f t="shared" si="17"/>
        <v>1.4861990274500776</v>
      </c>
      <c r="I136">
        <v>3483461.7700178958</v>
      </c>
      <c r="J136">
        <f t="shared" si="20"/>
        <v>5177117.4947601231</v>
      </c>
      <c r="K136">
        <f t="shared" si="21"/>
        <v>8672771.380973082</v>
      </c>
      <c r="L136">
        <f t="shared" si="18"/>
        <v>14856534.501379861</v>
      </c>
      <c r="Q136" s="1"/>
    </row>
    <row r="137" spans="1:24" x14ac:dyDescent="0.35">
      <c r="A137">
        <v>8</v>
      </c>
      <c r="B137" s="1">
        <v>43144</v>
      </c>
      <c r="C137">
        <v>840.98</v>
      </c>
      <c r="D137">
        <f t="shared" si="15"/>
        <v>1.2099038959544224</v>
      </c>
      <c r="E137">
        <f t="shared" si="16"/>
        <v>1.004</v>
      </c>
      <c r="F137">
        <v>3483461.7700178958</v>
      </c>
      <c r="G137">
        <f t="shared" si="19"/>
        <v>3497395.6170979673</v>
      </c>
      <c r="H137">
        <f t="shared" si="17"/>
        <v>1.4158077919088448</v>
      </c>
      <c r="I137">
        <v>3483461.7700178958</v>
      </c>
      <c r="J137">
        <f t="shared" si="20"/>
        <v>4931912.3168079127</v>
      </c>
      <c r="K137">
        <f t="shared" si="21"/>
        <v>8429307.9339058809</v>
      </c>
      <c r="L137">
        <f t="shared" si="18"/>
        <v>14439479.451466519</v>
      </c>
      <c r="Q137" s="1"/>
    </row>
    <row r="138" spans="1:24" x14ac:dyDescent="0.35">
      <c r="A138">
        <v>9</v>
      </c>
      <c r="B138" s="1">
        <v>43145</v>
      </c>
      <c r="C138">
        <v>920.11</v>
      </c>
      <c r="D138">
        <f t="shared" si="15"/>
        <v>1.3237469068308683</v>
      </c>
      <c r="E138">
        <f t="shared" si="16"/>
        <v>1.0044999999999999</v>
      </c>
      <c r="F138">
        <v>3483461.7700178958</v>
      </c>
      <c r="G138">
        <f t="shared" si="19"/>
        <v>3499137.3479829761</v>
      </c>
      <c r="H138">
        <f t="shared" si="17"/>
        <v>1.6429938136617366</v>
      </c>
      <c r="I138">
        <v>3483461.7700178958</v>
      </c>
      <c r="J138">
        <f t="shared" si="20"/>
        <v>5723306.1382665662</v>
      </c>
      <c r="K138">
        <f t="shared" si="21"/>
        <v>9222443.4862495419</v>
      </c>
      <c r="L138">
        <f t="shared" si="18"/>
        <v>15798127.7058775</v>
      </c>
      <c r="Q138" s="1"/>
    </row>
    <row r="139" spans="1:24" x14ac:dyDescent="0.35">
      <c r="A139">
        <v>10</v>
      </c>
      <c r="B139" s="1">
        <v>43146</v>
      </c>
      <c r="C139">
        <v>927.95</v>
      </c>
      <c r="D139">
        <f t="shared" si="15"/>
        <v>1.33502618403637</v>
      </c>
      <c r="E139">
        <f t="shared" si="16"/>
        <v>1.0049999999999999</v>
      </c>
      <c r="F139">
        <v>3483461.7700178958</v>
      </c>
      <c r="G139">
        <f t="shared" si="19"/>
        <v>3500879.0788679849</v>
      </c>
      <c r="H139">
        <f t="shared" si="17"/>
        <v>1.66505236807274</v>
      </c>
      <c r="I139">
        <v>3483461.7700178958</v>
      </c>
      <c r="J139">
        <f t="shared" si="20"/>
        <v>5800146.2692591557</v>
      </c>
      <c r="K139">
        <f t="shared" si="21"/>
        <v>9301025.3481271416</v>
      </c>
      <c r="L139">
        <f t="shared" si="18"/>
        <v>15932739.134091605</v>
      </c>
      <c r="Q139" s="1"/>
    </row>
    <row r="140" spans="1:24" x14ac:dyDescent="0.35">
      <c r="A140">
        <v>11</v>
      </c>
      <c r="B140" s="1">
        <v>43147</v>
      </c>
      <c r="C140">
        <v>938.02</v>
      </c>
      <c r="D140">
        <f t="shared" si="15"/>
        <v>1.3495137250388443</v>
      </c>
      <c r="E140">
        <f t="shared" si="16"/>
        <v>1.0055000000000001</v>
      </c>
      <c r="F140">
        <v>3483461.7700178958</v>
      </c>
      <c r="G140">
        <f t="shared" si="19"/>
        <v>3502620.8097529947</v>
      </c>
      <c r="H140">
        <f t="shared" si="17"/>
        <v>1.6935274500776885</v>
      </c>
      <c r="I140">
        <v>3483461.7700178958</v>
      </c>
      <c r="J140">
        <f t="shared" si="20"/>
        <v>5899338.1288215183</v>
      </c>
      <c r="K140">
        <f t="shared" si="21"/>
        <v>9401958.9385745134</v>
      </c>
      <c r="L140">
        <f t="shared" si="18"/>
        <v>16105639.272116607</v>
      </c>
      <c r="Q140" s="1"/>
    </row>
    <row r="141" spans="1:24" x14ac:dyDescent="0.35">
      <c r="A141">
        <v>12</v>
      </c>
      <c r="B141" s="1">
        <v>43148</v>
      </c>
      <c r="C141">
        <v>974.77</v>
      </c>
      <c r="D141">
        <f t="shared" si="15"/>
        <v>1.4023853369396326</v>
      </c>
      <c r="E141">
        <f t="shared" si="16"/>
        <v>1.006</v>
      </c>
      <c r="F141">
        <v>3483461.7700178958</v>
      </c>
      <c r="G141">
        <f t="shared" si="19"/>
        <v>3504362.540638003</v>
      </c>
      <c r="H141">
        <f t="shared" si="17"/>
        <v>1.7987706738792653</v>
      </c>
      <c r="I141">
        <v>3483461.7700178958</v>
      </c>
      <c r="J141">
        <f t="shared" si="20"/>
        <v>6265948.8754877485</v>
      </c>
      <c r="K141">
        <f t="shared" si="21"/>
        <v>9770311.416125752</v>
      </c>
      <c r="L141">
        <f t="shared" si="18"/>
        <v>16736630.341870222</v>
      </c>
      <c r="Q141" s="1"/>
    </row>
    <row r="142" spans="1:24" x14ac:dyDescent="0.35">
      <c r="A142">
        <v>13</v>
      </c>
      <c r="B142" s="1">
        <v>43149</v>
      </c>
      <c r="C142">
        <v>913.9</v>
      </c>
      <c r="D142">
        <f t="shared" si="15"/>
        <v>1.3148126834321228</v>
      </c>
      <c r="E142">
        <f t="shared" si="16"/>
        <v>1.0065</v>
      </c>
      <c r="F142">
        <v>3483461.7700178958</v>
      </c>
      <c r="G142">
        <f t="shared" si="19"/>
        <v>3506104.2715230118</v>
      </c>
      <c r="H142">
        <f t="shared" si="17"/>
        <v>1.6231253668642456</v>
      </c>
      <c r="I142">
        <v>3483461.7700178958</v>
      </c>
      <c r="J142">
        <f t="shared" si="20"/>
        <v>5654095.1634178711</v>
      </c>
      <c r="K142">
        <f t="shared" si="21"/>
        <v>9160199.434940882</v>
      </c>
      <c r="L142">
        <f t="shared" si="18"/>
        <v>15691503.092457909</v>
      </c>
      <c r="Q142" s="1"/>
    </row>
    <row r="143" spans="1:24" x14ac:dyDescent="0.35">
      <c r="A143">
        <v>14</v>
      </c>
      <c r="B143" s="1">
        <v>43150</v>
      </c>
      <c r="C143">
        <v>939.79</v>
      </c>
      <c r="D143">
        <f t="shared" si="15"/>
        <v>1.3520601945099844</v>
      </c>
      <c r="E143">
        <f t="shared" si="16"/>
        <v>1.0069999999999999</v>
      </c>
      <c r="F143">
        <v>3483461.7700178958</v>
      </c>
      <c r="G143">
        <f t="shared" si="19"/>
        <v>3507846.0024080207</v>
      </c>
      <c r="H143">
        <f t="shared" si="17"/>
        <v>1.6971203890199689</v>
      </c>
      <c r="I143">
        <v>3483461.7700178958</v>
      </c>
      <c r="J143">
        <f t="shared" si="20"/>
        <v>5911853.9942689603</v>
      </c>
      <c r="K143">
        <f t="shared" si="21"/>
        <v>9419699.9966769814</v>
      </c>
      <c r="L143">
        <f t="shared" si="18"/>
        <v>16136029.862414945</v>
      </c>
      <c r="Q143" s="1"/>
    </row>
    <row r="144" spans="1:24" x14ac:dyDescent="0.35">
      <c r="A144">
        <v>15</v>
      </c>
      <c r="B144" s="1">
        <v>43151</v>
      </c>
      <c r="C144">
        <v>885.52</v>
      </c>
      <c r="D144">
        <f t="shared" si="15"/>
        <v>1.273982850894861</v>
      </c>
      <c r="E144">
        <f t="shared" si="16"/>
        <v>1.0075000000000001</v>
      </c>
      <c r="F144">
        <v>3483461.7700178958</v>
      </c>
      <c r="G144">
        <f t="shared" si="19"/>
        <v>3509587.7332930304</v>
      </c>
      <c r="H144">
        <f t="shared" si="17"/>
        <v>1.5404657017897219</v>
      </c>
      <c r="I144">
        <v>3483461.7700178958</v>
      </c>
      <c r="J144">
        <f t="shared" si="20"/>
        <v>5366153.3802082846</v>
      </c>
      <c r="K144">
        <f t="shared" si="21"/>
        <v>8875741.1135013141</v>
      </c>
      <c r="L144">
        <f t="shared" si="18"/>
        <v>15204223.458182873</v>
      </c>
      <c r="Q144" s="1"/>
    </row>
    <row r="145" spans="1:17" x14ac:dyDescent="0.35">
      <c r="A145">
        <v>16</v>
      </c>
      <c r="B145" s="1">
        <v>43152</v>
      </c>
      <c r="C145">
        <v>840.1</v>
      </c>
      <c r="D145">
        <f t="shared" si="15"/>
        <v>1.2086378546354377</v>
      </c>
      <c r="E145">
        <f t="shared" si="16"/>
        <v>1.008</v>
      </c>
      <c r="F145">
        <v>3483461.7700178958</v>
      </c>
      <c r="G145">
        <f t="shared" si="19"/>
        <v>3511329.4641780392</v>
      </c>
      <c r="H145">
        <f t="shared" si="17"/>
        <v>1.4092757092708754</v>
      </c>
      <c r="I145">
        <v>3483461.7700178958</v>
      </c>
      <c r="J145">
        <f t="shared" si="20"/>
        <v>4909158.056659949</v>
      </c>
      <c r="K145">
        <f t="shared" si="21"/>
        <v>8420487.5208379887</v>
      </c>
      <c r="L145">
        <f t="shared" si="18"/>
        <v>14424370.005442489</v>
      </c>
      <c r="Q145" s="1"/>
    </row>
    <row r="146" spans="1:17" x14ac:dyDescent="0.35">
      <c r="A146">
        <v>17</v>
      </c>
      <c r="B146" s="1">
        <v>43153</v>
      </c>
      <c r="C146">
        <v>804.63</v>
      </c>
      <c r="D146">
        <f t="shared" si="15"/>
        <v>1.1576077573804453</v>
      </c>
      <c r="E146">
        <f t="shared" si="16"/>
        <v>1.0085</v>
      </c>
      <c r="F146">
        <v>3483461.7700178958</v>
      </c>
      <c r="G146">
        <f t="shared" si="19"/>
        <v>3513071.1950630476</v>
      </c>
      <c r="H146">
        <f t="shared" si="17"/>
        <v>1.3067155147608907</v>
      </c>
      <c r="I146">
        <v>3483461.7700178958</v>
      </c>
      <c r="J146">
        <f t="shared" si="20"/>
        <v>4551893.5399588179</v>
      </c>
      <c r="K146">
        <f t="shared" si="21"/>
        <v>8064964.735021865</v>
      </c>
      <c r="L146">
        <f t="shared" si="18"/>
        <v>13815356.311723828</v>
      </c>
      <c r="Q146" s="1"/>
    </row>
    <row r="147" spans="1:17" x14ac:dyDescent="0.35">
      <c r="A147">
        <v>18</v>
      </c>
      <c r="B147" s="1">
        <v>43154</v>
      </c>
      <c r="C147">
        <v>854.7</v>
      </c>
      <c r="D147">
        <f t="shared" si="15"/>
        <v>1.2296426310640503</v>
      </c>
      <c r="E147">
        <f t="shared" si="16"/>
        <v>1.0089999999999999</v>
      </c>
      <c r="F147">
        <v>3483461.7700178958</v>
      </c>
      <c r="G147">
        <f t="shared" si="19"/>
        <v>3514812.9259480564</v>
      </c>
      <c r="H147">
        <f t="shared" si="17"/>
        <v>1.4502852621281006</v>
      </c>
      <c r="I147">
        <v>3483461.7700178958</v>
      </c>
      <c r="J147">
        <f t="shared" si="20"/>
        <v>5052013.2662436217</v>
      </c>
      <c r="K147">
        <f t="shared" si="21"/>
        <v>8566826.192191679</v>
      </c>
      <c r="L147">
        <f t="shared" si="18"/>
        <v>14675049.450841203</v>
      </c>
      <c r="Q147" s="1"/>
    </row>
    <row r="148" spans="1:17" x14ac:dyDescent="0.35">
      <c r="A148">
        <v>19</v>
      </c>
      <c r="B148" s="1">
        <v>43155</v>
      </c>
      <c r="C148">
        <v>833.49</v>
      </c>
      <c r="D148">
        <f t="shared" si="15"/>
        <v>1.1991281579098809</v>
      </c>
      <c r="E148">
        <f t="shared" si="16"/>
        <v>1.0095000000000001</v>
      </c>
      <c r="F148">
        <v>3483461.7700178958</v>
      </c>
      <c r="G148">
        <f t="shared" si="19"/>
        <v>3516554.6568330661</v>
      </c>
      <c r="H148">
        <f t="shared" si="17"/>
        <v>1.3887563158197618</v>
      </c>
      <c r="I148">
        <v>3483461.7700178958</v>
      </c>
      <c r="J148">
        <f t="shared" si="20"/>
        <v>4837679.5340290396</v>
      </c>
      <c r="K148">
        <f t="shared" si="21"/>
        <v>8354234.1908621062</v>
      </c>
      <c r="L148">
        <f t="shared" si="18"/>
        <v>14310877.462011974</v>
      </c>
      <c r="Q148" s="1"/>
    </row>
    <row r="149" spans="1:17" x14ac:dyDescent="0.35">
      <c r="A149">
        <v>20</v>
      </c>
      <c r="B149" s="1">
        <v>43156</v>
      </c>
      <c r="C149">
        <v>840.28</v>
      </c>
      <c r="D149">
        <f t="shared" si="15"/>
        <v>1.2088968176325026</v>
      </c>
      <c r="E149">
        <f t="shared" si="16"/>
        <v>1.01</v>
      </c>
      <c r="F149">
        <v>3483461.7700178958</v>
      </c>
      <c r="G149">
        <f t="shared" si="19"/>
        <v>3518296.387718075</v>
      </c>
      <c r="H149">
        <f t="shared" si="17"/>
        <v>1.4077936352650051</v>
      </c>
      <c r="I149">
        <v>3483461.7700178958</v>
      </c>
      <c r="J149">
        <f t="shared" si="20"/>
        <v>4903995.3085201625</v>
      </c>
      <c r="K149">
        <f t="shared" si="21"/>
        <v>8422291.6962382384</v>
      </c>
      <c r="L149">
        <f t="shared" si="18"/>
        <v>14427460.573947404</v>
      </c>
      <c r="Q14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1644C-024C-4CF0-A2D1-43BFF4FDEEB2}">
  <dimension ref="A1:Z149"/>
  <sheetViews>
    <sheetView tabSelected="1" topLeftCell="A10" workbookViewId="0">
      <selection activeCell="AA33" sqref="AA33"/>
    </sheetView>
  </sheetViews>
  <sheetFormatPr defaultRowHeight="14.5" x14ac:dyDescent="0.35"/>
  <cols>
    <col min="1" max="1" width="2.81640625" bestFit="1" customWidth="1"/>
    <col min="2" max="2" width="10.08984375" bestFit="1" customWidth="1"/>
    <col min="3" max="3" width="7.81640625" bestFit="1" customWidth="1"/>
    <col min="4" max="4" width="11.81640625" bestFit="1" customWidth="1"/>
    <col min="5" max="5" width="6.81640625" bestFit="1" customWidth="1"/>
    <col min="6" max="6" width="9.81640625" bestFit="1" customWidth="1"/>
    <col min="7" max="8" width="11.81640625" bestFit="1" customWidth="1"/>
    <col min="9" max="9" width="9.81640625" bestFit="1" customWidth="1"/>
    <col min="10" max="11" width="11.81640625" bestFit="1" customWidth="1"/>
    <col min="12" max="14" width="11.81640625" customWidth="1"/>
    <col min="15" max="15" width="19.7265625" bestFit="1" customWidth="1"/>
    <col min="16" max="17" width="11.81640625" bestFit="1" customWidth="1"/>
    <col min="18" max="18" width="16.36328125" bestFit="1" customWidth="1"/>
    <col min="19" max="19" width="10.08984375" bestFit="1" customWidth="1"/>
    <col min="20" max="20" width="7.81640625" bestFit="1" customWidth="1"/>
    <col min="21" max="21" width="11.81640625" bestFit="1" customWidth="1"/>
    <col min="22" max="22" width="6.81640625" bestFit="1" customWidth="1"/>
    <col min="23" max="23" width="9.81640625" bestFit="1" customWidth="1"/>
    <col min="24" max="24" width="11.81640625" bestFit="1" customWidth="1"/>
    <col min="25" max="25" width="9.81640625" bestFit="1" customWidth="1"/>
    <col min="26" max="26" width="11.81640625" bestFit="1" customWidth="1"/>
  </cols>
  <sheetData>
    <row r="1" spans="1:23" x14ac:dyDescent="0.35">
      <c r="B1" t="s">
        <v>0</v>
      </c>
      <c r="C1" t="s">
        <v>1</v>
      </c>
      <c r="D1" t="s">
        <v>6</v>
      </c>
      <c r="E1" t="s">
        <v>7</v>
      </c>
      <c r="F1" t="s">
        <v>9</v>
      </c>
      <c r="G1" t="s">
        <v>24</v>
      </c>
      <c r="H1" t="s">
        <v>8</v>
      </c>
      <c r="I1" t="s">
        <v>10</v>
      </c>
      <c r="J1" t="s">
        <v>23</v>
      </c>
      <c r="K1" t="s">
        <v>13</v>
      </c>
      <c r="L1" t="s">
        <v>27</v>
      </c>
      <c r="M1" t="s">
        <v>25</v>
      </c>
      <c r="N1" t="s">
        <v>26</v>
      </c>
      <c r="V1" t="s">
        <v>2</v>
      </c>
      <c r="W1">
        <v>1</v>
      </c>
    </row>
    <row r="2" spans="1:23" x14ac:dyDescent="0.35">
      <c r="A2">
        <v>0</v>
      </c>
      <c r="B2" s="1">
        <v>43009</v>
      </c>
      <c r="C2">
        <v>303.95</v>
      </c>
      <c r="D2">
        <f>C2/$C$2</f>
        <v>1</v>
      </c>
      <c r="E2">
        <f t="shared" ref="E2:E65" si="0">1+$W$2*A2</f>
        <v>1</v>
      </c>
      <c r="F2">
        <v>15197500</v>
      </c>
      <c r="G2">
        <f>E2*F2</f>
        <v>15197500</v>
      </c>
      <c r="H2">
        <f t="shared" ref="H2:H65" si="1">D2*(1+$W$1)-$W$1*E2</f>
        <v>1</v>
      </c>
      <c r="I2">
        <v>15197500</v>
      </c>
      <c r="J2">
        <f>H2*I2</f>
        <v>15197500</v>
      </c>
      <c r="K2">
        <f>J2+G2</f>
        <v>30395000</v>
      </c>
      <c r="L2">
        <f>C2/$C$2-1</f>
        <v>0</v>
      </c>
      <c r="M2">
        <f>G2/$G$2-1</f>
        <v>0</v>
      </c>
      <c r="N2">
        <f>J2/$J$2-1</f>
        <v>0</v>
      </c>
      <c r="S2" s="1"/>
      <c r="V2" t="s">
        <v>4</v>
      </c>
      <c r="W2">
        <v>5.0000000000000001E-4</v>
      </c>
    </row>
    <row r="3" spans="1:23" x14ac:dyDescent="0.35">
      <c r="A3">
        <v>1</v>
      </c>
      <c r="B3" s="1">
        <v>43010</v>
      </c>
      <c r="C3">
        <v>296.81</v>
      </c>
      <c r="D3">
        <f t="shared" ref="D3:D55" si="2">C3/$C$2</f>
        <v>0.97650929429182431</v>
      </c>
      <c r="E3">
        <f t="shared" si="0"/>
        <v>1.0004999999999999</v>
      </c>
      <c r="F3">
        <v>15197500</v>
      </c>
      <c r="G3">
        <f t="shared" ref="G3:G66" si="3">E3*F3</f>
        <v>15205098.75</v>
      </c>
      <c r="H3">
        <f t="shared" si="1"/>
        <v>0.95251858858364868</v>
      </c>
      <c r="I3">
        <v>15197500</v>
      </c>
      <c r="J3">
        <f t="shared" ref="J3:J66" si="4">H3*I3</f>
        <v>14475901.25</v>
      </c>
      <c r="K3">
        <f t="shared" ref="K3:K66" si="5">J3+G3</f>
        <v>29681000</v>
      </c>
      <c r="L3">
        <f t="shared" ref="L3:L66" si="6">C3/$C$2-1</f>
        <v>-2.3490705708175685E-2</v>
      </c>
      <c r="M3">
        <f t="shared" ref="M3:M66" si="7">G3/$G$2-1</f>
        <v>4.9999999999994493E-4</v>
      </c>
      <c r="N3">
        <f t="shared" ref="N3:N66" si="8">J3/$J$2-1</f>
        <v>-4.7481411416351427E-2</v>
      </c>
      <c r="S3" s="1"/>
      <c r="V3" t="s">
        <v>5</v>
      </c>
      <c r="W3">
        <f>C2</f>
        <v>303.95</v>
      </c>
    </row>
    <row r="4" spans="1:23" x14ac:dyDescent="0.35">
      <c r="A4">
        <v>2</v>
      </c>
      <c r="B4" s="1">
        <v>43011</v>
      </c>
      <c r="C4">
        <v>291.81</v>
      </c>
      <c r="D4">
        <f t="shared" si="2"/>
        <v>0.96005922026649126</v>
      </c>
      <c r="E4">
        <f t="shared" si="0"/>
        <v>1.0009999999999999</v>
      </c>
      <c r="F4">
        <v>15197500</v>
      </c>
      <c r="G4">
        <f t="shared" si="3"/>
        <v>15212697.499999998</v>
      </c>
      <c r="H4">
        <f t="shared" si="1"/>
        <v>0.91911844053298264</v>
      </c>
      <c r="I4">
        <v>15197500</v>
      </c>
      <c r="J4">
        <f t="shared" si="4"/>
        <v>13968302.500000004</v>
      </c>
      <c r="K4">
        <f t="shared" si="5"/>
        <v>29181000</v>
      </c>
      <c r="L4">
        <f t="shared" si="6"/>
        <v>-3.9940779733508736E-2</v>
      </c>
      <c r="M4">
        <f t="shared" si="7"/>
        <v>9.9999999999988987E-4</v>
      </c>
      <c r="N4">
        <f t="shared" si="8"/>
        <v>-8.0881559467017361E-2</v>
      </c>
      <c r="S4" s="1"/>
      <c r="V4" t="s">
        <v>3</v>
      </c>
      <c r="W4">
        <v>0</v>
      </c>
    </row>
    <row r="5" spans="1:23" x14ac:dyDescent="0.35">
      <c r="A5">
        <v>3</v>
      </c>
      <c r="B5" s="1">
        <v>43012</v>
      </c>
      <c r="C5">
        <v>291.68</v>
      </c>
      <c r="D5">
        <f t="shared" si="2"/>
        <v>0.95963151834183258</v>
      </c>
      <c r="E5">
        <f t="shared" si="0"/>
        <v>1.0015000000000001</v>
      </c>
      <c r="F5">
        <v>15197500</v>
      </c>
      <c r="G5">
        <f t="shared" si="3"/>
        <v>15220296.25</v>
      </c>
      <c r="H5">
        <f t="shared" si="1"/>
        <v>0.9177630366836651</v>
      </c>
      <c r="I5">
        <v>15197500</v>
      </c>
      <c r="J5">
        <f t="shared" si="4"/>
        <v>13947703.75</v>
      </c>
      <c r="K5">
        <f t="shared" si="5"/>
        <v>29168000</v>
      </c>
      <c r="L5">
        <f t="shared" si="6"/>
        <v>-4.0368481658167421E-2</v>
      </c>
      <c r="M5">
        <f t="shared" si="7"/>
        <v>1.5000000000000568E-3</v>
      </c>
      <c r="N5">
        <f t="shared" si="8"/>
        <v>-8.2236963316334899E-2</v>
      </c>
      <c r="S5" s="1"/>
      <c r="V5" t="s">
        <v>14</v>
      </c>
      <c r="W5">
        <v>100000</v>
      </c>
    </row>
    <row r="6" spans="1:23" x14ac:dyDescent="0.35">
      <c r="A6">
        <v>4</v>
      </c>
      <c r="B6" s="1">
        <v>43013</v>
      </c>
      <c r="C6">
        <v>294.99</v>
      </c>
      <c r="D6">
        <f t="shared" si="2"/>
        <v>0.97052146734660316</v>
      </c>
      <c r="E6">
        <f t="shared" si="0"/>
        <v>1.002</v>
      </c>
      <c r="F6">
        <v>15197500</v>
      </c>
      <c r="G6">
        <f t="shared" si="3"/>
        <v>15227895</v>
      </c>
      <c r="H6">
        <f t="shared" si="1"/>
        <v>0.93904293469320632</v>
      </c>
      <c r="I6">
        <v>15197500</v>
      </c>
      <c r="J6">
        <f t="shared" si="4"/>
        <v>14271105.000000004</v>
      </c>
      <c r="K6">
        <f t="shared" si="5"/>
        <v>29499000.000000004</v>
      </c>
      <c r="L6">
        <f t="shared" si="6"/>
        <v>-2.9478532653396838E-2</v>
      </c>
      <c r="M6">
        <f t="shared" si="7"/>
        <v>2.0000000000000018E-3</v>
      </c>
      <c r="N6">
        <f t="shared" si="8"/>
        <v>-6.0957065306793679E-2</v>
      </c>
      <c r="S6" s="1"/>
      <c r="V6" t="s">
        <v>11</v>
      </c>
      <c r="W6">
        <f>$W$5*(1-$W$4)/(1+$W$1)*$W$3</f>
        <v>15197500</v>
      </c>
    </row>
    <row r="7" spans="1:23" x14ac:dyDescent="0.35">
      <c r="A7">
        <v>5</v>
      </c>
      <c r="B7" s="1">
        <v>43014</v>
      </c>
      <c r="C7">
        <v>308.33</v>
      </c>
      <c r="D7">
        <f t="shared" si="2"/>
        <v>1.0144102648461919</v>
      </c>
      <c r="E7">
        <f t="shared" si="0"/>
        <v>1.0024999999999999</v>
      </c>
      <c r="F7">
        <v>15197500</v>
      </c>
      <c r="G7">
        <f t="shared" si="3"/>
        <v>15235493.75</v>
      </c>
      <c r="H7">
        <f t="shared" si="1"/>
        <v>1.0263205296923839</v>
      </c>
      <c r="I7">
        <v>15197500</v>
      </c>
      <c r="J7">
        <f t="shared" si="4"/>
        <v>15597506.250000004</v>
      </c>
      <c r="K7">
        <f t="shared" si="5"/>
        <v>30833000.000000004</v>
      </c>
      <c r="L7">
        <f t="shared" si="6"/>
        <v>1.44102648461919E-2</v>
      </c>
      <c r="M7">
        <f t="shared" si="7"/>
        <v>2.4999999999999467E-3</v>
      </c>
      <c r="N7">
        <f t="shared" si="8"/>
        <v>2.6320529692383854E-2</v>
      </c>
      <c r="S7" s="1"/>
      <c r="V7" t="s">
        <v>12</v>
      </c>
      <c r="W7">
        <f>$W$5*(1-$W$4)/(1+$W$1)*$W$3</f>
        <v>15197500</v>
      </c>
    </row>
    <row r="8" spans="1:23" x14ac:dyDescent="0.35">
      <c r="A8">
        <v>6</v>
      </c>
      <c r="B8" s="1">
        <v>43015</v>
      </c>
      <c r="C8">
        <v>311.26</v>
      </c>
      <c r="D8">
        <f t="shared" si="2"/>
        <v>1.024050008225037</v>
      </c>
      <c r="E8">
        <f t="shared" si="0"/>
        <v>1.0029999999999999</v>
      </c>
      <c r="F8">
        <v>15197500</v>
      </c>
      <c r="G8">
        <f t="shared" si="3"/>
        <v>15243092.499999998</v>
      </c>
      <c r="H8">
        <f t="shared" si="1"/>
        <v>1.0451000164500741</v>
      </c>
      <c r="I8">
        <v>15197500</v>
      </c>
      <c r="J8">
        <f t="shared" si="4"/>
        <v>15882907.500000002</v>
      </c>
      <c r="K8">
        <f t="shared" si="5"/>
        <v>31126000</v>
      </c>
      <c r="L8">
        <f t="shared" si="6"/>
        <v>2.4050008225037001E-2</v>
      </c>
      <c r="M8">
        <f t="shared" si="7"/>
        <v>2.9999999999998916E-3</v>
      </c>
      <c r="N8">
        <f t="shared" si="8"/>
        <v>4.510001645007411E-2</v>
      </c>
      <c r="S8" s="1"/>
      <c r="V8" t="s">
        <v>15</v>
      </c>
      <c r="W8">
        <v>2</v>
      </c>
    </row>
    <row r="9" spans="1:23" x14ac:dyDescent="0.35">
      <c r="A9">
        <v>7</v>
      </c>
      <c r="B9" s="1">
        <v>43016</v>
      </c>
      <c r="C9">
        <v>309.49</v>
      </c>
      <c r="D9">
        <f t="shared" si="2"/>
        <v>1.0182266820200692</v>
      </c>
      <c r="E9">
        <f t="shared" si="0"/>
        <v>1.0035000000000001</v>
      </c>
      <c r="F9">
        <v>15197500</v>
      </c>
      <c r="G9">
        <f t="shared" si="3"/>
        <v>15250691.25</v>
      </c>
      <c r="H9">
        <f t="shared" si="1"/>
        <v>1.0329533640401383</v>
      </c>
      <c r="I9">
        <v>15197500</v>
      </c>
      <c r="J9">
        <f t="shared" si="4"/>
        <v>15698308.750000002</v>
      </c>
      <c r="K9">
        <f t="shared" si="5"/>
        <v>30949000</v>
      </c>
      <c r="L9">
        <f t="shared" si="6"/>
        <v>1.8226682020069163E-2</v>
      </c>
      <c r="M9">
        <f t="shared" si="7"/>
        <v>3.5000000000000586E-3</v>
      </c>
      <c r="N9">
        <f t="shared" si="8"/>
        <v>3.2953364040138267E-2</v>
      </c>
      <c r="S9" s="1"/>
      <c r="V9" t="s">
        <v>16</v>
      </c>
      <c r="W9">
        <v>0.25</v>
      </c>
    </row>
    <row r="10" spans="1:23" x14ac:dyDescent="0.35">
      <c r="A10">
        <v>8</v>
      </c>
      <c r="B10" s="1">
        <v>43017</v>
      </c>
      <c r="C10">
        <v>296.95</v>
      </c>
      <c r="D10">
        <f t="shared" si="2"/>
        <v>0.97696989636453369</v>
      </c>
      <c r="E10">
        <f t="shared" si="0"/>
        <v>1.004</v>
      </c>
      <c r="F10">
        <v>15197500</v>
      </c>
      <c r="G10">
        <f t="shared" si="3"/>
        <v>15258290</v>
      </c>
      <c r="H10">
        <f t="shared" si="1"/>
        <v>0.94993979272906737</v>
      </c>
      <c r="I10">
        <v>15197500</v>
      </c>
      <c r="J10">
        <f t="shared" si="4"/>
        <v>14436710.000000002</v>
      </c>
      <c r="K10">
        <f t="shared" si="5"/>
        <v>29695000</v>
      </c>
      <c r="L10">
        <f t="shared" si="6"/>
        <v>-2.3030103635466315E-2</v>
      </c>
      <c r="M10">
        <f t="shared" si="7"/>
        <v>4.0000000000000036E-3</v>
      </c>
      <c r="N10">
        <f t="shared" si="8"/>
        <v>-5.0060207270932633E-2</v>
      </c>
      <c r="S10" s="1"/>
      <c r="V10" t="s">
        <v>21</v>
      </c>
      <c r="W10">
        <v>1.05</v>
      </c>
    </row>
    <row r="11" spans="1:23" x14ac:dyDescent="0.35">
      <c r="A11">
        <v>9</v>
      </c>
      <c r="B11" s="1">
        <v>43018</v>
      </c>
      <c r="C11">
        <v>298.45999999999998</v>
      </c>
      <c r="D11">
        <f t="shared" si="2"/>
        <v>0.98193781872018426</v>
      </c>
      <c r="E11">
        <f t="shared" si="0"/>
        <v>1.0044999999999999</v>
      </c>
      <c r="F11">
        <v>15197500</v>
      </c>
      <c r="G11">
        <f t="shared" si="3"/>
        <v>15265888.75</v>
      </c>
      <c r="H11">
        <f t="shared" si="1"/>
        <v>0.95937563744036858</v>
      </c>
      <c r="I11">
        <v>15197500</v>
      </c>
      <c r="J11">
        <f t="shared" si="4"/>
        <v>14580111.250000002</v>
      </c>
      <c r="K11">
        <f t="shared" si="5"/>
        <v>29846000</v>
      </c>
      <c r="L11">
        <f t="shared" si="6"/>
        <v>-1.8062181279815737E-2</v>
      </c>
      <c r="M11">
        <f t="shared" si="7"/>
        <v>4.4999999999999485E-3</v>
      </c>
      <c r="N11">
        <f t="shared" si="8"/>
        <v>-4.0624362559631422E-2</v>
      </c>
      <c r="S11" s="1"/>
    </row>
    <row r="12" spans="1:23" x14ac:dyDescent="0.35">
      <c r="A12">
        <v>10</v>
      </c>
      <c r="B12" s="1">
        <v>43019</v>
      </c>
      <c r="C12">
        <v>302.86</v>
      </c>
      <c r="D12">
        <f t="shared" si="2"/>
        <v>0.99641388386247742</v>
      </c>
      <c r="E12">
        <f t="shared" si="0"/>
        <v>1.0049999999999999</v>
      </c>
      <c r="F12">
        <v>15197500</v>
      </c>
      <c r="G12">
        <f t="shared" si="3"/>
        <v>15273487.499999998</v>
      </c>
      <c r="H12">
        <f t="shared" si="1"/>
        <v>0.98782776772495495</v>
      </c>
      <c r="I12">
        <v>15197500</v>
      </c>
      <c r="J12">
        <f t="shared" si="4"/>
        <v>15012512.500000004</v>
      </c>
      <c r="K12">
        <f t="shared" si="5"/>
        <v>30286000</v>
      </c>
      <c r="L12">
        <f t="shared" si="6"/>
        <v>-3.586116137522577E-3</v>
      </c>
      <c r="M12">
        <f t="shared" si="7"/>
        <v>4.9999999999998934E-3</v>
      </c>
      <c r="N12">
        <f t="shared" si="8"/>
        <v>-1.2172232275045047E-2</v>
      </c>
      <c r="S12" s="1"/>
    </row>
    <row r="13" spans="1:23" x14ac:dyDescent="0.35">
      <c r="A13">
        <v>11</v>
      </c>
      <c r="B13" s="1">
        <v>43020</v>
      </c>
      <c r="C13">
        <v>302.89</v>
      </c>
      <c r="D13">
        <f t="shared" si="2"/>
        <v>0.99651258430662937</v>
      </c>
      <c r="E13">
        <f t="shared" si="0"/>
        <v>1.0055000000000001</v>
      </c>
      <c r="F13">
        <v>15197500</v>
      </c>
      <c r="G13">
        <f t="shared" si="3"/>
        <v>15281086.25</v>
      </c>
      <c r="H13">
        <f t="shared" si="1"/>
        <v>0.98752516861325867</v>
      </c>
      <c r="I13">
        <v>15197500</v>
      </c>
      <c r="J13">
        <f t="shared" si="4"/>
        <v>15007913.749999998</v>
      </c>
      <c r="K13">
        <f t="shared" si="5"/>
        <v>30289000</v>
      </c>
      <c r="L13">
        <f t="shared" si="6"/>
        <v>-3.4874156933706324E-3</v>
      </c>
      <c r="M13">
        <f t="shared" si="7"/>
        <v>5.5000000000000604E-3</v>
      </c>
      <c r="N13">
        <f t="shared" si="8"/>
        <v>-1.2474831386741325E-2</v>
      </c>
      <c r="S13" s="1"/>
    </row>
    <row r="14" spans="1:23" x14ac:dyDescent="0.35">
      <c r="A14">
        <v>12</v>
      </c>
      <c r="B14" s="1">
        <v>43021</v>
      </c>
      <c r="C14">
        <v>336.83</v>
      </c>
      <c r="D14">
        <f t="shared" si="2"/>
        <v>1.1081756867905905</v>
      </c>
      <c r="E14">
        <f t="shared" si="0"/>
        <v>1.006</v>
      </c>
      <c r="F14">
        <v>15197500</v>
      </c>
      <c r="G14">
        <f t="shared" si="3"/>
        <v>15288685</v>
      </c>
      <c r="H14">
        <f t="shared" si="1"/>
        <v>1.2103513735811811</v>
      </c>
      <c r="I14">
        <v>15197500</v>
      </c>
      <c r="J14">
        <f t="shared" si="4"/>
        <v>18394315</v>
      </c>
      <c r="K14">
        <f t="shared" si="5"/>
        <v>33683000</v>
      </c>
      <c r="L14">
        <f t="shared" si="6"/>
        <v>0.10817568679059053</v>
      </c>
      <c r="M14">
        <f t="shared" si="7"/>
        <v>6.0000000000000053E-3</v>
      </c>
      <c r="N14">
        <f t="shared" si="8"/>
        <v>0.21035137358118106</v>
      </c>
      <c r="S14" s="1"/>
    </row>
    <row r="15" spans="1:23" x14ac:dyDescent="0.35">
      <c r="A15">
        <v>13</v>
      </c>
      <c r="B15" s="1">
        <v>43022</v>
      </c>
      <c r="C15">
        <v>338.81</v>
      </c>
      <c r="D15">
        <f t="shared" si="2"/>
        <v>1.1146899161046224</v>
      </c>
      <c r="E15">
        <f t="shared" si="0"/>
        <v>1.0065</v>
      </c>
      <c r="F15">
        <v>15197500</v>
      </c>
      <c r="G15" s="3">
        <f t="shared" si="3"/>
        <v>15296283.75</v>
      </c>
      <c r="H15" s="3">
        <f t="shared" si="1"/>
        <v>1.2228798322092449</v>
      </c>
      <c r="I15">
        <v>15197500</v>
      </c>
      <c r="J15" s="3">
        <f t="shared" si="4"/>
        <v>18584716.25</v>
      </c>
      <c r="K15" s="3">
        <f t="shared" si="5"/>
        <v>33881000</v>
      </c>
      <c r="L15">
        <f t="shared" si="6"/>
        <v>0.11468991610462242</v>
      </c>
      <c r="M15">
        <f t="shared" si="7"/>
        <v>6.4999999999999503E-3</v>
      </c>
      <c r="N15">
        <f t="shared" si="8"/>
        <v>0.2228798322092449</v>
      </c>
      <c r="S15" s="4"/>
    </row>
    <row r="16" spans="1:23" x14ac:dyDescent="0.35">
      <c r="A16">
        <v>14</v>
      </c>
      <c r="B16" s="1">
        <v>43023</v>
      </c>
      <c r="C16">
        <v>336.58</v>
      </c>
      <c r="D16">
        <f t="shared" si="2"/>
        <v>1.107353183089324</v>
      </c>
      <c r="E16">
        <f t="shared" si="0"/>
        <v>1.0069999999999999</v>
      </c>
      <c r="F16">
        <v>15197500</v>
      </c>
      <c r="G16">
        <f t="shared" si="3"/>
        <v>15303882.499999998</v>
      </c>
      <c r="H16">
        <f t="shared" si="1"/>
        <v>1.207706366178648</v>
      </c>
      <c r="I16">
        <v>15197500</v>
      </c>
      <c r="J16">
        <f t="shared" si="4"/>
        <v>18354117.500000004</v>
      </c>
      <c r="K16">
        <f t="shared" si="5"/>
        <v>33658000</v>
      </c>
      <c r="L16">
        <f t="shared" si="6"/>
        <v>0.10735318308932396</v>
      </c>
      <c r="M16">
        <f t="shared" si="7"/>
        <v>6.9999999999998952E-3</v>
      </c>
      <c r="N16">
        <f t="shared" si="8"/>
        <v>0.20770636617864802</v>
      </c>
      <c r="S16" s="1"/>
    </row>
    <row r="17" spans="1:19" x14ac:dyDescent="0.35">
      <c r="A17">
        <v>15</v>
      </c>
      <c r="B17" s="1">
        <v>43024</v>
      </c>
      <c r="C17">
        <v>334.23</v>
      </c>
      <c r="D17">
        <f t="shared" si="2"/>
        <v>1.0996216482974175</v>
      </c>
      <c r="E17">
        <f t="shared" si="0"/>
        <v>1.0075000000000001</v>
      </c>
      <c r="F17">
        <v>15197500</v>
      </c>
      <c r="G17">
        <f t="shared" si="3"/>
        <v>15311481.250000002</v>
      </c>
      <c r="H17">
        <f t="shared" si="1"/>
        <v>1.1917432965948349</v>
      </c>
      <c r="I17">
        <v>15197500</v>
      </c>
      <c r="J17">
        <f t="shared" si="4"/>
        <v>18111518.750000004</v>
      </c>
      <c r="K17">
        <f t="shared" si="5"/>
        <v>33423000.000000007</v>
      </c>
      <c r="L17">
        <f t="shared" si="6"/>
        <v>9.9621648297417487E-2</v>
      </c>
      <c r="M17">
        <f t="shared" si="7"/>
        <v>7.5000000000000622E-3</v>
      </c>
      <c r="N17">
        <f t="shared" si="8"/>
        <v>0.19174329659483491</v>
      </c>
      <c r="S17" s="1"/>
    </row>
    <row r="18" spans="1:19" x14ac:dyDescent="0.35">
      <c r="A18">
        <v>16</v>
      </c>
      <c r="B18" s="1">
        <v>43025</v>
      </c>
      <c r="C18">
        <v>316.14</v>
      </c>
      <c r="D18">
        <f t="shared" si="2"/>
        <v>1.0401052804737621</v>
      </c>
      <c r="E18">
        <f t="shared" si="0"/>
        <v>1.008</v>
      </c>
      <c r="F18">
        <v>15197500</v>
      </c>
      <c r="G18">
        <f t="shared" si="3"/>
        <v>15319080</v>
      </c>
      <c r="H18">
        <f t="shared" si="1"/>
        <v>1.0722105609475241</v>
      </c>
      <c r="I18">
        <v>15197500</v>
      </c>
      <c r="J18">
        <f t="shared" si="4"/>
        <v>16294919.999999998</v>
      </c>
      <c r="K18">
        <f t="shared" si="5"/>
        <v>31614000</v>
      </c>
      <c r="L18">
        <f t="shared" si="6"/>
        <v>4.0105280473762051E-2</v>
      </c>
      <c r="M18">
        <f t="shared" si="7"/>
        <v>8.0000000000000071E-3</v>
      </c>
      <c r="N18">
        <f t="shared" si="8"/>
        <v>7.2210560947524094E-2</v>
      </c>
      <c r="S18" s="1"/>
    </row>
    <row r="19" spans="1:19" x14ac:dyDescent="0.35">
      <c r="A19">
        <v>17</v>
      </c>
      <c r="B19" s="1">
        <v>43026</v>
      </c>
      <c r="C19">
        <v>313.54000000000002</v>
      </c>
      <c r="D19">
        <f t="shared" si="2"/>
        <v>1.031551241980589</v>
      </c>
      <c r="E19">
        <f t="shared" si="0"/>
        <v>1.0085</v>
      </c>
      <c r="F19">
        <v>15197500</v>
      </c>
      <c r="G19">
        <f t="shared" si="3"/>
        <v>15326678.75</v>
      </c>
      <c r="H19">
        <f t="shared" si="1"/>
        <v>1.0546024839611781</v>
      </c>
      <c r="I19">
        <v>15197500</v>
      </c>
      <c r="J19">
        <f t="shared" si="4"/>
        <v>16027321.250000004</v>
      </c>
      <c r="K19">
        <f t="shared" si="5"/>
        <v>31354000.000000004</v>
      </c>
      <c r="L19">
        <f t="shared" si="6"/>
        <v>3.1551241980589007E-2</v>
      </c>
      <c r="M19">
        <f t="shared" si="7"/>
        <v>8.499999999999952E-3</v>
      </c>
      <c r="N19">
        <f t="shared" si="8"/>
        <v>5.4602483961178061E-2</v>
      </c>
      <c r="S19" s="1"/>
    </row>
    <row r="20" spans="1:19" x14ac:dyDescent="0.35">
      <c r="A20">
        <v>18</v>
      </c>
      <c r="B20" s="1">
        <v>43027</v>
      </c>
      <c r="C20">
        <v>307.41000000000003</v>
      </c>
      <c r="D20">
        <f t="shared" si="2"/>
        <v>1.0113834512255306</v>
      </c>
      <c r="E20">
        <f t="shared" si="0"/>
        <v>1.0089999999999999</v>
      </c>
      <c r="F20">
        <v>15197500</v>
      </c>
      <c r="G20">
        <f t="shared" si="3"/>
        <v>15334277.499999998</v>
      </c>
      <c r="H20">
        <f t="shared" si="1"/>
        <v>1.0137669024510614</v>
      </c>
      <c r="I20">
        <v>15197500</v>
      </c>
      <c r="J20">
        <f t="shared" si="4"/>
        <v>15406722.500000006</v>
      </c>
      <c r="K20">
        <f t="shared" si="5"/>
        <v>30741000.000000004</v>
      </c>
      <c r="L20">
        <f t="shared" si="6"/>
        <v>1.1383451225530639E-2</v>
      </c>
      <c r="M20">
        <f t="shared" si="7"/>
        <v>8.999999999999897E-3</v>
      </c>
      <c r="N20">
        <f t="shared" si="8"/>
        <v>1.376690245106138E-2</v>
      </c>
      <c r="S20" s="1"/>
    </row>
    <row r="21" spans="1:19" x14ac:dyDescent="0.35">
      <c r="A21">
        <v>19</v>
      </c>
      <c r="B21" s="1">
        <v>43028</v>
      </c>
      <c r="C21">
        <v>303.08</v>
      </c>
      <c r="D21">
        <f t="shared" si="2"/>
        <v>0.99713768711959205</v>
      </c>
      <c r="E21">
        <f t="shared" si="0"/>
        <v>1.0095000000000001</v>
      </c>
      <c r="F21">
        <v>15197500</v>
      </c>
      <c r="G21">
        <f t="shared" si="3"/>
        <v>15341876.250000002</v>
      </c>
      <c r="H21">
        <f t="shared" si="1"/>
        <v>0.98477537423918404</v>
      </c>
      <c r="I21">
        <v>15197500</v>
      </c>
      <c r="J21">
        <f t="shared" si="4"/>
        <v>14966123.75</v>
      </c>
      <c r="K21">
        <f t="shared" si="5"/>
        <v>30308000</v>
      </c>
      <c r="L21">
        <f t="shared" si="6"/>
        <v>-2.8623128804079467E-3</v>
      </c>
      <c r="M21">
        <f t="shared" si="7"/>
        <v>9.5000000000000639E-3</v>
      </c>
      <c r="N21">
        <f t="shared" si="8"/>
        <v>-1.5224625760815957E-2</v>
      </c>
      <c r="S21" s="1"/>
    </row>
    <row r="22" spans="1:19" x14ac:dyDescent="0.35">
      <c r="A22">
        <v>20</v>
      </c>
      <c r="B22" s="1">
        <v>43029</v>
      </c>
      <c r="C22">
        <v>299.55</v>
      </c>
      <c r="D22">
        <f t="shared" si="2"/>
        <v>0.98552393485770695</v>
      </c>
      <c r="E22">
        <f t="shared" si="0"/>
        <v>1.01</v>
      </c>
      <c r="F22">
        <v>15197500</v>
      </c>
      <c r="G22">
        <f t="shared" si="3"/>
        <v>15349475</v>
      </c>
      <c r="H22">
        <f t="shared" si="1"/>
        <v>0.96104786971541389</v>
      </c>
      <c r="I22">
        <v>15197500</v>
      </c>
      <c r="J22">
        <f t="shared" si="4"/>
        <v>14605525.000000002</v>
      </c>
      <c r="K22">
        <f t="shared" si="5"/>
        <v>29955000</v>
      </c>
      <c r="L22">
        <f t="shared" si="6"/>
        <v>-1.4476065142293049E-2</v>
      </c>
      <c r="M22">
        <f t="shared" si="7"/>
        <v>1.0000000000000009E-2</v>
      </c>
      <c r="N22">
        <f t="shared" si="8"/>
        <v>-3.8952130284586106E-2</v>
      </c>
      <c r="S22" s="1"/>
    </row>
    <row r="23" spans="1:19" x14ac:dyDescent="0.35">
      <c r="A23">
        <v>21</v>
      </c>
      <c r="B23" s="1">
        <v>43030</v>
      </c>
      <c r="C23">
        <v>294.02999999999997</v>
      </c>
      <c r="D23">
        <f t="shared" si="2"/>
        <v>0.96736305313373905</v>
      </c>
      <c r="E23">
        <f t="shared" si="0"/>
        <v>1.0105</v>
      </c>
      <c r="F23">
        <v>15197500</v>
      </c>
      <c r="G23">
        <f t="shared" si="3"/>
        <v>15357073.75</v>
      </c>
      <c r="H23">
        <f t="shared" si="1"/>
        <v>0.92422610626747814</v>
      </c>
      <c r="I23">
        <v>15197500</v>
      </c>
      <c r="J23">
        <f t="shared" si="4"/>
        <v>14045926.25</v>
      </c>
      <c r="K23">
        <f t="shared" si="5"/>
        <v>29403000</v>
      </c>
      <c r="L23">
        <f t="shared" si="6"/>
        <v>-3.2636946866260952E-2</v>
      </c>
      <c r="M23">
        <f t="shared" si="7"/>
        <v>1.0499999999999954E-2</v>
      </c>
      <c r="N23">
        <f t="shared" si="8"/>
        <v>-7.5773893732521747E-2</v>
      </c>
      <c r="S23" s="1"/>
    </row>
    <row r="24" spans="1:19" x14ac:dyDescent="0.35">
      <c r="A24">
        <v>22</v>
      </c>
      <c r="B24" s="1">
        <v>43031</v>
      </c>
      <c r="C24">
        <v>285.27</v>
      </c>
      <c r="D24">
        <f t="shared" si="2"/>
        <v>0.93854252344135547</v>
      </c>
      <c r="E24">
        <f t="shared" si="0"/>
        <v>1.0109999999999999</v>
      </c>
      <c r="F24">
        <v>15197500</v>
      </c>
      <c r="G24">
        <f t="shared" si="3"/>
        <v>15364672.499999998</v>
      </c>
      <c r="H24">
        <f t="shared" si="1"/>
        <v>0.86608504688271104</v>
      </c>
      <c r="I24">
        <v>15197500</v>
      </c>
      <c r="J24">
        <f t="shared" si="4"/>
        <v>13162327.500000002</v>
      </c>
      <c r="K24">
        <f t="shared" si="5"/>
        <v>28527000</v>
      </c>
      <c r="L24">
        <f t="shared" si="6"/>
        <v>-6.145747655864453E-2</v>
      </c>
      <c r="M24">
        <f t="shared" si="7"/>
        <v>1.0999999999999899E-2</v>
      </c>
      <c r="N24">
        <f t="shared" si="8"/>
        <v>-0.13391495311728896</v>
      </c>
      <c r="S24" s="1"/>
    </row>
    <row r="25" spans="1:19" x14ac:dyDescent="0.35">
      <c r="A25">
        <v>23</v>
      </c>
      <c r="B25" s="1">
        <v>43032</v>
      </c>
      <c r="C25">
        <v>296.5</v>
      </c>
      <c r="D25">
        <f t="shared" si="2"/>
        <v>0.97548938970225374</v>
      </c>
      <c r="E25">
        <f t="shared" si="0"/>
        <v>1.0115000000000001</v>
      </c>
      <c r="F25">
        <v>15197500</v>
      </c>
      <c r="G25">
        <f t="shared" si="3"/>
        <v>15372271.250000002</v>
      </c>
      <c r="H25">
        <f t="shared" si="1"/>
        <v>0.93947877940450741</v>
      </c>
      <c r="I25">
        <v>15197500</v>
      </c>
      <c r="J25">
        <f t="shared" si="4"/>
        <v>14277728.750000002</v>
      </c>
      <c r="K25">
        <f t="shared" si="5"/>
        <v>29650000.000000004</v>
      </c>
      <c r="L25">
        <f t="shared" si="6"/>
        <v>-2.451061029774626E-2</v>
      </c>
      <c r="M25">
        <f t="shared" si="7"/>
        <v>1.1500000000000066E-2</v>
      </c>
      <c r="N25">
        <f t="shared" si="8"/>
        <v>-6.0521220595492586E-2</v>
      </c>
      <c r="S25" s="1"/>
    </row>
    <row r="26" spans="1:19" x14ac:dyDescent="0.35">
      <c r="A26">
        <v>24</v>
      </c>
      <c r="B26" s="1">
        <v>43033</v>
      </c>
      <c r="C26">
        <v>296.35000000000002</v>
      </c>
      <c r="D26">
        <f t="shared" si="2"/>
        <v>0.97499588748149379</v>
      </c>
      <c r="E26">
        <f t="shared" si="0"/>
        <v>1.012</v>
      </c>
      <c r="F26">
        <v>15197500</v>
      </c>
      <c r="G26">
        <f t="shared" si="3"/>
        <v>15379870</v>
      </c>
      <c r="H26">
        <f t="shared" si="1"/>
        <v>0.93799177496298758</v>
      </c>
      <c r="I26">
        <v>15197500</v>
      </c>
      <c r="J26">
        <f t="shared" si="4"/>
        <v>14255130.000000004</v>
      </c>
      <c r="K26">
        <f t="shared" si="5"/>
        <v>29635000.000000004</v>
      </c>
      <c r="L26">
        <f t="shared" si="6"/>
        <v>-2.5004112518506205E-2</v>
      </c>
      <c r="M26">
        <f t="shared" si="7"/>
        <v>1.2000000000000011E-2</v>
      </c>
      <c r="N26">
        <f t="shared" si="8"/>
        <v>-6.2008225037012421E-2</v>
      </c>
      <c r="S26" s="1"/>
    </row>
    <row r="27" spans="1:19" x14ac:dyDescent="0.35">
      <c r="A27">
        <v>25</v>
      </c>
      <c r="B27" s="1">
        <v>43034</v>
      </c>
      <c r="C27">
        <v>295.54000000000002</v>
      </c>
      <c r="D27">
        <f t="shared" si="2"/>
        <v>0.97233097548938985</v>
      </c>
      <c r="E27">
        <f t="shared" si="0"/>
        <v>1.0125</v>
      </c>
      <c r="F27">
        <v>15197500</v>
      </c>
      <c r="G27">
        <f t="shared" si="3"/>
        <v>15387468.75</v>
      </c>
      <c r="H27">
        <f t="shared" si="1"/>
        <v>0.93216195097877974</v>
      </c>
      <c r="I27">
        <v>15197500</v>
      </c>
      <c r="J27">
        <f t="shared" si="4"/>
        <v>14166531.250000006</v>
      </c>
      <c r="K27">
        <f t="shared" si="5"/>
        <v>29554000.000000007</v>
      </c>
      <c r="L27">
        <f t="shared" si="6"/>
        <v>-2.7669024510610152E-2</v>
      </c>
      <c r="M27">
        <f t="shared" si="7"/>
        <v>1.2499999999999956E-2</v>
      </c>
      <c r="N27">
        <f t="shared" si="8"/>
        <v>-6.7838049021220259E-2</v>
      </c>
      <c r="S27" s="1"/>
    </row>
    <row r="28" spans="1:19" x14ac:dyDescent="0.35">
      <c r="A28">
        <v>26</v>
      </c>
      <c r="B28" s="1">
        <v>43035</v>
      </c>
      <c r="C28">
        <v>296.36</v>
      </c>
      <c r="D28">
        <f t="shared" si="2"/>
        <v>0.97502878762954437</v>
      </c>
      <c r="E28">
        <f t="shared" si="0"/>
        <v>1.0129999999999999</v>
      </c>
      <c r="F28">
        <v>15197500</v>
      </c>
      <c r="G28">
        <f t="shared" si="3"/>
        <v>15395067.499999998</v>
      </c>
      <c r="H28">
        <f t="shared" si="1"/>
        <v>0.93705757525908884</v>
      </c>
      <c r="I28">
        <v>15197500</v>
      </c>
      <c r="J28">
        <f t="shared" si="4"/>
        <v>14240932.500000002</v>
      </c>
      <c r="K28">
        <f t="shared" si="5"/>
        <v>29636000</v>
      </c>
      <c r="L28">
        <f t="shared" si="6"/>
        <v>-2.4971212370455631E-2</v>
      </c>
      <c r="M28">
        <f t="shared" si="7"/>
        <v>1.2999999999999901E-2</v>
      </c>
      <c r="N28">
        <f t="shared" si="8"/>
        <v>-6.2942424740911163E-2</v>
      </c>
      <c r="S28" s="1"/>
    </row>
    <row r="29" spans="1:19" x14ac:dyDescent="0.35">
      <c r="A29">
        <v>27</v>
      </c>
      <c r="B29" s="1">
        <v>43036</v>
      </c>
      <c r="C29">
        <v>293.35000000000002</v>
      </c>
      <c r="D29">
        <f t="shared" si="2"/>
        <v>0.9651258430662939</v>
      </c>
      <c r="E29">
        <f t="shared" si="0"/>
        <v>1.0135000000000001</v>
      </c>
      <c r="F29">
        <v>15197500</v>
      </c>
      <c r="G29">
        <f t="shared" si="3"/>
        <v>15402666.250000002</v>
      </c>
      <c r="H29">
        <f t="shared" si="1"/>
        <v>0.91675168613258773</v>
      </c>
      <c r="I29">
        <v>15197500</v>
      </c>
      <c r="J29">
        <f t="shared" si="4"/>
        <v>13932333.750000002</v>
      </c>
      <c r="K29">
        <f t="shared" si="5"/>
        <v>29335000.000000004</v>
      </c>
      <c r="L29">
        <f t="shared" si="6"/>
        <v>-3.4874156933706102E-2</v>
      </c>
      <c r="M29">
        <f t="shared" si="7"/>
        <v>1.3500000000000068E-2</v>
      </c>
      <c r="N29">
        <f t="shared" si="8"/>
        <v>-8.3248313867412271E-2</v>
      </c>
      <c r="S29" s="1"/>
    </row>
    <row r="30" spans="1:19" x14ac:dyDescent="0.35">
      <c r="A30">
        <v>28</v>
      </c>
      <c r="B30" s="1">
        <v>43037</v>
      </c>
      <c r="C30">
        <v>304.04000000000002</v>
      </c>
      <c r="D30">
        <f t="shared" si="2"/>
        <v>1.0002961013324561</v>
      </c>
      <c r="E30">
        <f t="shared" si="0"/>
        <v>1.014</v>
      </c>
      <c r="F30">
        <v>15197500</v>
      </c>
      <c r="G30">
        <f t="shared" si="3"/>
        <v>15410265</v>
      </c>
      <c r="H30">
        <f t="shared" si="1"/>
        <v>0.9865922026649121</v>
      </c>
      <c r="I30">
        <v>15197500</v>
      </c>
      <c r="J30">
        <f t="shared" si="4"/>
        <v>14993735.000000002</v>
      </c>
      <c r="K30">
        <f t="shared" si="5"/>
        <v>30404000</v>
      </c>
      <c r="L30">
        <f t="shared" si="6"/>
        <v>2.9610133245605574E-4</v>
      </c>
      <c r="M30">
        <f t="shared" si="7"/>
        <v>1.4000000000000012E-2</v>
      </c>
      <c r="N30">
        <f t="shared" si="8"/>
        <v>-1.3407797335087901E-2</v>
      </c>
      <c r="S30" s="1"/>
    </row>
    <row r="31" spans="1:19" x14ac:dyDescent="0.35">
      <c r="A31">
        <v>29</v>
      </c>
      <c r="B31" s="1">
        <v>43038</v>
      </c>
      <c r="C31">
        <v>306.8</v>
      </c>
      <c r="D31">
        <f t="shared" si="2"/>
        <v>1.0093765421944398</v>
      </c>
      <c r="E31">
        <f t="shared" si="0"/>
        <v>1.0145</v>
      </c>
      <c r="F31">
        <v>15197500</v>
      </c>
      <c r="G31">
        <f t="shared" si="3"/>
        <v>15417863.75</v>
      </c>
      <c r="H31">
        <f t="shared" si="1"/>
        <v>1.0042530843888797</v>
      </c>
      <c r="I31">
        <v>15197500</v>
      </c>
      <c r="J31">
        <f t="shared" si="4"/>
        <v>15262136.25</v>
      </c>
      <c r="K31">
        <f t="shared" si="5"/>
        <v>30680000</v>
      </c>
      <c r="L31">
        <f t="shared" si="6"/>
        <v>9.3765421944398408E-3</v>
      </c>
      <c r="M31">
        <f t="shared" si="7"/>
        <v>1.4499999999999957E-2</v>
      </c>
      <c r="N31">
        <f t="shared" si="8"/>
        <v>4.2530843888797243E-3</v>
      </c>
      <c r="S31" s="1"/>
    </row>
    <row r="32" spans="1:19" x14ac:dyDescent="0.35">
      <c r="A32">
        <v>30</v>
      </c>
      <c r="B32" s="1">
        <v>43039</v>
      </c>
      <c r="C32">
        <v>303.64</v>
      </c>
      <c r="D32">
        <f t="shared" si="2"/>
        <v>0.99898009541042931</v>
      </c>
      <c r="E32">
        <f t="shared" si="0"/>
        <v>1.0149999999999999</v>
      </c>
      <c r="F32">
        <v>15197500</v>
      </c>
      <c r="G32">
        <f t="shared" si="3"/>
        <v>15425462.499999998</v>
      </c>
      <c r="H32">
        <f t="shared" si="1"/>
        <v>0.98296019082085873</v>
      </c>
      <c r="I32">
        <v>15197500</v>
      </c>
      <c r="J32">
        <f t="shared" si="4"/>
        <v>14938537.5</v>
      </c>
      <c r="K32">
        <f t="shared" si="5"/>
        <v>30364000</v>
      </c>
      <c r="L32">
        <f t="shared" si="6"/>
        <v>-1.019904589570686E-3</v>
      </c>
      <c r="M32">
        <f t="shared" si="7"/>
        <v>1.4999999999999902E-2</v>
      </c>
      <c r="N32">
        <f t="shared" si="8"/>
        <v>-1.7039809179141274E-2</v>
      </c>
      <c r="S32" s="1"/>
    </row>
    <row r="33" spans="1:19" x14ac:dyDescent="0.35">
      <c r="A33">
        <v>31</v>
      </c>
      <c r="B33" s="1">
        <v>43040</v>
      </c>
      <c r="C33">
        <v>289.42</v>
      </c>
      <c r="D33">
        <f t="shared" si="2"/>
        <v>0.95219608488238205</v>
      </c>
      <c r="E33">
        <f t="shared" si="0"/>
        <v>1.0155000000000001</v>
      </c>
      <c r="F33">
        <v>15197500</v>
      </c>
      <c r="G33">
        <f t="shared" si="3"/>
        <v>15433061.250000002</v>
      </c>
      <c r="H33">
        <f t="shared" si="1"/>
        <v>0.88889216976476404</v>
      </c>
      <c r="I33">
        <v>15197500</v>
      </c>
      <c r="J33">
        <f t="shared" si="4"/>
        <v>13508938.750000002</v>
      </c>
      <c r="K33">
        <f t="shared" si="5"/>
        <v>28942000.000000004</v>
      </c>
      <c r="L33">
        <f t="shared" si="6"/>
        <v>-4.7803915117617946E-2</v>
      </c>
      <c r="M33">
        <f t="shared" si="7"/>
        <v>1.5500000000000069E-2</v>
      </c>
      <c r="N33">
        <f t="shared" si="8"/>
        <v>-0.11110783023523596</v>
      </c>
      <c r="S33" s="1"/>
    </row>
    <row r="34" spans="1:19" x14ac:dyDescent="0.35">
      <c r="A34">
        <v>32</v>
      </c>
      <c r="B34" s="1">
        <v>43041</v>
      </c>
      <c r="C34">
        <v>284.92</v>
      </c>
      <c r="D34">
        <f t="shared" si="2"/>
        <v>0.93739101825958226</v>
      </c>
      <c r="E34">
        <f t="shared" si="0"/>
        <v>1.016</v>
      </c>
      <c r="F34">
        <v>15197500</v>
      </c>
      <c r="G34">
        <f t="shared" si="3"/>
        <v>15440660</v>
      </c>
      <c r="H34">
        <f t="shared" si="1"/>
        <v>0.85878203651916452</v>
      </c>
      <c r="I34">
        <v>15197500</v>
      </c>
      <c r="J34">
        <f t="shared" si="4"/>
        <v>13051340.000000002</v>
      </c>
      <c r="K34">
        <f t="shared" si="5"/>
        <v>28492000</v>
      </c>
      <c r="L34">
        <f t="shared" si="6"/>
        <v>-6.2608981740417735E-2</v>
      </c>
      <c r="M34">
        <f t="shared" si="7"/>
        <v>1.6000000000000014E-2</v>
      </c>
      <c r="N34">
        <f t="shared" si="8"/>
        <v>-0.1412179634808356</v>
      </c>
      <c r="S34" s="1"/>
    </row>
    <row r="35" spans="1:19" x14ac:dyDescent="0.35">
      <c r="A35">
        <v>33</v>
      </c>
      <c r="B35" s="1">
        <v>43042</v>
      </c>
      <c r="C35">
        <v>304.51</v>
      </c>
      <c r="D35">
        <f t="shared" si="2"/>
        <v>1.0018424082908373</v>
      </c>
      <c r="E35">
        <f t="shared" si="0"/>
        <v>1.0165</v>
      </c>
      <c r="F35">
        <v>15197500</v>
      </c>
      <c r="G35">
        <f t="shared" si="3"/>
        <v>15448258.75</v>
      </c>
      <c r="H35">
        <f t="shared" si="1"/>
        <v>0.98718481658167456</v>
      </c>
      <c r="I35">
        <v>15197500</v>
      </c>
      <c r="J35">
        <f t="shared" si="4"/>
        <v>15002741.25</v>
      </c>
      <c r="K35">
        <f t="shared" si="5"/>
        <v>30451000</v>
      </c>
      <c r="L35">
        <f t="shared" si="6"/>
        <v>1.8424082908372608E-3</v>
      </c>
      <c r="M35">
        <f t="shared" si="7"/>
        <v>1.6499999999999959E-2</v>
      </c>
      <c r="N35">
        <f t="shared" si="8"/>
        <v>-1.2815183418325438E-2</v>
      </c>
      <c r="S35" s="1"/>
    </row>
    <row r="36" spans="1:19" x14ac:dyDescent="0.35">
      <c r="A36">
        <v>34</v>
      </c>
      <c r="B36" s="1">
        <v>43043</v>
      </c>
      <c r="C36">
        <v>300.04000000000002</v>
      </c>
      <c r="D36">
        <f t="shared" si="2"/>
        <v>0.98713604211218964</v>
      </c>
      <c r="E36">
        <f t="shared" si="0"/>
        <v>1.0169999999999999</v>
      </c>
      <c r="F36">
        <v>15197500</v>
      </c>
      <c r="G36">
        <f t="shared" si="3"/>
        <v>15455857.499999998</v>
      </c>
      <c r="H36">
        <f t="shared" si="1"/>
        <v>0.95727208422437937</v>
      </c>
      <c r="I36">
        <v>15197500</v>
      </c>
      <c r="J36">
        <f t="shared" si="4"/>
        <v>14548142.500000006</v>
      </c>
      <c r="K36">
        <f t="shared" si="5"/>
        <v>30004000.000000004</v>
      </c>
      <c r="L36">
        <f t="shared" si="6"/>
        <v>-1.2863957887810362E-2</v>
      </c>
      <c r="M36">
        <f t="shared" si="7"/>
        <v>1.6999999999999904E-2</v>
      </c>
      <c r="N36">
        <f t="shared" si="8"/>
        <v>-4.2727915775620628E-2</v>
      </c>
      <c r="S36" s="1"/>
    </row>
    <row r="37" spans="1:19" x14ac:dyDescent="0.35">
      <c r="A37">
        <v>35</v>
      </c>
      <c r="B37" s="1">
        <v>43044</v>
      </c>
      <c r="C37">
        <v>296.23</v>
      </c>
      <c r="D37">
        <f t="shared" si="2"/>
        <v>0.97460108570488579</v>
      </c>
      <c r="E37">
        <f t="shared" si="0"/>
        <v>1.0175000000000001</v>
      </c>
      <c r="F37">
        <v>15197500</v>
      </c>
      <c r="G37">
        <f t="shared" si="3"/>
        <v>15463456.250000002</v>
      </c>
      <c r="H37">
        <f t="shared" si="1"/>
        <v>0.93170217140977152</v>
      </c>
      <c r="I37">
        <v>15197500</v>
      </c>
      <c r="J37">
        <f t="shared" si="4"/>
        <v>14159543.750000002</v>
      </c>
      <c r="K37">
        <f t="shared" si="5"/>
        <v>29623000.000000004</v>
      </c>
      <c r="L37">
        <f t="shared" si="6"/>
        <v>-2.5398914295114206E-2</v>
      </c>
      <c r="M37">
        <f t="shared" si="7"/>
        <v>1.7500000000000071E-2</v>
      </c>
      <c r="N37">
        <f t="shared" si="8"/>
        <v>-6.8297828590228482E-2</v>
      </c>
      <c r="S37" s="1"/>
    </row>
    <row r="38" spans="1:19" x14ac:dyDescent="0.35">
      <c r="A38">
        <v>36</v>
      </c>
      <c r="B38" s="1">
        <v>43045</v>
      </c>
      <c r="C38">
        <v>296.82</v>
      </c>
      <c r="D38">
        <f t="shared" si="2"/>
        <v>0.976542194439875</v>
      </c>
      <c r="E38">
        <f t="shared" si="0"/>
        <v>1.018</v>
      </c>
      <c r="F38">
        <v>15197500</v>
      </c>
      <c r="G38">
        <f t="shared" si="3"/>
        <v>15471055</v>
      </c>
      <c r="H38">
        <f t="shared" si="1"/>
        <v>0.93508438887974998</v>
      </c>
      <c r="I38">
        <v>15197500</v>
      </c>
      <c r="J38">
        <f t="shared" si="4"/>
        <v>14210945</v>
      </c>
      <c r="K38">
        <f t="shared" si="5"/>
        <v>29682000</v>
      </c>
      <c r="L38">
        <f t="shared" si="6"/>
        <v>-2.3457805560125E-2</v>
      </c>
      <c r="M38">
        <f t="shared" si="7"/>
        <v>1.8000000000000016E-2</v>
      </c>
      <c r="N38">
        <f t="shared" si="8"/>
        <v>-6.4915611120250016E-2</v>
      </c>
      <c r="S38" s="1"/>
    </row>
    <row r="39" spans="1:19" x14ac:dyDescent="0.35">
      <c r="A39">
        <v>37</v>
      </c>
      <c r="B39" s="1">
        <v>43046</v>
      </c>
      <c r="C39">
        <v>291.83999999999997</v>
      </c>
      <c r="D39">
        <f t="shared" si="2"/>
        <v>0.9601579207106431</v>
      </c>
      <c r="E39">
        <f t="shared" si="0"/>
        <v>1.0185</v>
      </c>
      <c r="F39">
        <v>15197500</v>
      </c>
      <c r="G39">
        <f t="shared" si="3"/>
        <v>15478653.75</v>
      </c>
      <c r="H39">
        <f t="shared" si="1"/>
        <v>0.90181584142128624</v>
      </c>
      <c r="I39">
        <v>15197500</v>
      </c>
      <c r="J39">
        <f t="shared" si="4"/>
        <v>13705346.249999998</v>
      </c>
      <c r="K39">
        <f t="shared" si="5"/>
        <v>29184000</v>
      </c>
      <c r="L39">
        <f t="shared" si="6"/>
        <v>-3.9842079289356902E-2</v>
      </c>
      <c r="M39">
        <f t="shared" si="7"/>
        <v>1.8499999999999961E-2</v>
      </c>
      <c r="N39">
        <f t="shared" si="8"/>
        <v>-9.8184158578713765E-2</v>
      </c>
      <c r="S39" s="1"/>
    </row>
    <row r="40" spans="1:19" x14ac:dyDescent="0.35">
      <c r="A40">
        <v>38</v>
      </c>
      <c r="B40" s="1">
        <v>43047</v>
      </c>
      <c r="C40">
        <v>307.35000000000002</v>
      </c>
      <c r="D40">
        <f t="shared" si="2"/>
        <v>1.0111860503372265</v>
      </c>
      <c r="E40">
        <f t="shared" si="0"/>
        <v>1.0189999999999999</v>
      </c>
      <c r="F40">
        <v>15197500</v>
      </c>
      <c r="G40">
        <f t="shared" si="3"/>
        <v>15486252.499999998</v>
      </c>
      <c r="H40">
        <f t="shared" si="1"/>
        <v>1.0033721006744531</v>
      </c>
      <c r="I40">
        <v>15197500</v>
      </c>
      <c r="J40">
        <f t="shared" si="4"/>
        <v>15248747.500000002</v>
      </c>
      <c r="K40">
        <f t="shared" si="5"/>
        <v>30735000</v>
      </c>
      <c r="L40">
        <f t="shared" si="6"/>
        <v>1.1186050337226527E-2</v>
      </c>
      <c r="M40">
        <f t="shared" si="7"/>
        <v>1.8999999999999906E-2</v>
      </c>
      <c r="N40">
        <f t="shared" si="8"/>
        <v>3.372100674453149E-3</v>
      </c>
      <c r="S40" s="1"/>
    </row>
    <row r="41" spans="1:19" x14ac:dyDescent="0.35">
      <c r="A41">
        <v>39</v>
      </c>
      <c r="B41" s="1">
        <v>43048</v>
      </c>
      <c r="C41">
        <v>319.66000000000003</v>
      </c>
      <c r="D41">
        <f t="shared" si="2"/>
        <v>1.0516861325875968</v>
      </c>
      <c r="E41">
        <f t="shared" si="0"/>
        <v>1.0195000000000001</v>
      </c>
      <c r="F41">
        <v>15197500</v>
      </c>
      <c r="G41">
        <f t="shared" si="3"/>
        <v>15493851.250000002</v>
      </c>
      <c r="H41">
        <f t="shared" si="1"/>
        <v>1.0838722651751935</v>
      </c>
      <c r="I41">
        <v>15197500</v>
      </c>
      <c r="J41">
        <f t="shared" si="4"/>
        <v>16472148.750000004</v>
      </c>
      <c r="K41">
        <f t="shared" si="5"/>
        <v>31966000.000000007</v>
      </c>
      <c r="L41">
        <f t="shared" si="6"/>
        <v>5.16861325875968E-2</v>
      </c>
      <c r="M41">
        <f t="shared" si="7"/>
        <v>1.9500000000000073E-2</v>
      </c>
      <c r="N41">
        <f t="shared" si="8"/>
        <v>8.3872265175193528E-2</v>
      </c>
      <c r="S41" s="1"/>
    </row>
    <row r="42" spans="1:19" x14ac:dyDescent="0.35">
      <c r="A42">
        <v>40</v>
      </c>
      <c r="B42" s="1">
        <v>43049</v>
      </c>
      <c r="C42">
        <v>296.86</v>
      </c>
      <c r="D42">
        <f t="shared" si="2"/>
        <v>0.97667379503207774</v>
      </c>
      <c r="E42">
        <f t="shared" si="0"/>
        <v>1.02</v>
      </c>
      <c r="F42">
        <v>15197500</v>
      </c>
      <c r="G42">
        <f t="shared" si="3"/>
        <v>15501450</v>
      </c>
      <c r="H42">
        <f t="shared" si="1"/>
        <v>0.93334759006415546</v>
      </c>
      <c r="I42">
        <v>15197500</v>
      </c>
      <c r="J42">
        <f t="shared" si="4"/>
        <v>14184550.000000002</v>
      </c>
      <c r="K42">
        <f t="shared" si="5"/>
        <v>29686000</v>
      </c>
      <c r="L42">
        <f t="shared" si="6"/>
        <v>-2.3326204967922259E-2</v>
      </c>
      <c r="M42">
        <f t="shared" si="7"/>
        <v>2.0000000000000018E-2</v>
      </c>
      <c r="N42">
        <f t="shared" si="8"/>
        <v>-6.6652409935844537E-2</v>
      </c>
      <c r="S42" s="1"/>
    </row>
    <row r="43" spans="1:19" x14ac:dyDescent="0.35">
      <c r="A43">
        <v>41</v>
      </c>
      <c r="B43" s="1">
        <v>43050</v>
      </c>
      <c r="C43">
        <v>314.23</v>
      </c>
      <c r="D43">
        <f t="shared" si="2"/>
        <v>1.0338213521960851</v>
      </c>
      <c r="E43">
        <f t="shared" si="0"/>
        <v>1.0205</v>
      </c>
      <c r="F43">
        <v>15197500</v>
      </c>
      <c r="G43">
        <f t="shared" si="3"/>
        <v>15509048.75</v>
      </c>
      <c r="H43">
        <f t="shared" si="1"/>
        <v>1.0471427043921702</v>
      </c>
      <c r="I43">
        <v>15197500</v>
      </c>
      <c r="J43">
        <f t="shared" si="4"/>
        <v>15913951.250000006</v>
      </c>
      <c r="K43">
        <f t="shared" si="5"/>
        <v>31423000.000000007</v>
      </c>
      <c r="L43">
        <f t="shared" si="6"/>
        <v>3.3821352196085064E-2</v>
      </c>
      <c r="M43">
        <f t="shared" si="7"/>
        <v>2.0499999999999963E-2</v>
      </c>
      <c r="N43">
        <f t="shared" si="8"/>
        <v>4.7142704392170165E-2</v>
      </c>
    </row>
    <row r="44" spans="1:19" x14ac:dyDescent="0.35">
      <c r="A44">
        <v>42</v>
      </c>
      <c r="B44" s="1">
        <v>43051</v>
      </c>
      <c r="C44">
        <v>306.02</v>
      </c>
      <c r="D44">
        <f t="shared" si="2"/>
        <v>1.0068103306464879</v>
      </c>
      <c r="E44">
        <f t="shared" si="0"/>
        <v>1.0209999999999999</v>
      </c>
      <c r="F44">
        <v>15197500</v>
      </c>
      <c r="G44" s="3">
        <f t="shared" si="3"/>
        <v>15516647.499999998</v>
      </c>
      <c r="H44" s="3">
        <f t="shared" si="1"/>
        <v>0.99262066129297599</v>
      </c>
      <c r="I44">
        <v>15197500</v>
      </c>
      <c r="J44" s="3">
        <f t="shared" si="4"/>
        <v>15085352.500000002</v>
      </c>
      <c r="K44" s="3">
        <f t="shared" si="5"/>
        <v>30602000</v>
      </c>
      <c r="L44">
        <f t="shared" si="6"/>
        <v>6.8103306464879498E-3</v>
      </c>
      <c r="M44">
        <f t="shared" si="7"/>
        <v>2.0999999999999908E-2</v>
      </c>
      <c r="N44">
        <f t="shared" si="8"/>
        <v>-7.379338707024008E-3</v>
      </c>
    </row>
    <row r="45" spans="1:19" x14ac:dyDescent="0.35">
      <c r="A45">
        <v>43</v>
      </c>
      <c r="B45" s="1">
        <v>43052</v>
      </c>
      <c r="C45">
        <v>314.60000000000002</v>
      </c>
      <c r="D45">
        <f t="shared" si="2"/>
        <v>1.0350386576739596</v>
      </c>
      <c r="E45">
        <f t="shared" si="0"/>
        <v>1.0215000000000001</v>
      </c>
      <c r="F45">
        <v>15197500</v>
      </c>
      <c r="G45">
        <f t="shared" si="3"/>
        <v>15524246.250000002</v>
      </c>
      <c r="H45">
        <f t="shared" si="1"/>
        <v>1.0485773153479192</v>
      </c>
      <c r="I45">
        <v>15197500</v>
      </c>
      <c r="J45">
        <f t="shared" si="4"/>
        <v>15935753.750000002</v>
      </c>
      <c r="K45">
        <f t="shared" si="5"/>
        <v>31460000.000000004</v>
      </c>
      <c r="L45">
        <f t="shared" si="6"/>
        <v>3.5038657673959639E-2</v>
      </c>
      <c r="M45">
        <f t="shared" si="7"/>
        <v>2.1500000000000075E-2</v>
      </c>
      <c r="N45">
        <f t="shared" si="8"/>
        <v>4.8577315347919203E-2</v>
      </c>
      <c r="S45" s="1"/>
    </row>
    <row r="46" spans="1:19" x14ac:dyDescent="0.35">
      <c r="A46">
        <v>44</v>
      </c>
      <c r="B46" s="1">
        <v>43053</v>
      </c>
      <c r="C46">
        <v>334.72</v>
      </c>
      <c r="D46">
        <f t="shared" si="2"/>
        <v>1.1012337555519001</v>
      </c>
      <c r="E46">
        <f t="shared" si="0"/>
        <v>1.022</v>
      </c>
      <c r="F46">
        <v>15197500</v>
      </c>
      <c r="G46">
        <f t="shared" si="3"/>
        <v>15531845</v>
      </c>
      <c r="H46">
        <f t="shared" si="1"/>
        <v>1.1804675111038001</v>
      </c>
      <c r="I46">
        <v>15197500</v>
      </c>
      <c r="J46">
        <f t="shared" si="4"/>
        <v>17940155.000000004</v>
      </c>
      <c r="K46">
        <f t="shared" si="5"/>
        <v>33472000.000000004</v>
      </c>
      <c r="L46">
        <f t="shared" si="6"/>
        <v>0.10123375555190006</v>
      </c>
      <c r="M46">
        <f t="shared" si="7"/>
        <v>2.200000000000002E-2</v>
      </c>
      <c r="N46">
        <f t="shared" si="8"/>
        <v>0.1804675111038001</v>
      </c>
      <c r="S46" s="1"/>
    </row>
    <row r="47" spans="1:19" x14ac:dyDescent="0.35">
      <c r="A47">
        <v>45</v>
      </c>
      <c r="B47" s="1">
        <v>43054</v>
      </c>
      <c r="C47">
        <v>331.2</v>
      </c>
      <c r="D47">
        <f t="shared" si="2"/>
        <v>1.0896529034380655</v>
      </c>
      <c r="E47">
        <f t="shared" si="0"/>
        <v>1.0225</v>
      </c>
      <c r="F47">
        <v>15197500</v>
      </c>
      <c r="G47">
        <f t="shared" si="3"/>
        <v>15539443.75</v>
      </c>
      <c r="H47">
        <f t="shared" si="1"/>
        <v>1.1568058068761311</v>
      </c>
      <c r="I47">
        <v>15197500</v>
      </c>
      <c r="J47">
        <f t="shared" si="4"/>
        <v>17580556.250000004</v>
      </c>
      <c r="K47">
        <f t="shared" si="5"/>
        <v>33120000.000000004</v>
      </c>
      <c r="L47">
        <f t="shared" si="6"/>
        <v>8.9652903438065534E-2</v>
      </c>
      <c r="M47">
        <f t="shared" si="7"/>
        <v>2.2499999999999964E-2</v>
      </c>
      <c r="N47">
        <f t="shared" si="8"/>
        <v>0.1568058068761311</v>
      </c>
      <c r="S47" s="1"/>
    </row>
    <row r="48" spans="1:19" x14ac:dyDescent="0.35">
      <c r="A48">
        <v>46</v>
      </c>
      <c r="B48" s="1">
        <v>43055</v>
      </c>
      <c r="C48">
        <v>330.32</v>
      </c>
      <c r="D48">
        <f t="shared" si="2"/>
        <v>1.0867576904096068</v>
      </c>
      <c r="E48">
        <f t="shared" si="0"/>
        <v>1.0229999999999999</v>
      </c>
      <c r="F48">
        <v>15197500</v>
      </c>
      <c r="G48">
        <f t="shared" si="3"/>
        <v>15547042.499999998</v>
      </c>
      <c r="H48">
        <f t="shared" si="1"/>
        <v>1.1505153808192137</v>
      </c>
      <c r="I48">
        <v>15197500</v>
      </c>
      <c r="J48">
        <f t="shared" si="4"/>
        <v>17484957.5</v>
      </c>
      <c r="K48">
        <f t="shared" si="5"/>
        <v>33032000</v>
      </c>
      <c r="L48">
        <f t="shared" si="6"/>
        <v>8.6757690409606791E-2</v>
      </c>
      <c r="M48">
        <f t="shared" si="7"/>
        <v>2.2999999999999909E-2</v>
      </c>
      <c r="N48">
        <f t="shared" si="8"/>
        <v>0.15051538081921367</v>
      </c>
      <c r="S48" s="1"/>
    </row>
    <row r="49" spans="1:26" x14ac:dyDescent="0.35">
      <c r="A49">
        <v>47</v>
      </c>
      <c r="B49" s="1">
        <v>43056</v>
      </c>
      <c r="C49">
        <v>331.72</v>
      </c>
      <c r="D49">
        <f t="shared" si="2"/>
        <v>1.0913637111367003</v>
      </c>
      <c r="E49">
        <f t="shared" si="0"/>
        <v>1.0235000000000001</v>
      </c>
      <c r="F49">
        <v>15197500</v>
      </c>
      <c r="G49">
        <f t="shared" si="3"/>
        <v>15554641.250000002</v>
      </c>
      <c r="H49">
        <f t="shared" si="1"/>
        <v>1.1592274222734005</v>
      </c>
      <c r="I49">
        <v>15197500</v>
      </c>
      <c r="J49">
        <f t="shared" si="4"/>
        <v>17617358.750000004</v>
      </c>
      <c r="K49">
        <f t="shared" si="5"/>
        <v>33172000.000000007</v>
      </c>
      <c r="L49">
        <f t="shared" si="6"/>
        <v>9.1363711136700276E-2</v>
      </c>
      <c r="M49">
        <f t="shared" si="7"/>
        <v>2.3500000000000076E-2</v>
      </c>
      <c r="N49">
        <f t="shared" si="8"/>
        <v>0.15922742227340048</v>
      </c>
      <c r="S49" s="1"/>
    </row>
    <row r="50" spans="1:26" x14ac:dyDescent="0.35">
      <c r="A50">
        <v>48</v>
      </c>
      <c r="B50" s="1">
        <v>43057</v>
      </c>
      <c r="C50">
        <v>346.65</v>
      </c>
      <c r="D50">
        <f t="shared" si="2"/>
        <v>1.1404836321763447</v>
      </c>
      <c r="E50">
        <f t="shared" si="0"/>
        <v>1.024</v>
      </c>
      <c r="F50">
        <v>15197500</v>
      </c>
      <c r="G50">
        <f t="shared" si="3"/>
        <v>15562240</v>
      </c>
      <c r="H50">
        <f t="shared" si="1"/>
        <v>1.2569672643526895</v>
      </c>
      <c r="I50">
        <v>15197500</v>
      </c>
      <c r="J50">
        <f t="shared" si="4"/>
        <v>19102759.999999996</v>
      </c>
      <c r="K50">
        <f t="shared" si="5"/>
        <v>34665000</v>
      </c>
      <c r="L50">
        <f t="shared" si="6"/>
        <v>0.14048363217634474</v>
      </c>
      <c r="M50">
        <f t="shared" si="7"/>
        <v>2.4000000000000021E-2</v>
      </c>
      <c r="N50">
        <f t="shared" si="8"/>
        <v>0.25696726435268924</v>
      </c>
      <c r="S50" s="1"/>
    </row>
    <row r="51" spans="1:26" x14ac:dyDescent="0.35">
      <c r="A51">
        <v>49</v>
      </c>
      <c r="B51" s="1">
        <v>43058</v>
      </c>
      <c r="C51">
        <v>354.6</v>
      </c>
      <c r="D51">
        <f t="shared" si="2"/>
        <v>1.1666392498766245</v>
      </c>
      <c r="E51">
        <f t="shared" si="0"/>
        <v>1.0245</v>
      </c>
      <c r="F51">
        <v>15197500</v>
      </c>
      <c r="G51">
        <f t="shared" si="3"/>
        <v>15569838.75</v>
      </c>
      <c r="H51">
        <f t="shared" si="1"/>
        <v>1.308778499753249</v>
      </c>
      <c r="I51">
        <v>15197500</v>
      </c>
      <c r="J51">
        <f t="shared" si="4"/>
        <v>19890161.25</v>
      </c>
      <c r="K51">
        <f t="shared" si="5"/>
        <v>35460000</v>
      </c>
      <c r="L51">
        <f t="shared" si="6"/>
        <v>0.16663924987662448</v>
      </c>
      <c r="M51">
        <f t="shared" si="7"/>
        <v>2.4499999999999966E-2</v>
      </c>
      <c r="N51">
        <f t="shared" si="8"/>
        <v>0.30877849975324878</v>
      </c>
      <c r="S51" s="1"/>
    </row>
    <row r="52" spans="1:26" x14ac:dyDescent="0.35">
      <c r="A52">
        <v>50</v>
      </c>
      <c r="B52" s="1">
        <v>43059</v>
      </c>
      <c r="C52">
        <v>367.71</v>
      </c>
      <c r="D52">
        <f t="shared" si="2"/>
        <v>1.2097713439710478</v>
      </c>
      <c r="E52">
        <f t="shared" si="0"/>
        <v>1.0249999999999999</v>
      </c>
      <c r="F52">
        <v>15197500</v>
      </c>
      <c r="G52">
        <f t="shared" si="3"/>
        <v>15577437.499999998</v>
      </c>
      <c r="H52">
        <f t="shared" si="1"/>
        <v>1.3945426879420957</v>
      </c>
      <c r="I52">
        <v>15197500</v>
      </c>
      <c r="J52">
        <f t="shared" si="4"/>
        <v>21193562.5</v>
      </c>
      <c r="K52">
        <f t="shared" si="5"/>
        <v>36771000</v>
      </c>
      <c r="L52">
        <f t="shared" si="6"/>
        <v>0.2097713439710478</v>
      </c>
      <c r="M52">
        <f t="shared" si="7"/>
        <v>2.4999999999999911E-2</v>
      </c>
      <c r="N52">
        <f t="shared" si="8"/>
        <v>0.39454268794209568</v>
      </c>
      <c r="S52" s="1"/>
    </row>
    <row r="53" spans="1:26" x14ac:dyDescent="0.35">
      <c r="A53">
        <v>51</v>
      </c>
      <c r="B53" s="1">
        <v>43060</v>
      </c>
      <c r="C53">
        <v>360.52</v>
      </c>
      <c r="D53">
        <f t="shared" si="2"/>
        <v>1.1861161375226188</v>
      </c>
      <c r="E53">
        <f t="shared" si="0"/>
        <v>1.0255000000000001</v>
      </c>
      <c r="F53">
        <v>15197500</v>
      </c>
      <c r="G53">
        <f t="shared" si="3"/>
        <v>15585036.250000002</v>
      </c>
      <c r="H53">
        <f t="shared" si="1"/>
        <v>1.3467322750452375</v>
      </c>
      <c r="I53">
        <v>15197500</v>
      </c>
      <c r="J53">
        <f t="shared" si="4"/>
        <v>20466963.749999996</v>
      </c>
      <c r="K53">
        <f t="shared" si="5"/>
        <v>36052000</v>
      </c>
      <c r="L53">
        <f t="shared" si="6"/>
        <v>0.1861161375226188</v>
      </c>
      <c r="M53">
        <f t="shared" si="7"/>
        <v>2.5500000000000078E-2</v>
      </c>
      <c r="N53">
        <f t="shared" si="8"/>
        <v>0.34673227504523751</v>
      </c>
      <c r="S53" s="1"/>
    </row>
    <row r="54" spans="1:26" x14ac:dyDescent="0.35">
      <c r="A54">
        <v>52</v>
      </c>
      <c r="B54" s="1">
        <v>43061</v>
      </c>
      <c r="C54">
        <v>380.84</v>
      </c>
      <c r="D54">
        <f t="shared" si="2"/>
        <v>1.2529692383615727</v>
      </c>
      <c r="E54">
        <f t="shared" si="0"/>
        <v>1.026</v>
      </c>
      <c r="F54">
        <v>15197500</v>
      </c>
      <c r="G54">
        <f t="shared" si="3"/>
        <v>15592635</v>
      </c>
      <c r="H54">
        <f t="shared" si="1"/>
        <v>1.4799384767231454</v>
      </c>
      <c r="I54">
        <v>15197500</v>
      </c>
      <c r="J54">
        <f t="shared" si="4"/>
        <v>22491365.000000004</v>
      </c>
      <c r="K54">
        <f t="shared" si="5"/>
        <v>38084000</v>
      </c>
      <c r="L54">
        <f t="shared" si="6"/>
        <v>0.2529692383615727</v>
      </c>
      <c r="M54">
        <f t="shared" si="7"/>
        <v>2.6000000000000023E-2</v>
      </c>
      <c r="N54">
        <f t="shared" si="8"/>
        <v>0.4799384767231456</v>
      </c>
      <c r="S54" s="1"/>
    </row>
    <row r="55" spans="1:26" x14ac:dyDescent="0.35">
      <c r="A55">
        <v>53</v>
      </c>
      <c r="B55" s="1">
        <v>43062</v>
      </c>
      <c r="C55">
        <v>406.57</v>
      </c>
      <c r="D55">
        <f t="shared" si="2"/>
        <v>1.3376213192959368</v>
      </c>
      <c r="E55">
        <f t="shared" si="0"/>
        <v>1.0265</v>
      </c>
      <c r="F55">
        <v>15197500</v>
      </c>
      <c r="G55">
        <f t="shared" si="3"/>
        <v>15600233.75</v>
      </c>
      <c r="H55">
        <f t="shared" si="1"/>
        <v>1.6487426385918735</v>
      </c>
      <c r="I55">
        <v>15197500</v>
      </c>
      <c r="J55">
        <f t="shared" si="4"/>
        <v>25056766.249999996</v>
      </c>
      <c r="K55">
        <f t="shared" si="5"/>
        <v>40657000</v>
      </c>
      <c r="L55">
        <f t="shared" si="6"/>
        <v>0.33762131929593675</v>
      </c>
      <c r="M55">
        <f t="shared" si="7"/>
        <v>2.6499999999999968E-2</v>
      </c>
      <c r="N55">
        <f t="shared" si="8"/>
        <v>0.64874263859187331</v>
      </c>
      <c r="P55" t="s">
        <v>18</v>
      </c>
      <c r="Q55" t="s">
        <v>19</v>
      </c>
      <c r="R55" t="s">
        <v>20</v>
      </c>
      <c r="S55" s="1"/>
    </row>
    <row r="56" spans="1:26" x14ac:dyDescent="0.35">
      <c r="A56">
        <v>0</v>
      </c>
      <c r="B56" s="1">
        <v>43063</v>
      </c>
      <c r="C56">
        <v>470.43</v>
      </c>
      <c r="D56">
        <f>C56/$C$56</f>
        <v>1</v>
      </c>
      <c r="E56">
        <v>1</v>
      </c>
      <c r="F56">
        <f>F55+P56*C56</f>
        <v>15607832.499999998</v>
      </c>
      <c r="G56">
        <f t="shared" si="3"/>
        <v>15607832.499999998</v>
      </c>
      <c r="H56">
        <v>1</v>
      </c>
      <c r="I56">
        <f>I55+Q56*C56</f>
        <v>31435167.5</v>
      </c>
      <c r="J56">
        <f t="shared" si="4"/>
        <v>31435167.5</v>
      </c>
      <c r="K56">
        <f t="shared" si="5"/>
        <v>47043000</v>
      </c>
      <c r="L56">
        <f t="shared" si="6"/>
        <v>0.5477216647474914</v>
      </c>
      <c r="M56">
        <f t="shared" si="7"/>
        <v>2.6999999999999913E-2</v>
      </c>
      <c r="N56">
        <f t="shared" si="8"/>
        <v>1.0684433294949827</v>
      </c>
      <c r="O56" s="2" t="s">
        <v>17</v>
      </c>
      <c r="P56" s="5">
        <f>(V56-1)/$C56*F55</f>
        <v>872.24985651425015</v>
      </c>
      <c r="Q56">
        <f>(X56-1)/$C56*I55</f>
        <v>34516.649660948489</v>
      </c>
      <c r="R56">
        <f>(P56+Q56)*T56</f>
        <v>16647999.999999998</v>
      </c>
      <c r="S56" s="4">
        <v>43063</v>
      </c>
      <c r="T56">
        <v>470.43</v>
      </c>
      <c r="U56">
        <v>1.5477216647474914</v>
      </c>
      <c r="V56">
        <v>1.0269999999999999</v>
      </c>
      <c r="W56">
        <v>15197500</v>
      </c>
      <c r="X56">
        <v>2.0684433294949827</v>
      </c>
      <c r="Y56">
        <v>15197500</v>
      </c>
      <c r="Z56">
        <v>47043000</v>
      </c>
    </row>
    <row r="57" spans="1:26" x14ac:dyDescent="0.35">
      <c r="A57">
        <v>1</v>
      </c>
      <c r="B57" s="1">
        <v>43064</v>
      </c>
      <c r="C57">
        <v>464.61</v>
      </c>
      <c r="D57">
        <f t="shared" ref="D57:D78" si="9">C57/$C$56</f>
        <v>0.98762834002933486</v>
      </c>
      <c r="E57">
        <f t="shared" si="0"/>
        <v>1.0004999999999999</v>
      </c>
      <c r="F57">
        <v>15607832.499999998</v>
      </c>
      <c r="G57">
        <f t="shared" si="3"/>
        <v>15615636.416249998</v>
      </c>
      <c r="H57">
        <f t="shared" si="1"/>
        <v>0.97475668005866978</v>
      </c>
      <c r="I57">
        <v>31435167.5</v>
      </c>
      <c r="J57">
        <f t="shared" si="4"/>
        <v>30641639.509388193</v>
      </c>
      <c r="K57">
        <f t="shared" si="5"/>
        <v>46257275.925638191</v>
      </c>
      <c r="L57">
        <f t="shared" si="6"/>
        <v>0.52857377858200372</v>
      </c>
      <c r="M57">
        <f t="shared" si="7"/>
        <v>2.7513499999999969E-2</v>
      </c>
      <c r="N57">
        <f t="shared" si="8"/>
        <v>1.0162289527480306</v>
      </c>
      <c r="S57" s="1"/>
    </row>
    <row r="58" spans="1:26" x14ac:dyDescent="0.35">
      <c r="A58">
        <v>2</v>
      </c>
      <c r="B58" s="1">
        <v>43065</v>
      </c>
      <c r="C58">
        <v>470.54</v>
      </c>
      <c r="D58">
        <f t="shared" si="9"/>
        <v>1.0002338286248751</v>
      </c>
      <c r="E58">
        <f t="shared" si="0"/>
        <v>1.0009999999999999</v>
      </c>
      <c r="F58">
        <v>15607832.499999998</v>
      </c>
      <c r="G58">
        <f t="shared" si="3"/>
        <v>15623440.332499996</v>
      </c>
      <c r="H58">
        <f t="shared" si="1"/>
        <v>0.99946765724975029</v>
      </c>
      <c r="I58">
        <v>31435167.5</v>
      </c>
      <c r="J58">
        <f t="shared" si="4"/>
        <v>31418433.216478489</v>
      </c>
      <c r="K58">
        <f t="shared" si="5"/>
        <v>47041873.548978485</v>
      </c>
      <c r="L58">
        <f t="shared" si="6"/>
        <v>0.54808356637604883</v>
      </c>
      <c r="M58">
        <f t="shared" si="7"/>
        <v>2.8026999999999802E-2</v>
      </c>
      <c r="N58">
        <f t="shared" si="8"/>
        <v>1.0673422086842237</v>
      </c>
      <c r="S58" s="1"/>
    </row>
    <row r="59" spans="1:26" x14ac:dyDescent="0.35">
      <c r="A59">
        <v>3</v>
      </c>
      <c r="B59" s="1">
        <v>43066</v>
      </c>
      <c r="C59">
        <v>475.24</v>
      </c>
      <c r="D59">
        <f t="shared" si="9"/>
        <v>1.0102246880513572</v>
      </c>
      <c r="E59">
        <f t="shared" si="0"/>
        <v>1.0015000000000001</v>
      </c>
      <c r="F59">
        <v>15607832.499999998</v>
      </c>
      <c r="G59">
        <f t="shared" si="3"/>
        <v>15631244.248749999</v>
      </c>
      <c r="H59">
        <f t="shared" si="1"/>
        <v>1.0189493761027144</v>
      </c>
      <c r="I59">
        <v>31435167.5</v>
      </c>
      <c r="J59">
        <f t="shared" si="4"/>
        <v>32030844.311809324</v>
      </c>
      <c r="K59">
        <f t="shared" si="5"/>
        <v>47662088.560559325</v>
      </c>
      <c r="L59">
        <f t="shared" si="6"/>
        <v>0.56354663595986199</v>
      </c>
      <c r="M59">
        <f t="shared" si="7"/>
        <v>2.8540499999999858E-2</v>
      </c>
      <c r="N59">
        <f t="shared" si="8"/>
        <v>1.1076390400927338</v>
      </c>
      <c r="S59" s="1"/>
    </row>
    <row r="60" spans="1:26" x14ac:dyDescent="0.35">
      <c r="A60">
        <v>4</v>
      </c>
      <c r="B60" s="1">
        <v>43067</v>
      </c>
      <c r="C60">
        <v>466.27</v>
      </c>
      <c r="D60">
        <f t="shared" si="9"/>
        <v>0.99115702655017746</v>
      </c>
      <c r="E60">
        <f t="shared" si="0"/>
        <v>1.002</v>
      </c>
      <c r="F60">
        <v>15607832.499999998</v>
      </c>
      <c r="G60">
        <f t="shared" si="3"/>
        <v>15639048.164999997</v>
      </c>
      <c r="H60">
        <f t="shared" si="1"/>
        <v>0.98031405310035491</v>
      </c>
      <c r="I60">
        <v>31435167.5</v>
      </c>
      <c r="J60">
        <f t="shared" si="4"/>
        <v>30816336.46181355</v>
      </c>
      <c r="K60">
        <f t="shared" si="5"/>
        <v>46455384.626813546</v>
      </c>
      <c r="L60">
        <f t="shared" si="6"/>
        <v>0.53403520315841413</v>
      </c>
      <c r="M60">
        <f t="shared" si="7"/>
        <v>2.9053999999999913E-2</v>
      </c>
      <c r="N60">
        <f t="shared" si="8"/>
        <v>1.0277240639456195</v>
      </c>
      <c r="S60" s="1"/>
    </row>
    <row r="61" spans="1:26" x14ac:dyDescent="0.35">
      <c r="A61">
        <v>5</v>
      </c>
      <c r="B61" s="1">
        <v>43068</v>
      </c>
      <c r="C61">
        <v>427.42</v>
      </c>
      <c r="D61">
        <f t="shared" si="9"/>
        <v>0.90857300767383031</v>
      </c>
      <c r="E61">
        <f t="shared" si="0"/>
        <v>1.0024999999999999</v>
      </c>
      <c r="F61">
        <v>15607832.499999998</v>
      </c>
      <c r="G61">
        <f t="shared" si="3"/>
        <v>15646852.081249997</v>
      </c>
      <c r="H61">
        <f t="shared" si="1"/>
        <v>0.81464601534766068</v>
      </c>
      <c r="I61">
        <v>31435167.5</v>
      </c>
      <c r="J61">
        <f t="shared" si="4"/>
        <v>25608533.945661284</v>
      </c>
      <c r="K61">
        <f t="shared" si="5"/>
        <v>41255386.026911281</v>
      </c>
      <c r="L61">
        <f t="shared" si="6"/>
        <v>0.40621812798157597</v>
      </c>
      <c r="M61">
        <f t="shared" si="7"/>
        <v>2.9567499999999747E-2</v>
      </c>
      <c r="N61">
        <f t="shared" si="8"/>
        <v>0.68504911634553611</v>
      </c>
      <c r="S61" s="1"/>
    </row>
    <row r="62" spans="1:26" x14ac:dyDescent="0.35">
      <c r="A62">
        <v>6</v>
      </c>
      <c r="B62" s="1">
        <v>43069</v>
      </c>
      <c r="C62">
        <v>434.85</v>
      </c>
      <c r="D62">
        <f t="shared" si="9"/>
        <v>0.92436706842675853</v>
      </c>
      <c r="E62">
        <f t="shared" si="0"/>
        <v>1.0029999999999999</v>
      </c>
      <c r="F62">
        <v>15607832.499999998</v>
      </c>
      <c r="G62">
        <f t="shared" si="3"/>
        <v>15654655.997499997</v>
      </c>
      <c r="H62">
        <f t="shared" si="1"/>
        <v>0.84573413685351717</v>
      </c>
      <c r="I62">
        <v>31435167.5</v>
      </c>
      <c r="J62">
        <f t="shared" si="4"/>
        <v>26585794.252458233</v>
      </c>
      <c r="K62">
        <f t="shared" si="5"/>
        <v>42240450.249958232</v>
      </c>
      <c r="L62">
        <f t="shared" si="6"/>
        <v>0.43066293798322097</v>
      </c>
      <c r="M62">
        <f t="shared" si="7"/>
        <v>3.0080999999999802E-2</v>
      </c>
      <c r="N62">
        <f t="shared" si="8"/>
        <v>0.74935313390085434</v>
      </c>
      <c r="S62" s="1"/>
    </row>
    <row r="63" spans="1:26" x14ac:dyDescent="0.35">
      <c r="A63">
        <v>7</v>
      </c>
      <c r="B63" s="1">
        <v>43070</v>
      </c>
      <c r="C63">
        <v>461.58</v>
      </c>
      <c r="D63">
        <f t="shared" si="9"/>
        <v>0.98118742427141126</v>
      </c>
      <c r="E63">
        <f t="shared" si="0"/>
        <v>1.0035000000000001</v>
      </c>
      <c r="F63">
        <v>15607832.499999998</v>
      </c>
      <c r="G63">
        <f t="shared" si="3"/>
        <v>15662459.913749998</v>
      </c>
      <c r="H63">
        <f t="shared" si="1"/>
        <v>0.95887484854282246</v>
      </c>
      <c r="I63">
        <v>31435167.5</v>
      </c>
      <c r="J63">
        <f t="shared" si="4"/>
        <v>30142391.475480754</v>
      </c>
      <c r="K63">
        <f t="shared" si="5"/>
        <v>45804851.389230751</v>
      </c>
      <c r="L63">
        <f t="shared" si="6"/>
        <v>0.51860503372265176</v>
      </c>
      <c r="M63">
        <f t="shared" si="7"/>
        <v>3.0594499999999858E-2</v>
      </c>
      <c r="N63">
        <f t="shared" si="8"/>
        <v>0.98337828428891294</v>
      </c>
      <c r="S63" s="1"/>
    </row>
    <row r="64" spans="1:26" x14ac:dyDescent="0.35">
      <c r="A64">
        <v>8</v>
      </c>
      <c r="B64" s="1">
        <v>43071</v>
      </c>
      <c r="C64">
        <v>457.96</v>
      </c>
      <c r="D64">
        <f t="shared" si="9"/>
        <v>0.97349233679824831</v>
      </c>
      <c r="E64">
        <f t="shared" si="0"/>
        <v>1.004</v>
      </c>
      <c r="F64">
        <v>15607832.499999998</v>
      </c>
      <c r="G64">
        <f t="shared" si="3"/>
        <v>15670263.829999998</v>
      </c>
      <c r="H64">
        <f t="shared" si="1"/>
        <v>0.94298467359649663</v>
      </c>
      <c r="I64">
        <v>31435167.5</v>
      </c>
      <c r="J64">
        <f t="shared" si="4"/>
        <v>29642881.164438698</v>
      </c>
      <c r="K64">
        <f t="shared" si="5"/>
        <v>45313144.994438693</v>
      </c>
      <c r="L64">
        <f t="shared" si="6"/>
        <v>0.50669518012831061</v>
      </c>
      <c r="M64">
        <f t="shared" si="7"/>
        <v>3.1107999999999913E-2</v>
      </c>
      <c r="N64">
        <f t="shared" si="8"/>
        <v>0.95051035791667693</v>
      </c>
      <c r="S64" s="1"/>
    </row>
    <row r="65" spans="1:26" x14ac:dyDescent="0.35">
      <c r="A65">
        <v>9</v>
      </c>
      <c r="B65" s="1">
        <v>43072</v>
      </c>
      <c r="C65">
        <v>462.81</v>
      </c>
      <c r="D65">
        <f t="shared" si="9"/>
        <v>0.98380205344046934</v>
      </c>
      <c r="E65">
        <f t="shared" si="0"/>
        <v>1.0044999999999999</v>
      </c>
      <c r="F65">
        <v>15607832.499999998</v>
      </c>
      <c r="G65">
        <f t="shared" si="3"/>
        <v>15678067.746249998</v>
      </c>
      <c r="H65">
        <f t="shared" si="1"/>
        <v>0.96310410688093873</v>
      </c>
      <c r="I65">
        <v>31435167.5</v>
      </c>
      <c r="J65">
        <f t="shared" si="4"/>
        <v>30275338.919740211</v>
      </c>
      <c r="K65">
        <f t="shared" si="5"/>
        <v>45953406.665990211</v>
      </c>
      <c r="L65">
        <f t="shared" si="6"/>
        <v>0.52265175193288371</v>
      </c>
      <c r="M65">
        <f t="shared" si="7"/>
        <v>3.1621499999999969E-2</v>
      </c>
      <c r="N65">
        <f t="shared" si="8"/>
        <v>0.99212626548710059</v>
      </c>
      <c r="S65" s="1"/>
    </row>
    <row r="66" spans="1:26" x14ac:dyDescent="0.35">
      <c r="A66">
        <v>10</v>
      </c>
      <c r="B66" s="1">
        <v>43073</v>
      </c>
      <c r="C66">
        <v>466.93</v>
      </c>
      <c r="D66">
        <f t="shared" si="9"/>
        <v>0.9925599982994282</v>
      </c>
      <c r="E66">
        <f t="shared" ref="E66:E129" si="10">1+$W$2*A66</f>
        <v>1.0049999999999999</v>
      </c>
      <c r="F66">
        <v>15607832.499999998</v>
      </c>
      <c r="G66">
        <f t="shared" si="3"/>
        <v>15685871.662499996</v>
      </c>
      <c r="H66">
        <f t="shared" ref="H66:H129" si="11">D66*(1+$W$1)-$W$1*E66</f>
        <v>0.98011999659885651</v>
      </c>
      <c r="I66">
        <v>31435167.5</v>
      </c>
      <c r="J66">
        <f t="shared" si="4"/>
        <v>30810236.263184484</v>
      </c>
      <c r="K66">
        <f t="shared" si="5"/>
        <v>46496107.925684482</v>
      </c>
      <c r="L66">
        <f t="shared" si="6"/>
        <v>0.53620661292975824</v>
      </c>
      <c r="M66">
        <f t="shared" si="7"/>
        <v>3.2134999999999803E-2</v>
      </c>
      <c r="N66">
        <f t="shared" si="8"/>
        <v>1.0273226690695498</v>
      </c>
      <c r="S66" s="1"/>
    </row>
    <row r="67" spans="1:26" x14ac:dyDescent="0.35">
      <c r="A67">
        <v>11</v>
      </c>
      <c r="B67" s="1">
        <v>43074</v>
      </c>
      <c r="C67">
        <v>453.96</v>
      </c>
      <c r="D67">
        <f t="shared" si="9"/>
        <v>0.96498947771188059</v>
      </c>
      <c r="E67">
        <f t="shared" si="10"/>
        <v>1.0055000000000001</v>
      </c>
      <c r="F67">
        <v>15607832.499999998</v>
      </c>
      <c r="G67">
        <f t="shared" ref="G67:G130" si="12">E67*F67</f>
        <v>15693675.578749999</v>
      </c>
      <c r="H67">
        <f t="shared" si="11"/>
        <v>0.92447895542376113</v>
      </c>
      <c r="I67">
        <v>31435167.5</v>
      </c>
      <c r="J67">
        <f t="shared" ref="J67:J130" si="13">H67*I67</f>
        <v>29061150.813970964</v>
      </c>
      <c r="K67">
        <f t="shared" ref="K67:K130" si="14">J67+G67</f>
        <v>44754826.392720968</v>
      </c>
      <c r="L67">
        <f t="shared" ref="L67:L130" si="15">C67/$C$2-1</f>
        <v>0.49353512090804408</v>
      </c>
      <c r="M67">
        <f t="shared" ref="M67:M130" si="16">G67/$G$2-1</f>
        <v>3.2648499999999858E-2</v>
      </c>
      <c r="N67">
        <f t="shared" ref="N67:N130" si="17">J67/$J$2-1</f>
        <v>0.91223232860476822</v>
      </c>
      <c r="S67" s="1"/>
    </row>
    <row r="68" spans="1:26" x14ac:dyDescent="0.35">
      <c r="A68">
        <v>12</v>
      </c>
      <c r="B68" s="1">
        <v>43075</v>
      </c>
      <c r="C68">
        <v>422.48</v>
      </c>
      <c r="D68">
        <f t="shared" si="9"/>
        <v>0.8980719767021661</v>
      </c>
      <c r="E68">
        <f t="shared" si="10"/>
        <v>1.006</v>
      </c>
      <c r="F68">
        <v>15607832.499999998</v>
      </c>
      <c r="G68">
        <f t="shared" si="12"/>
        <v>15701479.494999997</v>
      </c>
      <c r="H68">
        <f t="shared" si="11"/>
        <v>0.79014395340433219</v>
      </c>
      <c r="I68">
        <v>31435167.5</v>
      </c>
      <c r="J68">
        <f t="shared" si="13"/>
        <v>24838307.524377376</v>
      </c>
      <c r="K68">
        <f t="shared" si="14"/>
        <v>40539787.019377373</v>
      </c>
      <c r="L68">
        <f t="shared" si="15"/>
        <v>0.38996545484454681</v>
      </c>
      <c r="M68">
        <f t="shared" si="16"/>
        <v>3.3161999999999914E-2</v>
      </c>
      <c r="N68">
        <f t="shared" si="17"/>
        <v>0.63436798975998521</v>
      </c>
      <c r="S68" s="1"/>
    </row>
    <row r="69" spans="1:26" x14ac:dyDescent="0.35">
      <c r="A69">
        <v>13</v>
      </c>
      <c r="B69" s="1">
        <v>43076</v>
      </c>
      <c r="C69">
        <v>421.15</v>
      </c>
      <c r="D69">
        <f t="shared" si="9"/>
        <v>0.89524477605594877</v>
      </c>
      <c r="E69">
        <f t="shared" si="10"/>
        <v>1.0065</v>
      </c>
      <c r="F69">
        <v>15607832.499999998</v>
      </c>
      <c r="G69">
        <f t="shared" si="12"/>
        <v>15709283.411249997</v>
      </c>
      <c r="H69">
        <f t="shared" si="11"/>
        <v>0.78398955211189758</v>
      </c>
      <c r="I69">
        <v>31435167.5</v>
      </c>
      <c r="J69">
        <f t="shared" si="13"/>
        <v>24644842.88888748</v>
      </c>
      <c r="K69">
        <f t="shared" si="14"/>
        <v>40354126.300137475</v>
      </c>
      <c r="L69">
        <f t="shared" si="15"/>
        <v>0.38558973515380823</v>
      </c>
      <c r="M69">
        <f t="shared" si="16"/>
        <v>3.3675499999999747E-2</v>
      </c>
      <c r="N69">
        <f t="shared" si="17"/>
        <v>0.62163795945961375</v>
      </c>
      <c r="S69" s="1"/>
    </row>
    <row r="70" spans="1:26" x14ac:dyDescent="0.35">
      <c r="A70">
        <v>14</v>
      </c>
      <c r="B70" s="1">
        <v>43077</v>
      </c>
      <c r="C70">
        <v>451.74</v>
      </c>
      <c r="D70">
        <f t="shared" si="9"/>
        <v>0.9602703909189465</v>
      </c>
      <c r="E70">
        <f t="shared" si="10"/>
        <v>1.0069999999999999</v>
      </c>
      <c r="F70">
        <v>15607832.499999998</v>
      </c>
      <c r="G70">
        <f t="shared" si="12"/>
        <v>15717087.327499997</v>
      </c>
      <c r="H70">
        <f t="shared" si="11"/>
        <v>0.91354078183789311</v>
      </c>
      <c r="I70">
        <v>31435167.5</v>
      </c>
      <c r="J70">
        <f t="shared" si="13"/>
        <v>28717307.49515513</v>
      </c>
      <c r="K70">
        <f t="shared" si="14"/>
        <v>44434394.822655126</v>
      </c>
      <c r="L70">
        <f t="shared" si="15"/>
        <v>0.48623128804079618</v>
      </c>
      <c r="M70">
        <f t="shared" si="16"/>
        <v>3.4188999999999803E-2</v>
      </c>
      <c r="N70">
        <f t="shared" si="17"/>
        <v>0.88960733641422141</v>
      </c>
      <c r="S70" s="1"/>
    </row>
    <row r="71" spans="1:26" x14ac:dyDescent="0.35">
      <c r="A71">
        <v>15</v>
      </c>
      <c r="B71" s="1">
        <v>43078</v>
      </c>
      <c r="C71">
        <v>472.86</v>
      </c>
      <c r="D71">
        <f t="shared" si="9"/>
        <v>1.0051654868949684</v>
      </c>
      <c r="E71">
        <f t="shared" si="10"/>
        <v>1.0075000000000001</v>
      </c>
      <c r="F71">
        <v>15607832.499999998</v>
      </c>
      <c r="G71">
        <f t="shared" si="12"/>
        <v>15724891.243749999</v>
      </c>
      <c r="H71">
        <f t="shared" si="11"/>
        <v>1.0028309737899368</v>
      </c>
      <c r="I71">
        <v>31435167.5</v>
      </c>
      <c r="J71">
        <f t="shared" si="13"/>
        <v>31524159.635274772</v>
      </c>
      <c r="K71">
        <f t="shared" si="14"/>
        <v>47249050.879024774</v>
      </c>
      <c r="L71">
        <f t="shared" si="15"/>
        <v>0.55571640072380335</v>
      </c>
      <c r="M71">
        <f t="shared" si="16"/>
        <v>3.4702499999999858E-2</v>
      </c>
      <c r="N71">
        <f t="shared" si="17"/>
        <v>1.0742990383467523</v>
      </c>
      <c r="S71" s="1"/>
    </row>
    <row r="72" spans="1:26" x14ac:dyDescent="0.35">
      <c r="A72">
        <v>16</v>
      </c>
      <c r="B72" s="1">
        <v>43079</v>
      </c>
      <c r="C72">
        <v>436.49</v>
      </c>
      <c r="D72">
        <f t="shared" si="9"/>
        <v>0.92785324065216934</v>
      </c>
      <c r="E72">
        <f t="shared" si="10"/>
        <v>1.008</v>
      </c>
      <c r="F72">
        <v>15607832.499999998</v>
      </c>
      <c r="G72">
        <f t="shared" si="12"/>
        <v>15732695.159999998</v>
      </c>
      <c r="H72">
        <f t="shared" si="11"/>
        <v>0.84770648130433868</v>
      </c>
      <c r="I72">
        <v>31435167.5</v>
      </c>
      <c r="J72">
        <f t="shared" si="13"/>
        <v>26647795.230637506</v>
      </c>
      <c r="K72">
        <f t="shared" si="14"/>
        <v>42380490.390637502</v>
      </c>
      <c r="L72">
        <f t="shared" si="15"/>
        <v>0.43605856226353024</v>
      </c>
      <c r="M72">
        <f t="shared" si="16"/>
        <v>3.5215999999999914E-2</v>
      </c>
      <c r="N72">
        <f t="shared" si="17"/>
        <v>0.7534328166236226</v>
      </c>
      <c r="S72" s="1"/>
    </row>
    <row r="73" spans="1:26" x14ac:dyDescent="0.35">
      <c r="A73">
        <v>17</v>
      </c>
      <c r="B73" s="1">
        <v>43080</v>
      </c>
      <c r="C73">
        <v>513.29</v>
      </c>
      <c r="D73">
        <f t="shared" si="9"/>
        <v>1.0911081351104308</v>
      </c>
      <c r="E73">
        <f t="shared" si="10"/>
        <v>1.0085</v>
      </c>
      <c r="F73">
        <v>15607832.499999998</v>
      </c>
      <c r="G73">
        <f t="shared" si="12"/>
        <v>15740499.076249998</v>
      </c>
      <c r="H73">
        <f t="shared" si="11"/>
        <v>1.1737162702208617</v>
      </c>
      <c r="I73">
        <v>31435167.5</v>
      </c>
      <c r="J73">
        <f t="shared" si="13"/>
        <v>36895967.551868051</v>
      </c>
      <c r="K73">
        <f t="shared" si="14"/>
        <v>52636466.628118053</v>
      </c>
      <c r="L73">
        <f t="shared" si="15"/>
        <v>0.68873169929264666</v>
      </c>
      <c r="M73">
        <f t="shared" si="16"/>
        <v>3.572949999999997E-2</v>
      </c>
      <c r="N73">
        <f t="shared" si="17"/>
        <v>1.4277655898580721</v>
      </c>
      <c r="S73" s="1"/>
    </row>
    <row r="74" spans="1:26" x14ac:dyDescent="0.35">
      <c r="A74">
        <v>18</v>
      </c>
      <c r="B74" s="1">
        <v>43081</v>
      </c>
      <c r="C74">
        <v>656.52</v>
      </c>
      <c r="D74">
        <f t="shared" si="9"/>
        <v>1.3955742618455456</v>
      </c>
      <c r="E74">
        <f t="shared" si="10"/>
        <v>1.0089999999999999</v>
      </c>
      <c r="F74">
        <v>15607832.499999998</v>
      </c>
      <c r="G74">
        <f t="shared" si="12"/>
        <v>15748302.992499996</v>
      </c>
      <c r="H74">
        <f t="shared" si="11"/>
        <v>1.7821485236910912</v>
      </c>
      <c r="I74">
        <v>31435167.5</v>
      </c>
      <c r="J74">
        <f t="shared" si="13"/>
        <v>56022137.352107167</v>
      </c>
      <c r="K74">
        <f t="shared" si="14"/>
        <v>71770440.344607159</v>
      </c>
      <c r="L74">
        <f t="shared" si="15"/>
        <v>1.1599605198223393</v>
      </c>
      <c r="M74">
        <f t="shared" si="16"/>
        <v>3.6242999999999803E-2</v>
      </c>
      <c r="N74">
        <f t="shared" si="17"/>
        <v>2.6862732259981685</v>
      </c>
      <c r="S74" s="1"/>
    </row>
    <row r="75" spans="1:26" x14ac:dyDescent="0.35">
      <c r="A75">
        <v>19</v>
      </c>
      <c r="B75" s="1">
        <v>43082</v>
      </c>
      <c r="C75">
        <v>699.09</v>
      </c>
      <c r="D75">
        <f t="shared" si="9"/>
        <v>1.4860659396722149</v>
      </c>
      <c r="E75">
        <f t="shared" si="10"/>
        <v>1.0095000000000001</v>
      </c>
      <c r="F75">
        <v>15607832.499999998</v>
      </c>
      <c r="G75">
        <f t="shared" si="12"/>
        <v>15756106.908749999</v>
      </c>
      <c r="H75">
        <f t="shared" si="11"/>
        <v>1.9626318793444297</v>
      </c>
      <c r="I75">
        <v>31435167.5</v>
      </c>
      <c r="J75">
        <f t="shared" si="13"/>
        <v>61695661.868031941</v>
      </c>
      <c r="K75">
        <f t="shared" si="14"/>
        <v>77451768.776781946</v>
      </c>
      <c r="L75">
        <f t="shared" si="15"/>
        <v>1.3000164500740254</v>
      </c>
      <c r="M75">
        <f t="shared" si="16"/>
        <v>3.6756499999999859E-2</v>
      </c>
      <c r="N75">
        <f t="shared" si="17"/>
        <v>3.0595928190841875</v>
      </c>
      <c r="S75" s="1"/>
    </row>
    <row r="76" spans="1:26" x14ac:dyDescent="0.35">
      <c r="A76">
        <v>20</v>
      </c>
      <c r="B76" s="1">
        <v>43083</v>
      </c>
      <c r="C76">
        <v>693.58</v>
      </c>
      <c r="D76">
        <f t="shared" si="9"/>
        <v>1.4743532512807431</v>
      </c>
      <c r="E76">
        <f t="shared" si="10"/>
        <v>1.01</v>
      </c>
      <c r="F76">
        <v>15607832.499999998</v>
      </c>
      <c r="G76">
        <f t="shared" si="12"/>
        <v>15763910.824999997</v>
      </c>
      <c r="H76">
        <f t="shared" si="11"/>
        <v>1.9387065025614862</v>
      </c>
      <c r="I76">
        <v>31435167.5</v>
      </c>
      <c r="J76">
        <f t="shared" si="13"/>
        <v>60943563.641359501</v>
      </c>
      <c r="K76">
        <f t="shared" si="14"/>
        <v>76707474.466359496</v>
      </c>
      <c r="L76">
        <f t="shared" si="15"/>
        <v>1.2818884684981087</v>
      </c>
      <c r="M76">
        <f t="shared" si="16"/>
        <v>3.7269999999999914E-2</v>
      </c>
      <c r="N76">
        <f t="shared" si="17"/>
        <v>3.0101045330718543</v>
      </c>
      <c r="S76" s="1"/>
    </row>
    <row r="77" spans="1:26" x14ac:dyDescent="0.35">
      <c r="A77">
        <v>21</v>
      </c>
      <c r="B77" s="1">
        <v>43084</v>
      </c>
      <c r="C77">
        <v>684.27</v>
      </c>
      <c r="D77">
        <f t="shared" si="9"/>
        <v>1.454562846757222</v>
      </c>
      <c r="E77">
        <f t="shared" si="10"/>
        <v>1.0105</v>
      </c>
      <c r="F77">
        <v>15607832.499999998</v>
      </c>
      <c r="G77">
        <f t="shared" si="12"/>
        <v>15771714.741249997</v>
      </c>
      <c r="H77">
        <f t="shared" si="11"/>
        <v>1.8986256935144441</v>
      </c>
      <c r="I77">
        <v>31435167.5</v>
      </c>
      <c r="J77">
        <f t="shared" si="13"/>
        <v>59683616.695430212</v>
      </c>
      <c r="K77">
        <f t="shared" si="14"/>
        <v>75455331.436680213</v>
      </c>
      <c r="L77">
        <f t="shared" si="15"/>
        <v>1.2512584306629382</v>
      </c>
      <c r="M77">
        <f t="shared" si="16"/>
        <v>3.7783499999999748E-2</v>
      </c>
      <c r="N77">
        <f t="shared" si="17"/>
        <v>2.9271996509577374</v>
      </c>
      <c r="S77" s="1"/>
    </row>
    <row r="78" spans="1:26" x14ac:dyDescent="0.35">
      <c r="A78">
        <v>22</v>
      </c>
      <c r="B78" s="1">
        <v>43085</v>
      </c>
      <c r="C78">
        <v>692.83</v>
      </c>
      <c r="D78">
        <f t="shared" si="9"/>
        <v>1.4727589652020492</v>
      </c>
      <c r="E78">
        <f t="shared" si="10"/>
        <v>1.0109999999999999</v>
      </c>
      <c r="F78">
        <v>15607832.499999998</v>
      </c>
      <c r="G78">
        <f t="shared" si="12"/>
        <v>15779518.657499997</v>
      </c>
      <c r="H78">
        <f t="shared" si="11"/>
        <v>1.9345179304040985</v>
      </c>
      <c r="I78">
        <v>31435167.5</v>
      </c>
      <c r="J78">
        <f t="shared" si="13"/>
        <v>60811895.174006179</v>
      </c>
      <c r="K78">
        <f t="shared" si="14"/>
        <v>76591413.831506178</v>
      </c>
      <c r="L78">
        <f t="shared" si="15"/>
        <v>1.2794209573943083</v>
      </c>
      <c r="M78">
        <f t="shared" si="16"/>
        <v>3.8296999999999803E-2</v>
      </c>
      <c r="N78">
        <f t="shared" si="17"/>
        <v>3.0014407089327966</v>
      </c>
      <c r="P78" t="s">
        <v>18</v>
      </c>
      <c r="Q78" t="s">
        <v>19</v>
      </c>
      <c r="R78" t="s">
        <v>20</v>
      </c>
      <c r="S78" s="1"/>
    </row>
    <row r="79" spans="1:26" x14ac:dyDescent="0.35">
      <c r="A79">
        <v>0</v>
      </c>
      <c r="B79" s="1">
        <v>43086</v>
      </c>
      <c r="C79">
        <v>717.71</v>
      </c>
      <c r="D79">
        <f>C79/$C$79</f>
        <v>1</v>
      </c>
      <c r="E79">
        <f t="shared" si="10"/>
        <v>1</v>
      </c>
      <c r="F79">
        <f>F78+P79*C79</f>
        <v>15787322.573749999</v>
      </c>
      <c r="G79">
        <f t="shared" si="12"/>
        <v>15787322.573749999</v>
      </c>
      <c r="H79">
        <v>1</v>
      </c>
      <c r="I79">
        <f>I78+Q79*C79</f>
        <v>64121250.257390507</v>
      </c>
      <c r="J79">
        <f t="shared" si="13"/>
        <v>64121250.257390507</v>
      </c>
      <c r="K79">
        <f t="shared" si="14"/>
        <v>79908572.831140503</v>
      </c>
      <c r="L79">
        <f t="shared" si="15"/>
        <v>1.361276525744366</v>
      </c>
      <c r="M79">
        <f t="shared" si="16"/>
        <v>3.8810499999999859E-2</v>
      </c>
      <c r="N79">
        <f t="shared" si="17"/>
        <v>3.2191972533239355</v>
      </c>
      <c r="O79" s="2" t="s">
        <v>17</v>
      </c>
      <c r="P79">
        <f>(V79-1)/$C79*F78</f>
        <v>250.0871852837511</v>
      </c>
      <c r="Q79">
        <f>(X79-1)/$C79*I78</f>
        <v>45542.186617701445</v>
      </c>
      <c r="R79">
        <f>(P79+Q79)*T79</f>
        <v>32865572.831140507</v>
      </c>
      <c r="S79" s="4">
        <v>43086</v>
      </c>
      <c r="T79">
        <v>717.71</v>
      </c>
      <c r="U79">
        <v>1.5256467487192569</v>
      </c>
      <c r="V79">
        <v>1.0115000000000001</v>
      </c>
      <c r="W79">
        <v>15197500</v>
      </c>
      <c r="X79">
        <v>2.0397934974385139</v>
      </c>
      <c r="Y79">
        <v>15197500</v>
      </c>
      <c r="Z79">
        <v>46372.032927321816</v>
      </c>
    </row>
    <row r="80" spans="1:26" x14ac:dyDescent="0.35">
      <c r="A80">
        <v>1</v>
      </c>
      <c r="B80" s="1">
        <v>43087</v>
      </c>
      <c r="C80">
        <v>785.99</v>
      </c>
      <c r="D80">
        <f t="shared" ref="D80:D99" si="18">C80/$C$79</f>
        <v>1.0951359184071561</v>
      </c>
      <c r="E80">
        <f t="shared" si="10"/>
        <v>1.0004999999999999</v>
      </c>
      <c r="F80">
        <v>15787322.573749999</v>
      </c>
      <c r="G80">
        <f t="shared" si="12"/>
        <v>15795216.235036872</v>
      </c>
      <c r="H80">
        <f t="shared" si="11"/>
        <v>1.1897718368143122</v>
      </c>
      <c r="I80">
        <v>64121250.257390507</v>
      </c>
      <c r="J80">
        <f t="shared" si="13"/>
        <v>76289657.69756569</v>
      </c>
      <c r="K80">
        <f t="shared" si="14"/>
        <v>92084873.932602555</v>
      </c>
      <c r="L80">
        <f t="shared" si="15"/>
        <v>1.5859187366343148</v>
      </c>
      <c r="M80">
        <f t="shared" si="16"/>
        <v>3.9329905249999797E-2</v>
      </c>
      <c r="N80">
        <f t="shared" si="17"/>
        <v>4.019882065969119</v>
      </c>
      <c r="S80" s="1"/>
    </row>
    <row r="81" spans="1:19" x14ac:dyDescent="0.35">
      <c r="A81">
        <v>2</v>
      </c>
      <c r="B81" s="1">
        <v>43088</v>
      </c>
      <c r="C81">
        <v>812.5</v>
      </c>
      <c r="D81">
        <f t="shared" si="18"/>
        <v>1.1320728427916567</v>
      </c>
      <c r="E81">
        <f t="shared" si="10"/>
        <v>1.0009999999999999</v>
      </c>
      <c r="F81">
        <v>15787322.573749999</v>
      </c>
      <c r="G81">
        <f t="shared" si="12"/>
        <v>15803109.896323746</v>
      </c>
      <c r="H81">
        <f t="shared" si="11"/>
        <v>1.2631456855833134</v>
      </c>
      <c r="I81">
        <v>64121250.257390507</v>
      </c>
      <c r="J81">
        <f t="shared" si="13"/>
        <v>80994480.616830736</v>
      </c>
      <c r="K81">
        <f t="shared" si="14"/>
        <v>96797590.513154477</v>
      </c>
      <c r="L81">
        <f t="shared" si="15"/>
        <v>1.673137029116631</v>
      </c>
      <c r="M81">
        <f t="shared" si="16"/>
        <v>3.9849310499999735E-2</v>
      </c>
      <c r="N81">
        <f t="shared" si="17"/>
        <v>4.3294608071610945</v>
      </c>
      <c r="S81" s="1"/>
    </row>
    <row r="82" spans="1:19" x14ac:dyDescent="0.35">
      <c r="A82">
        <v>3</v>
      </c>
      <c r="B82" s="1">
        <v>43089</v>
      </c>
      <c r="C82">
        <v>799.17</v>
      </c>
      <c r="D82">
        <f t="shared" si="18"/>
        <v>1.1134998815677639</v>
      </c>
      <c r="E82">
        <f t="shared" si="10"/>
        <v>1.0015000000000001</v>
      </c>
      <c r="F82">
        <v>15787322.573749999</v>
      </c>
      <c r="G82">
        <f t="shared" si="12"/>
        <v>15811003.557610625</v>
      </c>
      <c r="H82">
        <f t="shared" si="11"/>
        <v>1.2254997631355278</v>
      </c>
      <c r="I82">
        <v>64121250.257390507</v>
      </c>
      <c r="J82">
        <f t="shared" si="13"/>
        <v>78580577.002385959</v>
      </c>
      <c r="K82">
        <f t="shared" si="14"/>
        <v>94391580.55999659</v>
      </c>
      <c r="L82">
        <f t="shared" si="15"/>
        <v>1.6292811317650928</v>
      </c>
      <c r="M82">
        <f t="shared" si="16"/>
        <v>4.0368715750000117E-2</v>
      </c>
      <c r="N82">
        <f t="shared" si="17"/>
        <v>4.1706252345705517</v>
      </c>
      <c r="S82" s="1"/>
    </row>
    <row r="83" spans="1:19" x14ac:dyDescent="0.35">
      <c r="A83">
        <v>4</v>
      </c>
      <c r="B83" s="1">
        <v>43090</v>
      </c>
      <c r="C83">
        <v>789.39</v>
      </c>
      <c r="D83">
        <f t="shared" si="18"/>
        <v>1.0998732078416074</v>
      </c>
      <c r="E83">
        <f t="shared" si="10"/>
        <v>1.002</v>
      </c>
      <c r="F83">
        <v>15787322.573749999</v>
      </c>
      <c r="G83">
        <f t="shared" si="12"/>
        <v>15818897.218897499</v>
      </c>
      <c r="H83">
        <f t="shared" si="11"/>
        <v>1.1977464156832147</v>
      </c>
      <c r="I83">
        <v>64121250.257390507</v>
      </c>
      <c r="J83">
        <f t="shared" si="13"/>
        <v>76800997.66491589</v>
      </c>
      <c r="K83">
        <f t="shared" si="14"/>
        <v>92619894.883813381</v>
      </c>
      <c r="L83">
        <f t="shared" si="15"/>
        <v>1.5971047869715416</v>
      </c>
      <c r="M83">
        <f t="shared" si="16"/>
        <v>4.0888120999999833E-2</v>
      </c>
      <c r="N83">
        <f t="shared" si="17"/>
        <v>4.0535283872292078</v>
      </c>
      <c r="S83" s="1"/>
    </row>
    <row r="84" spans="1:19" x14ac:dyDescent="0.35">
      <c r="A84">
        <v>5</v>
      </c>
      <c r="B84" s="1">
        <v>43091</v>
      </c>
      <c r="C84">
        <v>657.83</v>
      </c>
      <c r="D84">
        <f t="shared" si="18"/>
        <v>0.91656797313678229</v>
      </c>
      <c r="E84">
        <f t="shared" si="10"/>
        <v>1.0024999999999999</v>
      </c>
      <c r="F84">
        <v>15787322.573749999</v>
      </c>
      <c r="G84">
        <f t="shared" si="12"/>
        <v>15826790.880184373</v>
      </c>
      <c r="H84">
        <f t="shared" si="11"/>
        <v>0.83063594627356463</v>
      </c>
      <c r="I84">
        <v>64121250.257390507</v>
      </c>
      <c r="J84">
        <f t="shared" si="13"/>
        <v>53261415.383791611</v>
      </c>
      <c r="K84">
        <f t="shared" si="14"/>
        <v>69088206.263975978</v>
      </c>
      <c r="L84">
        <f t="shared" si="15"/>
        <v>1.1642704392169767</v>
      </c>
      <c r="M84">
        <f t="shared" si="16"/>
        <v>4.1407526249999771E-2</v>
      </c>
      <c r="N84">
        <f t="shared" si="17"/>
        <v>2.5046169030295515</v>
      </c>
      <c r="S84" s="1"/>
    </row>
    <row r="85" spans="1:19" x14ac:dyDescent="0.35">
      <c r="A85">
        <v>6</v>
      </c>
      <c r="B85" s="1">
        <v>43092</v>
      </c>
      <c r="C85">
        <v>700.44</v>
      </c>
      <c r="D85">
        <f t="shared" si="18"/>
        <v>0.97593735631383149</v>
      </c>
      <c r="E85">
        <f t="shared" si="10"/>
        <v>1.0029999999999999</v>
      </c>
      <c r="F85">
        <v>15787322.573749999</v>
      </c>
      <c r="G85">
        <f t="shared" si="12"/>
        <v>15834684.541471247</v>
      </c>
      <c r="H85">
        <f t="shared" si="11"/>
        <v>0.9488747126276631</v>
      </c>
      <c r="I85">
        <v>64121250.257390507</v>
      </c>
      <c r="J85">
        <f t="shared" si="13"/>
        <v>60843032.911307886</v>
      </c>
      <c r="K85">
        <f t="shared" si="14"/>
        <v>76677717.452779129</v>
      </c>
      <c r="L85">
        <f t="shared" si="15"/>
        <v>1.3044579700608656</v>
      </c>
      <c r="M85">
        <f t="shared" si="16"/>
        <v>4.1926931499999709E-2</v>
      </c>
      <c r="N85">
        <f t="shared" si="17"/>
        <v>3.0034895812671749</v>
      </c>
      <c r="S85" s="1"/>
    </row>
    <row r="86" spans="1:19" x14ac:dyDescent="0.35">
      <c r="A86">
        <v>7</v>
      </c>
      <c r="B86" s="1">
        <v>43093</v>
      </c>
      <c r="C86">
        <v>675.91</v>
      </c>
      <c r="D86">
        <f t="shared" si="18"/>
        <v>0.94175920636468757</v>
      </c>
      <c r="E86">
        <f t="shared" si="10"/>
        <v>1.0035000000000001</v>
      </c>
      <c r="F86">
        <v>15787322.573749999</v>
      </c>
      <c r="G86">
        <f t="shared" si="12"/>
        <v>15842578.202758124</v>
      </c>
      <c r="H86">
        <f t="shared" si="11"/>
        <v>0.88001841272937509</v>
      </c>
      <c r="I86">
        <v>64121250.257390507</v>
      </c>
      <c r="J86">
        <f t="shared" si="13"/>
        <v>56427880.873731829</v>
      </c>
      <c r="K86">
        <f t="shared" si="14"/>
        <v>72270459.076489955</v>
      </c>
      <c r="L86">
        <f t="shared" si="15"/>
        <v>1.2237539068925809</v>
      </c>
      <c r="M86">
        <f t="shared" si="16"/>
        <v>4.2446336749999869E-2</v>
      </c>
      <c r="N86">
        <f t="shared" si="17"/>
        <v>2.7129712698622686</v>
      </c>
      <c r="S86" s="1"/>
    </row>
    <row r="87" spans="1:19" x14ac:dyDescent="0.35">
      <c r="A87">
        <v>8</v>
      </c>
      <c r="B87" s="1">
        <v>43094</v>
      </c>
      <c r="C87">
        <v>723.14</v>
      </c>
      <c r="D87">
        <f t="shared" si="18"/>
        <v>1.0075657298909029</v>
      </c>
      <c r="E87">
        <f t="shared" si="10"/>
        <v>1.004</v>
      </c>
      <c r="F87">
        <v>15787322.573749999</v>
      </c>
      <c r="G87">
        <f t="shared" si="12"/>
        <v>15850471.864044998</v>
      </c>
      <c r="H87">
        <f t="shared" si="11"/>
        <v>1.0111314597818057</v>
      </c>
      <c r="I87">
        <v>64121250.257390507</v>
      </c>
      <c r="J87">
        <f t="shared" si="13"/>
        <v>64835013.375789747</v>
      </c>
      <c r="K87">
        <f t="shared" si="14"/>
        <v>80685485.239834741</v>
      </c>
      <c r="L87">
        <f t="shared" si="15"/>
        <v>1.3791413061358777</v>
      </c>
      <c r="M87">
        <f t="shared" si="16"/>
        <v>4.2965741999999807E-2</v>
      </c>
      <c r="N87">
        <f t="shared" si="17"/>
        <v>3.2661630778608153</v>
      </c>
      <c r="S87" s="1"/>
    </row>
    <row r="88" spans="1:19" x14ac:dyDescent="0.35">
      <c r="A88">
        <v>9</v>
      </c>
      <c r="B88" s="1">
        <v>43095</v>
      </c>
      <c r="C88">
        <v>753.4</v>
      </c>
      <c r="D88">
        <f t="shared" si="18"/>
        <v>1.0497276058575189</v>
      </c>
      <c r="E88">
        <f t="shared" si="10"/>
        <v>1.0044999999999999</v>
      </c>
      <c r="F88">
        <v>15787322.573749999</v>
      </c>
      <c r="G88">
        <f t="shared" si="12"/>
        <v>15858365.525331873</v>
      </c>
      <c r="H88">
        <f t="shared" si="11"/>
        <v>1.0949552117150378</v>
      </c>
      <c r="I88">
        <v>64121250.257390507</v>
      </c>
      <c r="J88">
        <f t="shared" si="13"/>
        <v>70209897.151013941</v>
      </c>
      <c r="K88">
        <f t="shared" si="14"/>
        <v>86068262.67634581</v>
      </c>
      <c r="L88">
        <f t="shared" si="15"/>
        <v>1.4786971541371936</v>
      </c>
      <c r="M88">
        <f t="shared" si="16"/>
        <v>4.3485147249999967E-2</v>
      </c>
      <c r="N88">
        <f t="shared" si="17"/>
        <v>3.6198320217808151</v>
      </c>
      <c r="S88" s="1"/>
    </row>
    <row r="89" spans="1:19" x14ac:dyDescent="0.35">
      <c r="A89">
        <v>10</v>
      </c>
      <c r="B89" s="1">
        <v>43096</v>
      </c>
      <c r="C89">
        <v>739.94</v>
      </c>
      <c r="D89">
        <f t="shared" si="18"/>
        <v>1.0309735129787798</v>
      </c>
      <c r="E89">
        <f t="shared" si="10"/>
        <v>1.0049999999999999</v>
      </c>
      <c r="F89">
        <v>15787322.573749999</v>
      </c>
      <c r="G89">
        <f t="shared" si="12"/>
        <v>15866259.186618747</v>
      </c>
      <c r="H89">
        <f t="shared" si="11"/>
        <v>1.0569470259575597</v>
      </c>
      <c r="I89">
        <v>64121250.257390507</v>
      </c>
      <c r="J89">
        <f t="shared" si="13"/>
        <v>67772764.760229304</v>
      </c>
      <c r="K89">
        <f t="shared" si="14"/>
        <v>83639023.94684805</v>
      </c>
      <c r="L89">
        <f t="shared" si="15"/>
        <v>1.4344135548609973</v>
      </c>
      <c r="M89">
        <f t="shared" si="16"/>
        <v>4.4004552499999905E-2</v>
      </c>
      <c r="N89">
        <f t="shared" si="17"/>
        <v>3.4594679888290383</v>
      </c>
      <c r="S89" s="1"/>
    </row>
    <row r="90" spans="1:19" x14ac:dyDescent="0.35">
      <c r="A90">
        <v>11</v>
      </c>
      <c r="B90" s="1">
        <v>43097</v>
      </c>
      <c r="C90">
        <v>716.69</v>
      </c>
      <c r="D90">
        <f t="shared" si="18"/>
        <v>0.99857881316966468</v>
      </c>
      <c r="E90">
        <f t="shared" si="10"/>
        <v>1.0055000000000001</v>
      </c>
      <c r="F90">
        <v>15787322.573749999</v>
      </c>
      <c r="G90">
        <f t="shared" si="12"/>
        <v>15874152.847905625</v>
      </c>
      <c r="H90">
        <f t="shared" si="11"/>
        <v>0.9916576263393293</v>
      </c>
      <c r="I90">
        <v>64121250.257390507</v>
      </c>
      <c r="J90">
        <f t="shared" si="13"/>
        <v>63586326.828153975</v>
      </c>
      <c r="K90">
        <f t="shared" si="14"/>
        <v>79460479.676059604</v>
      </c>
      <c r="L90">
        <f t="shared" si="15"/>
        <v>1.3579207106431981</v>
      </c>
      <c r="M90">
        <f t="shared" si="16"/>
        <v>4.4523957750000065E-2</v>
      </c>
      <c r="N90">
        <f t="shared" si="17"/>
        <v>3.1839991332886317</v>
      </c>
      <c r="S90" s="1"/>
    </row>
    <row r="91" spans="1:19" x14ac:dyDescent="0.35">
      <c r="A91">
        <v>12</v>
      </c>
      <c r="B91" s="1">
        <v>43098</v>
      </c>
      <c r="C91">
        <v>739.6</v>
      </c>
      <c r="D91">
        <f t="shared" si="18"/>
        <v>1.0304997840353345</v>
      </c>
      <c r="E91">
        <f t="shared" si="10"/>
        <v>1.006</v>
      </c>
      <c r="F91">
        <v>15787322.573749999</v>
      </c>
      <c r="G91">
        <f t="shared" si="12"/>
        <v>15882046.509192498</v>
      </c>
      <c r="H91">
        <f t="shared" si="11"/>
        <v>1.054999568070669</v>
      </c>
      <c r="I91">
        <v>64121250.257390507</v>
      </c>
      <c r="J91">
        <f t="shared" si="13"/>
        <v>67647891.325698256</v>
      </c>
      <c r="K91">
        <f t="shared" si="14"/>
        <v>83529937.834890753</v>
      </c>
      <c r="L91">
        <f t="shared" si="15"/>
        <v>1.4332949498272742</v>
      </c>
      <c r="M91">
        <f t="shared" si="16"/>
        <v>4.5043363000000003E-2</v>
      </c>
      <c r="N91">
        <f t="shared" si="17"/>
        <v>3.4512512798617045</v>
      </c>
      <c r="S91" s="1"/>
    </row>
    <row r="92" spans="1:19" x14ac:dyDescent="0.35">
      <c r="A92">
        <v>13</v>
      </c>
      <c r="B92" s="1">
        <v>43099</v>
      </c>
      <c r="C92">
        <v>692.99</v>
      </c>
      <c r="D92">
        <f t="shared" si="18"/>
        <v>0.96555711917069564</v>
      </c>
      <c r="E92">
        <f t="shared" si="10"/>
        <v>1.0065</v>
      </c>
      <c r="F92">
        <v>15787322.573749999</v>
      </c>
      <c r="G92">
        <f t="shared" si="12"/>
        <v>15889940.170479372</v>
      </c>
      <c r="H92">
        <f t="shared" si="11"/>
        <v>0.92461423834139134</v>
      </c>
      <c r="I92">
        <v>64121250.257390507</v>
      </c>
      <c r="J92">
        <f t="shared" si="13"/>
        <v>59287420.968234867</v>
      </c>
      <c r="K92">
        <f t="shared" si="14"/>
        <v>75177361.138714239</v>
      </c>
      <c r="L92">
        <f t="shared" si="15"/>
        <v>1.2799473597631192</v>
      </c>
      <c r="M92">
        <f t="shared" si="16"/>
        <v>4.5562768249999719E-2</v>
      </c>
      <c r="N92">
        <f t="shared" si="17"/>
        <v>2.9011298547942008</v>
      </c>
      <c r="S92" s="1"/>
    </row>
    <row r="93" spans="1:19" x14ac:dyDescent="0.35">
      <c r="A93">
        <v>14</v>
      </c>
      <c r="B93" s="1">
        <v>43100</v>
      </c>
      <c r="C93">
        <v>741.13</v>
      </c>
      <c r="D93">
        <f t="shared" si="18"/>
        <v>1.0326315642808377</v>
      </c>
      <c r="E93">
        <f t="shared" si="10"/>
        <v>1.0069999999999999</v>
      </c>
      <c r="F93">
        <v>15787322.573749999</v>
      </c>
      <c r="G93">
        <f t="shared" si="12"/>
        <v>15897833.831766248</v>
      </c>
      <c r="H93">
        <f t="shared" si="11"/>
        <v>1.0582631285616755</v>
      </c>
      <c r="I93">
        <v>64121250.257390507</v>
      </c>
      <c r="J93">
        <f t="shared" si="13"/>
        <v>67857154.90467222</v>
      </c>
      <c r="K93">
        <f t="shared" si="14"/>
        <v>83754988.736438468</v>
      </c>
      <c r="L93">
        <f t="shared" si="15"/>
        <v>1.4383286724790261</v>
      </c>
      <c r="M93">
        <f t="shared" si="16"/>
        <v>4.6082173499999879E-2</v>
      </c>
      <c r="N93">
        <f t="shared" si="17"/>
        <v>3.4650208853214162</v>
      </c>
      <c r="S93" s="1"/>
    </row>
    <row r="94" spans="1:19" x14ac:dyDescent="0.35">
      <c r="A94">
        <v>15</v>
      </c>
      <c r="B94" s="1">
        <v>43101</v>
      </c>
      <c r="C94">
        <v>756.2</v>
      </c>
      <c r="D94">
        <f t="shared" si="18"/>
        <v>1.0536289030388319</v>
      </c>
      <c r="E94">
        <f t="shared" si="10"/>
        <v>1.0075000000000001</v>
      </c>
      <c r="F94">
        <v>15787322.573749999</v>
      </c>
      <c r="G94">
        <f t="shared" si="12"/>
        <v>15905727.493053125</v>
      </c>
      <c r="H94">
        <f t="shared" si="11"/>
        <v>1.0997578060776638</v>
      </c>
      <c r="I94">
        <v>64121250.257390507</v>
      </c>
      <c r="J94">
        <f t="shared" si="13"/>
        <v>70517845.506024614</v>
      </c>
      <c r="K94">
        <f t="shared" si="14"/>
        <v>86423572.999077737</v>
      </c>
      <c r="L94">
        <f t="shared" si="15"/>
        <v>1.4879091955913806</v>
      </c>
      <c r="M94">
        <f t="shared" si="16"/>
        <v>4.6601578750000039E-2</v>
      </c>
      <c r="N94">
        <f t="shared" si="17"/>
        <v>3.6400951147244358</v>
      </c>
      <c r="S94" s="1"/>
    </row>
    <row r="95" spans="1:19" x14ac:dyDescent="0.35">
      <c r="A95">
        <v>16</v>
      </c>
      <c r="B95" s="1">
        <v>43102</v>
      </c>
      <c r="C95">
        <v>861.97</v>
      </c>
      <c r="D95">
        <f t="shared" si="18"/>
        <v>1.2010004040629223</v>
      </c>
      <c r="E95">
        <f t="shared" si="10"/>
        <v>1.008</v>
      </c>
      <c r="F95">
        <v>15787322.573749999</v>
      </c>
      <c r="G95">
        <f t="shared" si="12"/>
        <v>15913621.154339999</v>
      </c>
      <c r="H95">
        <f t="shared" si="11"/>
        <v>1.3940008081258446</v>
      </c>
      <c r="I95">
        <v>64121250.257390507</v>
      </c>
      <c r="J95">
        <f t="shared" si="13"/>
        <v>89385074.676841885</v>
      </c>
      <c r="K95">
        <f t="shared" si="14"/>
        <v>105298695.83118188</v>
      </c>
      <c r="L95">
        <f t="shared" si="15"/>
        <v>1.8358940615232768</v>
      </c>
      <c r="M95">
        <f t="shared" si="16"/>
        <v>4.7120983999999977E-2</v>
      </c>
      <c r="N95">
        <f t="shared" si="17"/>
        <v>4.8815643807759095</v>
      </c>
      <c r="S95" s="1"/>
    </row>
    <row r="96" spans="1:19" x14ac:dyDescent="0.35">
      <c r="A96">
        <v>17</v>
      </c>
      <c r="B96" s="1">
        <v>43103</v>
      </c>
      <c r="C96">
        <v>941.1</v>
      </c>
      <c r="D96">
        <f t="shared" si="18"/>
        <v>1.3112538490476655</v>
      </c>
      <c r="E96">
        <f t="shared" si="10"/>
        <v>1.0085</v>
      </c>
      <c r="F96">
        <v>15787322.573749999</v>
      </c>
      <c r="G96">
        <f t="shared" si="12"/>
        <v>15921514.815626873</v>
      </c>
      <c r="H96">
        <f t="shared" si="11"/>
        <v>1.6140076980953311</v>
      </c>
      <c r="I96">
        <v>64121250.257390507</v>
      </c>
      <c r="J96">
        <f t="shared" si="13"/>
        <v>103492191.5269255</v>
      </c>
      <c r="K96">
        <f t="shared" si="14"/>
        <v>119413706.34255238</v>
      </c>
      <c r="L96">
        <f t="shared" si="15"/>
        <v>2.0962329330481988</v>
      </c>
      <c r="M96">
        <f t="shared" si="16"/>
        <v>4.7640389249999915E-2</v>
      </c>
      <c r="N96">
        <f t="shared" si="17"/>
        <v>5.8098168466475082</v>
      </c>
      <c r="S96" s="1"/>
    </row>
    <row r="97" spans="1:26" x14ac:dyDescent="0.35">
      <c r="A97">
        <v>18</v>
      </c>
      <c r="B97" s="1">
        <v>43104</v>
      </c>
      <c r="C97">
        <v>944.83</v>
      </c>
      <c r="D97">
        <f t="shared" si="18"/>
        <v>1.3164509342213428</v>
      </c>
      <c r="E97">
        <f t="shared" si="10"/>
        <v>1.0089999999999999</v>
      </c>
      <c r="F97">
        <v>15787322.573749999</v>
      </c>
      <c r="G97">
        <f t="shared" si="12"/>
        <v>15929408.476913746</v>
      </c>
      <c r="H97">
        <f t="shared" si="11"/>
        <v>1.6239018684426858</v>
      </c>
      <c r="I97">
        <v>64121250.257390507</v>
      </c>
      <c r="J97">
        <f t="shared" si="13"/>
        <v>104126618.09985749</v>
      </c>
      <c r="K97">
        <f t="shared" si="14"/>
        <v>120056026.57677124</v>
      </c>
      <c r="L97">
        <f t="shared" si="15"/>
        <v>2.1085046882710974</v>
      </c>
      <c r="M97">
        <f t="shared" si="16"/>
        <v>4.8159794499999853E-2</v>
      </c>
      <c r="N97">
        <f t="shared" si="17"/>
        <v>5.8515623030009865</v>
      </c>
      <c r="S97" s="1"/>
    </row>
    <row r="98" spans="1:26" x14ac:dyDescent="0.35">
      <c r="A98">
        <v>19</v>
      </c>
      <c r="B98" s="1">
        <v>43105</v>
      </c>
      <c r="C98">
        <v>967.13</v>
      </c>
      <c r="D98">
        <f t="shared" si="18"/>
        <v>1.3475219796296554</v>
      </c>
      <c r="E98">
        <f t="shared" si="10"/>
        <v>1.0095000000000001</v>
      </c>
      <c r="F98">
        <v>15787322.573749999</v>
      </c>
      <c r="G98">
        <f t="shared" si="12"/>
        <v>15937302.138200624</v>
      </c>
      <c r="H98">
        <f t="shared" si="11"/>
        <v>1.6855439592593107</v>
      </c>
      <c r="I98">
        <v>64121250.257390507</v>
      </c>
      <c r="J98">
        <f t="shared" si="13"/>
        <v>108079186.03149909</v>
      </c>
      <c r="K98">
        <f t="shared" si="14"/>
        <v>124016488.16969971</v>
      </c>
      <c r="L98">
        <f t="shared" si="15"/>
        <v>2.181872018424083</v>
      </c>
      <c r="M98">
        <f t="shared" si="16"/>
        <v>4.8679199750000013E-2</v>
      </c>
      <c r="N98">
        <f t="shared" si="17"/>
        <v>6.1116424432636345</v>
      </c>
      <c r="S98" s="1"/>
    </row>
    <row r="99" spans="1:26" x14ac:dyDescent="0.35">
      <c r="A99">
        <v>20</v>
      </c>
      <c r="B99" s="1">
        <v>43106</v>
      </c>
      <c r="C99">
        <v>1006.41</v>
      </c>
      <c r="D99">
        <f t="shared" si="18"/>
        <v>1.4022516058017862</v>
      </c>
      <c r="E99">
        <f t="shared" si="10"/>
        <v>1.01</v>
      </c>
      <c r="F99">
        <v>15787322.573749999</v>
      </c>
      <c r="G99">
        <f t="shared" si="12"/>
        <v>15945195.7994875</v>
      </c>
      <c r="H99">
        <f t="shared" si="11"/>
        <v>1.7945032116035724</v>
      </c>
      <c r="I99">
        <v>64121250.257390507</v>
      </c>
      <c r="J99">
        <f t="shared" si="13"/>
        <v>115065789.51892366</v>
      </c>
      <c r="K99">
        <f t="shared" si="14"/>
        <v>131010985.31841116</v>
      </c>
      <c r="L99">
        <f t="shared" si="15"/>
        <v>2.3111037999670998</v>
      </c>
      <c r="M99">
        <f t="shared" si="16"/>
        <v>4.9198604999999951E-2</v>
      </c>
      <c r="N99">
        <f t="shared" si="17"/>
        <v>6.5713630214787733</v>
      </c>
      <c r="P99" t="s">
        <v>18</v>
      </c>
      <c r="Q99" t="s">
        <v>19</v>
      </c>
      <c r="R99" t="s">
        <v>20</v>
      </c>
      <c r="S99" s="1"/>
    </row>
    <row r="100" spans="1:26" x14ac:dyDescent="0.35">
      <c r="A100">
        <v>0</v>
      </c>
      <c r="B100" s="1">
        <v>43107</v>
      </c>
      <c r="C100">
        <v>1117.75</v>
      </c>
      <c r="D100">
        <f>C100/$C$100</f>
        <v>1</v>
      </c>
      <c r="E100">
        <f t="shared" si="10"/>
        <v>1</v>
      </c>
      <c r="F100">
        <f>F99+P100*C100</f>
        <v>15953089.460774373</v>
      </c>
      <c r="G100">
        <f t="shared" si="12"/>
        <v>15953089.460774373</v>
      </c>
      <c r="H100">
        <f t="shared" si="11"/>
        <v>1</v>
      </c>
      <c r="I100">
        <f>I99+Q100*C100</f>
        <v>134928282.4144589</v>
      </c>
      <c r="J100">
        <f t="shared" si="13"/>
        <v>134928282.4144589</v>
      </c>
      <c r="K100">
        <f t="shared" si="14"/>
        <v>150881371.87523326</v>
      </c>
      <c r="L100">
        <f t="shared" si="15"/>
        <v>2.6774140483632176</v>
      </c>
      <c r="M100">
        <f t="shared" si="16"/>
        <v>4.9718010249999889E-2</v>
      </c>
      <c r="N100">
        <f t="shared" si="17"/>
        <v>7.878320935315605</v>
      </c>
      <c r="O100" s="2" t="s">
        <v>17</v>
      </c>
      <c r="P100">
        <f>(V100-1)/$C100*F99</f>
        <v>148.30408143536056</v>
      </c>
      <c r="Q100">
        <f>(X100-1)/$C100*I99</f>
        <v>63347.825682906194</v>
      </c>
      <c r="R100">
        <f>(P100+Q100)*T100</f>
        <v>70972799.044092774</v>
      </c>
      <c r="S100" s="4">
        <v>43107</v>
      </c>
      <c r="T100">
        <v>1117.75</v>
      </c>
      <c r="U100">
        <v>1.5573839015758453</v>
      </c>
      <c r="V100">
        <v>1.0105</v>
      </c>
      <c r="W100">
        <v>15197500</v>
      </c>
      <c r="X100">
        <v>2.1042678031516906</v>
      </c>
      <c r="Y100">
        <v>15197500</v>
      </c>
      <c r="Z100">
        <v>47336.683688397818</v>
      </c>
    </row>
    <row r="101" spans="1:26" x14ac:dyDescent="0.35">
      <c r="A101">
        <v>1</v>
      </c>
      <c r="B101" s="1">
        <v>43108</v>
      </c>
      <c r="C101">
        <v>1136.1099999999999</v>
      </c>
      <c r="D101">
        <f t="shared" ref="D101:D128" si="19">C101/$C$100</f>
        <v>1.0164258555133079</v>
      </c>
      <c r="E101">
        <f t="shared" si="10"/>
        <v>1.0004999999999999</v>
      </c>
      <c r="F101">
        <v>15953089.460774373</v>
      </c>
      <c r="G101">
        <f t="shared" si="12"/>
        <v>15961066.005504759</v>
      </c>
      <c r="H101">
        <f t="shared" si="11"/>
        <v>1.0323517110266158</v>
      </c>
      <c r="I101">
        <v>134928282.4144589</v>
      </c>
      <c r="J101">
        <f t="shared" si="13"/>
        <v>139293443.21644908</v>
      </c>
      <c r="K101">
        <f t="shared" si="14"/>
        <v>155254509.22195384</v>
      </c>
      <c r="L101">
        <f t="shared" si="15"/>
        <v>2.7378187201842406</v>
      </c>
      <c r="M101">
        <f t="shared" si="16"/>
        <v>5.0242869255124889E-2</v>
      </c>
      <c r="N101">
        <f t="shared" si="17"/>
        <v>8.1655498086164879</v>
      </c>
      <c r="S101" s="1"/>
    </row>
    <row r="102" spans="1:26" x14ac:dyDescent="0.35">
      <c r="A102">
        <v>2</v>
      </c>
      <c r="B102" s="1">
        <v>43109</v>
      </c>
      <c r="C102">
        <v>1289.24</v>
      </c>
      <c r="D102">
        <f t="shared" si="19"/>
        <v>1.1534242898680385</v>
      </c>
      <c r="E102">
        <f t="shared" si="10"/>
        <v>1.0009999999999999</v>
      </c>
      <c r="F102">
        <v>15953089.460774373</v>
      </c>
      <c r="G102">
        <f t="shared" si="12"/>
        <v>15969042.550235147</v>
      </c>
      <c r="H102">
        <f t="shared" si="11"/>
        <v>1.305848579736077</v>
      </c>
      <c r="I102">
        <v>134928282.4144589</v>
      </c>
      <c r="J102">
        <f t="shared" si="13"/>
        <v>176195905.95714945</v>
      </c>
      <c r="K102">
        <f t="shared" si="14"/>
        <v>192164948.5073846</v>
      </c>
      <c r="L102">
        <f t="shared" si="15"/>
        <v>3.2416186872840926</v>
      </c>
      <c r="M102">
        <f t="shared" si="16"/>
        <v>5.0767728260249889E-2</v>
      </c>
      <c r="N102">
        <f t="shared" si="17"/>
        <v>10.593742783822961</v>
      </c>
    </row>
    <row r="103" spans="1:26" x14ac:dyDescent="0.35">
      <c r="A103">
        <v>3</v>
      </c>
      <c r="B103" s="1">
        <v>43110</v>
      </c>
      <c r="C103">
        <v>1248.99</v>
      </c>
      <c r="D103">
        <f t="shared" si="19"/>
        <v>1.1174144486692015</v>
      </c>
      <c r="E103">
        <f t="shared" si="10"/>
        <v>1.0015000000000001</v>
      </c>
      <c r="F103">
        <v>15953089.460774373</v>
      </c>
      <c r="G103">
        <f t="shared" si="12"/>
        <v>15977019.094965536</v>
      </c>
      <c r="H103">
        <f t="shared" si="11"/>
        <v>1.2333288973384029</v>
      </c>
      <c r="I103">
        <v>134928282.4144589</v>
      </c>
      <c r="J103">
        <f t="shared" si="13"/>
        <v>166410949.76998922</v>
      </c>
      <c r="K103">
        <f t="shared" si="14"/>
        <v>182387968.86495477</v>
      </c>
      <c r="L103">
        <f t="shared" si="15"/>
        <v>3.1091955913801614</v>
      </c>
      <c r="M103">
        <f t="shared" si="16"/>
        <v>5.1292587265374889E-2</v>
      </c>
      <c r="N103">
        <f t="shared" si="17"/>
        <v>9.9498897693692534</v>
      </c>
    </row>
    <row r="104" spans="1:26" x14ac:dyDescent="0.35">
      <c r="A104">
        <v>4</v>
      </c>
      <c r="B104" s="1">
        <v>43111</v>
      </c>
      <c r="C104">
        <v>1139.32</v>
      </c>
      <c r="D104">
        <f t="shared" si="19"/>
        <v>1.0192976962648177</v>
      </c>
      <c r="E104">
        <f t="shared" si="10"/>
        <v>1.002</v>
      </c>
      <c r="F104">
        <v>15953089.460774373</v>
      </c>
      <c r="G104">
        <f t="shared" si="12"/>
        <v>15984995.639695922</v>
      </c>
      <c r="H104">
        <f t="shared" si="11"/>
        <v>1.0365953925296354</v>
      </c>
      <c r="I104">
        <v>134928282.4144589</v>
      </c>
      <c r="J104">
        <f t="shared" si="13"/>
        <v>139866035.87276551</v>
      </c>
      <c r="K104">
        <f t="shared" si="14"/>
        <v>155851031.51246142</v>
      </c>
      <c r="L104">
        <f t="shared" si="15"/>
        <v>2.7483796677085048</v>
      </c>
      <c r="M104">
        <f t="shared" si="16"/>
        <v>5.1817446270499889E-2</v>
      </c>
      <c r="N104">
        <f t="shared" si="17"/>
        <v>8.203226574947557</v>
      </c>
    </row>
    <row r="105" spans="1:26" x14ac:dyDescent="0.35">
      <c r="A105">
        <v>5</v>
      </c>
      <c r="B105" s="1">
        <v>43112</v>
      </c>
      <c r="C105">
        <v>1261.03</v>
      </c>
      <c r="D105">
        <f t="shared" si="19"/>
        <v>1.1281860881234622</v>
      </c>
      <c r="E105">
        <f t="shared" si="10"/>
        <v>1.0024999999999999</v>
      </c>
      <c r="F105">
        <v>15953089.460774373</v>
      </c>
      <c r="G105">
        <f t="shared" si="12"/>
        <v>15992972.184426308</v>
      </c>
      <c r="H105">
        <f t="shared" si="11"/>
        <v>1.2538721762469245</v>
      </c>
      <c r="I105">
        <v>134928282.4144589</v>
      </c>
      <c r="J105">
        <f t="shared" si="13"/>
        <v>169182819.1082772</v>
      </c>
      <c r="K105">
        <f t="shared" si="14"/>
        <v>185175791.29270351</v>
      </c>
      <c r="L105">
        <f t="shared" si="15"/>
        <v>3.1488073696331638</v>
      </c>
      <c r="M105">
        <f t="shared" si="16"/>
        <v>5.234230527562489E-2</v>
      </c>
      <c r="N105">
        <f t="shared" si="17"/>
        <v>10.132279592582806</v>
      </c>
    </row>
    <row r="106" spans="1:26" x14ac:dyDescent="0.35">
      <c r="A106">
        <v>6</v>
      </c>
      <c r="B106" s="1">
        <v>43113</v>
      </c>
      <c r="C106">
        <v>1385.02</v>
      </c>
      <c r="D106">
        <f t="shared" si="19"/>
        <v>1.2391142921046745</v>
      </c>
      <c r="E106">
        <f t="shared" si="10"/>
        <v>1.0029999999999999</v>
      </c>
      <c r="F106">
        <v>15953089.460774373</v>
      </c>
      <c r="G106">
        <f t="shared" si="12"/>
        <v>16000948.729156695</v>
      </c>
      <c r="H106">
        <f t="shared" si="11"/>
        <v>1.4752285842093491</v>
      </c>
      <c r="I106">
        <v>134928282.4144589</v>
      </c>
      <c r="J106">
        <f t="shared" si="13"/>
        <v>199050059.03608143</v>
      </c>
      <c r="K106">
        <f t="shared" si="14"/>
        <v>215051007.76523814</v>
      </c>
      <c r="L106">
        <f t="shared" si="15"/>
        <v>3.5567363053133736</v>
      </c>
      <c r="M106">
        <f t="shared" si="16"/>
        <v>5.286716428074989E-2</v>
      </c>
      <c r="N106">
        <f t="shared" si="17"/>
        <v>12.097552823561864</v>
      </c>
    </row>
    <row r="107" spans="1:26" x14ac:dyDescent="0.35">
      <c r="A107">
        <v>7</v>
      </c>
      <c r="B107" s="1">
        <v>43114</v>
      </c>
      <c r="C107">
        <v>1359.48</v>
      </c>
      <c r="D107">
        <f t="shared" si="19"/>
        <v>1.216264817714158</v>
      </c>
      <c r="E107">
        <f t="shared" si="10"/>
        <v>1.0035000000000001</v>
      </c>
      <c r="F107">
        <v>15953089.460774373</v>
      </c>
      <c r="G107">
        <f t="shared" si="12"/>
        <v>16008925.273887085</v>
      </c>
      <c r="H107">
        <f t="shared" si="11"/>
        <v>1.4290296354283158</v>
      </c>
      <c r="I107">
        <v>134928282.4144589</v>
      </c>
      <c r="J107">
        <f t="shared" si="13"/>
        <v>192816514.22770303</v>
      </c>
      <c r="K107">
        <f t="shared" si="14"/>
        <v>208825439.50159013</v>
      </c>
      <c r="L107">
        <f t="shared" si="15"/>
        <v>3.4727093271919722</v>
      </c>
      <c r="M107">
        <f t="shared" si="16"/>
        <v>5.339202328587489E-2</v>
      </c>
      <c r="N107">
        <f t="shared" si="17"/>
        <v>11.687383729409643</v>
      </c>
    </row>
    <row r="108" spans="1:26" x14ac:dyDescent="0.35">
      <c r="A108">
        <v>8</v>
      </c>
      <c r="B108" s="1">
        <v>43115</v>
      </c>
      <c r="C108">
        <v>1278.69</v>
      </c>
      <c r="D108">
        <f t="shared" si="19"/>
        <v>1.1439856855289645</v>
      </c>
      <c r="E108">
        <f t="shared" si="10"/>
        <v>1.004</v>
      </c>
      <c r="F108">
        <v>15953089.460774373</v>
      </c>
      <c r="G108">
        <f t="shared" si="12"/>
        <v>16016901.818617471</v>
      </c>
      <c r="H108">
        <f t="shared" si="11"/>
        <v>1.283971371057929</v>
      </c>
      <c r="I108">
        <v>134928282.4144589</v>
      </c>
      <c r="J108">
        <f t="shared" si="13"/>
        <v>173244051.76618424</v>
      </c>
      <c r="K108">
        <f t="shared" si="14"/>
        <v>189260953.5848017</v>
      </c>
      <c r="L108">
        <f t="shared" si="15"/>
        <v>3.2069090310906398</v>
      </c>
      <c r="M108">
        <f t="shared" si="16"/>
        <v>5.391688229099989E-2</v>
      </c>
      <c r="N108">
        <f t="shared" si="17"/>
        <v>10.399509904009491</v>
      </c>
    </row>
    <row r="109" spans="1:26" x14ac:dyDescent="0.35">
      <c r="A109">
        <v>9</v>
      </c>
      <c r="B109" s="1">
        <v>43116</v>
      </c>
      <c r="C109">
        <v>1050.26</v>
      </c>
      <c r="D109">
        <f t="shared" si="19"/>
        <v>0.93961977186311785</v>
      </c>
      <c r="E109">
        <f t="shared" si="10"/>
        <v>1.0044999999999999</v>
      </c>
      <c r="F109">
        <v>15953089.460774373</v>
      </c>
      <c r="G109">
        <f t="shared" si="12"/>
        <v>16024878.363347856</v>
      </c>
      <c r="H109">
        <f t="shared" si="11"/>
        <v>0.87473954372623575</v>
      </c>
      <c r="I109">
        <v>134928282.4144589</v>
      </c>
      <c r="J109">
        <f t="shared" si="13"/>
        <v>118027104.19498846</v>
      </c>
      <c r="K109">
        <f t="shared" si="14"/>
        <v>134051982.55833632</v>
      </c>
      <c r="L109">
        <f t="shared" si="15"/>
        <v>2.4553709491692715</v>
      </c>
      <c r="M109">
        <f t="shared" si="16"/>
        <v>5.4441741296124668E-2</v>
      </c>
      <c r="N109">
        <f t="shared" si="17"/>
        <v>6.7662184040130589</v>
      </c>
    </row>
    <row r="110" spans="1:26" x14ac:dyDescent="0.35">
      <c r="A110">
        <v>10</v>
      </c>
      <c r="B110" s="1">
        <v>43117</v>
      </c>
      <c r="C110">
        <v>1024.69</v>
      </c>
      <c r="D110">
        <f t="shared" si="19"/>
        <v>0.91674345783940958</v>
      </c>
      <c r="E110">
        <f t="shared" si="10"/>
        <v>1.0049999999999999</v>
      </c>
      <c r="F110">
        <v>15953089.460774373</v>
      </c>
      <c r="G110">
        <f t="shared" si="12"/>
        <v>16032854.908078244</v>
      </c>
      <c r="H110">
        <f t="shared" si="11"/>
        <v>0.82848691567881927</v>
      </c>
      <c r="I110">
        <v>134928282.4144589</v>
      </c>
      <c r="J110">
        <f t="shared" si="13"/>
        <v>111786316.53539573</v>
      </c>
      <c r="K110">
        <f t="shared" si="14"/>
        <v>127819171.44347396</v>
      </c>
      <c r="L110">
        <f t="shared" si="15"/>
        <v>2.3712452706037181</v>
      </c>
      <c r="M110">
        <f t="shared" si="16"/>
        <v>5.496660030124989E-2</v>
      </c>
      <c r="N110">
        <f t="shared" si="17"/>
        <v>6.3555727281063152</v>
      </c>
    </row>
    <row r="111" spans="1:26" x14ac:dyDescent="0.35">
      <c r="A111">
        <v>11</v>
      </c>
      <c r="B111" s="1">
        <v>43118</v>
      </c>
      <c r="C111">
        <v>1012.97</v>
      </c>
      <c r="D111">
        <f t="shared" si="19"/>
        <v>0.90625810780586002</v>
      </c>
      <c r="E111">
        <f t="shared" si="10"/>
        <v>1.0055000000000001</v>
      </c>
      <c r="F111">
        <v>15953089.460774373</v>
      </c>
      <c r="G111">
        <f t="shared" si="12"/>
        <v>16040831.452808633</v>
      </c>
      <c r="H111">
        <f t="shared" si="11"/>
        <v>0.80701621561171999</v>
      </c>
      <c r="I111">
        <v>134928282.4144589</v>
      </c>
      <c r="J111">
        <f t="shared" si="13"/>
        <v>108889311.85310601</v>
      </c>
      <c r="K111">
        <f t="shared" si="14"/>
        <v>124930143.30591464</v>
      </c>
      <c r="L111">
        <f t="shared" si="15"/>
        <v>2.3326862970883373</v>
      </c>
      <c r="M111">
        <f t="shared" si="16"/>
        <v>5.5491459306374891E-2</v>
      </c>
      <c r="N111">
        <f t="shared" si="17"/>
        <v>6.1649489622047051</v>
      </c>
      <c r="S111" s="1"/>
    </row>
    <row r="112" spans="1:26" x14ac:dyDescent="0.35">
      <c r="A112">
        <v>12</v>
      </c>
      <c r="B112" s="1">
        <v>43119</v>
      </c>
      <c r="C112">
        <v>1037.3599999999999</v>
      </c>
      <c r="D112">
        <f t="shared" si="19"/>
        <v>0.92807872959069548</v>
      </c>
      <c r="E112">
        <f t="shared" si="10"/>
        <v>1.006</v>
      </c>
      <c r="F112">
        <v>15953089.460774373</v>
      </c>
      <c r="G112">
        <f t="shared" si="12"/>
        <v>16048807.997539019</v>
      </c>
      <c r="H112">
        <f t="shared" si="11"/>
        <v>0.85015745918139096</v>
      </c>
      <c r="I112">
        <v>134928282.4144589</v>
      </c>
      <c r="J112">
        <f t="shared" si="13"/>
        <v>114710285.74918553</v>
      </c>
      <c r="K112">
        <f t="shared" si="14"/>
        <v>130759093.74672455</v>
      </c>
      <c r="L112">
        <f t="shared" si="15"/>
        <v>2.4129297581839118</v>
      </c>
      <c r="M112">
        <f t="shared" si="16"/>
        <v>5.6016318311499891E-2</v>
      </c>
      <c r="N112">
        <f t="shared" si="17"/>
        <v>6.5479707681648645</v>
      </c>
      <c r="S112" s="1"/>
    </row>
    <row r="113" spans="1:19" x14ac:dyDescent="0.35">
      <c r="A113">
        <v>13</v>
      </c>
      <c r="B113" s="1">
        <v>43120</v>
      </c>
      <c r="C113">
        <v>1150.5</v>
      </c>
      <c r="D113">
        <f t="shared" si="19"/>
        <v>1.0292999329009169</v>
      </c>
      <c r="E113">
        <f t="shared" si="10"/>
        <v>1.0065</v>
      </c>
      <c r="F113">
        <v>15953089.460774373</v>
      </c>
      <c r="G113">
        <f t="shared" si="12"/>
        <v>16056784.542269405</v>
      </c>
      <c r="H113">
        <f t="shared" si="11"/>
        <v>1.0520998658018339</v>
      </c>
      <c r="I113">
        <v>134928282.4144589</v>
      </c>
      <c r="J113">
        <f t="shared" si="13"/>
        <v>141958027.82112417</v>
      </c>
      <c r="K113">
        <f t="shared" si="14"/>
        <v>158014812.36339357</v>
      </c>
      <c r="L113">
        <f t="shared" si="15"/>
        <v>2.7851620332291498</v>
      </c>
      <c r="M113">
        <f t="shared" si="16"/>
        <v>5.6541177316624669E-2</v>
      </c>
      <c r="N113">
        <f t="shared" si="17"/>
        <v>8.3408802645911599</v>
      </c>
      <c r="S113" s="1"/>
    </row>
    <row r="114" spans="1:19" x14ac:dyDescent="0.35">
      <c r="A114">
        <v>14</v>
      </c>
      <c r="B114" s="1">
        <v>43121</v>
      </c>
      <c r="C114">
        <v>1049.0899999999999</v>
      </c>
      <c r="D114">
        <f t="shared" si="19"/>
        <v>0.93857302616864224</v>
      </c>
      <c r="E114">
        <f t="shared" si="10"/>
        <v>1.0069999999999999</v>
      </c>
      <c r="F114">
        <v>15953089.460774373</v>
      </c>
      <c r="G114">
        <f t="shared" si="12"/>
        <v>16064761.086999793</v>
      </c>
      <c r="H114">
        <f t="shared" si="11"/>
        <v>0.87014605233728459</v>
      </c>
      <c r="I114">
        <v>134928282.4144589</v>
      </c>
      <c r="J114">
        <f t="shared" si="13"/>
        <v>117407312.29159167</v>
      </c>
      <c r="K114">
        <f t="shared" si="14"/>
        <v>133472073.37859146</v>
      </c>
      <c r="L114">
        <f t="shared" si="15"/>
        <v>2.451521631847343</v>
      </c>
      <c r="M114">
        <f t="shared" si="16"/>
        <v>5.7066036321749891E-2</v>
      </c>
      <c r="N114">
        <f t="shared" si="17"/>
        <v>6.7254359132483419</v>
      </c>
      <c r="S114" s="1"/>
    </row>
    <row r="115" spans="1:19" x14ac:dyDescent="0.35">
      <c r="A115">
        <v>15</v>
      </c>
      <c r="B115" s="1">
        <v>43122</v>
      </c>
      <c r="C115">
        <v>999.64</v>
      </c>
      <c r="D115">
        <f t="shared" si="19"/>
        <v>0.8943323641243569</v>
      </c>
      <c r="E115">
        <f t="shared" si="10"/>
        <v>1.0075000000000001</v>
      </c>
      <c r="F115">
        <v>15953089.460774373</v>
      </c>
      <c r="G115">
        <f t="shared" si="12"/>
        <v>16072737.631730182</v>
      </c>
      <c r="H115">
        <f t="shared" si="11"/>
        <v>0.78116472824871375</v>
      </c>
      <c r="I115">
        <v>134928282.4144589</v>
      </c>
      <c r="J115">
        <f t="shared" si="13"/>
        <v>105401215.06535649</v>
      </c>
      <c r="K115">
        <f t="shared" si="14"/>
        <v>121473952.69708668</v>
      </c>
      <c r="L115">
        <f t="shared" si="15"/>
        <v>2.2888303997367987</v>
      </c>
      <c r="M115">
        <f t="shared" si="16"/>
        <v>5.7590895326874891E-2</v>
      </c>
      <c r="N115">
        <f t="shared" si="17"/>
        <v>5.9354311607406807</v>
      </c>
      <c r="S115" s="1"/>
    </row>
    <row r="116" spans="1:19" x14ac:dyDescent="0.35">
      <c r="A116">
        <v>16</v>
      </c>
      <c r="B116" s="1">
        <v>43123</v>
      </c>
      <c r="C116">
        <v>984.47</v>
      </c>
      <c r="D116">
        <f t="shared" si="19"/>
        <v>0.88076045627376431</v>
      </c>
      <c r="E116">
        <f t="shared" si="10"/>
        <v>1.008</v>
      </c>
      <c r="F116">
        <v>15953089.460774373</v>
      </c>
      <c r="G116">
        <f t="shared" si="12"/>
        <v>16080714.176460568</v>
      </c>
      <c r="H116">
        <f t="shared" si="11"/>
        <v>0.75352091254752862</v>
      </c>
      <c r="I116">
        <v>134928282.4144589</v>
      </c>
      <c r="J116">
        <f t="shared" si="13"/>
        <v>101671282.49341373</v>
      </c>
      <c r="K116">
        <f t="shared" si="14"/>
        <v>117751996.6698743</v>
      </c>
      <c r="L116">
        <f t="shared" si="15"/>
        <v>2.2389208751439384</v>
      </c>
      <c r="M116">
        <f t="shared" si="16"/>
        <v>5.8115754331999891E-2</v>
      </c>
      <c r="N116">
        <f t="shared" si="17"/>
        <v>5.6900004930688421</v>
      </c>
      <c r="S116" s="1"/>
    </row>
    <row r="117" spans="1:19" x14ac:dyDescent="0.35">
      <c r="A117">
        <v>17</v>
      </c>
      <c r="B117" s="1">
        <v>43124</v>
      </c>
      <c r="C117">
        <v>1061.78</v>
      </c>
      <c r="D117">
        <f t="shared" si="19"/>
        <v>0.94992619100872289</v>
      </c>
      <c r="E117">
        <f t="shared" si="10"/>
        <v>1.0085</v>
      </c>
      <c r="F117">
        <v>15953089.460774373</v>
      </c>
      <c r="G117">
        <f t="shared" si="12"/>
        <v>16088690.721190955</v>
      </c>
      <c r="H117">
        <f t="shared" si="11"/>
        <v>0.89135238201744582</v>
      </c>
      <c r="I117">
        <v>134928282.4144589</v>
      </c>
      <c r="J117">
        <f t="shared" si="13"/>
        <v>120268645.93165059</v>
      </c>
      <c r="K117">
        <f t="shared" si="14"/>
        <v>136357336.65284154</v>
      </c>
      <c r="L117">
        <f t="shared" si="15"/>
        <v>2.4932719197236386</v>
      </c>
      <c r="M117">
        <f t="shared" si="16"/>
        <v>5.8640613337124892E-2</v>
      </c>
      <c r="N117">
        <f t="shared" si="17"/>
        <v>6.9137125140089219</v>
      </c>
      <c r="S117" s="1"/>
    </row>
    <row r="118" spans="1:19" x14ac:dyDescent="0.35">
      <c r="A118">
        <v>18</v>
      </c>
      <c r="B118" s="1">
        <v>43125</v>
      </c>
      <c r="C118">
        <v>1046.3699999999999</v>
      </c>
      <c r="D118">
        <f t="shared" si="19"/>
        <v>0.93613956609259663</v>
      </c>
      <c r="E118">
        <f t="shared" si="10"/>
        <v>1.0089999999999999</v>
      </c>
      <c r="F118">
        <v>15953089.460774373</v>
      </c>
      <c r="G118">
        <f t="shared" si="12"/>
        <v>16096667.265921341</v>
      </c>
      <c r="H118">
        <f t="shared" si="11"/>
        <v>0.86327913218519337</v>
      </c>
      <c r="I118">
        <v>134928282.4144589</v>
      </c>
      <c r="J118">
        <f t="shared" si="13"/>
        <v>116480770.54999277</v>
      </c>
      <c r="K118">
        <f t="shared" si="14"/>
        <v>132577437.81591411</v>
      </c>
      <c r="L118">
        <f t="shared" si="15"/>
        <v>2.4425727915775619</v>
      </c>
      <c r="M118">
        <f t="shared" si="16"/>
        <v>5.9165472342249892E-2</v>
      </c>
      <c r="N118">
        <f t="shared" si="17"/>
        <v>6.6644691923008894</v>
      </c>
      <c r="S118" s="1"/>
    </row>
    <row r="119" spans="1:19" x14ac:dyDescent="0.35">
      <c r="A119">
        <v>19</v>
      </c>
      <c r="B119" s="1">
        <v>43126</v>
      </c>
      <c r="C119">
        <v>1048.58</v>
      </c>
      <c r="D119">
        <f t="shared" si="19"/>
        <v>0.93811675240438375</v>
      </c>
      <c r="E119">
        <f t="shared" si="10"/>
        <v>1.0095000000000001</v>
      </c>
      <c r="F119">
        <v>15953089.460774373</v>
      </c>
      <c r="G119">
        <f t="shared" si="12"/>
        <v>16104643.810651731</v>
      </c>
      <c r="H119">
        <f t="shared" si="11"/>
        <v>0.86673350480876743</v>
      </c>
      <c r="I119">
        <v>134928282.4144589</v>
      </c>
      <c r="J119">
        <f t="shared" si="13"/>
        <v>116946863.11491114</v>
      </c>
      <c r="K119">
        <f t="shared" si="14"/>
        <v>133051506.92556287</v>
      </c>
      <c r="L119">
        <f t="shared" si="15"/>
        <v>2.449843724296759</v>
      </c>
      <c r="M119">
        <f t="shared" si="16"/>
        <v>5.9690331347374892E-2</v>
      </c>
      <c r="N119">
        <f t="shared" si="17"/>
        <v>6.6951382210831474</v>
      </c>
      <c r="S119" s="1"/>
    </row>
    <row r="120" spans="1:19" x14ac:dyDescent="0.35">
      <c r="A120">
        <v>20</v>
      </c>
      <c r="B120" s="1">
        <v>43127</v>
      </c>
      <c r="C120">
        <v>1109.08</v>
      </c>
      <c r="D120">
        <f t="shared" si="19"/>
        <v>0.99224334600760444</v>
      </c>
      <c r="E120">
        <f t="shared" si="10"/>
        <v>1.01</v>
      </c>
      <c r="F120">
        <v>15953089.460774373</v>
      </c>
      <c r="G120">
        <f t="shared" si="12"/>
        <v>16112620.355382117</v>
      </c>
      <c r="H120">
        <f t="shared" si="11"/>
        <v>0.97448669201520888</v>
      </c>
      <c r="I120">
        <v>134928282.4144589</v>
      </c>
      <c r="J120">
        <f t="shared" si="13"/>
        <v>131485815.58935994</v>
      </c>
      <c r="K120">
        <f t="shared" si="14"/>
        <v>147598435.94474205</v>
      </c>
      <c r="L120">
        <f t="shared" si="15"/>
        <v>2.6488896200032901</v>
      </c>
      <c r="M120">
        <f t="shared" si="16"/>
        <v>6.0215190352499892E-2</v>
      </c>
      <c r="N120">
        <f t="shared" si="17"/>
        <v>7.6518055989050797</v>
      </c>
      <c r="S120" s="1"/>
    </row>
    <row r="121" spans="1:19" x14ac:dyDescent="0.35">
      <c r="A121">
        <v>21</v>
      </c>
      <c r="B121" s="1">
        <v>43128</v>
      </c>
      <c r="C121">
        <v>1231.58</v>
      </c>
      <c r="D121">
        <f t="shared" si="19"/>
        <v>1.10183851487363</v>
      </c>
      <c r="E121">
        <f t="shared" si="10"/>
        <v>1.0105</v>
      </c>
      <c r="F121">
        <v>15953089.460774373</v>
      </c>
      <c r="G121">
        <f t="shared" si="12"/>
        <v>16120596.900112504</v>
      </c>
      <c r="H121">
        <f t="shared" si="11"/>
        <v>1.1931770297472601</v>
      </c>
      <c r="I121">
        <v>134928282.4144589</v>
      </c>
      <c r="J121">
        <f t="shared" si="13"/>
        <v>160993327.24018353</v>
      </c>
      <c r="K121">
        <f t="shared" si="14"/>
        <v>177113924.14029604</v>
      </c>
      <c r="L121">
        <f t="shared" si="15"/>
        <v>3.0519164336239513</v>
      </c>
      <c r="M121">
        <f t="shared" si="16"/>
        <v>6.0740049357624892E-2</v>
      </c>
      <c r="N121">
        <f t="shared" si="17"/>
        <v>9.5934086027427892</v>
      </c>
      <c r="S121" s="1"/>
    </row>
    <row r="122" spans="1:19" x14ac:dyDescent="0.35">
      <c r="A122">
        <v>22</v>
      </c>
      <c r="B122" s="1">
        <v>43129</v>
      </c>
      <c r="C122">
        <v>1169.96</v>
      </c>
      <c r="D122">
        <f t="shared" si="19"/>
        <v>1.0467099082979199</v>
      </c>
      <c r="E122">
        <f t="shared" si="10"/>
        <v>1.0109999999999999</v>
      </c>
      <c r="F122">
        <v>15953089.460774373</v>
      </c>
      <c r="G122">
        <f t="shared" si="12"/>
        <v>16128573.44484289</v>
      </c>
      <c r="H122">
        <f t="shared" si="11"/>
        <v>1.0824198165958399</v>
      </c>
      <c r="I122">
        <v>134928282.4144589</v>
      </c>
      <c r="J122">
        <f t="shared" si="13"/>
        <v>146049046.70465028</v>
      </c>
      <c r="K122">
        <f t="shared" si="14"/>
        <v>162177620.14949316</v>
      </c>
      <c r="L122">
        <f t="shared" si="15"/>
        <v>2.8491857213357461</v>
      </c>
      <c r="M122">
        <f t="shared" si="16"/>
        <v>6.1264908362749892E-2</v>
      </c>
      <c r="N122">
        <f t="shared" si="17"/>
        <v>8.6100705184833224</v>
      </c>
      <c r="S122" s="1"/>
    </row>
    <row r="123" spans="1:19" x14ac:dyDescent="0.35">
      <c r="A123">
        <v>23</v>
      </c>
      <c r="B123" s="1">
        <v>43130</v>
      </c>
      <c r="C123">
        <v>1063.75</v>
      </c>
      <c r="D123">
        <f t="shared" si="19"/>
        <v>0.95168866025497656</v>
      </c>
      <c r="E123">
        <f t="shared" si="10"/>
        <v>1.0115000000000001</v>
      </c>
      <c r="F123">
        <v>15953089.460774373</v>
      </c>
      <c r="G123">
        <f t="shared" si="12"/>
        <v>16136549.989573279</v>
      </c>
      <c r="H123">
        <f t="shared" si="11"/>
        <v>0.89187732050995305</v>
      </c>
      <c r="I123">
        <v>134928282.4144589</v>
      </c>
      <c r="J123">
        <f t="shared" si="13"/>
        <v>120339474.98081782</v>
      </c>
      <c r="K123">
        <f t="shared" si="14"/>
        <v>136476024.97039109</v>
      </c>
      <c r="L123">
        <f t="shared" si="15"/>
        <v>2.4997532488896201</v>
      </c>
      <c r="M123">
        <f t="shared" si="16"/>
        <v>6.1789767367874893E-2</v>
      </c>
      <c r="N123">
        <f t="shared" si="17"/>
        <v>6.9183730864167021</v>
      </c>
      <c r="S123" s="1"/>
    </row>
    <row r="124" spans="1:19" x14ac:dyDescent="0.35">
      <c r="A124">
        <v>24</v>
      </c>
      <c r="B124" s="1">
        <v>43131</v>
      </c>
      <c r="C124">
        <v>1111.31</v>
      </c>
      <c r="D124">
        <f t="shared" si="19"/>
        <v>0.99423842540818608</v>
      </c>
      <c r="E124">
        <f t="shared" si="10"/>
        <v>1.012</v>
      </c>
      <c r="F124">
        <v>15953089.460774373</v>
      </c>
      <c r="G124">
        <f t="shared" si="12"/>
        <v>16144526.534303665</v>
      </c>
      <c r="H124">
        <f t="shared" si="11"/>
        <v>0.97647685081637214</v>
      </c>
      <c r="I124">
        <v>134928282.4144589</v>
      </c>
      <c r="J124">
        <f t="shared" si="13"/>
        <v>131754344.29813291</v>
      </c>
      <c r="K124">
        <f t="shared" si="14"/>
        <v>147898870.83243656</v>
      </c>
      <c r="L124">
        <f t="shared" si="15"/>
        <v>2.6562263530185883</v>
      </c>
      <c r="M124">
        <f t="shared" si="16"/>
        <v>6.2314626372999893E-2</v>
      </c>
      <c r="N124">
        <f t="shared" si="17"/>
        <v>7.6694748674540492</v>
      </c>
      <c r="S124" s="1"/>
    </row>
    <row r="125" spans="1:19" x14ac:dyDescent="0.35">
      <c r="A125">
        <v>25</v>
      </c>
      <c r="B125" s="1">
        <v>43132</v>
      </c>
      <c r="C125">
        <v>1026.19</v>
      </c>
      <c r="D125">
        <f t="shared" si="19"/>
        <v>0.91808543949899357</v>
      </c>
      <c r="E125">
        <f t="shared" si="10"/>
        <v>1.0125</v>
      </c>
      <c r="F125">
        <v>15953089.460774373</v>
      </c>
      <c r="G125">
        <f t="shared" si="12"/>
        <v>16152503.079034053</v>
      </c>
      <c r="H125">
        <f t="shared" si="11"/>
        <v>0.82367087899798719</v>
      </c>
      <c r="I125">
        <v>134928282.4144589</v>
      </c>
      <c r="J125">
        <f t="shared" si="13"/>
        <v>111136496.97800602</v>
      </c>
      <c r="K125">
        <f t="shared" si="14"/>
        <v>127289000.05704007</v>
      </c>
      <c r="L125">
        <f t="shared" si="15"/>
        <v>2.376180292811318</v>
      </c>
      <c r="M125">
        <f t="shared" si="16"/>
        <v>6.2839485378124893E-2</v>
      </c>
      <c r="N125">
        <f t="shared" si="17"/>
        <v>6.3128144088176361</v>
      </c>
      <c r="S125" s="1"/>
    </row>
    <row r="126" spans="1:19" x14ac:dyDescent="0.35">
      <c r="A126">
        <v>26</v>
      </c>
      <c r="B126" s="1">
        <v>43133</v>
      </c>
      <c r="C126">
        <v>917.47</v>
      </c>
      <c r="D126">
        <f t="shared" si="19"/>
        <v>0.82081860881234625</v>
      </c>
      <c r="E126">
        <f t="shared" si="10"/>
        <v>1.0129999999999999</v>
      </c>
      <c r="F126">
        <v>15953089.460774373</v>
      </c>
      <c r="G126">
        <f t="shared" si="12"/>
        <v>16160479.623764439</v>
      </c>
      <c r="H126">
        <f t="shared" si="11"/>
        <v>0.6286372176246926</v>
      </c>
      <c r="I126">
        <v>134928282.4144589</v>
      </c>
      <c r="J126">
        <f t="shared" si="13"/>
        <v>84820940.035904184</v>
      </c>
      <c r="K126">
        <f t="shared" si="14"/>
        <v>100981419.65966862</v>
      </c>
      <c r="L126">
        <f t="shared" si="15"/>
        <v>2.0184898832044746</v>
      </c>
      <c r="M126">
        <f t="shared" si="16"/>
        <v>6.3364344383249671E-2</v>
      </c>
      <c r="N126">
        <f t="shared" si="17"/>
        <v>4.5812429699558601</v>
      </c>
      <c r="S126" s="1"/>
    </row>
    <row r="127" spans="1:19" x14ac:dyDescent="0.35">
      <c r="A127">
        <v>27</v>
      </c>
      <c r="B127" s="1">
        <v>43134</v>
      </c>
      <c r="C127">
        <v>970.87</v>
      </c>
      <c r="D127">
        <f t="shared" si="19"/>
        <v>0.86859315589353614</v>
      </c>
      <c r="E127">
        <f t="shared" si="10"/>
        <v>1.0135000000000001</v>
      </c>
      <c r="F127">
        <v>15953089.460774373</v>
      </c>
      <c r="G127">
        <f t="shared" si="12"/>
        <v>16168456.168494828</v>
      </c>
      <c r="H127">
        <f t="shared" si="11"/>
        <v>0.72368631178707221</v>
      </c>
      <c r="I127">
        <v>134928282.4144589</v>
      </c>
      <c r="J127">
        <f t="shared" si="13"/>
        <v>97645751.056284234</v>
      </c>
      <c r="K127">
        <f t="shared" si="14"/>
        <v>113814207.22477907</v>
      </c>
      <c r="L127">
        <f t="shared" si="15"/>
        <v>2.1941766737950323</v>
      </c>
      <c r="M127">
        <f t="shared" si="16"/>
        <v>6.3889203388374893E-2</v>
      </c>
      <c r="N127">
        <f t="shared" si="17"/>
        <v>5.4251193325404987</v>
      </c>
      <c r="S127" s="1"/>
    </row>
    <row r="128" spans="1:19" x14ac:dyDescent="0.35">
      <c r="A128">
        <v>28</v>
      </c>
      <c r="B128" s="1">
        <v>43135</v>
      </c>
      <c r="C128">
        <v>827.59</v>
      </c>
      <c r="D128">
        <f t="shared" si="19"/>
        <v>0.74040706777007381</v>
      </c>
      <c r="E128">
        <f t="shared" si="10"/>
        <v>1.014</v>
      </c>
      <c r="F128">
        <v>15953089.460774373</v>
      </c>
      <c r="G128">
        <f t="shared" si="12"/>
        <v>16176432.713225214</v>
      </c>
      <c r="H128">
        <f t="shared" si="11"/>
        <v>0.46681413554014761</v>
      </c>
      <c r="I128">
        <v>134928282.4144589</v>
      </c>
      <c r="J128">
        <f t="shared" si="13"/>
        <v>62986429.515222535</v>
      </c>
      <c r="K128">
        <f t="shared" si="14"/>
        <v>79162862.22844775</v>
      </c>
      <c r="L128">
        <f t="shared" si="15"/>
        <v>1.7227833525250866</v>
      </c>
      <c r="M128">
        <f t="shared" si="16"/>
        <v>6.4414062393499893E-2</v>
      </c>
      <c r="N128">
        <f t="shared" si="17"/>
        <v>3.1445257124673489</v>
      </c>
      <c r="P128" t="s">
        <v>18</v>
      </c>
      <c r="Q128" t="s">
        <v>19</v>
      </c>
      <c r="R128" t="s">
        <v>20</v>
      </c>
      <c r="S128" s="1"/>
    </row>
    <row r="129" spans="1:26" x14ac:dyDescent="0.35">
      <c r="A129">
        <v>0</v>
      </c>
      <c r="B129" s="1">
        <v>43136</v>
      </c>
      <c r="C129">
        <v>695.08</v>
      </c>
      <c r="D129">
        <f>C129/$C$129</f>
        <v>1</v>
      </c>
      <c r="E129">
        <f t="shared" si="10"/>
        <v>1</v>
      </c>
      <c r="F129">
        <f>F128*X129+P129*C129</f>
        <v>16184409.257955601</v>
      </c>
      <c r="G129">
        <f t="shared" si="12"/>
        <v>16184409.257955601</v>
      </c>
      <c r="H129">
        <f t="shared" si="11"/>
        <v>1</v>
      </c>
      <c r="I129">
        <f>I128*X129</f>
        <v>30927291.560121436</v>
      </c>
      <c r="J129">
        <f t="shared" si="13"/>
        <v>30927291.560121436</v>
      </c>
      <c r="K129">
        <f t="shared" si="14"/>
        <v>47111700.818077035</v>
      </c>
      <c r="L129">
        <f t="shared" si="15"/>
        <v>1.2868234907057086</v>
      </c>
      <c r="M129">
        <f t="shared" si="16"/>
        <v>6.4938921398624894E-2</v>
      </c>
      <c r="N129">
        <f t="shared" si="17"/>
        <v>1.0350249422682305</v>
      </c>
      <c r="O129" s="2" t="s">
        <v>22</v>
      </c>
      <c r="P129">
        <f>(V129-X129)/T129*F128</f>
        <v>18023.474564007702</v>
      </c>
      <c r="Q129">
        <v>0</v>
      </c>
      <c r="R129">
        <f>(P129+Q129)*T129</f>
        <v>12527756.699950473</v>
      </c>
      <c r="S129" s="4">
        <v>43136</v>
      </c>
      <c r="T129">
        <v>695.08</v>
      </c>
      <c r="U129">
        <v>0.62185640796242458</v>
      </c>
      <c r="V129">
        <v>1.0145</v>
      </c>
      <c r="W129">
        <v>15197500</v>
      </c>
      <c r="X129">
        <v>0.22921281592484921</v>
      </c>
      <c r="Y129">
        <v>15197500</v>
      </c>
      <c r="Z129">
        <v>18901.325520017894</v>
      </c>
    </row>
    <row r="130" spans="1:26" x14ac:dyDescent="0.35">
      <c r="A130">
        <v>1</v>
      </c>
      <c r="B130" s="1">
        <v>43137</v>
      </c>
      <c r="C130">
        <v>785.01</v>
      </c>
      <c r="D130">
        <f t="shared" ref="D130:D149" si="20">C130/$C$129</f>
        <v>1.129380790700351</v>
      </c>
      <c r="E130">
        <f t="shared" ref="E130:E149" si="21">1+$W$2*A130</f>
        <v>1.0004999999999999</v>
      </c>
      <c r="F130">
        <v>16184409.257955601</v>
      </c>
      <c r="G130">
        <f t="shared" si="12"/>
        <v>16192501.462584578</v>
      </c>
      <c r="H130">
        <f t="shared" ref="H130:H149" si="22">D130*(1+$W$1)-$W$1*E130</f>
        <v>1.2582615814007021</v>
      </c>
      <c r="I130">
        <v>30927291.560121436</v>
      </c>
      <c r="J130">
        <f t="shared" si="13"/>
        <v>38914622.786878988</v>
      </c>
      <c r="K130">
        <f t="shared" si="14"/>
        <v>55107124.249463566</v>
      </c>
      <c r="L130">
        <f t="shared" si="15"/>
        <v>1.5826945221253497</v>
      </c>
      <c r="M130">
        <f t="shared" si="16"/>
        <v>6.5471390859324075E-2</v>
      </c>
      <c r="N130">
        <f t="shared" si="17"/>
        <v>1.5605937020482967</v>
      </c>
      <c r="S130" s="1"/>
    </row>
    <row r="131" spans="1:26" x14ac:dyDescent="0.35">
      <c r="A131">
        <v>2</v>
      </c>
      <c r="B131" s="1">
        <v>43138</v>
      </c>
      <c r="C131">
        <v>751.81</v>
      </c>
      <c r="D131">
        <f t="shared" si="20"/>
        <v>1.0816165045750128</v>
      </c>
      <c r="E131">
        <f t="shared" si="21"/>
        <v>1.0009999999999999</v>
      </c>
      <c r="F131">
        <v>16184409.257955601</v>
      </c>
      <c r="G131">
        <f t="shared" ref="G131:G149" si="23">E131*F131</f>
        <v>16200593.667213555</v>
      </c>
      <c r="H131">
        <f t="shared" si="22"/>
        <v>1.1622330091500257</v>
      </c>
      <c r="I131">
        <v>30927291.560121436</v>
      </c>
      <c r="J131">
        <f t="shared" ref="J131:J149" si="24">H131*I131</f>
        <v>35944719.134780131</v>
      </c>
      <c r="K131">
        <f t="shared" ref="K131:K149" si="25">J131+G131</f>
        <v>52145312.801993683</v>
      </c>
      <c r="L131">
        <f t="shared" ref="L131:L149" si="26">C131/$C$2-1</f>
        <v>1.4734660305971374</v>
      </c>
      <c r="M131">
        <f t="shared" ref="M131:M149" si="27">G131/$G$2-1</f>
        <v>6.6003860320023477E-2</v>
      </c>
      <c r="N131">
        <f t="shared" ref="N131:N149" si="28">J131/$J$2-1</f>
        <v>1.3651731623477632</v>
      </c>
    </row>
    <row r="132" spans="1:26" x14ac:dyDescent="0.35">
      <c r="A132">
        <v>3</v>
      </c>
      <c r="B132" s="1">
        <v>43139</v>
      </c>
      <c r="C132">
        <v>813.55</v>
      </c>
      <c r="D132">
        <f t="shared" si="20"/>
        <v>1.1704408125683374</v>
      </c>
      <c r="E132">
        <f t="shared" si="21"/>
        <v>1.0015000000000001</v>
      </c>
      <c r="F132">
        <v>16184409.257955601</v>
      </c>
      <c r="G132">
        <f t="shared" si="23"/>
        <v>16208685.871842535</v>
      </c>
      <c r="H132">
        <f t="shared" si="22"/>
        <v>1.3393816251366748</v>
      </c>
      <c r="I132">
        <v>30927291.560121436</v>
      </c>
      <c r="J132">
        <f t="shared" si="24"/>
        <v>41423446.030871212</v>
      </c>
      <c r="K132">
        <f t="shared" si="25"/>
        <v>57632131.902713746</v>
      </c>
      <c r="L132">
        <f t="shared" si="26"/>
        <v>1.6765915446619508</v>
      </c>
      <c r="M132">
        <f t="shared" si="27"/>
        <v>6.653632978072288E-2</v>
      </c>
      <c r="N132">
        <f t="shared" si="28"/>
        <v>1.7256750143688904</v>
      </c>
    </row>
    <row r="133" spans="1:26" x14ac:dyDescent="0.35">
      <c r="A133">
        <v>4</v>
      </c>
      <c r="B133" s="1">
        <v>43140</v>
      </c>
      <c r="C133">
        <v>877.88</v>
      </c>
      <c r="D133">
        <f t="shared" si="20"/>
        <v>1.262991310352765</v>
      </c>
      <c r="E133">
        <f t="shared" si="21"/>
        <v>1.002</v>
      </c>
      <c r="F133">
        <v>16184409.257955601</v>
      </c>
      <c r="G133">
        <f t="shared" si="23"/>
        <v>16216778.076471513</v>
      </c>
      <c r="H133">
        <f t="shared" si="22"/>
        <v>1.52398262070553</v>
      </c>
      <c r="I133">
        <v>30927291.560121436</v>
      </c>
      <c r="J133">
        <f t="shared" si="24"/>
        <v>47132654.843117885</v>
      </c>
      <c r="K133">
        <f t="shared" si="25"/>
        <v>63349432.9195894</v>
      </c>
      <c r="L133">
        <f t="shared" si="26"/>
        <v>1.8882381970718871</v>
      </c>
      <c r="M133">
        <f t="shared" si="27"/>
        <v>6.7068799241422061E-2</v>
      </c>
      <c r="N133">
        <f t="shared" si="28"/>
        <v>2.101342644719058</v>
      </c>
      <c r="S133" s="1"/>
    </row>
    <row r="134" spans="1:26" x14ac:dyDescent="0.35">
      <c r="A134">
        <v>5</v>
      </c>
      <c r="B134" s="1">
        <v>43141</v>
      </c>
      <c r="C134">
        <v>850.75</v>
      </c>
      <c r="D134">
        <f t="shared" si="20"/>
        <v>1.2239598319617886</v>
      </c>
      <c r="E134">
        <f t="shared" si="21"/>
        <v>1.0024999999999999</v>
      </c>
      <c r="F134">
        <v>16184409.257955601</v>
      </c>
      <c r="G134">
        <f t="shared" si="23"/>
        <v>16224870.281100489</v>
      </c>
      <c r="H134">
        <f t="shared" si="22"/>
        <v>1.4454196639235772</v>
      </c>
      <c r="I134">
        <v>30927291.560121436</v>
      </c>
      <c r="J134">
        <f t="shared" si="24"/>
        <v>44702915.372897215</v>
      </c>
      <c r="K134">
        <f t="shared" si="25"/>
        <v>60927785.653997704</v>
      </c>
      <c r="L134">
        <f t="shared" si="26"/>
        <v>1.7989800954104296</v>
      </c>
      <c r="M134">
        <f t="shared" si="27"/>
        <v>6.7601268702121242E-2</v>
      </c>
      <c r="N134">
        <f t="shared" si="28"/>
        <v>1.9414650681294434</v>
      </c>
      <c r="S134" s="1"/>
    </row>
    <row r="135" spans="1:26" x14ac:dyDescent="0.35">
      <c r="A135">
        <v>6</v>
      </c>
      <c r="B135" s="1">
        <v>43142</v>
      </c>
      <c r="C135">
        <v>811.24</v>
      </c>
      <c r="D135">
        <f t="shared" si="20"/>
        <v>1.1671174541060021</v>
      </c>
      <c r="E135">
        <f t="shared" si="21"/>
        <v>1.0029999999999999</v>
      </c>
      <c r="F135">
        <v>16184409.257955601</v>
      </c>
      <c r="G135">
        <f t="shared" si="23"/>
        <v>16232962.485729467</v>
      </c>
      <c r="H135">
        <f t="shared" si="22"/>
        <v>1.3312349082120043</v>
      </c>
      <c r="I135">
        <v>30927291.560121436</v>
      </c>
      <c r="J135">
        <f t="shared" si="24"/>
        <v>41171490.141284153</v>
      </c>
      <c r="K135">
        <f t="shared" si="25"/>
        <v>57404452.627013624</v>
      </c>
      <c r="L135">
        <f t="shared" si="26"/>
        <v>1.6689916104622471</v>
      </c>
      <c r="M135">
        <f t="shared" si="27"/>
        <v>6.8133738162820645E-2</v>
      </c>
      <c r="N135">
        <f t="shared" si="28"/>
        <v>1.7090962422295872</v>
      </c>
      <c r="S135" s="1"/>
    </row>
    <row r="136" spans="1:26" x14ac:dyDescent="0.35">
      <c r="A136">
        <v>7</v>
      </c>
      <c r="B136" s="1">
        <v>43143</v>
      </c>
      <c r="C136">
        <v>865.27</v>
      </c>
      <c r="D136">
        <f t="shared" si="20"/>
        <v>1.2448495137250388</v>
      </c>
      <c r="E136">
        <f t="shared" si="21"/>
        <v>1.0035000000000001</v>
      </c>
      <c r="F136">
        <v>16184409.257955601</v>
      </c>
      <c r="G136">
        <f t="shared" si="23"/>
        <v>16241054.690358447</v>
      </c>
      <c r="H136">
        <f t="shared" si="22"/>
        <v>1.4861990274500776</v>
      </c>
      <c r="I136">
        <v>30927291.560121436</v>
      </c>
      <c r="J136">
        <f t="shared" si="24"/>
        <v>45964110.638317473</v>
      </c>
      <c r="K136">
        <f t="shared" si="25"/>
        <v>62205165.328675918</v>
      </c>
      <c r="L136">
        <f t="shared" si="26"/>
        <v>1.846751110379997</v>
      </c>
      <c r="M136">
        <f t="shared" si="27"/>
        <v>6.8666207623520048E-2</v>
      </c>
      <c r="N136">
        <f t="shared" si="28"/>
        <v>2.024452090035695</v>
      </c>
      <c r="S136" s="1"/>
    </row>
    <row r="137" spans="1:26" x14ac:dyDescent="0.35">
      <c r="A137">
        <v>8</v>
      </c>
      <c r="B137" s="1">
        <v>43144</v>
      </c>
      <c r="C137">
        <v>840.98</v>
      </c>
      <c r="D137">
        <f t="shared" si="20"/>
        <v>1.2099038959544224</v>
      </c>
      <c r="E137">
        <f t="shared" si="21"/>
        <v>1.004</v>
      </c>
      <c r="F137">
        <v>16184409.257955601</v>
      </c>
      <c r="G137">
        <f t="shared" si="23"/>
        <v>16249146.894987423</v>
      </c>
      <c r="H137">
        <f t="shared" si="22"/>
        <v>1.4158077919088448</v>
      </c>
      <c r="I137">
        <v>30927291.560121436</v>
      </c>
      <c r="J137">
        <f t="shared" si="24"/>
        <v>43787100.373456582</v>
      </c>
      <c r="K137">
        <f t="shared" si="25"/>
        <v>60036247.268444002</v>
      </c>
      <c r="L137">
        <f t="shared" si="26"/>
        <v>1.7668366507649287</v>
      </c>
      <c r="M137">
        <f t="shared" si="27"/>
        <v>6.9198677084219229E-2</v>
      </c>
      <c r="N137">
        <f t="shared" si="28"/>
        <v>1.8812041699922082</v>
      </c>
      <c r="S137" s="1"/>
    </row>
    <row r="138" spans="1:26" x14ac:dyDescent="0.35">
      <c r="A138">
        <v>9</v>
      </c>
      <c r="B138" s="1">
        <v>43145</v>
      </c>
      <c r="C138">
        <v>920.11</v>
      </c>
      <c r="D138">
        <f t="shared" si="20"/>
        <v>1.3237469068308683</v>
      </c>
      <c r="E138">
        <f t="shared" si="21"/>
        <v>1.0044999999999999</v>
      </c>
      <c r="F138">
        <v>16184409.257955601</v>
      </c>
      <c r="G138">
        <f t="shared" si="23"/>
        <v>16257239.099616401</v>
      </c>
      <c r="H138">
        <f t="shared" si="22"/>
        <v>1.6429938136617366</v>
      </c>
      <c r="I138">
        <v>30927291.560121436</v>
      </c>
      <c r="J138">
        <f t="shared" si="24"/>
        <v>50813348.706592359</v>
      </c>
      <c r="K138">
        <f t="shared" si="25"/>
        <v>67070587.80620876</v>
      </c>
      <c r="L138">
        <f t="shared" si="26"/>
        <v>2.0271755222898507</v>
      </c>
      <c r="M138">
        <f t="shared" si="27"/>
        <v>6.9731146544918632E-2</v>
      </c>
      <c r="N138">
        <f t="shared" si="28"/>
        <v>2.3435333907940357</v>
      </c>
      <c r="S138" s="1"/>
    </row>
    <row r="139" spans="1:26" x14ac:dyDescent="0.35">
      <c r="A139">
        <v>10</v>
      </c>
      <c r="B139" s="1">
        <v>43146</v>
      </c>
      <c r="C139">
        <v>927.95</v>
      </c>
      <c r="D139">
        <f t="shared" si="20"/>
        <v>1.33502618403637</v>
      </c>
      <c r="E139">
        <f t="shared" si="21"/>
        <v>1.0049999999999999</v>
      </c>
      <c r="F139">
        <v>16184409.257955601</v>
      </c>
      <c r="G139">
        <f t="shared" si="23"/>
        <v>16265331.304245377</v>
      </c>
      <c r="H139">
        <f t="shared" si="22"/>
        <v>1.66505236807274</v>
      </c>
      <c r="I139">
        <v>30927291.560121436</v>
      </c>
      <c r="J139">
        <f t="shared" si="24"/>
        <v>51495560.05025626</v>
      </c>
      <c r="K139">
        <f t="shared" si="25"/>
        <v>67760891.354501635</v>
      </c>
      <c r="L139">
        <f t="shared" si="26"/>
        <v>2.0529692383615727</v>
      </c>
      <c r="M139">
        <f t="shared" si="27"/>
        <v>7.0263616005617813E-2</v>
      </c>
      <c r="N139">
        <f t="shared" si="28"/>
        <v>2.3884230992108084</v>
      </c>
      <c r="S139" s="1"/>
    </row>
    <row r="140" spans="1:26" x14ac:dyDescent="0.35">
      <c r="A140">
        <v>11</v>
      </c>
      <c r="B140" s="1">
        <v>43147</v>
      </c>
      <c r="C140">
        <v>938.02</v>
      </c>
      <c r="D140">
        <f t="shared" si="20"/>
        <v>1.3495137250388443</v>
      </c>
      <c r="E140">
        <f t="shared" si="21"/>
        <v>1.0055000000000001</v>
      </c>
      <c r="F140">
        <v>16184409.257955601</v>
      </c>
      <c r="G140">
        <f t="shared" si="23"/>
        <v>16273423.508874359</v>
      </c>
      <c r="H140">
        <f t="shared" si="22"/>
        <v>1.6935274500776885</v>
      </c>
      <c r="I140">
        <v>30927291.560121436</v>
      </c>
      <c r="J140">
        <f t="shared" si="24"/>
        <v>52376217.213621669</v>
      </c>
      <c r="K140">
        <f t="shared" si="25"/>
        <v>68649640.722496033</v>
      </c>
      <c r="L140">
        <f t="shared" si="26"/>
        <v>2.0860996874485935</v>
      </c>
      <c r="M140">
        <f t="shared" si="27"/>
        <v>7.0796085466317438E-2</v>
      </c>
      <c r="N140">
        <f t="shared" si="28"/>
        <v>2.4463706013240119</v>
      </c>
      <c r="S140" s="1"/>
    </row>
    <row r="141" spans="1:26" x14ac:dyDescent="0.35">
      <c r="A141">
        <v>12</v>
      </c>
      <c r="B141" s="1">
        <v>43148</v>
      </c>
      <c r="C141">
        <v>974.77</v>
      </c>
      <c r="D141">
        <f t="shared" si="20"/>
        <v>1.4023853369396326</v>
      </c>
      <c r="E141">
        <f t="shared" si="21"/>
        <v>1.006</v>
      </c>
      <c r="F141">
        <v>16184409.257955601</v>
      </c>
      <c r="G141">
        <f t="shared" si="23"/>
        <v>16281515.713503335</v>
      </c>
      <c r="H141">
        <f t="shared" si="22"/>
        <v>1.7987706738792653</v>
      </c>
      <c r="I141">
        <v>30927291.560121436</v>
      </c>
      <c r="J141">
        <f t="shared" si="24"/>
        <v>55631105.080860145</v>
      </c>
      <c r="K141">
        <f t="shared" si="25"/>
        <v>71912620.794363484</v>
      </c>
      <c r="L141">
        <f t="shared" si="26"/>
        <v>2.2070077315347918</v>
      </c>
      <c r="M141">
        <f t="shared" si="27"/>
        <v>7.1328554927016619E-2</v>
      </c>
      <c r="N141">
        <f t="shared" si="28"/>
        <v>2.6605431867649378</v>
      </c>
      <c r="S141" s="1"/>
    </row>
    <row r="142" spans="1:26" x14ac:dyDescent="0.35">
      <c r="A142">
        <v>13</v>
      </c>
      <c r="B142" s="1">
        <v>43149</v>
      </c>
      <c r="C142">
        <v>913.9</v>
      </c>
      <c r="D142">
        <f t="shared" si="20"/>
        <v>1.3148126834321228</v>
      </c>
      <c r="E142">
        <f t="shared" si="21"/>
        <v>1.0065</v>
      </c>
      <c r="F142">
        <v>16184409.257955601</v>
      </c>
      <c r="G142">
        <f t="shared" si="23"/>
        <v>16289607.918132313</v>
      </c>
      <c r="H142">
        <f t="shared" si="22"/>
        <v>1.6231253668642456</v>
      </c>
      <c r="I142">
        <v>30927291.560121436</v>
      </c>
      <c r="J142">
        <f t="shared" si="24"/>
        <v>50198871.459639594</v>
      </c>
      <c r="K142">
        <f t="shared" si="25"/>
        <v>66488479.377771907</v>
      </c>
      <c r="L142">
        <f t="shared" si="26"/>
        <v>2.0067445303503866</v>
      </c>
      <c r="M142">
        <f t="shared" si="27"/>
        <v>7.1861024387716022E-2</v>
      </c>
      <c r="N142">
        <f t="shared" si="28"/>
        <v>2.3031006059970123</v>
      </c>
      <c r="S142" s="1"/>
    </row>
    <row r="143" spans="1:26" x14ac:dyDescent="0.35">
      <c r="A143">
        <v>14</v>
      </c>
      <c r="B143" s="1">
        <v>43150</v>
      </c>
      <c r="C143">
        <v>939.79</v>
      </c>
      <c r="D143">
        <f t="shared" si="20"/>
        <v>1.3520601945099844</v>
      </c>
      <c r="E143">
        <f t="shared" si="21"/>
        <v>1.0069999999999999</v>
      </c>
      <c r="F143">
        <v>16184409.257955601</v>
      </c>
      <c r="G143">
        <f t="shared" si="23"/>
        <v>16297700.122761289</v>
      </c>
      <c r="H143">
        <f t="shared" si="22"/>
        <v>1.6971203890199689</v>
      </c>
      <c r="I143">
        <v>30927291.560121436</v>
      </c>
      <c r="J143">
        <f t="shared" si="24"/>
        <v>52487337.083847292</v>
      </c>
      <c r="K143">
        <f t="shared" si="25"/>
        <v>68785037.206608579</v>
      </c>
      <c r="L143">
        <f t="shared" si="26"/>
        <v>2.0919230136535614</v>
      </c>
      <c r="M143">
        <f t="shared" si="27"/>
        <v>7.2393493848415202E-2</v>
      </c>
      <c r="N143">
        <f t="shared" si="28"/>
        <v>2.4536823216875994</v>
      </c>
      <c r="S143" s="1"/>
    </row>
    <row r="144" spans="1:26" x14ac:dyDescent="0.35">
      <c r="A144">
        <v>15</v>
      </c>
      <c r="B144" s="1">
        <v>43151</v>
      </c>
      <c r="C144">
        <v>885.52</v>
      </c>
      <c r="D144">
        <f t="shared" si="20"/>
        <v>1.273982850894861</v>
      </c>
      <c r="E144">
        <f t="shared" si="21"/>
        <v>1.0075000000000001</v>
      </c>
      <c r="F144">
        <v>16184409.257955601</v>
      </c>
      <c r="G144">
        <f t="shared" si="23"/>
        <v>16305792.32739027</v>
      </c>
      <c r="H144">
        <f t="shared" si="22"/>
        <v>1.5404657017897219</v>
      </c>
      <c r="I144">
        <v>30927291.560121436</v>
      </c>
      <c r="J144">
        <f t="shared" si="24"/>
        <v>47642431.897617809</v>
      </c>
      <c r="K144">
        <f t="shared" si="25"/>
        <v>63948224.225008078</v>
      </c>
      <c r="L144">
        <f t="shared" si="26"/>
        <v>1.9133739101825959</v>
      </c>
      <c r="M144">
        <f t="shared" si="27"/>
        <v>7.2925963309114605E-2</v>
      </c>
      <c r="N144">
        <f t="shared" si="28"/>
        <v>2.1348861258508181</v>
      </c>
      <c r="S144" s="1"/>
    </row>
    <row r="145" spans="1:19" x14ac:dyDescent="0.35">
      <c r="A145">
        <v>16</v>
      </c>
      <c r="B145" s="1">
        <v>43152</v>
      </c>
      <c r="C145">
        <v>840.1</v>
      </c>
      <c r="D145">
        <f t="shared" si="20"/>
        <v>1.2086378546354377</v>
      </c>
      <c r="E145">
        <f t="shared" si="21"/>
        <v>1.008</v>
      </c>
      <c r="F145">
        <v>16184409.257955601</v>
      </c>
      <c r="G145">
        <f t="shared" si="23"/>
        <v>16313884.532019246</v>
      </c>
      <c r="H145">
        <f t="shared" si="22"/>
        <v>1.4092757092708754</v>
      </c>
      <c r="I145">
        <v>30927291.560121436</v>
      </c>
      <c r="J145">
        <f t="shared" si="24"/>
        <v>43585080.749217294</v>
      </c>
      <c r="K145">
        <f t="shared" si="25"/>
        <v>59898965.281236544</v>
      </c>
      <c r="L145">
        <f t="shared" si="26"/>
        <v>1.7639414377364702</v>
      </c>
      <c r="M145">
        <f t="shared" si="27"/>
        <v>7.3458432769813786E-2</v>
      </c>
      <c r="N145">
        <f t="shared" si="28"/>
        <v>1.8679112188989828</v>
      </c>
      <c r="S145" s="1"/>
    </row>
    <row r="146" spans="1:19" x14ac:dyDescent="0.35">
      <c r="A146">
        <v>17</v>
      </c>
      <c r="B146" s="1">
        <v>43153</v>
      </c>
      <c r="C146">
        <v>804.63</v>
      </c>
      <c r="D146">
        <f t="shared" si="20"/>
        <v>1.1576077573804453</v>
      </c>
      <c r="E146">
        <f t="shared" si="21"/>
        <v>1.0085</v>
      </c>
      <c r="F146">
        <v>16184409.257955601</v>
      </c>
      <c r="G146">
        <f t="shared" si="23"/>
        <v>16321976.736648222</v>
      </c>
      <c r="H146">
        <f t="shared" si="22"/>
        <v>1.3067155147608907</v>
      </c>
      <c r="I146">
        <v>30927291.560121436</v>
      </c>
      <c r="J146">
        <f t="shared" si="24"/>
        <v>40413171.711144231</v>
      </c>
      <c r="K146">
        <f t="shared" si="25"/>
        <v>56735148.447792456</v>
      </c>
      <c r="L146">
        <f t="shared" si="26"/>
        <v>1.6472446126007569</v>
      </c>
      <c r="M146">
        <f t="shared" si="27"/>
        <v>7.3990902230512967E-2</v>
      </c>
      <c r="N146">
        <f t="shared" si="28"/>
        <v>1.659198664987283</v>
      </c>
      <c r="S146" s="1"/>
    </row>
    <row r="147" spans="1:19" x14ac:dyDescent="0.35">
      <c r="A147">
        <v>18</v>
      </c>
      <c r="B147" s="1">
        <v>43154</v>
      </c>
      <c r="C147">
        <v>854.7</v>
      </c>
      <c r="D147">
        <f t="shared" si="20"/>
        <v>1.2296426310640503</v>
      </c>
      <c r="E147">
        <f t="shared" si="21"/>
        <v>1.0089999999999999</v>
      </c>
      <c r="F147">
        <v>16184409.257955601</v>
      </c>
      <c r="G147">
        <f t="shared" si="23"/>
        <v>16330068.9412772</v>
      </c>
      <c r="H147">
        <f t="shared" si="22"/>
        <v>1.4502852621281006</v>
      </c>
      <c r="I147">
        <v>30927291.560121436</v>
      </c>
      <c r="J147">
        <f t="shared" si="24"/>
        <v>44853395.147182912</v>
      </c>
      <c r="K147">
        <f t="shared" si="25"/>
        <v>61183464.08846011</v>
      </c>
      <c r="L147">
        <f t="shared" si="26"/>
        <v>1.8119756538904426</v>
      </c>
      <c r="M147">
        <f t="shared" si="27"/>
        <v>7.452337169121237E-2</v>
      </c>
      <c r="N147">
        <f t="shared" si="28"/>
        <v>1.951366681834704</v>
      </c>
      <c r="S147" s="1"/>
    </row>
    <row r="148" spans="1:19" x14ac:dyDescent="0.35">
      <c r="A148">
        <v>19</v>
      </c>
      <c r="B148" s="1">
        <v>43155</v>
      </c>
      <c r="C148">
        <v>833.49</v>
      </c>
      <c r="D148">
        <f t="shared" si="20"/>
        <v>1.1991281579098809</v>
      </c>
      <c r="E148">
        <f t="shared" si="21"/>
        <v>1.0095000000000001</v>
      </c>
      <c r="F148">
        <v>16184409.257955601</v>
      </c>
      <c r="G148">
        <f t="shared" si="23"/>
        <v>16338161.14590618</v>
      </c>
      <c r="H148">
        <f t="shared" si="22"/>
        <v>1.3887563158197618</v>
      </c>
      <c r="I148">
        <v>30927291.560121436</v>
      </c>
      <c r="J148">
        <f t="shared" si="24"/>
        <v>42950471.485317856</v>
      </c>
      <c r="K148">
        <f t="shared" si="25"/>
        <v>59288632.631224036</v>
      </c>
      <c r="L148">
        <f t="shared" si="26"/>
        <v>1.7421944398749796</v>
      </c>
      <c r="M148">
        <f t="shared" si="27"/>
        <v>7.5055841151911773E-2</v>
      </c>
      <c r="N148">
        <f t="shared" si="28"/>
        <v>1.8261537414257512</v>
      </c>
      <c r="S148" s="1"/>
    </row>
    <row r="149" spans="1:19" x14ac:dyDescent="0.35">
      <c r="A149">
        <v>20</v>
      </c>
      <c r="B149" s="1">
        <v>43156</v>
      </c>
      <c r="C149">
        <v>840.28</v>
      </c>
      <c r="D149">
        <f t="shared" si="20"/>
        <v>1.2088968176325026</v>
      </c>
      <c r="E149">
        <f t="shared" si="21"/>
        <v>1.01</v>
      </c>
      <c r="F149">
        <v>16184409.257955601</v>
      </c>
      <c r="G149">
        <f t="shared" si="23"/>
        <v>16346253.350535158</v>
      </c>
      <c r="H149">
        <f t="shared" si="22"/>
        <v>1.4077936352650051</v>
      </c>
      <c r="I149">
        <v>30927291.560121436</v>
      </c>
      <c r="J149">
        <f t="shared" si="24"/>
        <v>43539244.214324065</v>
      </c>
      <c r="K149">
        <f t="shared" si="25"/>
        <v>59885497.564859226</v>
      </c>
      <c r="L149">
        <f t="shared" si="26"/>
        <v>1.7645336404013818</v>
      </c>
      <c r="M149">
        <f t="shared" si="27"/>
        <v>7.5588310612611176E-2</v>
      </c>
      <c r="N149">
        <f t="shared" si="28"/>
        <v>1.8648951613307494</v>
      </c>
      <c r="S14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ETH</vt:lpstr>
      <vt:lpstr>Oct17-Feb18 M Case</vt:lpstr>
      <vt:lpstr>Oct17-Feb18 I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Yizhou Cao</dc:creator>
  <cp:lastModifiedBy>Yizhou Cao</cp:lastModifiedBy>
  <dcterms:created xsi:type="dcterms:W3CDTF">2018-02-26T02:23:37Z</dcterms:created>
  <dcterms:modified xsi:type="dcterms:W3CDTF">2018-02-26T10:38:01Z</dcterms:modified>
</cp:coreProperties>
</file>