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570" windowHeight="8085" firstSheet="4" activeTab="5"/>
  </bookViews>
  <sheets>
    <sheet name="SERVER &amp; APP Count" sheetId="2" r:id="rId1"/>
    <sheet name="VUL Count" sheetId="3" r:id="rId2"/>
    <sheet name="APP DATA" sheetId="1" r:id="rId3"/>
    <sheet name="OS DATA" sheetId="4" r:id="rId4"/>
    <sheet name="VUL DATA" sheetId="5" r:id="rId5"/>
    <sheet name="VUL DATA DETAIL" sheetId="6" r:id="rId6"/>
  </sheets>
  <definedNames>
    <definedName name="_xlnm._FilterDatabase" localSheetId="5" hidden="1">'VUL DATA DETAIL'!$C$1:$U$2255</definedName>
    <definedName name="_xlnm.Print_Titles" localSheetId="1">'VUL Count'!$1:$2</definedName>
  </definedNames>
  <calcPr calcId="162913"/>
</workbook>
</file>

<file path=xl/calcChain.xml><?xml version="1.0" encoding="utf-8"?>
<calcChain xmlns="http://schemas.openxmlformats.org/spreadsheetml/2006/main">
  <c r="AB8" i="3" l="1"/>
  <c r="L2255" i="6" l="1"/>
  <c r="L2254" i="6"/>
  <c r="L2253" i="6"/>
  <c r="L2252" i="6"/>
  <c r="L2251" i="6"/>
  <c r="L2250" i="6"/>
  <c r="L2249" i="6"/>
  <c r="L2248" i="6"/>
  <c r="L2247" i="6"/>
  <c r="L2246" i="6"/>
  <c r="L2245" i="6"/>
  <c r="L2244" i="6"/>
  <c r="L2243" i="6"/>
  <c r="L2242" i="6"/>
  <c r="L2241" i="6"/>
  <c r="L2240" i="6"/>
  <c r="L2239" i="6"/>
  <c r="L2238" i="6"/>
  <c r="L2237" i="6"/>
  <c r="L2236" i="6"/>
  <c r="L2235" i="6"/>
  <c r="L2234" i="6"/>
  <c r="L2233" i="6"/>
  <c r="L2232" i="6"/>
  <c r="L2231" i="6"/>
  <c r="L2230" i="6"/>
  <c r="L2229" i="6"/>
  <c r="L2228" i="6"/>
  <c r="L2227" i="6"/>
  <c r="L2226" i="6"/>
  <c r="L2225" i="6"/>
  <c r="L2224" i="6"/>
  <c r="L2223" i="6"/>
  <c r="L2222" i="6"/>
  <c r="L2221" i="6"/>
  <c r="L2220" i="6"/>
  <c r="L2219" i="6"/>
  <c r="L2218" i="6"/>
  <c r="L2217" i="6"/>
  <c r="L2216" i="6"/>
  <c r="L2215" i="6"/>
  <c r="L2214" i="6"/>
  <c r="L2213" i="6"/>
  <c r="L2212" i="6"/>
  <c r="L2211" i="6"/>
  <c r="L2210" i="6"/>
  <c r="L2209" i="6"/>
  <c r="L2208" i="6"/>
  <c r="L2207" i="6"/>
  <c r="L2206" i="6"/>
  <c r="L2205" i="6"/>
  <c r="L2204" i="6"/>
  <c r="L2203" i="6"/>
  <c r="L2202" i="6"/>
  <c r="L2201" i="6"/>
  <c r="L2200" i="6"/>
  <c r="L2199" i="6"/>
  <c r="L2198" i="6"/>
  <c r="L2197" i="6"/>
  <c r="L2196" i="6"/>
  <c r="L2195" i="6"/>
  <c r="L2194" i="6"/>
  <c r="L2193" i="6"/>
  <c r="L2192" i="6"/>
  <c r="L2191" i="6"/>
  <c r="L2190" i="6"/>
  <c r="L2189" i="6"/>
  <c r="L2188" i="6"/>
  <c r="L2187" i="6"/>
  <c r="L2186" i="6"/>
  <c r="L2185" i="6"/>
  <c r="L2184" i="6"/>
  <c r="L2183" i="6"/>
  <c r="L2182" i="6"/>
  <c r="L2181" i="6"/>
  <c r="L2180" i="6"/>
  <c r="L2179" i="6"/>
  <c r="L2178" i="6"/>
  <c r="L2177" i="6"/>
  <c r="L2176" i="6"/>
  <c r="L2175" i="6"/>
  <c r="L2174" i="6"/>
  <c r="L2173" i="6"/>
  <c r="L2172" i="6"/>
  <c r="L2171" i="6"/>
  <c r="L2170" i="6"/>
  <c r="L2169" i="6"/>
  <c r="L2168" i="6"/>
  <c r="L2167" i="6"/>
  <c r="L2166" i="6"/>
  <c r="L2165" i="6"/>
  <c r="L2164" i="6"/>
  <c r="L2163" i="6"/>
  <c r="L2162" i="6"/>
  <c r="L2161" i="6"/>
  <c r="L2160" i="6"/>
  <c r="L2159" i="6"/>
  <c r="L2158" i="6"/>
  <c r="L2157" i="6"/>
  <c r="L2156" i="6"/>
  <c r="L2155" i="6"/>
  <c r="L2154" i="6"/>
  <c r="L2153" i="6"/>
  <c r="L2152" i="6"/>
  <c r="L2151" i="6"/>
  <c r="L2150" i="6"/>
  <c r="L2149" i="6"/>
  <c r="L2148" i="6"/>
  <c r="L2147" i="6"/>
  <c r="L2146" i="6"/>
  <c r="L2145" i="6"/>
  <c r="L2144" i="6"/>
  <c r="L2143" i="6"/>
  <c r="L2142" i="6"/>
  <c r="L2141" i="6"/>
  <c r="L2140" i="6"/>
  <c r="L2139" i="6"/>
  <c r="L2138" i="6"/>
  <c r="L2137" i="6"/>
  <c r="L2136" i="6"/>
  <c r="L2135" i="6"/>
  <c r="L2134" i="6"/>
  <c r="L2133" i="6"/>
  <c r="L2132" i="6"/>
  <c r="L2131" i="6"/>
  <c r="L2130" i="6"/>
  <c r="L2129" i="6"/>
  <c r="L2128" i="6"/>
  <c r="L2127" i="6"/>
  <c r="L2126" i="6"/>
  <c r="L2125" i="6"/>
  <c r="L2124" i="6"/>
  <c r="L2123" i="6"/>
  <c r="L2122" i="6"/>
  <c r="L2121" i="6"/>
  <c r="L2120" i="6"/>
  <c r="L2119" i="6"/>
  <c r="L2118" i="6"/>
  <c r="L2117" i="6"/>
  <c r="L2116" i="6"/>
  <c r="L2115" i="6"/>
  <c r="L2114" i="6"/>
  <c r="L2113" i="6"/>
  <c r="L2112" i="6"/>
  <c r="L2111" i="6"/>
  <c r="L2110" i="6"/>
  <c r="L2109" i="6"/>
  <c r="L2108" i="6"/>
  <c r="L2107" i="6"/>
  <c r="L2106" i="6"/>
  <c r="L2105" i="6"/>
  <c r="L2104" i="6"/>
  <c r="L2103" i="6"/>
  <c r="L2102" i="6"/>
  <c r="L2101" i="6"/>
  <c r="L2100" i="6"/>
  <c r="L2099" i="6"/>
  <c r="L2098" i="6"/>
  <c r="L2097" i="6"/>
  <c r="L2096" i="6"/>
  <c r="L2095" i="6"/>
  <c r="L2094" i="6"/>
  <c r="L2093" i="6"/>
  <c r="L2092" i="6"/>
  <c r="L2091" i="6"/>
  <c r="L2090" i="6"/>
  <c r="L2089" i="6"/>
  <c r="L2088" i="6"/>
  <c r="L2087" i="6"/>
  <c r="L2086" i="6"/>
  <c r="L2085" i="6"/>
  <c r="L2084" i="6"/>
  <c r="L2083" i="6"/>
  <c r="L2082" i="6"/>
  <c r="L2081" i="6"/>
  <c r="L2080" i="6"/>
  <c r="L2079" i="6"/>
  <c r="L2078" i="6"/>
  <c r="L2077" i="6"/>
  <c r="L2076" i="6"/>
  <c r="L2075" i="6"/>
  <c r="L2074" i="6"/>
  <c r="L2073" i="6"/>
  <c r="L2072" i="6"/>
  <c r="L2071" i="6"/>
  <c r="L2070" i="6"/>
  <c r="L2069" i="6"/>
  <c r="L2068" i="6"/>
  <c r="L2067" i="6"/>
  <c r="L2066" i="6"/>
  <c r="L2065" i="6"/>
  <c r="L2064" i="6"/>
  <c r="L2063" i="6"/>
  <c r="L2062" i="6"/>
  <c r="L2061" i="6"/>
  <c r="L2060" i="6"/>
  <c r="L2059" i="6"/>
  <c r="L2058" i="6"/>
  <c r="L2057" i="6"/>
  <c r="L2056" i="6"/>
  <c r="L2055" i="6"/>
  <c r="L2054" i="6"/>
  <c r="L2053" i="6"/>
  <c r="L2052" i="6"/>
  <c r="L2051" i="6"/>
  <c r="L2050" i="6"/>
  <c r="L2049" i="6"/>
  <c r="L2048" i="6"/>
  <c r="L2047" i="6"/>
  <c r="L2046" i="6"/>
  <c r="L2045" i="6"/>
  <c r="L2044" i="6"/>
  <c r="L2043" i="6"/>
  <c r="L2042" i="6"/>
  <c r="L2041" i="6"/>
  <c r="L2040" i="6"/>
  <c r="L2039" i="6"/>
  <c r="L2038" i="6"/>
  <c r="L2037" i="6"/>
  <c r="L2036" i="6"/>
  <c r="L2035" i="6"/>
  <c r="L2034" i="6"/>
  <c r="L2033" i="6"/>
  <c r="L2032" i="6"/>
  <c r="L2031" i="6"/>
  <c r="L2030" i="6"/>
  <c r="L2029" i="6"/>
  <c r="L2028" i="6"/>
  <c r="L2027" i="6"/>
  <c r="L2026" i="6"/>
  <c r="L2025" i="6"/>
  <c r="L2024" i="6"/>
  <c r="L2023" i="6"/>
  <c r="L2022" i="6"/>
  <c r="L2021" i="6"/>
  <c r="L2020" i="6"/>
  <c r="L2019" i="6"/>
  <c r="L2018" i="6"/>
  <c r="L2017" i="6"/>
  <c r="L2016" i="6"/>
  <c r="L2015" i="6"/>
  <c r="L2014" i="6"/>
  <c r="L2013" i="6"/>
  <c r="L2012" i="6"/>
  <c r="L2011" i="6"/>
  <c r="L2010" i="6"/>
  <c r="L2009" i="6"/>
  <c r="L2008" i="6"/>
  <c r="L2007" i="6"/>
  <c r="L2006" i="6"/>
  <c r="L2005" i="6"/>
  <c r="L2004" i="6"/>
  <c r="L2003" i="6"/>
  <c r="L2002" i="6"/>
  <c r="L2001" i="6"/>
  <c r="L2000" i="6"/>
  <c r="L1999" i="6"/>
  <c r="L1998" i="6"/>
  <c r="L1997" i="6"/>
  <c r="L1996" i="6"/>
  <c r="L1995" i="6"/>
  <c r="L1994" i="6"/>
  <c r="L1993" i="6"/>
  <c r="L1992" i="6"/>
  <c r="L1991" i="6"/>
  <c r="L1990" i="6"/>
  <c r="L1989" i="6"/>
  <c r="L1988" i="6"/>
  <c r="L1987" i="6"/>
  <c r="L1986" i="6"/>
  <c r="L1985" i="6"/>
  <c r="L1984" i="6"/>
  <c r="L1983" i="6"/>
  <c r="L1982" i="6"/>
  <c r="L1981" i="6"/>
  <c r="L1980" i="6"/>
  <c r="L1979" i="6"/>
  <c r="L1978" i="6"/>
  <c r="L1977" i="6"/>
  <c r="L1976" i="6"/>
  <c r="L1975" i="6"/>
  <c r="L1974" i="6"/>
  <c r="L1973" i="6"/>
  <c r="L1972" i="6"/>
  <c r="L1971" i="6"/>
  <c r="L1970" i="6"/>
  <c r="L1969" i="6"/>
  <c r="L1968" i="6"/>
  <c r="L1967" i="6"/>
  <c r="L1966" i="6"/>
  <c r="L1965" i="6"/>
  <c r="L1964" i="6"/>
  <c r="L1963" i="6"/>
  <c r="L1962" i="6"/>
  <c r="L1961" i="6"/>
  <c r="L1960" i="6"/>
  <c r="L1959" i="6"/>
  <c r="L1958" i="6"/>
  <c r="L1957" i="6"/>
  <c r="L1956" i="6"/>
  <c r="L1955" i="6"/>
  <c r="L1954" i="6"/>
  <c r="L1953" i="6"/>
  <c r="L1952" i="6"/>
  <c r="L1951" i="6"/>
  <c r="L1950" i="6"/>
  <c r="L1949" i="6"/>
  <c r="L1948" i="6"/>
  <c r="L1947" i="6"/>
  <c r="L1946" i="6"/>
  <c r="L1945" i="6"/>
  <c r="L1944" i="6"/>
  <c r="L1943" i="6"/>
  <c r="L1942" i="6"/>
  <c r="L1941" i="6"/>
  <c r="L1940" i="6"/>
  <c r="L1939" i="6"/>
  <c r="L1938" i="6"/>
  <c r="L1937" i="6"/>
  <c r="L1936" i="6"/>
  <c r="L1935" i="6"/>
  <c r="L1934" i="6"/>
  <c r="L1933" i="6"/>
  <c r="L1932" i="6"/>
  <c r="L1931" i="6"/>
  <c r="L1930" i="6"/>
  <c r="L1929" i="6"/>
  <c r="L1928" i="6"/>
  <c r="L1927" i="6"/>
  <c r="L1926" i="6"/>
  <c r="L1925" i="6"/>
  <c r="L1924" i="6"/>
  <c r="L1923" i="6"/>
  <c r="L1922" i="6"/>
  <c r="L1921" i="6"/>
  <c r="L1920" i="6"/>
  <c r="L1919" i="6"/>
  <c r="L1918" i="6"/>
  <c r="L1917" i="6"/>
  <c r="L1916" i="6"/>
  <c r="L1915" i="6"/>
  <c r="L1914" i="6"/>
  <c r="L1913" i="6"/>
  <c r="L1912" i="6"/>
  <c r="L1911" i="6"/>
  <c r="L1910" i="6"/>
  <c r="L1909" i="6"/>
  <c r="L1908" i="6"/>
  <c r="L1907" i="6"/>
  <c r="L1906" i="6"/>
  <c r="L1905" i="6"/>
  <c r="L1904" i="6"/>
  <c r="L1903" i="6"/>
  <c r="L1902" i="6"/>
  <c r="L1901" i="6"/>
  <c r="L1900" i="6"/>
  <c r="L1899" i="6"/>
  <c r="L1898" i="6"/>
  <c r="L1897" i="6"/>
  <c r="L1896" i="6"/>
  <c r="L1895" i="6"/>
  <c r="L1894" i="6"/>
  <c r="L1893" i="6"/>
  <c r="L1892" i="6"/>
  <c r="L1891" i="6"/>
  <c r="L1890" i="6"/>
  <c r="L1889" i="6"/>
  <c r="L1888" i="6"/>
  <c r="L1887" i="6"/>
  <c r="L1886" i="6"/>
  <c r="L1885" i="6"/>
  <c r="L1884" i="6"/>
  <c r="L1883" i="6"/>
  <c r="L1882" i="6"/>
  <c r="L1881" i="6"/>
  <c r="L1880" i="6"/>
  <c r="L1879" i="6"/>
  <c r="L1878" i="6"/>
  <c r="L1877" i="6"/>
  <c r="L1876" i="6"/>
  <c r="L1875" i="6"/>
  <c r="L1874" i="6"/>
  <c r="L1873" i="6"/>
  <c r="L1872" i="6"/>
  <c r="L1871" i="6"/>
  <c r="L1870" i="6"/>
  <c r="L1869" i="6"/>
  <c r="L1868" i="6"/>
  <c r="L1867" i="6"/>
  <c r="L1866" i="6"/>
  <c r="L1865" i="6"/>
  <c r="L1864" i="6"/>
  <c r="L1863" i="6"/>
  <c r="L1862" i="6"/>
  <c r="L1861" i="6"/>
  <c r="L1860" i="6"/>
  <c r="L1859" i="6"/>
  <c r="L1858" i="6"/>
  <c r="L1857" i="6"/>
  <c r="L1856" i="6"/>
  <c r="L1855" i="6"/>
  <c r="L1854" i="6"/>
  <c r="L1853" i="6"/>
  <c r="L1852" i="6"/>
  <c r="L1851" i="6"/>
  <c r="L1850" i="6"/>
  <c r="L1849" i="6"/>
  <c r="L1848" i="6"/>
  <c r="L1847" i="6"/>
  <c r="L1846" i="6"/>
  <c r="L1845" i="6"/>
  <c r="L1844" i="6"/>
  <c r="L1843" i="6"/>
  <c r="L1842" i="6"/>
  <c r="L1841" i="6"/>
  <c r="L1840" i="6"/>
  <c r="L1839" i="6"/>
  <c r="L1838" i="6"/>
  <c r="L1837" i="6"/>
  <c r="L1836" i="6"/>
  <c r="L1835" i="6"/>
  <c r="L1834" i="6"/>
  <c r="L1833" i="6"/>
  <c r="L1832" i="6"/>
  <c r="L1831" i="6"/>
  <c r="L1830" i="6"/>
  <c r="L1829" i="6"/>
  <c r="L1828" i="6"/>
  <c r="L1827" i="6"/>
  <c r="L1826" i="6"/>
  <c r="L1825" i="6"/>
  <c r="L1824" i="6"/>
  <c r="L1823" i="6"/>
  <c r="L1822" i="6"/>
  <c r="L1821" i="6"/>
  <c r="L1820" i="6"/>
  <c r="L1819" i="6"/>
  <c r="L1818" i="6"/>
  <c r="L1817" i="6"/>
  <c r="L1816" i="6"/>
  <c r="L1815" i="6"/>
  <c r="L1814" i="6"/>
  <c r="L1813" i="6"/>
  <c r="L1812" i="6"/>
  <c r="L1811" i="6"/>
  <c r="L1810" i="6"/>
  <c r="L1809" i="6"/>
  <c r="L1808" i="6"/>
  <c r="L1807" i="6"/>
  <c r="L1806" i="6"/>
  <c r="L1805" i="6"/>
  <c r="L1804" i="6"/>
  <c r="L1803" i="6"/>
  <c r="L1802" i="6"/>
  <c r="L1801" i="6"/>
  <c r="L1800" i="6"/>
  <c r="L1799" i="6"/>
  <c r="L1798" i="6"/>
  <c r="L1797" i="6"/>
  <c r="L1796" i="6"/>
  <c r="L1795" i="6"/>
  <c r="L1794" i="6"/>
  <c r="L1793" i="6"/>
  <c r="L1792" i="6"/>
  <c r="L1791" i="6"/>
  <c r="L1790" i="6"/>
  <c r="L1789" i="6"/>
  <c r="L1788" i="6"/>
  <c r="L1787" i="6"/>
  <c r="L1786" i="6"/>
  <c r="L1785" i="6"/>
  <c r="L1784" i="6"/>
  <c r="L1783" i="6"/>
  <c r="L1782" i="6"/>
  <c r="L1781" i="6"/>
  <c r="L1780" i="6"/>
  <c r="L1779" i="6"/>
  <c r="L1778" i="6"/>
  <c r="L1777" i="6"/>
  <c r="L1776" i="6"/>
  <c r="L1775" i="6"/>
  <c r="L1774" i="6"/>
  <c r="L1773" i="6"/>
  <c r="L1772" i="6"/>
  <c r="L1771" i="6"/>
  <c r="L1770" i="6"/>
  <c r="L1769" i="6"/>
  <c r="L1768" i="6"/>
  <c r="L1767" i="6"/>
  <c r="L1766" i="6"/>
  <c r="L1765" i="6"/>
  <c r="L1764" i="6"/>
  <c r="L1763" i="6"/>
  <c r="L1762" i="6"/>
  <c r="L1761" i="6"/>
  <c r="L1760" i="6"/>
  <c r="L1759" i="6"/>
  <c r="L1758" i="6"/>
  <c r="L1757" i="6"/>
  <c r="L1756" i="6"/>
  <c r="L1755" i="6"/>
  <c r="L1754" i="6"/>
  <c r="L1753" i="6"/>
  <c r="L1752" i="6"/>
  <c r="L1751" i="6"/>
  <c r="L1750" i="6"/>
  <c r="L1749" i="6"/>
  <c r="L1748" i="6"/>
  <c r="L1747" i="6"/>
  <c r="L1746" i="6"/>
  <c r="L1745" i="6"/>
  <c r="L1744" i="6"/>
  <c r="L1743" i="6"/>
  <c r="L1742" i="6"/>
  <c r="L1741" i="6"/>
  <c r="L1740" i="6"/>
  <c r="L1739" i="6"/>
  <c r="L1738" i="6"/>
  <c r="L1737" i="6"/>
  <c r="L1736" i="6"/>
  <c r="L1735" i="6"/>
  <c r="L1734" i="6"/>
  <c r="L1733" i="6"/>
  <c r="L1732" i="6"/>
  <c r="L1731" i="6"/>
  <c r="L1730" i="6"/>
  <c r="L1729" i="6"/>
  <c r="L1728" i="6"/>
  <c r="L1727" i="6"/>
  <c r="L1726" i="6"/>
  <c r="L1725" i="6"/>
  <c r="L1724" i="6"/>
  <c r="L1723" i="6"/>
  <c r="L1722" i="6"/>
  <c r="L1721" i="6"/>
  <c r="L1720" i="6"/>
  <c r="L1719" i="6"/>
  <c r="L1718" i="6"/>
  <c r="L1717" i="6"/>
  <c r="L1716" i="6"/>
  <c r="L1715" i="6"/>
  <c r="L1714" i="6"/>
  <c r="L1713" i="6"/>
  <c r="L1712" i="6"/>
  <c r="L1711" i="6"/>
  <c r="L1710" i="6"/>
  <c r="L1709" i="6"/>
  <c r="L1708" i="6"/>
  <c r="L1707" i="6"/>
  <c r="L1706" i="6"/>
  <c r="L1705" i="6"/>
  <c r="L1704" i="6"/>
  <c r="L1703" i="6"/>
  <c r="L1702" i="6"/>
  <c r="L1701" i="6"/>
  <c r="L1700" i="6"/>
  <c r="L1699" i="6"/>
  <c r="L1698" i="6"/>
  <c r="L1697" i="6"/>
  <c r="L1696" i="6"/>
  <c r="L1695" i="6"/>
  <c r="L1694" i="6"/>
  <c r="L1693" i="6"/>
  <c r="L1692" i="6"/>
  <c r="L1691" i="6"/>
  <c r="L1690" i="6"/>
  <c r="L1689" i="6"/>
  <c r="L1688" i="6"/>
  <c r="L1687" i="6"/>
  <c r="L1686" i="6"/>
  <c r="L1685" i="6"/>
  <c r="L1684" i="6"/>
  <c r="L1683" i="6"/>
  <c r="L1682" i="6"/>
  <c r="L1681" i="6"/>
  <c r="L1680" i="6"/>
  <c r="L1679" i="6"/>
  <c r="L1678" i="6"/>
  <c r="L1677" i="6"/>
  <c r="L1676" i="6"/>
  <c r="L1675" i="6"/>
  <c r="L1674" i="6"/>
  <c r="L1673" i="6"/>
  <c r="L1672" i="6"/>
  <c r="L1671" i="6"/>
  <c r="L1670" i="6"/>
  <c r="L1669" i="6"/>
  <c r="L1668" i="6"/>
  <c r="L1667" i="6"/>
  <c r="L1666" i="6"/>
  <c r="L1665" i="6"/>
  <c r="L1664" i="6"/>
  <c r="L1663" i="6"/>
  <c r="L1662" i="6"/>
  <c r="L1661" i="6"/>
  <c r="L1660" i="6"/>
  <c r="L1659" i="6"/>
  <c r="L1658" i="6"/>
  <c r="L1657" i="6"/>
  <c r="L1656" i="6"/>
  <c r="L1655" i="6"/>
  <c r="L1654" i="6"/>
  <c r="L1653" i="6"/>
  <c r="L1652" i="6"/>
  <c r="L1651" i="6"/>
  <c r="L1650" i="6"/>
  <c r="L1649" i="6"/>
  <c r="L1648" i="6"/>
  <c r="L1647" i="6"/>
  <c r="L1646" i="6"/>
  <c r="L1645" i="6"/>
  <c r="L1644" i="6"/>
  <c r="L1643" i="6"/>
  <c r="L1642" i="6"/>
  <c r="L1641" i="6"/>
  <c r="L1640" i="6"/>
  <c r="L1639" i="6"/>
  <c r="L1638" i="6"/>
  <c r="L1637" i="6"/>
  <c r="L1636" i="6"/>
  <c r="L1635" i="6"/>
  <c r="L1634" i="6"/>
  <c r="L1633" i="6"/>
  <c r="L1632" i="6"/>
  <c r="L1631" i="6"/>
  <c r="L1630" i="6"/>
  <c r="L1629" i="6"/>
  <c r="L1628" i="6"/>
  <c r="L1627" i="6"/>
  <c r="L1626" i="6"/>
  <c r="L1625" i="6"/>
  <c r="L1624" i="6"/>
  <c r="L1623" i="6"/>
  <c r="L1622" i="6"/>
  <c r="L1621" i="6"/>
  <c r="L1620" i="6"/>
  <c r="L1619" i="6"/>
  <c r="L1618" i="6"/>
  <c r="L1617" i="6"/>
  <c r="L1616" i="6"/>
  <c r="L1615" i="6"/>
  <c r="L1614" i="6"/>
  <c r="L1613" i="6"/>
  <c r="L1612" i="6"/>
  <c r="L1611" i="6"/>
  <c r="L1610" i="6"/>
  <c r="L1609" i="6"/>
  <c r="L1608" i="6"/>
  <c r="L1607" i="6"/>
  <c r="L1606" i="6"/>
  <c r="L1605" i="6"/>
  <c r="L1604" i="6"/>
  <c r="L1603" i="6"/>
  <c r="L1602" i="6"/>
  <c r="L1601" i="6"/>
  <c r="L1600" i="6"/>
  <c r="L1599" i="6"/>
  <c r="L1598" i="6"/>
  <c r="L1597" i="6"/>
  <c r="L1596" i="6"/>
  <c r="L1595" i="6"/>
  <c r="L1594" i="6"/>
  <c r="L1593" i="6"/>
  <c r="L1592" i="6"/>
  <c r="L1591" i="6"/>
  <c r="L1590" i="6"/>
  <c r="L1589" i="6"/>
  <c r="L1588" i="6"/>
  <c r="L1587" i="6"/>
  <c r="L1586" i="6"/>
  <c r="L1585" i="6"/>
  <c r="L1584" i="6"/>
  <c r="L1583" i="6"/>
  <c r="L1582" i="6"/>
  <c r="L1581" i="6"/>
  <c r="L1580" i="6"/>
  <c r="L1579" i="6"/>
  <c r="L1578" i="6"/>
  <c r="L1577" i="6"/>
  <c r="L1576" i="6"/>
  <c r="L1575" i="6"/>
  <c r="L1574" i="6"/>
  <c r="L1573" i="6"/>
  <c r="L1572" i="6"/>
  <c r="L1571" i="6"/>
  <c r="L1570" i="6"/>
  <c r="L1569" i="6"/>
  <c r="L1568" i="6"/>
  <c r="L1567" i="6"/>
  <c r="L1566" i="6"/>
  <c r="L1565" i="6"/>
  <c r="L1564" i="6"/>
  <c r="L1563" i="6"/>
  <c r="L1562" i="6"/>
  <c r="L1561" i="6"/>
  <c r="L1560" i="6"/>
  <c r="L1559" i="6"/>
  <c r="L1558" i="6"/>
  <c r="L1557" i="6"/>
  <c r="L1556" i="6"/>
  <c r="L1555" i="6"/>
  <c r="L1554" i="6"/>
  <c r="L1553" i="6"/>
  <c r="L1552" i="6"/>
  <c r="L1551" i="6"/>
  <c r="L1550" i="6"/>
  <c r="L1549" i="6"/>
  <c r="L1548" i="6"/>
  <c r="L1547" i="6"/>
  <c r="L1546" i="6"/>
  <c r="L1545" i="6"/>
  <c r="L1544" i="6"/>
  <c r="L1543" i="6"/>
  <c r="L1542" i="6"/>
  <c r="L1541" i="6"/>
  <c r="L1540" i="6"/>
  <c r="L1539" i="6"/>
  <c r="L1538" i="6"/>
  <c r="L1537" i="6"/>
  <c r="L1536" i="6"/>
  <c r="L1535" i="6"/>
  <c r="L1534" i="6"/>
  <c r="L1533" i="6"/>
  <c r="L1532" i="6"/>
  <c r="L1531" i="6"/>
  <c r="L1530" i="6"/>
  <c r="L1529" i="6"/>
  <c r="L1528" i="6"/>
  <c r="L1527" i="6"/>
  <c r="L1526" i="6"/>
  <c r="L1525" i="6"/>
  <c r="L1524" i="6"/>
  <c r="L1523" i="6"/>
  <c r="L1522" i="6"/>
  <c r="L1521" i="6"/>
  <c r="L1520" i="6"/>
  <c r="L1519" i="6"/>
  <c r="L1518" i="6"/>
  <c r="L1517" i="6"/>
  <c r="L1516" i="6"/>
  <c r="L1515" i="6"/>
  <c r="L1514" i="6"/>
  <c r="L1513" i="6"/>
  <c r="L1512" i="6"/>
  <c r="L1511" i="6"/>
  <c r="L1510" i="6"/>
  <c r="L1509" i="6"/>
  <c r="L1508" i="6"/>
  <c r="L1507" i="6"/>
  <c r="L1506" i="6"/>
  <c r="L1505" i="6"/>
  <c r="L1504" i="6"/>
  <c r="L1503" i="6"/>
  <c r="L1502" i="6"/>
  <c r="L1501" i="6"/>
  <c r="L1500" i="6"/>
  <c r="L1499" i="6"/>
  <c r="L1498" i="6"/>
  <c r="L1497" i="6"/>
  <c r="L1496" i="6"/>
  <c r="L1495" i="6"/>
  <c r="L1494" i="6"/>
  <c r="L1493" i="6"/>
  <c r="L1492" i="6"/>
  <c r="L1491" i="6"/>
  <c r="L1490" i="6"/>
  <c r="L1489" i="6"/>
  <c r="L1488" i="6"/>
  <c r="L1487" i="6"/>
  <c r="L1486" i="6"/>
  <c r="L1485" i="6"/>
  <c r="L1484" i="6"/>
  <c r="L1483" i="6"/>
  <c r="L1482" i="6"/>
  <c r="L1481" i="6"/>
  <c r="L1480" i="6"/>
  <c r="L1479" i="6"/>
  <c r="L1478" i="6"/>
  <c r="L1477" i="6"/>
  <c r="L1476" i="6"/>
  <c r="L1475" i="6"/>
  <c r="L1474" i="6"/>
  <c r="L1473" i="6"/>
  <c r="L1472" i="6"/>
  <c r="L1471" i="6"/>
  <c r="L1470" i="6"/>
  <c r="L1469" i="6"/>
  <c r="L1468" i="6"/>
  <c r="L1467" i="6"/>
  <c r="L1466" i="6"/>
  <c r="L1465" i="6"/>
  <c r="L1464" i="6"/>
  <c r="L1463" i="6"/>
  <c r="L1462" i="6"/>
  <c r="L1461" i="6"/>
  <c r="L1460" i="6"/>
  <c r="L1459" i="6"/>
  <c r="L1458" i="6"/>
  <c r="L1457" i="6"/>
  <c r="L1456" i="6"/>
  <c r="L1455" i="6"/>
  <c r="L1454" i="6"/>
  <c r="L1453" i="6"/>
  <c r="L1452" i="6"/>
  <c r="L1451" i="6"/>
  <c r="L1450" i="6"/>
  <c r="L1449" i="6"/>
  <c r="L1448" i="6"/>
  <c r="L1447" i="6"/>
  <c r="L1446" i="6"/>
  <c r="L1445" i="6"/>
  <c r="L1444" i="6"/>
  <c r="L1443" i="6"/>
  <c r="L1442" i="6"/>
  <c r="L1441" i="6"/>
  <c r="L1440" i="6"/>
  <c r="L1439" i="6"/>
  <c r="L1438" i="6"/>
  <c r="L1437" i="6"/>
  <c r="L1436" i="6"/>
  <c r="L1435" i="6"/>
  <c r="L1434" i="6"/>
  <c r="L1433" i="6"/>
  <c r="L1432" i="6"/>
  <c r="L1431" i="6"/>
  <c r="L1430" i="6"/>
  <c r="L1429" i="6"/>
  <c r="L1428" i="6"/>
  <c r="L1427" i="6"/>
  <c r="L1426" i="6"/>
  <c r="L1425" i="6"/>
  <c r="L1424" i="6"/>
  <c r="L1423" i="6"/>
  <c r="L1422" i="6"/>
  <c r="L1421" i="6"/>
  <c r="L1420" i="6"/>
  <c r="L1419" i="6"/>
  <c r="L1418" i="6"/>
  <c r="L1417" i="6"/>
  <c r="L1416" i="6"/>
  <c r="L1415" i="6"/>
  <c r="L1414" i="6"/>
  <c r="L1413" i="6"/>
  <c r="L1412" i="6"/>
  <c r="L1411" i="6"/>
  <c r="L1410" i="6"/>
  <c r="L1409" i="6"/>
  <c r="L1408" i="6"/>
  <c r="L1407" i="6"/>
  <c r="L1406" i="6"/>
  <c r="L1405" i="6"/>
  <c r="L1404" i="6"/>
  <c r="L1403" i="6"/>
  <c r="L1402" i="6"/>
  <c r="L1401" i="6"/>
  <c r="L1400" i="6"/>
  <c r="L1399" i="6"/>
  <c r="L1398" i="6"/>
  <c r="L1397" i="6"/>
  <c r="L1396" i="6"/>
  <c r="L1395" i="6"/>
  <c r="L1394" i="6"/>
  <c r="L1393" i="6"/>
  <c r="L1392" i="6"/>
  <c r="L1391" i="6"/>
  <c r="L1390" i="6"/>
  <c r="L1389" i="6"/>
  <c r="L1388" i="6"/>
  <c r="L1387" i="6"/>
  <c r="L1386" i="6"/>
  <c r="L1385" i="6"/>
  <c r="L1384" i="6"/>
  <c r="L1383" i="6"/>
  <c r="L1382" i="6"/>
  <c r="L1381" i="6"/>
  <c r="L1380" i="6"/>
  <c r="L1379" i="6"/>
  <c r="L1378" i="6"/>
  <c r="L1377" i="6"/>
  <c r="L1376" i="6"/>
  <c r="L1375" i="6"/>
  <c r="L1374" i="6"/>
  <c r="L1373" i="6"/>
  <c r="L1372" i="6"/>
  <c r="L1371" i="6"/>
  <c r="L1370" i="6"/>
  <c r="L1369" i="6"/>
  <c r="L1368" i="6"/>
  <c r="L1367" i="6"/>
  <c r="L1366" i="6"/>
  <c r="L1365" i="6"/>
  <c r="L1364" i="6"/>
  <c r="L1363" i="6"/>
  <c r="L1362" i="6"/>
  <c r="L1361" i="6"/>
  <c r="L1360" i="6"/>
  <c r="L1359" i="6"/>
  <c r="L1358" i="6"/>
  <c r="L1357" i="6"/>
  <c r="L1356" i="6"/>
  <c r="L1355" i="6"/>
  <c r="L1354" i="6"/>
  <c r="L1353" i="6"/>
  <c r="L1352" i="6"/>
  <c r="L1351" i="6"/>
  <c r="L1350" i="6"/>
  <c r="L1349" i="6"/>
  <c r="L1348" i="6"/>
  <c r="L1347" i="6"/>
  <c r="L1346" i="6"/>
  <c r="L1345" i="6"/>
  <c r="L1344" i="6"/>
  <c r="L1343" i="6"/>
  <c r="L1342" i="6"/>
  <c r="L1341" i="6"/>
  <c r="L1340" i="6"/>
  <c r="L1339" i="6"/>
  <c r="L1338" i="6"/>
  <c r="L1337" i="6"/>
  <c r="L1336" i="6"/>
  <c r="L1335" i="6"/>
  <c r="L1334" i="6"/>
  <c r="L1333" i="6"/>
  <c r="L1332" i="6"/>
  <c r="L1331" i="6"/>
  <c r="L1330" i="6"/>
  <c r="L1329" i="6"/>
  <c r="L1328" i="6"/>
  <c r="L1327" i="6"/>
  <c r="L1326" i="6"/>
  <c r="L1325" i="6"/>
  <c r="L1324" i="6"/>
  <c r="L1323" i="6"/>
  <c r="L1322" i="6"/>
  <c r="L1321" i="6"/>
  <c r="L1320" i="6"/>
  <c r="L1319" i="6"/>
  <c r="L1318" i="6"/>
  <c r="L1317" i="6"/>
  <c r="L1316" i="6"/>
  <c r="L1315" i="6"/>
  <c r="L1314" i="6"/>
  <c r="L1313" i="6"/>
  <c r="L1312" i="6"/>
  <c r="L1311" i="6"/>
  <c r="L1310" i="6"/>
  <c r="L1309" i="6"/>
  <c r="L1308" i="6"/>
  <c r="L1307" i="6"/>
  <c r="L1306" i="6"/>
  <c r="L1305" i="6"/>
  <c r="L1304" i="6"/>
  <c r="L1303" i="6"/>
  <c r="L1302" i="6"/>
  <c r="L1301" i="6"/>
  <c r="L1300" i="6"/>
  <c r="L1299" i="6"/>
  <c r="L1298" i="6"/>
  <c r="L1297" i="6"/>
  <c r="L1296" i="6"/>
  <c r="L1295" i="6"/>
  <c r="L1294" i="6"/>
  <c r="L1293" i="6"/>
  <c r="L1292" i="6"/>
  <c r="L1291" i="6"/>
  <c r="L1290" i="6"/>
  <c r="L1289" i="6"/>
  <c r="L1288" i="6"/>
  <c r="L1287" i="6"/>
  <c r="L1286" i="6"/>
  <c r="L1285" i="6"/>
  <c r="L1284" i="6"/>
  <c r="L1283" i="6"/>
  <c r="L1282" i="6"/>
  <c r="L1281" i="6"/>
  <c r="L1280" i="6"/>
  <c r="L1279" i="6"/>
  <c r="L1278" i="6"/>
  <c r="L1277" i="6"/>
  <c r="L1276" i="6"/>
  <c r="L1275" i="6"/>
  <c r="L1274" i="6"/>
  <c r="L1273" i="6"/>
  <c r="L1272" i="6"/>
  <c r="L1271" i="6"/>
  <c r="L1270" i="6"/>
  <c r="L1269" i="6"/>
  <c r="L1268" i="6"/>
  <c r="L1267" i="6"/>
  <c r="L1266" i="6"/>
  <c r="L1265" i="6"/>
  <c r="L1264" i="6"/>
  <c r="L1263" i="6"/>
  <c r="L1262" i="6"/>
  <c r="L1261" i="6"/>
  <c r="L1260" i="6"/>
  <c r="L1259" i="6"/>
  <c r="L1258" i="6"/>
  <c r="L1257" i="6"/>
  <c r="L1256" i="6"/>
  <c r="L1255" i="6"/>
  <c r="L1254" i="6"/>
  <c r="L1253" i="6"/>
  <c r="L1252" i="6"/>
  <c r="L1251" i="6"/>
  <c r="L1250" i="6"/>
  <c r="L1249" i="6"/>
  <c r="L1248" i="6"/>
  <c r="L1247" i="6"/>
  <c r="L1246" i="6"/>
  <c r="L1245" i="6"/>
  <c r="L1244" i="6"/>
  <c r="L1243" i="6"/>
  <c r="L1242" i="6"/>
  <c r="L1241" i="6"/>
  <c r="L1240" i="6"/>
  <c r="L1239" i="6"/>
  <c r="L1238" i="6"/>
  <c r="L1237" i="6"/>
  <c r="L1236" i="6"/>
  <c r="L1235" i="6"/>
  <c r="L1234" i="6"/>
  <c r="L1233" i="6"/>
  <c r="L1232" i="6"/>
  <c r="L1231" i="6"/>
  <c r="L1230" i="6"/>
  <c r="L1229" i="6"/>
  <c r="L1228" i="6"/>
  <c r="L1227" i="6"/>
  <c r="L1226" i="6"/>
  <c r="L1225" i="6"/>
  <c r="L1224" i="6"/>
  <c r="L1223" i="6"/>
  <c r="L1222" i="6"/>
  <c r="L1221" i="6"/>
  <c r="L1220" i="6"/>
  <c r="L1219" i="6"/>
  <c r="L1218" i="6"/>
  <c r="L1217" i="6"/>
  <c r="L1216" i="6"/>
  <c r="L1215" i="6"/>
  <c r="L1214" i="6"/>
  <c r="L1213" i="6"/>
  <c r="L1212" i="6"/>
  <c r="L1211" i="6"/>
  <c r="L1210" i="6"/>
  <c r="L1209" i="6"/>
  <c r="L1208" i="6"/>
  <c r="L1207" i="6"/>
  <c r="L1206" i="6"/>
  <c r="L1205" i="6"/>
  <c r="L1204" i="6"/>
  <c r="L1203" i="6"/>
  <c r="L1202" i="6"/>
  <c r="L1201" i="6"/>
  <c r="L1200" i="6"/>
  <c r="L1199" i="6"/>
  <c r="L1198" i="6"/>
  <c r="L1197" i="6"/>
  <c r="L1196" i="6"/>
  <c r="L1195" i="6"/>
  <c r="L1194" i="6"/>
  <c r="L1193" i="6"/>
  <c r="L1192" i="6"/>
  <c r="L1191" i="6"/>
  <c r="L1190" i="6"/>
  <c r="L1189" i="6"/>
  <c r="L1188" i="6"/>
  <c r="L1187" i="6"/>
  <c r="L1186" i="6"/>
  <c r="L1185" i="6"/>
  <c r="L1184" i="6"/>
  <c r="L1183" i="6"/>
  <c r="L1182" i="6"/>
  <c r="L1181" i="6"/>
  <c r="L1180" i="6"/>
  <c r="L1179" i="6"/>
  <c r="L1178" i="6"/>
  <c r="L1177" i="6"/>
  <c r="L1176" i="6"/>
  <c r="L1175" i="6"/>
  <c r="L1174" i="6"/>
  <c r="L1173" i="6"/>
  <c r="L1172" i="6"/>
  <c r="L1171" i="6"/>
  <c r="L1170" i="6"/>
  <c r="L1169" i="6"/>
  <c r="L1168" i="6"/>
  <c r="L1167" i="6"/>
  <c r="L1166" i="6"/>
  <c r="L1165" i="6"/>
  <c r="L1164" i="6"/>
  <c r="L1163" i="6"/>
  <c r="L1162" i="6"/>
  <c r="L1161" i="6"/>
  <c r="L1160" i="6"/>
  <c r="L1159" i="6"/>
  <c r="L1158" i="6"/>
  <c r="L1157" i="6"/>
  <c r="L1156" i="6"/>
  <c r="L1155" i="6"/>
  <c r="L1154" i="6"/>
  <c r="L1153" i="6"/>
  <c r="L1152" i="6"/>
  <c r="L1151" i="6"/>
  <c r="L1150" i="6"/>
  <c r="L1149" i="6"/>
  <c r="L1148" i="6"/>
  <c r="L1147" i="6"/>
  <c r="L1146" i="6"/>
  <c r="L1145" i="6"/>
  <c r="L1144" i="6"/>
  <c r="L1143" i="6"/>
  <c r="L1142" i="6"/>
  <c r="L1141" i="6"/>
  <c r="L1140" i="6"/>
  <c r="L1139" i="6"/>
  <c r="L1138" i="6"/>
  <c r="L1137" i="6"/>
  <c r="L1136" i="6"/>
  <c r="L1135" i="6"/>
  <c r="L1134" i="6"/>
  <c r="L1133" i="6"/>
  <c r="L1132" i="6"/>
  <c r="L1131" i="6"/>
  <c r="L1130" i="6"/>
  <c r="L1129" i="6"/>
  <c r="L1128" i="6"/>
  <c r="L1127" i="6"/>
  <c r="L1126" i="6"/>
  <c r="L1125" i="6"/>
  <c r="L1124" i="6"/>
  <c r="L1123" i="6"/>
  <c r="L1122" i="6"/>
  <c r="L1121" i="6"/>
  <c r="L1120" i="6"/>
  <c r="L1119" i="6"/>
  <c r="L1118" i="6"/>
  <c r="L1117" i="6"/>
  <c r="L1116" i="6"/>
  <c r="L1115" i="6"/>
  <c r="L1114" i="6"/>
  <c r="L1113" i="6"/>
  <c r="L1112" i="6"/>
  <c r="L1111" i="6"/>
  <c r="L1110" i="6"/>
  <c r="L1109" i="6"/>
  <c r="L1108" i="6"/>
  <c r="L1107" i="6"/>
  <c r="L1106" i="6"/>
  <c r="L1105" i="6"/>
  <c r="L1104" i="6"/>
  <c r="L1103" i="6"/>
  <c r="L1102" i="6"/>
  <c r="L1101" i="6"/>
  <c r="L1100" i="6"/>
  <c r="L1099" i="6"/>
  <c r="L1098" i="6"/>
  <c r="L1097" i="6"/>
  <c r="L1096" i="6"/>
  <c r="L1095" i="6"/>
  <c r="L1094" i="6"/>
  <c r="L1093" i="6"/>
  <c r="L1092" i="6"/>
  <c r="L1091" i="6"/>
  <c r="L1090" i="6"/>
  <c r="L1089" i="6"/>
  <c r="L1088" i="6"/>
  <c r="L1087" i="6"/>
  <c r="L1086" i="6"/>
  <c r="L1085" i="6"/>
  <c r="L1084" i="6"/>
  <c r="L1083" i="6"/>
  <c r="L1082" i="6"/>
  <c r="L1081" i="6"/>
  <c r="L1080" i="6"/>
  <c r="L1079" i="6"/>
  <c r="L1078" i="6"/>
  <c r="L1077" i="6"/>
  <c r="L1076" i="6"/>
  <c r="L1075" i="6"/>
  <c r="L1074" i="6"/>
  <c r="L1073" i="6"/>
  <c r="L1072" i="6"/>
  <c r="L1071" i="6"/>
  <c r="L1070" i="6"/>
  <c r="L1069" i="6"/>
  <c r="L1068" i="6"/>
  <c r="L1067" i="6"/>
  <c r="L1066" i="6"/>
  <c r="L1065" i="6"/>
  <c r="L1064" i="6"/>
  <c r="L1063" i="6"/>
  <c r="L1062" i="6"/>
  <c r="L1061" i="6"/>
  <c r="L1060" i="6"/>
  <c r="L1059" i="6"/>
  <c r="L1058" i="6"/>
  <c r="L1057" i="6"/>
  <c r="L1056" i="6"/>
  <c r="L1055" i="6"/>
  <c r="L1054" i="6"/>
  <c r="L1053" i="6"/>
  <c r="L1052" i="6"/>
  <c r="L1051" i="6"/>
  <c r="L1050" i="6"/>
  <c r="L1049" i="6"/>
  <c r="L1048" i="6"/>
  <c r="L1047" i="6"/>
  <c r="L1046" i="6"/>
  <c r="L1045" i="6"/>
  <c r="L1044" i="6"/>
  <c r="L1043" i="6"/>
  <c r="L1042" i="6"/>
  <c r="L1041" i="6"/>
  <c r="L1040" i="6"/>
  <c r="L1039" i="6"/>
  <c r="L1038" i="6"/>
  <c r="L1037" i="6"/>
  <c r="L1036" i="6"/>
  <c r="L1035" i="6"/>
  <c r="L1034" i="6"/>
  <c r="L1033" i="6"/>
  <c r="L1032" i="6"/>
  <c r="L1031" i="6"/>
  <c r="L1030" i="6"/>
  <c r="L1029" i="6"/>
  <c r="L1028" i="6"/>
  <c r="L1027" i="6"/>
  <c r="L1026" i="6"/>
  <c r="L1025" i="6"/>
  <c r="L1024" i="6"/>
  <c r="L1023" i="6"/>
  <c r="L1022" i="6"/>
  <c r="L1021" i="6"/>
  <c r="L1020" i="6"/>
  <c r="L1019" i="6"/>
  <c r="L1018" i="6"/>
  <c r="L1017" i="6"/>
  <c r="L1016" i="6"/>
  <c r="L1015" i="6"/>
  <c r="L1014" i="6"/>
  <c r="L1013" i="6"/>
  <c r="L1012" i="6"/>
  <c r="L1011" i="6"/>
  <c r="L1010" i="6"/>
  <c r="L1009" i="6"/>
  <c r="L1008" i="6"/>
  <c r="L1007" i="6"/>
  <c r="L1006" i="6"/>
  <c r="L1005" i="6"/>
  <c r="L1004" i="6"/>
  <c r="L1003" i="6"/>
  <c r="L1002" i="6"/>
  <c r="L1001" i="6"/>
  <c r="L1000" i="6"/>
  <c r="L999" i="6"/>
  <c r="L998" i="6"/>
  <c r="L997" i="6"/>
  <c r="L996" i="6"/>
  <c r="L995" i="6"/>
  <c r="L994" i="6"/>
  <c r="L993" i="6"/>
  <c r="L992" i="6"/>
  <c r="L991" i="6"/>
  <c r="L990" i="6"/>
  <c r="L989" i="6"/>
  <c r="L988" i="6"/>
  <c r="L987" i="6"/>
  <c r="L986" i="6"/>
  <c r="L985" i="6"/>
  <c r="L984" i="6"/>
  <c r="L983" i="6"/>
  <c r="L982" i="6"/>
  <c r="L981" i="6"/>
  <c r="L980" i="6"/>
  <c r="L979" i="6"/>
  <c r="L978" i="6"/>
  <c r="L977" i="6"/>
  <c r="L976" i="6"/>
  <c r="L975" i="6"/>
  <c r="L974" i="6"/>
  <c r="L973" i="6"/>
  <c r="L972" i="6"/>
  <c r="L971" i="6"/>
  <c r="L970" i="6"/>
  <c r="L969" i="6"/>
  <c r="L968" i="6"/>
  <c r="L967" i="6"/>
  <c r="L966" i="6"/>
  <c r="L965" i="6"/>
  <c r="L964" i="6"/>
  <c r="L963" i="6"/>
  <c r="L962" i="6"/>
  <c r="L961" i="6"/>
  <c r="L960" i="6"/>
  <c r="L959" i="6"/>
  <c r="L958" i="6"/>
  <c r="L957" i="6"/>
  <c r="L956" i="6"/>
  <c r="L955" i="6"/>
  <c r="L954" i="6"/>
  <c r="L953" i="6"/>
  <c r="L952" i="6"/>
  <c r="L951" i="6"/>
  <c r="L950" i="6"/>
  <c r="L949" i="6"/>
  <c r="L948" i="6"/>
  <c r="L947" i="6"/>
  <c r="L946" i="6"/>
  <c r="L945" i="6"/>
  <c r="L944" i="6"/>
  <c r="L943" i="6"/>
  <c r="L942" i="6"/>
  <c r="L941" i="6"/>
  <c r="L940" i="6"/>
  <c r="L939" i="6"/>
  <c r="L938" i="6"/>
  <c r="L937" i="6"/>
  <c r="L936" i="6"/>
  <c r="L935" i="6"/>
  <c r="L934" i="6"/>
  <c r="L933" i="6"/>
  <c r="L932" i="6"/>
  <c r="L931" i="6"/>
  <c r="L930" i="6"/>
  <c r="L929" i="6"/>
  <c r="L928" i="6"/>
  <c r="L927" i="6"/>
  <c r="L926" i="6"/>
  <c r="L925" i="6"/>
  <c r="L924" i="6"/>
  <c r="L923" i="6"/>
  <c r="L922" i="6"/>
  <c r="L921" i="6"/>
  <c r="L920" i="6"/>
  <c r="L919" i="6"/>
  <c r="L918" i="6"/>
  <c r="L917" i="6"/>
  <c r="L916" i="6"/>
  <c r="L915" i="6"/>
  <c r="L914" i="6"/>
  <c r="L913" i="6"/>
  <c r="L912" i="6"/>
  <c r="L911" i="6"/>
  <c r="L910" i="6"/>
  <c r="L909" i="6"/>
  <c r="L908" i="6"/>
  <c r="L907" i="6"/>
  <c r="L906" i="6"/>
  <c r="L905" i="6"/>
  <c r="L904" i="6"/>
  <c r="L903" i="6"/>
  <c r="L902" i="6"/>
  <c r="L901" i="6"/>
  <c r="L900" i="6"/>
  <c r="L899" i="6"/>
  <c r="L898" i="6"/>
  <c r="L897" i="6"/>
  <c r="L896" i="6"/>
  <c r="L895" i="6"/>
  <c r="L894" i="6"/>
  <c r="L893" i="6"/>
  <c r="L892" i="6"/>
  <c r="L891" i="6"/>
  <c r="L890" i="6"/>
  <c r="L889" i="6"/>
  <c r="L888" i="6"/>
  <c r="L887" i="6"/>
  <c r="L886" i="6"/>
  <c r="L885" i="6"/>
  <c r="L884" i="6"/>
  <c r="L883" i="6"/>
  <c r="L882" i="6"/>
  <c r="L881" i="6"/>
  <c r="L880" i="6"/>
  <c r="L879" i="6"/>
  <c r="L878" i="6"/>
  <c r="L877" i="6"/>
  <c r="L876" i="6"/>
  <c r="L875" i="6"/>
  <c r="L874" i="6"/>
  <c r="L873" i="6"/>
  <c r="L872" i="6"/>
  <c r="L871" i="6"/>
  <c r="L870" i="6"/>
  <c r="L869" i="6"/>
  <c r="L868" i="6"/>
  <c r="L867" i="6"/>
  <c r="L866" i="6"/>
  <c r="L865" i="6"/>
  <c r="L864" i="6"/>
  <c r="L863" i="6"/>
  <c r="L862" i="6"/>
  <c r="L861" i="6"/>
  <c r="L860" i="6"/>
  <c r="L859" i="6"/>
  <c r="L858" i="6"/>
  <c r="L857" i="6"/>
  <c r="L856" i="6"/>
  <c r="L855" i="6"/>
  <c r="L854" i="6"/>
  <c r="L853" i="6"/>
  <c r="L852" i="6"/>
  <c r="L851" i="6"/>
  <c r="L850" i="6"/>
  <c r="L849" i="6"/>
  <c r="L848" i="6"/>
  <c r="L847" i="6"/>
  <c r="L846" i="6"/>
  <c r="L845" i="6"/>
  <c r="L844" i="6"/>
  <c r="L843" i="6"/>
  <c r="L842" i="6"/>
  <c r="L841" i="6"/>
  <c r="L840" i="6"/>
  <c r="L839" i="6"/>
  <c r="L838" i="6"/>
  <c r="L837" i="6"/>
  <c r="L836" i="6"/>
  <c r="L835" i="6"/>
  <c r="L834" i="6"/>
  <c r="L833" i="6"/>
  <c r="L832" i="6"/>
  <c r="L831" i="6"/>
  <c r="L830" i="6"/>
  <c r="L829" i="6"/>
  <c r="L828" i="6"/>
  <c r="L827" i="6"/>
  <c r="L826" i="6"/>
  <c r="L825" i="6"/>
  <c r="L824" i="6"/>
  <c r="L823" i="6"/>
  <c r="L822" i="6"/>
  <c r="L821" i="6"/>
  <c r="L820" i="6"/>
  <c r="L819" i="6"/>
  <c r="L818" i="6"/>
  <c r="L817" i="6"/>
  <c r="L816" i="6"/>
  <c r="L815" i="6"/>
  <c r="L814" i="6"/>
  <c r="L813" i="6"/>
  <c r="L812" i="6"/>
  <c r="L811" i="6"/>
  <c r="L810" i="6"/>
  <c r="L809" i="6"/>
  <c r="L808" i="6"/>
  <c r="L807" i="6"/>
  <c r="L806" i="6"/>
  <c r="L805" i="6"/>
  <c r="L804" i="6"/>
  <c r="L803" i="6"/>
  <c r="L802" i="6"/>
  <c r="L801" i="6"/>
  <c r="L800" i="6"/>
  <c r="L799" i="6"/>
  <c r="L798" i="6"/>
  <c r="L797" i="6"/>
  <c r="L796" i="6"/>
  <c r="L795" i="6"/>
  <c r="L794" i="6"/>
  <c r="L793" i="6"/>
  <c r="L792" i="6"/>
  <c r="L791" i="6"/>
  <c r="L790" i="6"/>
  <c r="L789" i="6"/>
  <c r="L788" i="6"/>
  <c r="L787" i="6"/>
  <c r="L786" i="6"/>
  <c r="L785" i="6"/>
  <c r="L784" i="6"/>
  <c r="L783" i="6"/>
  <c r="L782" i="6"/>
  <c r="L781" i="6"/>
  <c r="L780" i="6"/>
  <c r="L779" i="6"/>
  <c r="L778" i="6"/>
  <c r="L777" i="6"/>
  <c r="L776" i="6"/>
  <c r="L775" i="6"/>
  <c r="L774" i="6"/>
  <c r="L773" i="6"/>
  <c r="L772" i="6"/>
  <c r="L771" i="6"/>
  <c r="L770" i="6"/>
  <c r="L769" i="6"/>
  <c r="L768" i="6"/>
  <c r="L767" i="6"/>
  <c r="L766" i="6"/>
  <c r="L765" i="6"/>
  <c r="L764" i="6"/>
  <c r="L763" i="6"/>
  <c r="L762" i="6"/>
  <c r="L761" i="6"/>
  <c r="L760" i="6"/>
  <c r="L759" i="6"/>
  <c r="L758" i="6"/>
  <c r="L757" i="6"/>
  <c r="L756" i="6"/>
  <c r="L755" i="6"/>
  <c r="L754" i="6"/>
  <c r="L753" i="6"/>
  <c r="L752" i="6"/>
  <c r="L751" i="6"/>
  <c r="L750" i="6"/>
  <c r="L749" i="6"/>
  <c r="L748" i="6"/>
  <c r="L747" i="6"/>
  <c r="L746" i="6"/>
  <c r="L745" i="6"/>
  <c r="L744" i="6"/>
  <c r="L743" i="6"/>
  <c r="L742" i="6"/>
  <c r="L741" i="6"/>
  <c r="L740" i="6"/>
  <c r="L739" i="6"/>
  <c r="L738" i="6"/>
  <c r="L737" i="6"/>
  <c r="L736" i="6"/>
  <c r="L735" i="6"/>
  <c r="L734" i="6"/>
  <c r="L733" i="6"/>
  <c r="L732" i="6"/>
  <c r="L731" i="6"/>
  <c r="L730" i="6"/>
  <c r="L729" i="6"/>
  <c r="L728" i="6"/>
  <c r="L727" i="6"/>
  <c r="L726" i="6"/>
  <c r="L725" i="6"/>
  <c r="L724" i="6"/>
  <c r="L723" i="6"/>
  <c r="L722" i="6"/>
  <c r="L721" i="6"/>
  <c r="L720" i="6"/>
  <c r="L719" i="6"/>
  <c r="L718" i="6"/>
  <c r="L717" i="6"/>
  <c r="L716" i="6"/>
  <c r="L715" i="6"/>
  <c r="L714" i="6"/>
  <c r="L713" i="6"/>
  <c r="L712" i="6"/>
  <c r="L711" i="6"/>
  <c r="L710" i="6"/>
  <c r="L709" i="6"/>
  <c r="L708" i="6"/>
  <c r="L707" i="6"/>
  <c r="L706" i="6"/>
  <c r="L705" i="6"/>
  <c r="L704" i="6"/>
  <c r="L703" i="6"/>
  <c r="L702" i="6"/>
  <c r="L701" i="6"/>
  <c r="L700" i="6"/>
  <c r="L699" i="6"/>
  <c r="L698" i="6"/>
  <c r="L697" i="6"/>
  <c r="L696" i="6"/>
  <c r="L695" i="6"/>
  <c r="L694" i="6"/>
  <c r="L693" i="6"/>
  <c r="L692" i="6"/>
  <c r="L691" i="6"/>
  <c r="L690" i="6"/>
  <c r="L689" i="6"/>
  <c r="L688" i="6"/>
  <c r="L687" i="6"/>
  <c r="L686" i="6"/>
  <c r="L685" i="6"/>
  <c r="L684" i="6"/>
  <c r="L683" i="6"/>
  <c r="L682" i="6"/>
  <c r="L681" i="6"/>
  <c r="L680" i="6"/>
  <c r="L679" i="6"/>
  <c r="L678" i="6"/>
  <c r="L677" i="6"/>
  <c r="L676" i="6"/>
  <c r="L675" i="6"/>
  <c r="L674" i="6"/>
  <c r="L673" i="6"/>
  <c r="L672" i="6"/>
  <c r="L671" i="6"/>
  <c r="L670" i="6"/>
  <c r="L669" i="6"/>
  <c r="L668" i="6"/>
  <c r="L667" i="6"/>
  <c r="L666" i="6"/>
  <c r="L665" i="6"/>
  <c r="L664" i="6"/>
  <c r="L663" i="6"/>
  <c r="L662" i="6"/>
  <c r="L661" i="6"/>
  <c r="L660" i="6"/>
  <c r="L659" i="6"/>
  <c r="L658" i="6"/>
  <c r="L657" i="6"/>
  <c r="L656" i="6"/>
  <c r="L655" i="6"/>
  <c r="L654" i="6"/>
  <c r="L653" i="6"/>
  <c r="L652" i="6"/>
  <c r="L651" i="6"/>
  <c r="L650" i="6"/>
  <c r="L649" i="6"/>
  <c r="L648" i="6"/>
  <c r="L647" i="6"/>
  <c r="L646" i="6"/>
  <c r="L645" i="6"/>
  <c r="L644" i="6"/>
  <c r="L643" i="6"/>
  <c r="L642" i="6"/>
  <c r="L641" i="6"/>
  <c r="L640" i="6"/>
  <c r="L639" i="6"/>
  <c r="L638" i="6"/>
  <c r="L637" i="6"/>
  <c r="L636" i="6"/>
  <c r="L635" i="6"/>
  <c r="L634" i="6"/>
  <c r="L633" i="6"/>
  <c r="L632" i="6"/>
  <c r="L631" i="6"/>
  <c r="L630" i="6"/>
  <c r="L629" i="6"/>
  <c r="L628" i="6"/>
  <c r="L627" i="6"/>
  <c r="L626" i="6"/>
  <c r="L625" i="6"/>
  <c r="L624" i="6"/>
  <c r="L623" i="6"/>
  <c r="L622" i="6"/>
  <c r="L621" i="6"/>
  <c r="L620" i="6"/>
  <c r="L619" i="6"/>
  <c r="L618" i="6"/>
  <c r="L617" i="6"/>
  <c r="L616" i="6"/>
  <c r="L615" i="6"/>
  <c r="L614" i="6"/>
  <c r="L613" i="6"/>
  <c r="L612" i="6"/>
  <c r="L611" i="6"/>
  <c r="L610" i="6"/>
  <c r="L609" i="6"/>
  <c r="L608" i="6"/>
  <c r="L607" i="6"/>
  <c r="L606" i="6"/>
  <c r="L605" i="6"/>
  <c r="L604" i="6"/>
  <c r="L603" i="6"/>
  <c r="L602" i="6"/>
  <c r="L601" i="6"/>
  <c r="L600" i="6"/>
  <c r="L599" i="6"/>
  <c r="L598" i="6"/>
  <c r="L597" i="6"/>
  <c r="L596" i="6"/>
  <c r="L595" i="6"/>
  <c r="L594" i="6"/>
  <c r="L593" i="6"/>
  <c r="L592" i="6"/>
  <c r="L591" i="6"/>
  <c r="L590" i="6"/>
  <c r="L589" i="6"/>
  <c r="L588" i="6"/>
  <c r="L587" i="6"/>
  <c r="L586" i="6"/>
  <c r="L585" i="6"/>
  <c r="L584" i="6"/>
  <c r="L583" i="6"/>
  <c r="L582" i="6"/>
  <c r="L581" i="6"/>
  <c r="L580" i="6"/>
  <c r="L579" i="6"/>
  <c r="L578" i="6"/>
  <c r="L577" i="6"/>
  <c r="L576" i="6"/>
  <c r="L575" i="6"/>
  <c r="L574" i="6"/>
  <c r="L573" i="6"/>
  <c r="L572" i="6"/>
  <c r="L571" i="6"/>
  <c r="L570" i="6"/>
  <c r="L569" i="6"/>
  <c r="L568" i="6"/>
  <c r="L567" i="6"/>
  <c r="L566" i="6"/>
  <c r="L565" i="6"/>
  <c r="L564" i="6"/>
  <c r="L563" i="6"/>
  <c r="L562" i="6"/>
  <c r="L561" i="6"/>
  <c r="L560" i="6"/>
  <c r="L559" i="6"/>
  <c r="L558" i="6"/>
  <c r="L557" i="6"/>
  <c r="L556" i="6"/>
  <c r="L555" i="6"/>
  <c r="L554" i="6"/>
  <c r="L553" i="6"/>
  <c r="L552" i="6"/>
  <c r="L551" i="6"/>
  <c r="L550" i="6"/>
  <c r="L549" i="6"/>
  <c r="L548" i="6"/>
  <c r="L547" i="6"/>
  <c r="L546" i="6"/>
  <c r="L545" i="6"/>
  <c r="L544" i="6"/>
  <c r="L543" i="6"/>
  <c r="L542" i="6"/>
  <c r="L541" i="6"/>
  <c r="L540" i="6"/>
  <c r="L539" i="6"/>
  <c r="L538" i="6"/>
  <c r="L537" i="6"/>
  <c r="L536" i="6"/>
  <c r="L535" i="6"/>
  <c r="L534" i="6"/>
  <c r="L533" i="6"/>
  <c r="L532" i="6"/>
  <c r="L531" i="6"/>
  <c r="L530" i="6"/>
  <c r="L529" i="6"/>
  <c r="L528" i="6"/>
  <c r="L527" i="6"/>
  <c r="L526" i="6"/>
  <c r="L525" i="6"/>
  <c r="L524" i="6"/>
  <c r="L523" i="6"/>
  <c r="L522" i="6"/>
  <c r="L521" i="6"/>
  <c r="L520" i="6"/>
  <c r="L519" i="6"/>
  <c r="L518" i="6"/>
  <c r="L517" i="6"/>
  <c r="L516" i="6"/>
  <c r="L515" i="6"/>
  <c r="L514" i="6"/>
  <c r="L513" i="6"/>
  <c r="L512" i="6"/>
  <c r="L511" i="6"/>
  <c r="L510" i="6"/>
  <c r="L509" i="6"/>
  <c r="L508" i="6"/>
  <c r="L507" i="6"/>
  <c r="L506" i="6"/>
  <c r="L505" i="6"/>
  <c r="L504" i="6"/>
  <c r="L503" i="6"/>
  <c r="L502" i="6"/>
  <c r="L501" i="6"/>
  <c r="L500" i="6"/>
  <c r="L499" i="6"/>
  <c r="L498" i="6"/>
  <c r="L497" i="6"/>
  <c r="L496" i="6"/>
  <c r="L495" i="6"/>
  <c r="L494" i="6"/>
  <c r="L493" i="6"/>
  <c r="L492" i="6"/>
  <c r="L491" i="6"/>
  <c r="L490" i="6"/>
  <c r="L489" i="6"/>
  <c r="L488" i="6"/>
  <c r="L487" i="6"/>
  <c r="L486" i="6"/>
  <c r="L485" i="6"/>
  <c r="L484" i="6"/>
  <c r="L483" i="6"/>
  <c r="L482" i="6"/>
  <c r="L481" i="6"/>
  <c r="L480" i="6"/>
  <c r="L479" i="6"/>
  <c r="L478" i="6"/>
  <c r="L477" i="6"/>
  <c r="L476" i="6"/>
  <c r="L475" i="6"/>
  <c r="L474" i="6"/>
  <c r="L473" i="6"/>
  <c r="L472" i="6"/>
  <c r="L471" i="6"/>
  <c r="L470" i="6"/>
  <c r="L469" i="6"/>
  <c r="L468" i="6"/>
  <c r="L467" i="6"/>
  <c r="L466" i="6"/>
  <c r="L465" i="6"/>
  <c r="L464" i="6"/>
  <c r="L463" i="6"/>
  <c r="L462" i="6"/>
  <c r="L461" i="6"/>
  <c r="L460" i="6"/>
  <c r="L459" i="6"/>
  <c r="L458" i="6"/>
  <c r="L457" i="6"/>
  <c r="L456" i="6"/>
  <c r="L455" i="6"/>
  <c r="L454" i="6"/>
  <c r="L453" i="6"/>
  <c r="L452" i="6"/>
  <c r="L451" i="6"/>
  <c r="L450" i="6"/>
  <c r="L449" i="6"/>
  <c r="L448" i="6"/>
  <c r="L447" i="6"/>
  <c r="L446" i="6"/>
  <c r="L445" i="6"/>
  <c r="L444" i="6"/>
  <c r="L443" i="6"/>
  <c r="L442" i="6"/>
  <c r="L441" i="6"/>
  <c r="L440" i="6"/>
  <c r="L439" i="6"/>
  <c r="L438" i="6"/>
  <c r="L437" i="6"/>
  <c r="L436" i="6"/>
  <c r="L435" i="6"/>
  <c r="L434" i="6"/>
  <c r="L433" i="6"/>
  <c r="L432" i="6"/>
  <c r="L431" i="6"/>
  <c r="L430" i="6"/>
  <c r="L429" i="6"/>
  <c r="L428" i="6"/>
  <c r="L427" i="6"/>
  <c r="L426" i="6"/>
  <c r="L425" i="6"/>
  <c r="L424" i="6"/>
  <c r="L423" i="6"/>
  <c r="L422" i="6"/>
  <c r="L421" i="6"/>
  <c r="L420" i="6"/>
  <c r="L419" i="6"/>
  <c r="L418" i="6"/>
  <c r="L417" i="6"/>
  <c r="L416" i="6"/>
  <c r="L415" i="6"/>
  <c r="L414" i="6"/>
  <c r="L413" i="6"/>
  <c r="L412" i="6"/>
  <c r="L411" i="6"/>
  <c r="L410" i="6"/>
  <c r="L409" i="6"/>
  <c r="L408" i="6"/>
  <c r="L407" i="6"/>
  <c r="L406" i="6"/>
  <c r="L405" i="6"/>
  <c r="L404" i="6"/>
  <c r="L403" i="6"/>
  <c r="L402" i="6"/>
  <c r="L401" i="6"/>
  <c r="L400" i="6"/>
  <c r="L399" i="6"/>
  <c r="L398" i="6"/>
  <c r="L397" i="6"/>
  <c r="L396" i="6"/>
  <c r="L395" i="6"/>
  <c r="L394" i="6"/>
  <c r="L393" i="6"/>
  <c r="L392" i="6"/>
  <c r="L391" i="6"/>
  <c r="L390" i="6"/>
  <c r="L389" i="6"/>
  <c r="L388" i="6"/>
  <c r="L387" i="6"/>
  <c r="L386" i="6"/>
  <c r="L385" i="6"/>
  <c r="L384" i="6"/>
  <c r="L383" i="6"/>
  <c r="L382" i="6"/>
  <c r="L381" i="6"/>
  <c r="L380" i="6"/>
  <c r="L379" i="6"/>
  <c r="L378" i="6"/>
  <c r="L377" i="6"/>
  <c r="L376" i="6"/>
  <c r="L375" i="6"/>
  <c r="L374" i="6"/>
  <c r="L373" i="6"/>
  <c r="L372" i="6"/>
  <c r="L371" i="6"/>
  <c r="L370" i="6"/>
  <c r="L369" i="6"/>
  <c r="L368" i="6"/>
  <c r="L367" i="6"/>
  <c r="L366" i="6"/>
  <c r="L365" i="6"/>
  <c r="L364" i="6"/>
  <c r="L363" i="6"/>
  <c r="L362" i="6"/>
  <c r="L361" i="6"/>
  <c r="L360" i="6"/>
  <c r="L359" i="6"/>
  <c r="L358" i="6"/>
  <c r="L357" i="6"/>
  <c r="L356" i="6"/>
  <c r="L355" i="6"/>
  <c r="L354" i="6"/>
  <c r="L353" i="6"/>
  <c r="L352" i="6"/>
  <c r="L351" i="6"/>
  <c r="L350" i="6"/>
  <c r="L349" i="6"/>
  <c r="L348" i="6"/>
  <c r="L347" i="6"/>
  <c r="L346" i="6"/>
  <c r="L345" i="6"/>
  <c r="L344" i="6"/>
  <c r="L343" i="6"/>
  <c r="L342" i="6"/>
  <c r="L341" i="6"/>
  <c r="L340" i="6"/>
  <c r="L339" i="6"/>
  <c r="L338" i="6"/>
  <c r="L337" i="6"/>
  <c r="L336" i="6"/>
  <c r="L335" i="6"/>
  <c r="L334" i="6"/>
  <c r="L333" i="6"/>
  <c r="L332" i="6"/>
  <c r="L331" i="6"/>
  <c r="L330" i="6"/>
  <c r="L329" i="6"/>
  <c r="L328" i="6"/>
  <c r="L327" i="6"/>
  <c r="L326" i="6"/>
  <c r="L325" i="6"/>
  <c r="L324" i="6"/>
  <c r="L323" i="6"/>
  <c r="L322" i="6"/>
  <c r="L321" i="6"/>
  <c r="L320" i="6"/>
  <c r="L319" i="6"/>
  <c r="L318" i="6"/>
  <c r="L317" i="6"/>
  <c r="L316" i="6"/>
  <c r="L315" i="6"/>
  <c r="L314" i="6"/>
  <c r="L313" i="6"/>
  <c r="L312" i="6"/>
  <c r="L311" i="6"/>
  <c r="L310" i="6"/>
  <c r="L309" i="6"/>
  <c r="L308" i="6"/>
  <c r="L307" i="6"/>
  <c r="L306" i="6"/>
  <c r="L305" i="6"/>
  <c r="L304" i="6"/>
  <c r="L303" i="6"/>
  <c r="L302" i="6"/>
  <c r="L301" i="6"/>
  <c r="L300" i="6"/>
  <c r="L299" i="6"/>
  <c r="L298" i="6"/>
  <c r="L297" i="6"/>
  <c r="L296" i="6"/>
  <c r="L295" i="6"/>
  <c r="L294" i="6"/>
  <c r="L293" i="6"/>
  <c r="L292" i="6"/>
  <c r="L291" i="6"/>
  <c r="L290" i="6"/>
  <c r="L289" i="6"/>
  <c r="L288" i="6"/>
  <c r="L287" i="6"/>
  <c r="L286" i="6"/>
  <c r="L285" i="6"/>
  <c r="L284" i="6"/>
  <c r="L283" i="6"/>
  <c r="L282" i="6"/>
  <c r="L281" i="6"/>
  <c r="L280" i="6"/>
  <c r="L279" i="6"/>
  <c r="L278" i="6"/>
  <c r="L277" i="6"/>
  <c r="L276" i="6"/>
  <c r="L275" i="6"/>
  <c r="L274" i="6"/>
  <c r="L273" i="6"/>
  <c r="L272" i="6"/>
  <c r="L271" i="6"/>
  <c r="L270" i="6"/>
  <c r="L269" i="6"/>
  <c r="L268" i="6"/>
  <c r="L267" i="6"/>
  <c r="L266" i="6"/>
  <c r="L265" i="6"/>
  <c r="L264" i="6"/>
  <c r="L263" i="6"/>
  <c r="L262" i="6"/>
  <c r="L261" i="6"/>
  <c r="L260" i="6"/>
  <c r="L259" i="6"/>
  <c r="L258" i="6"/>
  <c r="L257" i="6"/>
  <c r="L256" i="6"/>
  <c r="L255" i="6"/>
  <c r="L254" i="6"/>
  <c r="L253" i="6"/>
  <c r="L252" i="6"/>
  <c r="L251" i="6"/>
  <c r="L250" i="6"/>
  <c r="L249" i="6"/>
  <c r="L248" i="6"/>
  <c r="L247" i="6"/>
  <c r="L246" i="6"/>
  <c r="L245" i="6"/>
  <c r="L244" i="6"/>
  <c r="L243" i="6"/>
  <c r="L242" i="6"/>
  <c r="L241" i="6"/>
  <c r="L240" i="6"/>
  <c r="L239" i="6"/>
  <c r="L238" i="6"/>
  <c r="L237" i="6"/>
  <c r="L236" i="6"/>
  <c r="L235" i="6"/>
  <c r="L234" i="6"/>
  <c r="L233" i="6"/>
  <c r="L232" i="6"/>
  <c r="L231" i="6"/>
  <c r="L230" i="6"/>
  <c r="L229" i="6"/>
  <c r="L228" i="6"/>
  <c r="L227" i="6"/>
  <c r="L226" i="6"/>
  <c r="L225" i="6"/>
  <c r="L224" i="6"/>
  <c r="L223" i="6"/>
  <c r="L222" i="6"/>
  <c r="L221" i="6"/>
  <c r="L220" i="6"/>
  <c r="L219" i="6"/>
  <c r="L218" i="6"/>
  <c r="L217" i="6"/>
  <c r="L216" i="6"/>
  <c r="L215" i="6"/>
  <c r="L214" i="6"/>
  <c r="L213" i="6"/>
  <c r="L212" i="6"/>
  <c r="L211" i="6"/>
  <c r="L210" i="6"/>
  <c r="L209" i="6"/>
  <c r="L208" i="6"/>
  <c r="L207" i="6"/>
  <c r="L206" i="6"/>
  <c r="L205" i="6"/>
  <c r="L204" i="6"/>
  <c r="L203" i="6"/>
  <c r="L202" i="6"/>
  <c r="L201" i="6"/>
  <c r="L200" i="6"/>
  <c r="L199" i="6"/>
  <c r="L198"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4" i="6"/>
  <c r="L3" i="6"/>
  <c r="L2" i="6"/>
  <c r="AA8" i="3"/>
  <c r="B6" i="3" l="1"/>
  <c r="B3" i="3"/>
  <c r="B4" i="3"/>
  <c r="B7" i="3"/>
  <c r="B8" i="3"/>
  <c r="B10" i="3"/>
  <c r="B11" i="3"/>
  <c r="B12" i="3"/>
  <c r="B13" i="3"/>
  <c r="B14" i="3"/>
  <c r="B15" i="3"/>
  <c r="B16" i="3"/>
  <c r="B17" i="3"/>
  <c r="B18" i="3"/>
  <c r="B19" i="3"/>
  <c r="B20" i="3"/>
  <c r="B21" i="3"/>
  <c r="B22" i="3"/>
  <c r="B23" i="3"/>
  <c r="B24" i="3"/>
  <c r="B25" i="3"/>
  <c r="B26" i="3"/>
  <c r="B27" i="3"/>
  <c r="B28" i="3"/>
  <c r="B29" i="3"/>
  <c r="B30" i="3"/>
  <c r="B31" i="3"/>
  <c r="B32" i="3"/>
  <c r="B33" i="3"/>
  <c r="B34" i="3"/>
  <c r="B35" i="3"/>
  <c r="B36" i="3"/>
  <c r="C3" i="3"/>
  <c r="D3" i="3"/>
  <c r="E3" i="3"/>
  <c r="C4" i="3"/>
  <c r="D4" i="3"/>
  <c r="E4" i="3"/>
  <c r="C5" i="3"/>
  <c r="D5" i="3"/>
  <c r="E5" i="3"/>
  <c r="C6" i="3"/>
  <c r="D6" i="3"/>
  <c r="E6" i="3"/>
  <c r="C7" i="3"/>
  <c r="D7" i="3"/>
  <c r="E7" i="3"/>
  <c r="C8" i="3"/>
  <c r="D8" i="3"/>
  <c r="E8" i="3"/>
  <c r="C9" i="3"/>
  <c r="D9" i="3"/>
  <c r="E9" i="3"/>
  <c r="C10" i="3"/>
  <c r="D10" i="3"/>
  <c r="E10" i="3"/>
  <c r="C11" i="3"/>
  <c r="D11" i="3"/>
  <c r="E11" i="3"/>
  <c r="C12" i="3"/>
  <c r="D12" i="3"/>
  <c r="E12" i="3"/>
  <c r="C13" i="3"/>
  <c r="D13" i="3"/>
  <c r="E13" i="3"/>
  <c r="C14" i="3"/>
  <c r="D14" i="3"/>
  <c r="E14" i="3"/>
  <c r="C15" i="3"/>
  <c r="D15" i="3"/>
  <c r="E15" i="3"/>
  <c r="C16" i="3"/>
  <c r="D16" i="3"/>
  <c r="E16" i="3"/>
  <c r="C17" i="3"/>
  <c r="D17" i="3"/>
  <c r="E17" i="3"/>
  <c r="C18" i="3"/>
  <c r="D18" i="3"/>
  <c r="E18" i="3"/>
  <c r="C19" i="3"/>
  <c r="D19" i="3"/>
  <c r="E19" i="3"/>
  <c r="C20" i="3"/>
  <c r="D20" i="3"/>
  <c r="E20" i="3"/>
  <c r="C21" i="3"/>
  <c r="D21" i="3"/>
  <c r="E21" i="3"/>
  <c r="C22" i="3"/>
  <c r="D22" i="3"/>
  <c r="E22" i="3"/>
  <c r="C23" i="3"/>
  <c r="D23" i="3"/>
  <c r="E23" i="3"/>
  <c r="C24" i="3"/>
  <c r="D24" i="3"/>
  <c r="E24" i="3"/>
  <c r="C25" i="3"/>
  <c r="D25" i="3"/>
  <c r="E25" i="3"/>
  <c r="C26" i="3"/>
  <c r="D26" i="3"/>
  <c r="E26" i="3"/>
  <c r="C27" i="3"/>
  <c r="D27" i="3"/>
  <c r="E27" i="3"/>
  <c r="C28" i="3"/>
  <c r="D28" i="3"/>
  <c r="E28" i="3"/>
  <c r="C29" i="3"/>
  <c r="D29" i="3"/>
  <c r="E29" i="3"/>
  <c r="C30" i="3"/>
  <c r="D30" i="3"/>
  <c r="E30" i="3"/>
  <c r="C31" i="3"/>
  <c r="D31" i="3"/>
  <c r="E31" i="3"/>
  <c r="C32" i="3"/>
  <c r="D32" i="3"/>
  <c r="E32" i="3"/>
  <c r="C33" i="3"/>
  <c r="D33" i="3"/>
  <c r="E33" i="3"/>
  <c r="C34" i="3"/>
  <c r="D34" i="3"/>
  <c r="E34" i="3"/>
  <c r="C35" i="3"/>
  <c r="D35" i="3"/>
  <c r="E35" i="3"/>
  <c r="F3" i="3"/>
  <c r="P23" i="3"/>
  <c r="N4" i="3"/>
  <c r="O4" i="3"/>
  <c r="P4" i="3"/>
  <c r="Q4" i="3"/>
  <c r="N5" i="3"/>
  <c r="O5" i="3"/>
  <c r="P5" i="3"/>
  <c r="Q5" i="3"/>
  <c r="N6" i="3"/>
  <c r="O6" i="3"/>
  <c r="P6" i="3"/>
  <c r="Q6" i="3"/>
  <c r="N7" i="3"/>
  <c r="O7" i="3"/>
  <c r="P7" i="3"/>
  <c r="Q7" i="3"/>
  <c r="N8" i="3"/>
  <c r="O8" i="3"/>
  <c r="P8" i="3"/>
  <c r="Q8" i="3"/>
  <c r="N9" i="3"/>
  <c r="O9" i="3"/>
  <c r="P9" i="3"/>
  <c r="Q9" i="3"/>
  <c r="N10" i="3"/>
  <c r="O10" i="3"/>
  <c r="P10" i="3"/>
  <c r="Q10" i="3"/>
  <c r="N11" i="3"/>
  <c r="O11" i="3"/>
  <c r="P11" i="3"/>
  <c r="Q11" i="3"/>
  <c r="N12" i="3"/>
  <c r="O12" i="3"/>
  <c r="P12" i="3"/>
  <c r="Q12" i="3"/>
  <c r="N13" i="3"/>
  <c r="O13" i="3"/>
  <c r="P13" i="3"/>
  <c r="Q13" i="3"/>
  <c r="N14" i="3"/>
  <c r="O14" i="3"/>
  <c r="P14" i="3"/>
  <c r="Q14" i="3"/>
  <c r="N15" i="3"/>
  <c r="O15" i="3"/>
  <c r="P15" i="3"/>
  <c r="Q15" i="3"/>
  <c r="N16" i="3"/>
  <c r="O16" i="3"/>
  <c r="P16" i="3"/>
  <c r="Q16" i="3"/>
  <c r="N17" i="3"/>
  <c r="O17" i="3"/>
  <c r="P17" i="3"/>
  <c r="Q17" i="3"/>
  <c r="N18" i="3"/>
  <c r="O18" i="3"/>
  <c r="P18" i="3"/>
  <c r="Q18" i="3"/>
  <c r="N19" i="3"/>
  <c r="O19" i="3"/>
  <c r="P19" i="3"/>
  <c r="Q19" i="3"/>
  <c r="N20" i="3"/>
  <c r="O20" i="3"/>
  <c r="P20" i="3"/>
  <c r="Q20" i="3"/>
  <c r="N21" i="3"/>
  <c r="O21" i="3"/>
  <c r="P21" i="3"/>
  <c r="Q21" i="3"/>
  <c r="N22" i="3"/>
  <c r="O22" i="3"/>
  <c r="P22" i="3"/>
  <c r="Q22" i="3"/>
  <c r="N23" i="3"/>
  <c r="O23" i="3"/>
  <c r="Q23" i="3"/>
  <c r="N24" i="3"/>
  <c r="O24" i="3"/>
  <c r="P24" i="3"/>
  <c r="Q24" i="3"/>
  <c r="N25" i="3"/>
  <c r="O25" i="3"/>
  <c r="P25" i="3"/>
  <c r="Q25" i="3"/>
  <c r="N26" i="3"/>
  <c r="O26" i="3"/>
  <c r="P26" i="3"/>
  <c r="Q26" i="3"/>
  <c r="N27" i="3"/>
  <c r="O27" i="3"/>
  <c r="P27" i="3"/>
  <c r="Q27" i="3"/>
  <c r="N28" i="3"/>
  <c r="O28" i="3"/>
  <c r="P28" i="3"/>
  <c r="Q28" i="3"/>
  <c r="N29" i="3"/>
  <c r="O29" i="3"/>
  <c r="P29" i="3"/>
  <c r="Q29" i="3"/>
  <c r="N30" i="3"/>
  <c r="O30" i="3"/>
  <c r="P30" i="3"/>
  <c r="Q30" i="3"/>
  <c r="N31" i="3"/>
  <c r="O31" i="3"/>
  <c r="P31" i="3"/>
  <c r="Q31" i="3"/>
  <c r="N32" i="3"/>
  <c r="O32" i="3"/>
  <c r="P32" i="3"/>
  <c r="Q32" i="3"/>
  <c r="N33" i="3"/>
  <c r="O33" i="3"/>
  <c r="P33" i="3"/>
  <c r="Q33" i="3"/>
  <c r="N34" i="3"/>
  <c r="O34" i="3"/>
  <c r="P34" i="3"/>
  <c r="Q34" i="3"/>
  <c r="N35" i="3"/>
  <c r="O35" i="3"/>
  <c r="P35" i="3"/>
  <c r="Q35" i="3"/>
  <c r="N36" i="3"/>
  <c r="O36" i="3"/>
  <c r="P36" i="3"/>
  <c r="Q36" i="3"/>
  <c r="O3" i="3"/>
  <c r="P3" i="3"/>
  <c r="Q3" i="3"/>
  <c r="J4" i="3"/>
  <c r="K4" i="3"/>
  <c r="L4" i="3"/>
  <c r="M4" i="3"/>
  <c r="J5" i="3"/>
  <c r="K5" i="3"/>
  <c r="L5" i="3"/>
  <c r="M5" i="3"/>
  <c r="J6" i="3"/>
  <c r="K6" i="3"/>
  <c r="L6" i="3"/>
  <c r="M6" i="3"/>
  <c r="J7" i="3"/>
  <c r="K7" i="3"/>
  <c r="L7" i="3"/>
  <c r="M7" i="3"/>
  <c r="J8" i="3"/>
  <c r="K8" i="3"/>
  <c r="L8" i="3"/>
  <c r="M8" i="3"/>
  <c r="J9" i="3"/>
  <c r="K9" i="3"/>
  <c r="L9" i="3"/>
  <c r="M9" i="3"/>
  <c r="J10" i="3"/>
  <c r="K10" i="3"/>
  <c r="L10" i="3"/>
  <c r="M10" i="3"/>
  <c r="J11" i="3"/>
  <c r="K11" i="3"/>
  <c r="L11" i="3"/>
  <c r="M11" i="3"/>
  <c r="J12" i="3"/>
  <c r="K12" i="3"/>
  <c r="L12" i="3"/>
  <c r="M12" i="3"/>
  <c r="J13" i="3"/>
  <c r="K13" i="3"/>
  <c r="L13" i="3"/>
  <c r="M13" i="3"/>
  <c r="J14" i="3"/>
  <c r="K14" i="3"/>
  <c r="L14" i="3"/>
  <c r="M14" i="3"/>
  <c r="J15" i="3"/>
  <c r="K15" i="3"/>
  <c r="L15" i="3"/>
  <c r="M15" i="3"/>
  <c r="J16" i="3"/>
  <c r="K16" i="3"/>
  <c r="L16" i="3"/>
  <c r="M16" i="3"/>
  <c r="J17" i="3"/>
  <c r="K17" i="3"/>
  <c r="L17" i="3"/>
  <c r="M17" i="3"/>
  <c r="J18" i="3"/>
  <c r="K18" i="3"/>
  <c r="L18" i="3"/>
  <c r="M18" i="3"/>
  <c r="J19" i="3"/>
  <c r="K19" i="3"/>
  <c r="L19" i="3"/>
  <c r="M19" i="3"/>
  <c r="J20" i="3"/>
  <c r="K20" i="3"/>
  <c r="L20" i="3"/>
  <c r="M20" i="3"/>
  <c r="J21" i="3"/>
  <c r="K21" i="3"/>
  <c r="L21" i="3"/>
  <c r="M21" i="3"/>
  <c r="J22" i="3"/>
  <c r="K22" i="3"/>
  <c r="L22" i="3"/>
  <c r="M22" i="3"/>
  <c r="J23" i="3"/>
  <c r="K23" i="3"/>
  <c r="L23" i="3"/>
  <c r="M23" i="3"/>
  <c r="J24" i="3"/>
  <c r="K24" i="3"/>
  <c r="L24" i="3"/>
  <c r="M24" i="3"/>
  <c r="J25" i="3"/>
  <c r="K25" i="3"/>
  <c r="L25" i="3"/>
  <c r="M25" i="3"/>
  <c r="J26" i="3"/>
  <c r="K26" i="3"/>
  <c r="L26" i="3"/>
  <c r="M26" i="3"/>
  <c r="J27" i="3"/>
  <c r="K27" i="3"/>
  <c r="L27" i="3"/>
  <c r="M27" i="3"/>
  <c r="J28" i="3"/>
  <c r="K28" i="3"/>
  <c r="L28" i="3"/>
  <c r="M28" i="3"/>
  <c r="J29" i="3"/>
  <c r="K29" i="3"/>
  <c r="L29" i="3"/>
  <c r="M29" i="3"/>
  <c r="J30" i="3"/>
  <c r="K30" i="3"/>
  <c r="L30" i="3"/>
  <c r="M30" i="3"/>
  <c r="J31" i="3"/>
  <c r="K31" i="3"/>
  <c r="L31" i="3"/>
  <c r="M31" i="3"/>
  <c r="J32" i="3"/>
  <c r="K32" i="3"/>
  <c r="L32" i="3"/>
  <c r="M32" i="3"/>
  <c r="J33" i="3"/>
  <c r="K33" i="3"/>
  <c r="L33" i="3"/>
  <c r="M33" i="3"/>
  <c r="J34" i="3"/>
  <c r="K34" i="3"/>
  <c r="L34" i="3"/>
  <c r="M34" i="3"/>
  <c r="J35" i="3"/>
  <c r="K35" i="3"/>
  <c r="L35" i="3"/>
  <c r="M35" i="3"/>
  <c r="J36" i="3"/>
  <c r="K36" i="3"/>
  <c r="L36" i="3"/>
  <c r="M36" i="3"/>
  <c r="K3" i="3"/>
  <c r="L3" i="3"/>
  <c r="M3" i="3"/>
  <c r="N3" i="3"/>
  <c r="N37" i="3" s="1"/>
  <c r="J3" i="3"/>
  <c r="G3" i="3"/>
  <c r="H3" i="3"/>
  <c r="I3" i="3"/>
  <c r="G4" i="3"/>
  <c r="H4" i="3"/>
  <c r="I4" i="3"/>
  <c r="G5" i="3"/>
  <c r="H5" i="3"/>
  <c r="I5" i="3"/>
  <c r="G6" i="3"/>
  <c r="H6" i="3"/>
  <c r="I6" i="3"/>
  <c r="G7" i="3"/>
  <c r="H7" i="3"/>
  <c r="I7" i="3"/>
  <c r="G8" i="3"/>
  <c r="H8" i="3"/>
  <c r="I8" i="3"/>
  <c r="G9" i="3"/>
  <c r="H9" i="3"/>
  <c r="I9" i="3"/>
  <c r="G10" i="3"/>
  <c r="H10" i="3"/>
  <c r="I10" i="3"/>
  <c r="G11" i="3"/>
  <c r="H11" i="3"/>
  <c r="I11" i="3"/>
  <c r="G12" i="3"/>
  <c r="H12" i="3"/>
  <c r="I12" i="3"/>
  <c r="G13" i="3"/>
  <c r="H13" i="3"/>
  <c r="I13" i="3"/>
  <c r="G14" i="3"/>
  <c r="H14" i="3"/>
  <c r="I14" i="3"/>
  <c r="G15" i="3"/>
  <c r="H15" i="3"/>
  <c r="I15" i="3"/>
  <c r="G16" i="3"/>
  <c r="H16" i="3"/>
  <c r="I16" i="3"/>
  <c r="G17" i="3"/>
  <c r="H17" i="3"/>
  <c r="I17" i="3"/>
  <c r="G18" i="3"/>
  <c r="H18" i="3"/>
  <c r="I18" i="3"/>
  <c r="G19" i="3"/>
  <c r="H19" i="3"/>
  <c r="I19" i="3"/>
  <c r="G20" i="3"/>
  <c r="H20" i="3"/>
  <c r="I20" i="3"/>
  <c r="G21" i="3"/>
  <c r="H21" i="3"/>
  <c r="I21" i="3"/>
  <c r="G22" i="3"/>
  <c r="H22" i="3"/>
  <c r="I22" i="3"/>
  <c r="G23" i="3"/>
  <c r="H23" i="3"/>
  <c r="I23" i="3"/>
  <c r="G24" i="3"/>
  <c r="H24" i="3"/>
  <c r="I24" i="3"/>
  <c r="G25" i="3"/>
  <c r="H25" i="3"/>
  <c r="I25" i="3"/>
  <c r="G26" i="3"/>
  <c r="H26" i="3"/>
  <c r="I26" i="3"/>
  <c r="G27" i="3"/>
  <c r="H27" i="3"/>
  <c r="I27" i="3"/>
  <c r="G28" i="3"/>
  <c r="H28" i="3"/>
  <c r="I28" i="3"/>
  <c r="G29" i="3"/>
  <c r="H29" i="3"/>
  <c r="I29" i="3"/>
  <c r="G30" i="3"/>
  <c r="H30" i="3"/>
  <c r="I30" i="3"/>
  <c r="G31" i="3"/>
  <c r="H31" i="3"/>
  <c r="I31" i="3"/>
  <c r="G32" i="3"/>
  <c r="H32" i="3"/>
  <c r="I32" i="3"/>
  <c r="G33" i="3"/>
  <c r="H33" i="3"/>
  <c r="I33" i="3"/>
  <c r="G34" i="3"/>
  <c r="H34" i="3"/>
  <c r="I34" i="3"/>
  <c r="G35" i="3"/>
  <c r="H35" i="3"/>
  <c r="I35" i="3"/>
  <c r="G36" i="3"/>
  <c r="H36" i="3"/>
  <c r="I36"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C36" i="3"/>
  <c r="S36" i="3" s="1"/>
  <c r="D36" i="3"/>
  <c r="E36" i="3"/>
  <c r="U36" i="3" s="1"/>
  <c r="F6" i="2"/>
  <c r="F7" i="2"/>
  <c r="F8" i="2"/>
  <c r="F9" i="2"/>
  <c r="F10" i="2"/>
  <c r="F11" i="2"/>
  <c r="F12" i="2"/>
  <c r="F13" i="2"/>
  <c r="F14" i="2"/>
  <c r="F15" i="2"/>
  <c r="F5" i="2"/>
  <c r="E6" i="2"/>
  <c r="E7" i="2"/>
  <c r="E8" i="2"/>
  <c r="E9" i="2"/>
  <c r="E10" i="2"/>
  <c r="E11" i="2"/>
  <c r="E12" i="2"/>
  <c r="E13" i="2"/>
  <c r="E14" i="2"/>
  <c r="E15" i="2"/>
  <c r="E5" i="2"/>
  <c r="D6" i="2"/>
  <c r="D7" i="2"/>
  <c r="D8" i="2"/>
  <c r="D9" i="2"/>
  <c r="D10" i="2"/>
  <c r="D11" i="2"/>
  <c r="D12" i="2"/>
  <c r="D13" i="2"/>
  <c r="D14" i="2"/>
  <c r="D15" i="2"/>
  <c r="D5" i="2"/>
  <c r="C6" i="2"/>
  <c r="C7" i="2"/>
  <c r="C8" i="2"/>
  <c r="C9" i="2"/>
  <c r="C10" i="2"/>
  <c r="C11" i="2"/>
  <c r="C12" i="2"/>
  <c r="C13" i="2"/>
  <c r="C14" i="2"/>
  <c r="C15" i="2"/>
  <c r="C5" i="2"/>
  <c r="F20" i="2"/>
  <c r="F21" i="2"/>
  <c r="F22" i="2"/>
  <c r="F23" i="2"/>
  <c r="F24" i="2"/>
  <c r="F25" i="2"/>
  <c r="F26" i="2"/>
  <c r="F27" i="2"/>
  <c r="F28" i="2"/>
  <c r="F29" i="2"/>
  <c r="F30" i="2"/>
  <c r="F31" i="2"/>
  <c r="F32" i="2"/>
  <c r="F33" i="2"/>
  <c r="F34" i="2"/>
  <c r="F35" i="2"/>
  <c r="F36" i="2"/>
  <c r="F37" i="2"/>
  <c r="F38" i="2"/>
  <c r="F39" i="2"/>
  <c r="F40" i="2"/>
  <c r="F41" i="2"/>
  <c r="F42" i="2"/>
  <c r="F43" i="2"/>
  <c r="F44" i="2"/>
  <c r="F45" i="2"/>
  <c r="F46" i="2"/>
  <c r="F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19" i="2"/>
  <c r="B20" i="2"/>
  <c r="B21" i="2"/>
  <c r="B22" i="2"/>
  <c r="B23" i="2"/>
  <c r="B25" i="2"/>
  <c r="B26" i="2"/>
  <c r="B27" i="2"/>
  <c r="B28" i="2"/>
  <c r="B29" i="2"/>
  <c r="B30" i="2"/>
  <c r="B31" i="2"/>
  <c r="B32" i="2"/>
  <c r="B33" i="2"/>
  <c r="B34" i="2"/>
  <c r="B35" i="2"/>
  <c r="B36" i="2"/>
  <c r="B37" i="2"/>
  <c r="B38" i="2"/>
  <c r="B39" i="2"/>
  <c r="B40" i="2"/>
  <c r="B41" i="2"/>
  <c r="B43" i="2"/>
  <c r="B44" i="2"/>
  <c r="B45" i="2"/>
  <c r="B46" i="2"/>
  <c r="B5" i="2"/>
  <c r="B6" i="2"/>
  <c r="B9" i="2"/>
  <c r="B10" i="2"/>
  <c r="B11" i="2"/>
  <c r="B12" i="2"/>
  <c r="B13" i="2"/>
  <c r="B14" i="2"/>
  <c r="B15" i="2"/>
  <c r="B17" i="4"/>
  <c r="B28" i="4"/>
  <c r="B42" i="4"/>
  <c r="B67" i="1"/>
  <c r="B42" i="2" s="1"/>
  <c r="B65" i="1"/>
  <c r="B59" i="1"/>
  <c r="B19" i="2" s="1"/>
  <c r="B50" i="1"/>
  <c r="B24" i="2" s="1"/>
  <c r="B18" i="4"/>
  <c r="B8" i="2" s="1"/>
  <c r="J37" i="3" l="1"/>
  <c r="T36" i="3"/>
  <c r="B7" i="2"/>
  <c r="B16" i="2" s="1"/>
  <c r="B47" i="2"/>
  <c r="P37" i="3"/>
  <c r="M37" i="3"/>
  <c r="K37" i="3"/>
  <c r="L37" i="3"/>
  <c r="O37" i="3"/>
  <c r="X17" i="3" s="1"/>
  <c r="Y17" i="3" s="1"/>
  <c r="Q37" i="3"/>
  <c r="F37" i="3"/>
  <c r="I37" i="3"/>
  <c r="E37" i="3"/>
  <c r="H37" i="3"/>
  <c r="D37" i="3"/>
  <c r="G37" i="3"/>
  <c r="C37" i="3"/>
  <c r="U34" i="3"/>
  <c r="T33" i="3"/>
  <c r="S32" i="3"/>
  <c r="U30" i="3"/>
  <c r="T29" i="3"/>
  <c r="S28" i="3"/>
  <c r="U26" i="3"/>
  <c r="T25" i="3"/>
  <c r="S24" i="3"/>
  <c r="U22" i="3"/>
  <c r="T21" i="3"/>
  <c r="S20" i="3"/>
  <c r="U18" i="3"/>
  <c r="T17" i="3"/>
  <c r="S16" i="3"/>
  <c r="U14" i="3"/>
  <c r="T13" i="3"/>
  <c r="S12" i="3"/>
  <c r="U10" i="3"/>
  <c r="T9" i="3"/>
  <c r="S8" i="3"/>
  <c r="U6" i="3"/>
  <c r="T5" i="3"/>
  <c r="S4" i="3"/>
  <c r="R36" i="3"/>
  <c r="R32" i="3"/>
  <c r="R28" i="3"/>
  <c r="R24" i="3"/>
  <c r="R20" i="3"/>
  <c r="R16" i="3"/>
  <c r="R12" i="3"/>
  <c r="R7" i="3"/>
  <c r="R6" i="3"/>
  <c r="U35" i="3"/>
  <c r="T34" i="3"/>
  <c r="S33" i="3"/>
  <c r="U31" i="3"/>
  <c r="T30" i="3"/>
  <c r="S29" i="3"/>
  <c r="U27" i="3"/>
  <c r="T26" i="3"/>
  <c r="S25" i="3"/>
  <c r="U23" i="3"/>
  <c r="T22" i="3"/>
  <c r="S21" i="3"/>
  <c r="U19" i="3"/>
  <c r="T18" i="3"/>
  <c r="S17" i="3"/>
  <c r="U15" i="3"/>
  <c r="T14" i="3"/>
  <c r="S13" i="3"/>
  <c r="U11" i="3"/>
  <c r="T10" i="3"/>
  <c r="S9" i="3"/>
  <c r="U7" i="3"/>
  <c r="T6" i="3"/>
  <c r="S5" i="3"/>
  <c r="U3" i="3"/>
  <c r="R35" i="3"/>
  <c r="R31" i="3"/>
  <c r="R27" i="3"/>
  <c r="R23" i="3"/>
  <c r="R19" i="3"/>
  <c r="R15" i="3"/>
  <c r="R11" i="3"/>
  <c r="R4" i="3"/>
  <c r="T35" i="3"/>
  <c r="S34" i="3"/>
  <c r="U32" i="3"/>
  <c r="T31" i="3"/>
  <c r="S30" i="3"/>
  <c r="U28" i="3"/>
  <c r="T27" i="3"/>
  <c r="S26" i="3"/>
  <c r="U24" i="3"/>
  <c r="T23" i="3"/>
  <c r="S22" i="3"/>
  <c r="U20" i="3"/>
  <c r="T19" i="3"/>
  <c r="S18" i="3"/>
  <c r="U16" i="3"/>
  <c r="T15" i="3"/>
  <c r="S14" i="3"/>
  <c r="U12" i="3"/>
  <c r="T11" i="3"/>
  <c r="S10" i="3"/>
  <c r="U8" i="3"/>
  <c r="T7" i="3"/>
  <c r="S6" i="3"/>
  <c r="U4" i="3"/>
  <c r="T3" i="3"/>
  <c r="R34" i="3"/>
  <c r="R30" i="3"/>
  <c r="R26" i="3"/>
  <c r="R22" i="3"/>
  <c r="R18" i="3"/>
  <c r="R14" i="3"/>
  <c r="R10" i="3"/>
  <c r="R3" i="3"/>
  <c r="S35" i="3"/>
  <c r="U33" i="3"/>
  <c r="T32" i="3"/>
  <c r="S31" i="3"/>
  <c r="U29" i="3"/>
  <c r="T28" i="3"/>
  <c r="S27" i="3"/>
  <c r="U25" i="3"/>
  <c r="T24" i="3"/>
  <c r="S23" i="3"/>
  <c r="U21" i="3"/>
  <c r="T20" i="3"/>
  <c r="S19" i="3"/>
  <c r="U17" i="3"/>
  <c r="T16" i="3"/>
  <c r="S15" i="3"/>
  <c r="U13" i="3"/>
  <c r="T12" i="3"/>
  <c r="S11" i="3"/>
  <c r="U9" i="3"/>
  <c r="T8" i="3"/>
  <c r="S7" i="3"/>
  <c r="U5" i="3"/>
  <c r="T4" i="3"/>
  <c r="S3" i="3"/>
  <c r="R33" i="3"/>
  <c r="R29" i="3"/>
  <c r="R25" i="3"/>
  <c r="R21" i="3"/>
  <c r="R17" i="3"/>
  <c r="R13" i="3"/>
  <c r="R8" i="3"/>
  <c r="B9" i="3"/>
  <c r="R9" i="3" s="1"/>
  <c r="B5" i="3"/>
  <c r="R5" i="3" s="1"/>
  <c r="X16" i="3" l="1"/>
  <c r="Y16" i="3" s="1"/>
  <c r="Z16" i="3" s="1"/>
  <c r="S37" i="3"/>
  <c r="Z17" i="3"/>
  <c r="X25" i="3"/>
  <c r="X15" i="3"/>
  <c r="Y15" i="3" s="1"/>
  <c r="R37" i="3"/>
  <c r="T37" i="3"/>
  <c r="U37" i="3"/>
  <c r="B37" i="3"/>
  <c r="X14" i="3" s="1"/>
  <c r="X24" i="3" l="1"/>
  <c r="Y24" i="3" s="1"/>
  <c r="Z24" i="3" s="1"/>
  <c r="X22" i="3"/>
  <c r="Y14" i="3"/>
  <c r="Z14" i="3" s="1"/>
  <c r="AB14" i="3" s="1"/>
  <c r="Y25" i="3"/>
  <c r="Z25" i="3" s="1"/>
  <c r="Z15" i="3"/>
  <c r="X23" i="3"/>
  <c r="X18" i="3"/>
  <c r="X26" i="3" l="1"/>
  <c r="Y23" i="3"/>
  <c r="Z23" i="3" s="1"/>
  <c r="Y22" i="3"/>
  <c r="Z18" i="3"/>
  <c r="AA15" i="3"/>
  <c r="AB15" i="3" s="1"/>
  <c r="Y18" i="3"/>
  <c r="AA16" i="3" l="1"/>
  <c r="AB16" i="3" s="1"/>
  <c r="Y26" i="3"/>
  <c r="Z22" i="3"/>
  <c r="AB22" i="3" s="1"/>
  <c r="AA17" i="3" l="1"/>
  <c r="AB17" i="3" s="1"/>
  <c r="AA23" i="3"/>
  <c r="AB23" i="3" s="1"/>
  <c r="Z26" i="3"/>
  <c r="AA24" i="3" l="1"/>
  <c r="AB24" i="3" s="1"/>
  <c r="AA25" i="3" l="1"/>
  <c r="AB25" i="3" s="1"/>
</calcChain>
</file>

<file path=xl/sharedStrings.xml><?xml version="1.0" encoding="utf-8"?>
<sst xmlns="http://schemas.openxmlformats.org/spreadsheetml/2006/main" count="36477" uniqueCount="3768">
  <si>
    <t>VNA</t>
  </si>
  <si>
    <t>Note:</t>
  </si>
  <si>
    <t>- OS: 100%</t>
  </si>
  <si>
    <t>OS</t>
  </si>
  <si>
    <t>OS Name</t>
  </si>
  <si>
    <t>CentOS</t>
  </si>
  <si>
    <t>Viettel</t>
  </si>
  <si>
    <t>Debian</t>
  </si>
  <si>
    <t>OEL</t>
  </si>
  <si>
    <t>SLES</t>
  </si>
  <si>
    <t>Solaris</t>
  </si>
  <si>
    <t>SUSE</t>
  </si>
  <si>
    <t>Ubuntu</t>
  </si>
  <si>
    <t>Total</t>
  </si>
  <si>
    <t>App</t>
  </si>
  <si>
    <t>Crititical</t>
  </si>
  <si>
    <t>High</t>
  </si>
  <si>
    <t>Medium</t>
  </si>
  <si>
    <t>Low</t>
  </si>
  <si>
    <t>Product ID</t>
  </si>
  <si>
    <t>Count</t>
  </si>
  <si>
    <t>Windows Server 2012 / Windows 8</t>
  </si>
  <si>
    <t>Windows Server 2008 (R2) / Windows 7</t>
  </si>
  <si>
    <t>Windows Server 2003</t>
  </si>
  <si>
    <t>Windows Server 2008 (R2)</t>
  </si>
  <si>
    <t>Windows Server 2012</t>
  </si>
  <si>
    <t>RedHat</t>
  </si>
  <si>
    <t>Windows 7</t>
  </si>
  <si>
    <t>Windows 8</t>
  </si>
  <si>
    <t>VCB</t>
  </si>
  <si>
    <t>TCT</t>
  </si>
  <si>
    <t>Apache» Http Server</t>
  </si>
  <si>
    <t>Apache» Tomcat</t>
  </si>
  <si>
    <t>Avahi» Avahi</t>
  </si>
  <si>
    <t>Docker» Docker</t>
  </si>
  <si>
    <t>Oracle» Fusion Middleware</t>
  </si>
  <si>
    <t>Oracle» JRE</t>
  </si>
  <si>
    <t>Mysql» Mysql</t>
  </si>
  <si>
    <t>Veritas» Netbackup</t>
  </si>
  <si>
    <t xml:space="preserve">Nginx» Nginx </t>
  </si>
  <si>
    <t>Openbsd» Openssh</t>
  </si>
  <si>
    <t>Openssl» Openssl</t>
  </si>
  <si>
    <t>Pivotal Software» Redis</t>
  </si>
  <si>
    <t>Microsoft» Sql Server</t>
  </si>
  <si>
    <t>HP» System Management Homepage</t>
  </si>
  <si>
    <t>HP» Data Protector</t>
  </si>
  <si>
    <t>Perl» Perl</t>
  </si>
  <si>
    <t>Gluster» Glusterfs</t>
  </si>
  <si>
    <t>Haproxy» Haproxy</t>
  </si>
  <si>
    <t>Openvpn» Openvpn</t>
  </si>
  <si>
    <t>Nodejs» Node.js</t>
  </si>
  <si>
    <t>Oracle» Glassfish Server</t>
  </si>
  <si>
    <t>Mongodb» Mongodb</t>
  </si>
  <si>
    <t>Microsoft» Exchange Server</t>
  </si>
  <si>
    <t>Kamailio» Kamailio</t>
  </si>
  <si>
    <t>Qemu» Qemu</t>
  </si>
  <si>
    <t>EMC» Networker</t>
  </si>
  <si>
    <t>Trend Micro» Officescan</t>
  </si>
  <si>
    <t>IBM» Websphere Application Server</t>
  </si>
  <si>
    <t>APP</t>
  </si>
  <si>
    <t>Product</t>
  </si>
  <si>
    <t>Year</t>
  </si>
  <si>
    <t>#</t>
  </si>
  <si>
    <t>CVE ID</t>
  </si>
  <si>
    <t>CWE ID</t>
  </si>
  <si>
    <t># of Exploits</t>
  </si>
  <si>
    <t>Vulnerability Type(s)</t>
  </si>
  <si>
    <t>Publish Date</t>
  </si>
  <si>
    <t>Update Date</t>
  </si>
  <si>
    <t>Score</t>
  </si>
  <si>
    <t>Gained Access Level</t>
  </si>
  <si>
    <t>Access</t>
  </si>
  <si>
    <t>Complexity</t>
  </si>
  <si>
    <t>Authentication</t>
  </si>
  <si>
    <t>Conf.</t>
  </si>
  <si>
    <t>Integ.</t>
  </si>
  <si>
    <t>Avail.</t>
  </si>
  <si>
    <t>Description</t>
  </si>
  <si>
    <t>'RedHat</t>
  </si>
  <si>
    <t>'1</t>
  </si>
  <si>
    <t>'CVE-2015-8327</t>
  </si>
  <si>
    <t>'</t>
  </si>
  <si>
    <t>'Exec Code</t>
  </si>
  <si>
    <t>'2015-12-17</t>
  </si>
  <si>
    <t>'2017-11-03</t>
  </si>
  <si>
    <t>'None</t>
  </si>
  <si>
    <t>'Remote</t>
  </si>
  <si>
    <t>'Low</t>
  </si>
  <si>
    <t>'Not required</t>
  </si>
  <si>
    <t>'Partial</t>
  </si>
  <si>
    <t>'Incomplete blacklist vulnerability in util.c in foomatic-rip in cups-filters 1.0.42 before 1.2.0 and in foomatic-filters in Foomatic 4.0.x allows remote attackers to execute arbitrary commands via ` (backtick) characters in a print job.</t>
  </si>
  <si>
    <t>'2</t>
  </si>
  <si>
    <t>'CVE-2015-8317</t>
  </si>
  <si>
    <t>'119</t>
  </si>
  <si>
    <t>'Overflow +Info</t>
  </si>
  <si>
    <t>'2015-12-15</t>
  </si>
  <si>
    <t>'2017-09-13</t>
  </si>
  <si>
    <t>'The xmlParseXMLDecl function in parser.c in libxml2 before 2.9.3 allows context-dependent attackers to obtain sensitive information via an (1) unterminated encoding value or (2) incomplete XML declaration in XML data, which triggers an out-of-bounds heap read.</t>
  </si>
  <si>
    <t>'3</t>
  </si>
  <si>
    <t>'CVE-2015-8242</t>
  </si>
  <si>
    <t>'DoS Overflow +Info</t>
  </si>
  <si>
    <t>'Medium</t>
  </si>
  <si>
    <t>'The xmlSAX2TextNode function in SAX2.c in the push interface in the HTML parser in libxml2 before 2.9.3 allows context-dependent attackers to cause a denial of service (stack-based buffer over-read and application crash) or obtain sensitive information via crafted XML data.</t>
  </si>
  <si>
    <t>'4</t>
  </si>
  <si>
    <t>'CVE-2015-8241</t>
  </si>
  <si>
    <t>'The xmlNextChar function in libxml2 2.9.2 does not properly check the state, which allows context-dependent attackers to cause a denial of service (heap-based buffer over-read and application crash) or obtain sensitive information via crafted XML data.</t>
  </si>
  <si>
    <t>'5</t>
  </si>
  <si>
    <t>'CVE-2015-7981</t>
  </si>
  <si>
    <t>'200</t>
  </si>
  <si>
    <t>'+Info</t>
  </si>
  <si>
    <t>'2015-11-24</t>
  </si>
  <si>
    <t>'2017-06-30</t>
  </si>
  <si>
    <t>'The png_convert_to_rfc1123 function in png.c in libpng 1.0.x before 1.0.64, 1.2.x before 1.2.54, and 1.4.x before 1.4.17 allows remote attackers to obtain sensitive process memory information via crafted tIME chunk data in an image file, which triggers an out-of-bounds read.</t>
  </si>
  <si>
    <t>'6</t>
  </si>
  <si>
    <t>'CVE-2015-7500</t>
  </si>
  <si>
    <t>'DoS Overflow</t>
  </si>
  <si>
    <t>'The xmlParseMisc function in parser.c in libxml2 before 2.9.3 allows context-dependent attackers to cause a denial of service (out-of-bounds heap read) via unspecified vectors related to incorrect entities boundaries and start tags.</t>
  </si>
  <si>
    <t>'7</t>
  </si>
  <si>
    <t>'CVE-2015-7499</t>
  </si>
  <si>
    <t>'Heap-based buffer overflow in the xmlGROW function in parser.c in libxml2 before 2.9.3 allows context-dependent attackers to obtain sensitive process memory information via unspecified vectors.</t>
  </si>
  <si>
    <t>'8</t>
  </si>
  <si>
    <t>'CVE-2015-7498</t>
  </si>
  <si>
    <t>'Heap-based buffer overflow in the xmlParseXmlDecl function in parser.c in libxml2 before 2.9.3 allows context-dependent attackers to cause a denial of service via unspecified vectors related to extracting errors after an encoding conversion failure.</t>
  </si>
  <si>
    <t>'9</t>
  </si>
  <si>
    <t>'CVE-2015-7497</t>
  </si>
  <si>
    <t>'Heap-based buffer overflow in the xmlDictComputeFastQKey function in dict.c in libxml2 before 2.9.3 allows context-dependent attackers to cause a denial of service via unspecified vectors.</t>
  </si>
  <si>
    <t>'10</t>
  </si>
  <si>
    <t>'CVE-2015-5312</t>
  </si>
  <si>
    <t>'399</t>
  </si>
  <si>
    <t>'DoS</t>
  </si>
  <si>
    <t>'Complete</t>
  </si>
  <si>
    <t>'The xmlStringLenDecodeEntities function in parser.c in libxml2 before 2.9.3 does not properly prevent entity expansion, which allows context-dependent attackers to cause a denial of service (CPU consumption) via crafted XML data, a different vulnerability than CVE-2014-3660.</t>
  </si>
  <si>
    <t>'12</t>
  </si>
  <si>
    <t>'CVE-2015-4148</t>
  </si>
  <si>
    <t>'20</t>
  </si>
  <si>
    <t>'2015-06-09</t>
  </si>
  <si>
    <t>'2018-01-04</t>
  </si>
  <si>
    <t>'The do_soap_call function in ext/soap/soap.c in PHP before 5.4.39, 5.5.x before 5.5.23, and 5.6.x before 5.6.7 does not verify that the uri property is a string, which allows remote attackers to obtain sensitive information by providing crafted serialized data with an int data type, related to a &amp;quot;type confusion&amp;quot; issue.</t>
  </si>
  <si>
    <t>'13</t>
  </si>
  <si>
    <t>'CVE-2015-4147</t>
  </si>
  <si>
    <t>'19</t>
  </si>
  <si>
    <t>'The SoapClient::__call method in ext/soap/soap.c in PHP before 5.4.39, 5.5.x before 5.5.23, and 5.6.x before 5.6.7 does not verify that __default_headers is an array, which allows remote attackers to execute arbitrary code by providing crafted serialized data with an unexpected data type, related to a &amp;quot;type confusion&amp;quot; issue.</t>
  </si>
  <si>
    <t>'14</t>
  </si>
  <si>
    <t>'CVE-2015-4142</t>
  </si>
  <si>
    <t>'2015-06-15</t>
  </si>
  <si>
    <t>'2017-11-07</t>
  </si>
  <si>
    <t>'Integer underflow in the WMM Action frame parser in hostapd 0.5.5 through 2.4 and wpa_supplicant 0.7.0 through 2.4, when used for AP mode MLME/SME functionality, allows remote attackers to cause a denial of service (crash) via a crafted frame, which triggers an out-of-bounds read.</t>
  </si>
  <si>
    <t>'15</t>
  </si>
  <si>
    <t>'CVE-2015-4024</t>
  </si>
  <si>
    <t>'Algorithmic complexity vulnerability in the multipart_buffer_headers function in main/rfc1867.c in PHP before 5.4.41, 5.5.x before 5.5.25, and 5.6.x before 5.6.9 allows remote attackers to cause a denial of service (CPU consumption) via crafted form data that triggers an improper order-of-growth outcome.</t>
  </si>
  <si>
    <t>'16</t>
  </si>
  <si>
    <t>'CVE-2015-4022</t>
  </si>
  <si>
    <t>'189</t>
  </si>
  <si>
    <t>'Exec Code Overflow</t>
  </si>
  <si>
    <t>'Integer overflow in the ftp_genlist function in ext/ftp/ftp.c in PHP before 5.4.41, 5.5.x before 5.5.25, and 5.6.x before 5.6.9 allows remote FTP servers to execute arbitrary code via a long reply to a LIST command, leading to a heap-based buffer overflow.</t>
  </si>
  <si>
    <t>'17</t>
  </si>
  <si>
    <t>'CVE-2015-4021</t>
  </si>
  <si>
    <t>'DoS Mem. Corr.</t>
  </si>
  <si>
    <t>'The phar_parse_tarfile function in ext/phar/tar.c in PHP before 5.4.41, 5.5.x before 5.5.25, and 5.6.x before 5.6.9 does not verify that the first character of a filename is different from the \0 character, which allows remote attackers to cause a denial of service (integer underflow and memory corruption) via a crafted entry in a tar archive.</t>
  </si>
  <si>
    <t>'18</t>
  </si>
  <si>
    <t>'CVE-2015-3330</t>
  </si>
  <si>
    <t>'DoS Exec Code</t>
  </si>
  <si>
    <t>'2016-12-30</t>
  </si>
  <si>
    <t>'The php_handler function in sapi/apache2handler/sapi_apache2.c in PHP before 5.4.40, 5.5.x before 5.5.24, and 5.6.x before 5.6.8, when the Apache HTTP Server 2.4.x is used, allows remote attackers to cause a denial of service (application crash) or possibly execute arbitrary code via pipelined HTTP requests that result in a &amp;quot;deconfigured interpreter.&amp;quot;</t>
  </si>
  <si>
    <t>'CVE-2015-3329</t>
  </si>
  <si>
    <t>'Multiple stack-based buffer overflows in the phar_set_inode function in phar_internal.h in PHP before 5.4.40, 5.5.x before 5.5.24, and 5.6.x before 5.6.8 allow remote attackers to execute arbitrary code via a crafted length value in a (1) tar, (2) phar, or (3) ZIP archive.</t>
  </si>
  <si>
    <t>'CVE-2015-3307</t>
  </si>
  <si>
    <t>'The phar_parse_metadata function in ext/phar/phar.c in PHP before 5.4.40, 5.5.x before 5.5.24, and 5.6.x before 5.6.8 allows remote attackers to cause a denial of service (heap metadata corruption) or possibly have unspecified other impact via a crafted tar archive.</t>
  </si>
  <si>
    <t>'22</t>
  </si>
  <si>
    <t>'CVE-2015-2787</t>
  </si>
  <si>
    <t>'2015-03-30</t>
  </si>
  <si>
    <t>'Use-after-free vulnerability in the process_nested_data function in ext/standard/var_unserializer.re in PHP before 5.4.39, 5.5.x before 5.5.23, and 5.6.x before 5.6.7 allows remote attackers to execute arbitrary code via a crafted unserialize call that leverages use of the unset function within an __wakeup function, a related issue to CVE-2015-0231.</t>
  </si>
  <si>
    <t>'23</t>
  </si>
  <si>
    <t>'CVE-2015-2783</t>
  </si>
  <si>
    <t>'ext/phar/phar.c in PHP before 5.4.40, 5.5.x before 5.5.24, and 5.6.x before 5.6.8 allows remote attackers to obtain sensitive information from process memory or cause a denial of service (buffer over-read and application crash) via a crafted length value in conjunction with crafted serialized data in a phar archive, related to the phar_parse_metadata and phar_parse_pharfile functions.</t>
  </si>
  <si>
    <t>'24</t>
  </si>
  <si>
    <t>'CVE-2015-2301</t>
  </si>
  <si>
    <t>'Use-after-free vulnerability in the phar_rename_archive function in phar_object.c in PHP before 5.5.22 and 5.6.x before 5.6.6 allows remote attackers to cause a denial of service or possibly have unspecified other impact via vectors that trigger an attempted renaming of a Phar archive to the name of an existing file.</t>
  </si>
  <si>
    <t>'25</t>
  </si>
  <si>
    <t>'CVE-2015-1863</t>
  </si>
  <si>
    <t>'DoS Exec Code Overflow</t>
  </si>
  <si>
    <t>'2015-04-28</t>
  </si>
  <si>
    <t>'2017-01-02</t>
  </si>
  <si>
    <t>'Local Network</t>
  </si>
  <si>
    <t>'Heap-based buffer overflow in wpa_supplicant 1.0 through 2.4 allows remote attackers to cause a denial of service (crash), read memory, or possibly execute arbitrary code via crafted SSID information in a management frame when creating or updating P2P entries.</t>
  </si>
  <si>
    <t>'26</t>
  </si>
  <si>
    <t>'CVE-2015-1774</t>
  </si>
  <si>
    <t>'The HWP filter in LibreOffice before 4.3.7 and 4.4.x before 4.4.2 and Apache OpenOffice before 4.1.2 allows remote attackers to cause a denial of service (crash) or possibly execute arbitrary code via a crafted HWP document, which triggers an out-of-bounds write.</t>
  </si>
  <si>
    <t>'27</t>
  </si>
  <si>
    <t>'CVE-2015-1231</t>
  </si>
  <si>
    <t>'2015-03-08</t>
  </si>
  <si>
    <t>'2016-12-21</t>
  </si>
  <si>
    <t>'Multiple unspecified vulnerabilities in Google Chrome before 41.0.2272.76 allow attackers to cause a denial of service or possibly have other impact via unknown vectors.</t>
  </si>
  <si>
    <t>'28</t>
  </si>
  <si>
    <t>'CVE-2015-1228</t>
  </si>
  <si>
    <t>'The RenderCounter::updateCounter function in core/rendering/RenderCounter.cpp in Blink, as used in Google Chrome before 41.0.2272.76, does not force a relayout operation and consequently does not initialize memory for a data structure, which allows remote attackers to cause a denial of service (application crash) or possibly have unspecified other impact via a crafted Cascading Style Sheets (CSS) token sequence.</t>
  </si>
  <si>
    <t>'29</t>
  </si>
  <si>
    <t>'CVE-2015-0248</t>
  </si>
  <si>
    <t>'2015-04-08</t>
  </si>
  <si>
    <t>'2017-09-20</t>
  </si>
  <si>
    <t>'The (1) mod_dav_svn and (2) svnserve servers in Subversion 1.6.0 through 1.7.19 and 1.8.0 through 1.8.11 allow remote attackers to cause a denial of service (assertion failure and abort) via crafted parameter combinations related to dynamically evaluated revision numbers.</t>
  </si>
  <si>
    <t>'30</t>
  </si>
  <si>
    <t>'CVE-2015-0236</t>
  </si>
  <si>
    <t>'2015-01-29</t>
  </si>
  <si>
    <t>'2016-08-30</t>
  </si>
  <si>
    <t>'Single system</t>
  </si>
  <si>
    <t>'libvirt before 1.2.12 allow remote authenticated users to obtain the VNC password by using the VIR_DOMAIN_XML_SECURE flag with a crafted (1) snapshot to the virDomainSnapshotGetXMLDesc interface or (2) image to the virDomainSaveImageGetXMLDesc interface.</t>
  </si>
  <si>
    <t>'31</t>
  </si>
  <si>
    <t>'CVE-2014-9674</t>
  </si>
  <si>
    <t>'2015-02-08</t>
  </si>
  <si>
    <t>'The Mac_Read_POST_Resource function in base/ftobjs.c in FreeType before 2.5.4 proceeds with adding to length values without validating the original values, which allows remote attackers to cause a denial of service (integer overflow and heap-based buffer overflow) or possibly have unspecified other impact via a crafted Mac font.</t>
  </si>
  <si>
    <t>'32</t>
  </si>
  <si>
    <t>'CVE-2014-9673</t>
  </si>
  <si>
    <t>'Integer signedness error in the Mac_Read_POST_Resource function in base/ftobjs.c in FreeType before 2.5.4 allows remote attackers to cause a denial of service (heap-based buffer overflow) or possibly have unspecified other impact via a crafted Mac font.</t>
  </si>
  <si>
    <t>'33</t>
  </si>
  <si>
    <t>'CVE-2014-9671</t>
  </si>
  <si>
    <t>'Off-by-one error in the pcf_get_properties function in pcf/pcfread.c in FreeType before 2.5.4 allows remote attackers to cause a denial of service (NULL pointer dereference and application crash) via a crafted PCF file with a 0xffffffff size value that is improperly incremented.</t>
  </si>
  <si>
    <t>'34</t>
  </si>
  <si>
    <t>'CVE-2014-9670</t>
  </si>
  <si>
    <t>'Multiple integer signedness errors in the pcf_get_encodings function in pcf/pcfread.c in FreeType before 2.5.4 allow remote attackers to cause a denial of service (integer overflow, NULL pointer dereference, and application crash) via a crafted PCF file that specifies negative values for the first column and first row.</t>
  </si>
  <si>
    <t>'35</t>
  </si>
  <si>
    <t>'CVE-2014-9669</t>
  </si>
  <si>
    <t>'125</t>
  </si>
  <si>
    <t>'DoS Overflow Mem. Corr.</t>
  </si>
  <si>
    <t>'Multiple integer overflows in sfnt/ttcmap.c in FreeType before 2.5.4 allow remote attackers to cause a denial of service (out-of-bounds read or memory corruption) or possibly have unspecified other impact via a crafted cmap SFNT table.</t>
  </si>
  <si>
    <t>'36</t>
  </si>
  <si>
    <t>'CVE-2014-9667</t>
  </si>
  <si>
    <t>'sfnt/ttload.c in FreeType before 2.5.4 proceeds with offset+length calculations without restricting the values, which allows remote attackers to cause a denial of service (integer overflow and out-of-bounds read) or possibly have unspecified other impact via a crafted SFNT table.</t>
  </si>
  <si>
    <t>'37</t>
  </si>
  <si>
    <t>'CVE-2014-9666</t>
  </si>
  <si>
    <t>'The tt_sbit_decoder_init function in sfnt/ttsbit.c in FreeType before 2.5.4 proceeds with a count-to-size association without restricting the count value, which allows remote attackers to cause a denial of service (integer overflow and out-of-bounds read) or possibly have unspecified other impact via a crafted embedded bitmap.</t>
  </si>
  <si>
    <t>'38</t>
  </si>
  <si>
    <t>'CVE-2014-9664</t>
  </si>
  <si>
    <t>'FreeType before 2.5.4 does not check for the end of the data during certain parsing actions, which allows remote attackers to cause a denial of service (out-of-bounds read) or possibly have unspecified other impact via a crafted Type42 font, related to type42/t42parse.c and type1/t1load.c.</t>
  </si>
  <si>
    <t>'39</t>
  </si>
  <si>
    <t>'CVE-2014-9663</t>
  </si>
  <si>
    <t>'The tt_cmap4_validate function in sfnt/ttcmap.c in FreeType before 2.5.4 validates a certain length field before that field&amp;#039;s value is completely calculated, which allows remote attackers to cause a denial of service (out-of-bounds read) or possibly have unspecified other impact via a crafted cmap SFNT table.</t>
  </si>
  <si>
    <t>'40</t>
  </si>
  <si>
    <t>'CVE-2014-9661</t>
  </si>
  <si>
    <t>'type42/t42parse.c in FreeType before 2.5.4 does not consider that scanning can be incomplete without triggering an error, which allows remote attackers to cause a denial of service (use-after-free) or possibly have unspecified other impact via a crafted Type42 font.</t>
  </si>
  <si>
    <t>'41</t>
  </si>
  <si>
    <t>'CVE-2014-9660</t>
  </si>
  <si>
    <t>'476</t>
  </si>
  <si>
    <t>'The _bdf_parse_glyphs function in bdf/bdflib.c in FreeType before 2.5.4 does not properly handle a missing ENDCHAR record, which allows remote attackers to cause a denial of service (NULL pointer dereference) or possibly have unspecified other impact via a crafted BDF font.</t>
  </si>
  <si>
    <t>'42</t>
  </si>
  <si>
    <t>'CVE-2014-9658</t>
  </si>
  <si>
    <t>'The tt_face_load_kern function in sfnt/ttkern.c in FreeType before 2.5.4 enforces an incorrect minimum table length, which allows remote attackers to cause a denial of service (out-of-bounds read) or possibly have unspecified other impact via a crafted TrueType font.</t>
  </si>
  <si>
    <t>'43</t>
  </si>
  <si>
    <t>'CVE-2014-9657</t>
  </si>
  <si>
    <t>'The tt_face_load_hdmx function in truetype/ttpload.c in FreeType before 2.5.4 does not establish a minimum record size, which allows remote attackers to cause a denial of service (out-of-bounds read) or possibly have unspecified other impact via a crafted TrueType font.</t>
  </si>
  <si>
    <t>'CVE-2016-7166</t>
  </si>
  <si>
    <t>'2016-09-21</t>
  </si>
  <si>
    <t>'libarchive before 3.2.0 does not limit the number of recursive decompressions, which allows remote attackers to cause a denial of service (memory consumption and application crash) via a crafted gzip file.</t>
  </si>
  <si>
    <t>'CVE-2016-5844</t>
  </si>
  <si>
    <t>'190</t>
  </si>
  <si>
    <t>'Integer overflow in the ISO parser in libarchive before 3.2.1 allows remote attackers to cause a denial of service (application crash) via a crafted ISO file.</t>
  </si>
  <si>
    <t>'CVE-2016-5408</t>
  </si>
  <si>
    <t>'2016-08-10</t>
  </si>
  <si>
    <t>'2016-09-28</t>
  </si>
  <si>
    <t>'Stack-based buffer overflow in the munge_other_line function in cachemgr.cgi in the squid package before 3.1.23-16.el6_8.6 in Red Hat Enterprise Linux 6 allows remote attackers to execute arbitrary code via unspecified vectors.  NOTE: this vulnerability exists because of an incorrect fix for CVE-2016-4051.</t>
  </si>
  <si>
    <t>'CVE-2016-5009</t>
  </si>
  <si>
    <t>'2016-07-12</t>
  </si>
  <si>
    <t>'2017-01-17</t>
  </si>
  <si>
    <t>'The handle_command function in mon/Monitor.cc in Ceph allows remote authenticated users to cause a denial of service (segmentation fault and ceph monitor crash) via an (1) empty or (2) crafted prefix.</t>
  </si>
  <si>
    <t>'CVE-2016-4809</t>
  </si>
  <si>
    <t>'The archive_read_format_cpio_read_header function in archive_read_support_format_cpio.c in libarchive before 3.2.1 allows remote attackers to cause a denial of service (application crash) via a CPIO archive with a large symlink.</t>
  </si>
  <si>
    <t>'CVE-2016-4302</t>
  </si>
  <si>
    <t>'Heap-based buffer overflow in the parse_codes function in archive_read_support_format_rar.c in libarchive before 3.2.1 allows remote attackers to execute arbitrary code via a RAR file with a zero-sized dictionary.</t>
  </si>
  <si>
    <t>'CVE-2016-4300</t>
  </si>
  <si>
    <t>'Integer overflow in the read_SubStreamsInfo function in archive_read_support_format_7zip.c in libarchive before 3.2.1 allows remote attackers to execute arbitrary code via a 7zip file with a large number of substreams, which triggers a heap-based buffer overflow.</t>
  </si>
  <si>
    <t>'11</t>
  </si>
  <si>
    <t>'CVE-2016-4171</t>
  </si>
  <si>
    <t>'2016-06-16</t>
  </si>
  <si>
    <t>'2017-01-10</t>
  </si>
  <si>
    <t>'Unspecified vulnerability in Adobe Flash Player 21.0.0.242 and earlier allows remote attackers to execute arbitrary code via unknown vectors, as exploited in the wild in June 2016.</t>
  </si>
  <si>
    <t>'CVE-2016-3717</t>
  </si>
  <si>
    <t>'2016-05-05</t>
  </si>
  <si>
    <t>'2018-06-28</t>
  </si>
  <si>
    <t>'The LABEL coder in ImageMagick before 6.9.3-10 and 7.x before 7.0.1-1 allows remote attackers to read arbitrary files via a crafted image.</t>
  </si>
  <si>
    <t>'CVE-2016-3698</t>
  </si>
  <si>
    <t>'284</t>
  </si>
  <si>
    <t>'2016-06-13</t>
  </si>
  <si>
    <t>'2016-10-03</t>
  </si>
  <si>
    <t>'libndp before 1.6, as used in NetworkManager, does not properly validate the origin of Neighbor Discovery Protocol (NDP) messages, which allows remote attackers to conduct man-in-the-middle attacks or cause a denial of service (network connectivity disruption) by advertising a node as a router from a non-local network.</t>
  </si>
  <si>
    <t>'CVE-2016-3069</t>
  </si>
  <si>
    <t>'2016-04-13</t>
  </si>
  <si>
    <t>'Mercurial before 3.7.3 allows remote attackers to execute arbitrary code via a crafted name when converting a Git repository.</t>
  </si>
  <si>
    <t>'CVE-2016-3068</t>
  </si>
  <si>
    <t>'Mercurial before 3.7.3 allows remote attackers to execute arbitrary code via a crafted git ext:: URL when cloning a subrepository.</t>
  </si>
  <si>
    <t>'CVE-2016-2818</t>
  </si>
  <si>
    <t>'DoS Exec Code Overflow Mem. Corr.</t>
  </si>
  <si>
    <t>'2016-11-28</t>
  </si>
  <si>
    <t>'Multiple unspecified vulnerabilities in the browser engine in Mozilla Firefox before 47.0 and Firefox ESR 45.x before 45.2 allow remote attackers to cause a denial of service (memory corruption and application crash) or possibly execute arbitrary code via unknown vectors.</t>
  </si>
  <si>
    <t>'CVE-2016-2109</t>
  </si>
  <si>
    <t>'2016-05-04</t>
  </si>
  <si>
    <t>'2018-07-18</t>
  </si>
  <si>
    <t>'The asn1_d2i_read_bio function in crypto/asn1/a_d2i_fp.c in the ASN.1 BIO implementation in OpenSSL before 1.0.1t and 1.0.2 before 1.0.2h allows remote attackers to cause a denial of service (memory consumption) via a short invalid encoding.</t>
  </si>
  <si>
    <t>'CVE-2016-2108</t>
  </si>
  <si>
    <t>'The ASN.1 implementation in OpenSSL before 1.0.1o and 1.0.2 before 1.0.2c allows remote attackers to execute arbitrary code or cause a denial of service (buffer underflow and memory corruption) via an ANY field in crafted serialized data, aka the &amp;quot;negative zero&amp;quot; issue.</t>
  </si>
  <si>
    <t>'CVE-2016-2107</t>
  </si>
  <si>
    <t>'310</t>
  </si>
  <si>
    <t>'High</t>
  </si>
  <si>
    <t>'The AES-NI implementation in OpenSSL before 1.0.1t and 1.0.2 before 1.0.2h does not consider memory allocation during a certain padding check, which allows remote attackers to obtain sensitive cleartext information via a padding-oracle attack against an AES CBC session. NOTE: this vulnerability exists because of an incorrect fix for CVE-2013-0169.</t>
  </si>
  <si>
    <t>'CVE-2016-2106</t>
  </si>
  <si>
    <t>'Integer overflow in the EVP_EncryptUpdate function in crypto/evp/evp_enc.c in OpenSSL before 1.0.1t and 1.0.2 before 1.0.2h allows remote attackers to cause a denial of service (heap memory corruption) via a large amount of data.</t>
  </si>
  <si>
    <t>'21</t>
  </si>
  <si>
    <t>'CVE-2016-2105</t>
  </si>
  <si>
    <t>'Integer overflow in the EVP_EncodeUpdate function in crypto/evp/encode.c in OpenSSL before 1.0.1t and 1.0.2 before 1.0.2h allows remote attackers to cause a denial of service (heap memory corruption) via a large amount of binary data.</t>
  </si>
  <si>
    <t>'CVE-2016-1704</t>
  </si>
  <si>
    <t>'2016-07-03</t>
  </si>
  <si>
    <t>'Multiple unspecified vulnerabilities in Google Chrome before 51.0.2704.103 allow attackers to cause a denial of service or possibly have other impact via unknown vectors.</t>
  </si>
  <si>
    <t>'CVE-2016-1703</t>
  </si>
  <si>
    <t>'2016-06-05</t>
  </si>
  <si>
    <t>'2016-07-28</t>
  </si>
  <si>
    <t>'Multiple unspecified vulnerabilities in Google Chrome before 51.0.2704.79 allow attackers to cause a denial of service or possibly have other impact via unknown vectors.</t>
  </si>
  <si>
    <t>'CVE-2016-1702</t>
  </si>
  <si>
    <t>'2016-07-29</t>
  </si>
  <si>
    <t>'The SkRegion::readFromMemory function in core/SkRegion.cpp in Skia, as used in Google Chrome before 51.0.2704.79, does not validate the interval count, which allows remote attackers to cause a denial of service (out-of-bounds read) via crafted serialized data.</t>
  </si>
  <si>
    <t>'CVE-2016-1701</t>
  </si>
  <si>
    <t>'The Autofill implementation in Google Chrome before 51.0.2704.79 mishandles the interaction between field updates and JavaScript code that triggers a frame deletion, which allows remote attackers to cause a denial of service (use-after-free) or possibly have unspecified other impact via a crafted web site, a different vulnerability than CVE-2016-1690.</t>
  </si>
  <si>
    <t>'CVE-2016-1700</t>
  </si>
  <si>
    <t>'extensions/renderer/runtime_custom_bindings.cc in Google Chrome before 51.0.2704.79 does not consider side effects during creation of an array of extension views, which allows remote attackers to cause a denial of service (use-after-free) or possibly have unspecified other impact via vectors related to extensions.</t>
  </si>
  <si>
    <t>'CVE-2016-1698</t>
  </si>
  <si>
    <t>'The createCustomType function in extensions/renderer/resources/binding.js in the extension bindings in Google Chrome before 51.0.2704.79 does not validate module types, which might allow attackers to load arbitrary modules or obtain sensitive information by leveraging a poisoned definition.</t>
  </si>
  <si>
    <t>'CVE-2016-1695</t>
  </si>
  <si>
    <t>'Multiple unspecified vulnerabilities in Google Chrome before 51.0.2704.63 allow attackers to cause a denial of service or possibly have other impact via unknown vectors.</t>
  </si>
  <si>
    <t>'CVE-2016-1691</t>
  </si>
  <si>
    <t>'Skia, as used in Google Chrome before 51.0.2704.63, mishandles coincidence runs, which allows remote attackers to cause a denial of service (heap-based buffer overflow) or possibly have unspecified other impact via crafted curves, related to SkOpCoincidence.cpp and SkPathOpsCommon.cpp.</t>
  </si>
  <si>
    <t>'CVE-2016-1690</t>
  </si>
  <si>
    <t>'The Autofill implementation in Google Chrome before 51.0.2704.63 mishandles the interaction between field updates and JavaScript code that triggers a frame deletion, which allows remote attackers to cause a denial of service (use-after-free) or possibly have unspecified other impact via a crafted web site, a different vulnerability than CVE-2016-1701.</t>
  </si>
  <si>
    <t>'CVE-2016-1689</t>
  </si>
  <si>
    <t>'Heap-based buffer overflow in content/renderer/media/canvas_capture_handler.cc in Google Chrome before 51.0.2704.63 allows remote attackers to cause a denial of service or possibly have unspecified other impact via a crafted web site.</t>
  </si>
  <si>
    <t>'CVE-2016-1688</t>
  </si>
  <si>
    <t>'The regexp (aka regular expression) implementation in Google V8 before 5.0.71.40, as used in Google Chrome before 51.0.2704.63, mishandles external string sizes, which allows remote attackers to cause a denial of service (out-of-bounds read) via crafted JavaScript code.</t>
  </si>
  <si>
    <t>'CVE-2016-1687</t>
  </si>
  <si>
    <t>'The renderer implementation in Google Chrome before 51.0.2704.63 does not properly restrict public exposure of classes, which allows remote attackers to obtain sensitive information via vectors related to extensions.</t>
  </si>
  <si>
    <t>'CVE-2016-1686</t>
  </si>
  <si>
    <t>'The CPDF_DIBSource::CreateDecoder function in core/fpdfapi/fpdf_render/fpdf_render_loadimage.cpp in PDFium, as used in Google Chrome before 51.0.2704.63, mishandles decoder-initialization failure, which allows remote attackers to cause a denial of service (out-of-bounds read) via a crafted PDF document.</t>
  </si>
  <si>
    <t>'CVE-2016-1685</t>
  </si>
  <si>
    <t>'core/fxge/ge/fx_ge_text.cpp in PDFium, as used in Google Chrome before 51.0.2704.63, miscalculates certain index values, which allows remote attackers to cause a denial of service (out-of-bounds read) via a crafted PDF document.</t>
  </si>
  <si>
    <t>'CVE-2016-1683</t>
  </si>
  <si>
    <t>'numbers.c in libxslt before 1.1.29, as used in Google Chrome before 51.0.2704.63, mishandles namespace nodes, which allows remote attackers to cause a denial of service (out-of-bounds heap memory access) or possibly have unspecified other impact via a crafted document.</t>
  </si>
  <si>
    <t>'CVE-2016-1681</t>
  </si>
  <si>
    <t>'Heap-based buffer overflow in the opj_j2k_read_SPCod_SPCoc function in j2k.c in OpenJPEG, as used in PDFium in Google Chrome before 51.0.2704.63, allows remote attackers to cause a denial of service or possibly have unspecified other impact via a crafted PDF document.</t>
  </si>
  <si>
    <t>'CVE-2016-1680</t>
  </si>
  <si>
    <t>'Use-after-free vulnerability in ports/SkFontHost_FreeType.cpp in Skia, as used in Google Chrome before 51.0.2704.63, allows remote attackers to cause a denial of service (heap memory corruption) or possibly have unspecified other impact via unknown vectors.</t>
  </si>
  <si>
    <t>'CVE-2016-1679</t>
  </si>
  <si>
    <t>'The ToV8Value function in content/child/v8_value_converter_impl.cc in the V8 bindings in Google Chrome before 51.0.2704.63 does not properly restrict use of getters and setters, which allows remote attackers to cause a denial of service (use-after-free) or possibly have unspecified other impact via crafted JavaScript code.</t>
  </si>
  <si>
    <t>'CVE-2016-1678</t>
  </si>
  <si>
    <t>'objects.cc in Google V8 before 5.0.71.32, as used in Google Chrome before 51.0.2704.63, does not properly restrict lazy deoptimization, which allows remote attackers to cause a denial of service (heap-based buffer overflow) or possibly have unspecified other impact via crafted JavaScript code.</t>
  </si>
  <si>
    <t>'CVE-2016-1677</t>
  </si>
  <si>
    <t>'uri.js in Google V8 before 5.1.281.26, as used in Google Chrome before 51.0.2704.63, uses an incorrect array type, which allows remote attackers to obtain sensitive information by calling the decodeURI function and leveraging &amp;quot;type confusion.&amp;quot;</t>
  </si>
  <si>
    <t>'CVE-2016-0749</t>
  </si>
  <si>
    <t>'2016-06-09</t>
  </si>
  <si>
    <t>'2016-11-29</t>
  </si>
  <si>
    <t>'The smartcard interaction in SPICE allows remote attackers to cause a denial of service (QEMU-KVM process crash) or possibly execute arbitrary code via vectors related to connecting to a guest VM, which triggers a heap-based buffer overflow.</t>
  </si>
  <si>
    <t>'CVE-2016-0741</t>
  </si>
  <si>
    <t>'2016-04-19</t>
  </si>
  <si>
    <t>'2016-10-11</t>
  </si>
  <si>
    <t>'slapd/connection.c in 389 Directory Server (formerly Fedora Directory Server) 1.3.4.x before 1.3.4.7 allows remote attackers to cause a denial of service (infinite loop and connection blocking) by leveraging an abnormally closed connection.</t>
  </si>
  <si>
    <t>'44</t>
  </si>
  <si>
    <t>'CVE-2015-7547</t>
  </si>
  <si>
    <t>'2016-02-18</t>
  </si>
  <si>
    <t>'2018-01-18</t>
  </si>
  <si>
    <t>'Multiple stack-based buffer overflows in the (1) send_dg and (2) send_vc functions in the libresolv library in the GNU C Library (aka glibc or libc6) before 2.23 allow remote attackers to cause a denial of service (crash) or possibly execute arbitrary code via a crafted DNS response that triggers a call to the getaddrinfo function with the AF_UNSPEC or AF_INET6 address family, related to performing &amp;quot;dual A/AAAA DNS queries&amp;quot; and the libnss_dns.so.2 NSS module.</t>
  </si>
  <si>
    <t>'46</t>
  </si>
  <si>
    <t>'CVE-2015-5229</t>
  </si>
  <si>
    <t>'2016-04-08</t>
  </si>
  <si>
    <t>'The calloc function in the glibc package in Red Hat Enterprise Linux (RHEL) 6.7 and 7.2 does not properly initialize memory areas, which might allow context-dependent attackers to cause a denial of service (hang or crash) via unspecified vectors.</t>
  </si>
  <si>
    <t>'47</t>
  </si>
  <si>
    <t>'CVE-2015-4643</t>
  </si>
  <si>
    <t>'2016-05-16</t>
  </si>
  <si>
    <t>'Integer overflow in the ftp_genlist function in ext/ftp/ftp.c in PHP before 5.4.42, 5.5.x before 5.5.26, and 5.6.x before 5.6.10 allows remote FTP servers to execute arbitrary code via a long reply to a LIST command, leading to a heap-based buffer overflow.  NOTE: this vulnerability exists because of an incomplete fix for CVE-2015-4022.</t>
  </si>
  <si>
    <t>'48</t>
  </si>
  <si>
    <t>'CVE-2015-4605</t>
  </si>
  <si>
    <t>'2017-09-21</t>
  </si>
  <si>
    <t>'The mcopy function in softmagic.c in file 5.x, as used in the Fileinfo component in PHP before 5.4.40, 5.5.x before 5.5.24, and 5.6.x before 5.6.8, does not properly restrict a certain offset value, which allows remote attackers to cause a denial of service (application crash) or possibly execute arbitrary code via a crafted string that is mishandled by a &amp;quot;Python script text executable&amp;quot; rule.</t>
  </si>
  <si>
    <t>'49</t>
  </si>
  <si>
    <t>'CVE-2015-4604</t>
  </si>
  <si>
    <t>'The mget function in softmagic.c in file 5.x, as used in the Fileinfo component in PHP before 5.4.40, 5.5.x before 5.5.24, and 5.6.x before 5.6.8, does not properly maintain a certain pointer relationship, which allows remote attackers to cause a denial of service (application crash) or possibly execute arbitrary code via a crafted string that is mishandled by a &amp;quot;Python script text executable&amp;quot; rule.</t>
  </si>
  <si>
    <t>'50</t>
  </si>
  <si>
    <t>'CVE-2015-4603</t>
  </si>
  <si>
    <t>'The exception::getTraceAsString function in Zend/zend_exceptions.c in PHP before 5.4.40, 5.5.x before 5.5.24, and 5.6.x before 5.6.8 allows remote attackers to execute arbitrary code via an unexpected data type, related to a &amp;quot;type confusion&amp;quot; issue.</t>
  </si>
  <si>
    <t>'51</t>
  </si>
  <si>
    <t>'CVE-2015-4602</t>
  </si>
  <si>
    <t>'The __PHP_Incomplete_Class function in ext/standard/incomplete_class.c in PHP before 5.4.40, 5.5.x before 5.5.24, and 5.6.x before 5.6.8 allows remote attackers to cause a denial of service (application crash) or possibly execute arbitrary code via an unexpected data type, related to a &amp;quot;type confusion&amp;quot; issue.</t>
  </si>
  <si>
    <t>'52</t>
  </si>
  <si>
    <t>'CVE-2015-4601</t>
  </si>
  <si>
    <t>'PHP before 5.6.7 might allow remote attackers to cause a denial of service (application crash) or possibly execute arbitrary code via an unexpected data type, related to &amp;quot;type confusion&amp;quot; issues in (1) ext/soap/php_encoding.c, (2) ext/soap/php_http.c, and (3) ext/soap/soap.c, a different issue than CVE-2015-4600.</t>
  </si>
  <si>
    <t>'53</t>
  </si>
  <si>
    <t>'CVE-2015-4600</t>
  </si>
  <si>
    <t>'The SoapClient implementation in PHP before 5.4.40, 5.5.x before 5.5.24, and 5.6.x before 5.6.8 allows remote attackers to cause a denial of service (application crash) or possibly execute arbitrary code via an unexpected data type, related to &amp;quot;type confusion&amp;quot; issues in the (1) SoapClient::__getLastRequest, (2) SoapClient::__getLastResponse, (3) SoapClient::__getLastRequestHeaders, (4) SoapClient::__getLastResponseHeaders, (5) SoapClient::__getCookies, and (6) SoapClient::__setCookie methods.</t>
  </si>
  <si>
    <t>'54</t>
  </si>
  <si>
    <t>'CVE-2015-4599</t>
  </si>
  <si>
    <t>'DoS Exec Code +Info</t>
  </si>
  <si>
    <t>'The SoapFault::__toString method in ext/soap/soap.c in PHP before 5.4.40, 5.5.x before 5.5.24, and 5.6.x before 5.6.8 allows remote attackers to obtain sensitive information, cause a denial of service (application crash), or possibly execute arbitrary code via an unexpected data type, related to a &amp;quot;type confusion&amp;quot; issue.</t>
  </si>
  <si>
    <t>'55</t>
  </si>
  <si>
    <t>'CVE-2014-8241</t>
  </si>
  <si>
    <t>'2016-12-14</t>
  </si>
  <si>
    <t>'2016-12-19</t>
  </si>
  <si>
    <t>'XRegion in TigerVNC allows remote VNC servers to cause a denial of service (NULL pointer dereference) by leveraging failure to check a malloc return value, a similar issue to CVE-2014-6052.</t>
  </si>
  <si>
    <t>'56</t>
  </si>
  <si>
    <t>'CVE-2010-5325</t>
  </si>
  <si>
    <t>'2016-04-15</t>
  </si>
  <si>
    <t>'2016-11-16</t>
  </si>
  <si>
    <t>'Heap-based buffer overflow in the unhtmlify function in foomatic-rip in foomatic-filters before 4.0.6 allows remote attackers to cause a denial of service (memory corruption and crash) or possibly execute arbitrary code via a long job title.</t>
  </si>
  <si>
    <t>'CVE-2017-15275</t>
  </si>
  <si>
    <t>'2017-11-27</t>
  </si>
  <si>
    <t>'2018-05-09</t>
  </si>
  <si>
    <t>'Samba before 4.7.3 might allow remote attackers to obtain sensitive information by leveraging failure of the server to clear allocated heap memory.</t>
  </si>
  <si>
    <t>'CVE-2017-14746</t>
  </si>
  <si>
    <t>'416</t>
  </si>
  <si>
    <t>'Use-after-free vulnerability in Samba 4.x before 4.7.3 allows remote attackers to execute arbitrary code via a crafted SMB1 request.</t>
  </si>
  <si>
    <t>'CVE-2017-14496</t>
  </si>
  <si>
    <t>'191</t>
  </si>
  <si>
    <t>'2017-10-02</t>
  </si>
  <si>
    <t>'2018-05-10</t>
  </si>
  <si>
    <t>'Integer underflow in the add_pseudoheader function in dnsmasq before 2.78 , when the --add-mac, --add-cpe-id or --add-subnet option is specified, allows remote attackers to cause a denial of service via a crafted DNS request.</t>
  </si>
  <si>
    <t>'CVE-2017-14495</t>
  </si>
  <si>
    <t>'Memory leak in dnsmasq before 2.78, when the --add-mac, --add-cpe-id or --add-subnet option is specified, allows remote attackers to cause a denial of service (memory consumption) via vectors involving DNS response creation.</t>
  </si>
  <si>
    <t>'CVE-2017-14494</t>
  </si>
  <si>
    <t>'2018-03-03</t>
  </si>
  <si>
    <t>'dnsmasq before 2.78, when configured as a relay, allows remote attackers to obtain sensitive memory information via vectors involving handling DHCPv6 forwarded requests.</t>
  </si>
  <si>
    <t>'CVE-2017-14493</t>
  </si>
  <si>
    <t>'Stack-based buffer overflow in dnsmasq before 2.78 allows remote attackers to cause a denial of service (crash) or execute arbitrary code via a crafted DHCPv6 request.</t>
  </si>
  <si>
    <t>'CVE-2017-14492</t>
  </si>
  <si>
    <t>'Heap-based buffer overflow in dnsmasq before 2.78 allows remote attackers to cause a denial of service (crash) or execute arbitrary code via a crafted IPv6 router advertisement request.</t>
  </si>
  <si>
    <t>'CVE-2017-14491</t>
  </si>
  <si>
    <t>'2017-10-03</t>
  </si>
  <si>
    <t>'Heap-based buffer overflow in dnsmasq before 2.78 allows remote attackers to cause a denial of service (crash) or execute arbitrary code via a crafted DNS response.</t>
  </si>
  <si>
    <t>'CVE-2017-11282</t>
  </si>
  <si>
    <t>'Exec Code Overflow Mem. Corr.</t>
  </si>
  <si>
    <t>'2017-12-01</t>
  </si>
  <si>
    <t>'2017-12-14</t>
  </si>
  <si>
    <t>'Adobe Flash Player has an exploitable memory corruption vulnerability in the MP4 atom parser. Successful exploitation could lead to arbitrary code execution. This affects 26.0.0.151 and earlier.</t>
  </si>
  <si>
    <t>'CVE-2017-11281</t>
  </si>
  <si>
    <t>'Adobe Flash Player has an exploitable memory corruption vulnerability in the text handling function. Successful exploitation could lead to arbitrary code execution. This affects 26.0.0.151 and earlier.</t>
  </si>
  <si>
    <t>'CVE-2017-11225</t>
  </si>
  <si>
    <t>'Exec Code Mem. Corr. +Info</t>
  </si>
  <si>
    <t>'2017-12-09</t>
  </si>
  <si>
    <t>'2017-12-21</t>
  </si>
  <si>
    <t>'An issue was discovered in Adobe Flash Player 27.0.0.183 and earlier versions. This vulnerability is an instance of a use after free vulnerability in the Primetime SDK metadata functionality. The mismatch between an old and a new object can provide an attacker with unintended memory access -- potentially leading to code corruption, control-flow hijack, or an information leak attack. Successful exploitation could lead to arbitrary code execution.</t>
  </si>
  <si>
    <t>'CVE-2017-11215</t>
  </si>
  <si>
    <t>'An issue was discovered in Adobe Flash Player 27.0.0.183 and earlier versions. This vulnerability is an instance of a use after free vulnerability in the Primetime SDK. The mismatch between an old and a new object can provide an attacker with unintended memory access -- potentially leading to code corruption, control-flow hijack, or an information leak attack. Successful exploitation could lead to arbitrary code execution.</t>
  </si>
  <si>
    <t>'CVE-2016-9636</t>
  </si>
  <si>
    <t>'2017-01-27</t>
  </si>
  <si>
    <t>'Heap-based buffer overflow in the flx_decode_delta_fli function in gst/flx/gstflxdec.c in the FLIC decoder in GStreamer before 1.10.2 allows remote attackers to execute arbitrary code or cause a denial of service (application crash) by providing a &amp;#039;write count&amp;#039; that goes beyond the initialized buffer.</t>
  </si>
  <si>
    <t>'CVE-2016-9635</t>
  </si>
  <si>
    <t>'Heap-based buffer overflow in the flx_decode_delta_fli function in gst/flx/gstflxdec.c in the FLIC decoder in GStreamer before 1.10.2 allows remote attackers to execute arbitrary code or cause a denial of service (application crash) by providing a &amp;#039;skip count&amp;#039; that goes beyond initialized buffer.</t>
  </si>
  <si>
    <t>'CVE-2016-9634</t>
  </si>
  <si>
    <t>'Heap-based buffer overflow in the flx_decode_delta_fli function in gst/flx/gstflxdec.c in the FLIC decoder in GStreamer before 1.10.2 allows remote attackers to execute arbitrary code or cause a denial of service (application crash) via the start_line parameter.</t>
  </si>
  <si>
    <t>'CVE-2016-7050</t>
  </si>
  <si>
    <t>'502</t>
  </si>
  <si>
    <t>'2017-06-08</t>
  </si>
  <si>
    <t>'2017-06-16</t>
  </si>
  <si>
    <t>'SerializableProvider in RESTEasy in Red Hat Enterprise Linux Desktop 7, Red Hat Enterprise Linux HPC Node 7, Red Hat Enterprise Linux Server 7, and Red Hat Enterprise Linux Workstation 7 allows remote attackers to execute arbitrary code.</t>
  </si>
  <si>
    <t>'CVE-2016-5416</t>
  </si>
  <si>
    <t>'2017-06-19</t>
  </si>
  <si>
    <t>'389 Directory Server in Red Hat Enterprise Linux Desktop 6 through 7, Red Hat Enterprise Linux HPC Node 6 through 7, Red Hat Enterprise Linux Server 6 through 7, and Red Hat Enterprise Linux Workstation 6 through 7 allows remote attackers to read the default Access Control Instructions.</t>
  </si>
  <si>
    <t>'CVE-2016-4992</t>
  </si>
  <si>
    <t>'389 Directory Server in Red Hat Enterprise Linux Desktop 6 through 7, Red Hat Enterprise Linux HPC Node 6 through 7, Red Hat Enterprise Linux Server 6 through 7, and Red Hat Enterprise Linux Workstation 6 through 7 allows remote attackers to infer the existence of RDN component objects.</t>
  </si>
  <si>
    <t>'CVE-2015-5300</t>
  </si>
  <si>
    <t>'361</t>
  </si>
  <si>
    <t>'2017-07-21</t>
  </si>
  <si>
    <t>'2017-11-09</t>
  </si>
  <si>
    <t>'The panic_gate check in NTP before 4.2.8p5 is only re-enabled after the first change to the system clock that was greater than 128 milliseconds by default, which allows remote attackers to set NTP to an arbitrary time when started with the -g option, or to alter the time by up to 900 seconds otherwise by responding to an unspecified number of requests from trusted sources, and leveraging a resulting denial of service (abort and restart).</t>
  </si>
  <si>
    <t>'CVE-2015-5219</t>
  </si>
  <si>
    <t>'704</t>
  </si>
  <si>
    <t>'2018-05-17</t>
  </si>
  <si>
    <t>'The ULOGTOD function in ntp.d in SNTP before 4.2.7p366 does not properly perform type conversions from a precision value to a double, which allows remote attackers to cause a denial of service (infinite loop) via a crafted NTP packet.</t>
  </si>
  <si>
    <t>'CVE-2015-5195</t>
  </si>
  <si>
    <t>'ntp_openssl.m4 in ntpd in NTP before 4.2.7p112 allows remote attackers to cause a denial of service (segmentation fault) via a crafted statistics or filegen configuration command that is not enabled during compilation.</t>
  </si>
  <si>
    <t>'CVE-2015-5194</t>
  </si>
  <si>
    <t>'The log_config_command function in ntp_parser.y in ntpd in NTP before 4.2.7p42 allows remote attackers to cause a denial of service (ntpd crash) via crafted logconfig commands.</t>
  </si>
  <si>
    <t>'CVE-2018-1000156</t>
  </si>
  <si>
    <t>'2018-04-06</t>
  </si>
  <si>
    <t>'GNU Patch version 2.7.6 contains an input validation vulnerability when processing patch files, specifically the EDITOR_PROGRAM invocation (using ed) can result in code execution. This attack appear to be exploitable via a patch file processed via the patch utility. This is similar to FreeBSD&amp;#039;s CVE-2015-1418 however although they share a common ancestry the code bases have diverged over time.</t>
  </si>
  <si>
    <t>'CVE-2018-11235</t>
  </si>
  <si>
    <t>'254</t>
  </si>
  <si>
    <t>'Exec Code Dir. Trav. Bypass</t>
  </si>
  <si>
    <t>'2018-05-30</t>
  </si>
  <si>
    <t>'2018-07-11</t>
  </si>
  <si>
    <t>'In Git before 2.13.7, 2.14.x before 2.14.4, 2.15.x before 2.15.2, 2.16.x before 2.16.4, and 2.17.x before 2.17.1, remote code execution can occur. With a crafted .gitmodules file, a malicious project can execute an arbitrary script on a machine that runs &amp;quot;git clone --recurse-submodules&amp;quot; because submodule &amp;quot;names&amp;quot; are obtained from this file, and then appended to $GIT_DIR/modules, leading to directory traversal with &amp;quot;../&amp;quot; in a name. Finally, post-checkout hooks from a submodule are executed, bypassing the intended design in which hooks are not obtained from a remote server.</t>
  </si>
  <si>
    <t>'CVE-2018-4944</t>
  </si>
  <si>
    <t>'2018-05-19</t>
  </si>
  <si>
    <t>'2018-06-22</t>
  </si>
  <si>
    <t>'Adobe Flash Player versions 29.0.0.140 and earlier have an exploitable type confusion vulnerability. Successful exploitation could lead to arbitrary code execution in the context of the current user.</t>
  </si>
  <si>
    <t>'CVE-2018-4878</t>
  </si>
  <si>
    <t>'2018-02-06</t>
  </si>
  <si>
    <t>'2018-05-03</t>
  </si>
  <si>
    <t>'CVE-2018-4877</t>
  </si>
  <si>
    <t>'2018-03-01</t>
  </si>
  <si>
    <t>'A use-after-free vulnerability was discovered in Adobe Flash Player before 28.0.0.161. This vulnerability occurs due to a dangling pointer in the Primetime SDK related to media player&amp;#039;s quality of service functionality. A successful attack can lead to arbitrary code execution.</t>
  </si>
  <si>
    <t>'CVE-2018-2815</t>
  </si>
  <si>
    <t>'2018-04-18</t>
  </si>
  <si>
    <t>'2018-06-23</t>
  </si>
  <si>
    <t>'Vulnerability in the Java SE, Java SE Embedded, JRockit component of Oracle Java SE (subcomponent: Serialization). Supported versions that are affected are Java SE: 6u181, 7u171, 8u162 and 10; Java SE Embedded: 8u161; JRockit: R28.3.17.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t>
  </si>
  <si>
    <t>'CVE-2018-2799</t>
  </si>
  <si>
    <t>'2018-06-26</t>
  </si>
  <si>
    <t>'Vulnerability in the Java SE, Java SE Embedded, JRockit component of Oracle Java SE (subcomponent: JAXP). Supported versions that are affected are Java SE: 7u171, 8u162 and 10; Java SE Embedded: 8u161; JRockit: R28.3.17.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t>
  </si>
  <si>
    <t>'CVE-2018-2798</t>
  </si>
  <si>
    <t>'Vulnerability in the Java SE, Java SE Embedded, JRockit component of Oracle Java SE (subcomponent: AWT). Supported versions that are affected are Java SE: 6u181, 7u171, 8u162 and 10; Java SE Embedded: 8u161; JRockit: R28.3.17.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t>
  </si>
  <si>
    <t>'CVE-2018-2797</t>
  </si>
  <si>
    <t>'Vulnerability in the Java SE, Java SE Embedded, JRockit component of Oracle Java SE (subcomponent: JMX). Supported versions that are affected are Java SE: 6u181, 7u171, 8u162 and 10; Java SE Embedded: 8u161; JRockit: R28.3.17.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t>
  </si>
  <si>
    <t>'CVE-2018-2796</t>
  </si>
  <si>
    <t>'Vulnerability in the Java SE, Java SE Embedded, JRockit component of Oracle Java SE (subcomponent: Concurrency). Supported versions that are affected are Java SE: 7u171, 8u162 and 10; Java SE Embedded: 8u161; JRockit: R28.3.17.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t>
  </si>
  <si>
    <t>'CVE-2018-2795</t>
  </si>
  <si>
    <t>'Vulnerability in the Java SE, Java SE Embedded, JRockit component of Oracle Java SE (subcomponent: Security). Supported versions that are affected are Java SE: 6u181, 7u171, 8u162 and 10; Java SE Embedded: 8u161; JRockit: R28.3.17.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t>
  </si>
  <si>
    <t>'CVE-2018-1111</t>
  </si>
  <si>
    <t>'77</t>
  </si>
  <si>
    <t>'2018-07-06</t>
  </si>
  <si>
    <t>'DHCP packages in Red Hat Enterprise Linux 6 and 7, Fedora 28, and earlier are vulnerable to a command injection flaw in the NetworkManager integration script included in the DHCP client. A malicious DHCP server, or an attacker on the local network able to spoof DHCP responses, could use this flaw to execute arbitrary commands with root privileges on systems using NetworkManager and configured to obtain network configuration using the DHCP protocol.</t>
  </si>
  <si>
    <t>'CVE-2018-1089</t>
  </si>
  <si>
    <t>'2018-07-16</t>
  </si>
  <si>
    <t>'389-ds-base before versions 1.4.0.9, 1.3.8.1, 1.3.6.15 did not properly handle long search filters with characters needing escapes, possibly leading to buffer overflows. A remote, unauthenticated attacker could potentially use this flaw to make ns-slapd crash via a specially crafted LDAP request, thus resulting in denial of service.</t>
  </si>
  <si>
    <t>'CVE-2018-1054</t>
  </si>
  <si>
    <t>'2018-03-07</t>
  </si>
  <si>
    <t>'An out-of-bounds memory read flaw was found in the way 389-ds-base handled certain LDAP search filters, affecting all versions including 1.4.x. A remote, unauthenticated attacker could potentially use this flaw to make ns-slapd crash via a specially crafted LDAP request, thus resulting in denial of service.</t>
  </si>
  <si>
    <t>'CVE-2018-1049</t>
  </si>
  <si>
    <t>'362</t>
  </si>
  <si>
    <t>'2018-02-16</t>
  </si>
  <si>
    <t>'2018-03-15</t>
  </si>
  <si>
    <t>'In systemd prior to 234 a race condition exists between .mount and .automount units such that automount requests from kernel may not be serviced by systemd resulting in kernel holding the mountpoint and any processes that try to use said mount will hang. A race condition like this may lead to denial of service, until mount points are unmounted.</t>
  </si>
  <si>
    <t>'CVE-2017-15134</t>
  </si>
  <si>
    <t>'A stack buffer overflow flaw was found in the way 389-ds-base 1.3.6.x before 1.3.6.13, 1.3.7.x before 1.3.7.9, 1.4.x before 1.4.0.5 handled certain LDAP search filters. A remote, unauthenticated attacker could potentially use this flaw to make ns-slapd crash via a specially crafted LDAP request, thus resulting in denial of service.</t>
  </si>
  <si>
    <t>'CVE-2017-7000</t>
  </si>
  <si>
    <t>'2018-04-03</t>
  </si>
  <si>
    <t>'2018-04-27</t>
  </si>
  <si>
    <t>'An issue was discovered in certain Apple products. iOS before 10.3.2 is affected. macOS before 10.12.5 is affected. The issue involves the &amp;quot;SQLite&amp;quot; component. It allows remote attackers to execute arbitrary code or cause a denial of service (memory corruption and application crash) via a crafted web site.</t>
  </si>
  <si>
    <t>'CVE-2017-2885</t>
  </si>
  <si>
    <t>'2018-04-24</t>
  </si>
  <si>
    <t>'2018-06-13</t>
  </si>
  <si>
    <t>'An exploitable stack based buffer overflow vulnerability exists in the GNOME libsoup 2.58. A specially crafted HTTP request can cause a stack overflow resulting in remote code execution. An attacker can send a special HTTP request to the vulnerable server to trigger this vulnerability.</t>
  </si>
  <si>
    <t>'CVE-2016-6814</t>
  </si>
  <si>
    <t>'CVE-2014-8130</t>
  </si>
  <si>
    <t>'369</t>
  </si>
  <si>
    <t>'2018-03-11</t>
  </si>
  <si>
    <t>'2018-04-05</t>
  </si>
  <si>
    <t>'The _TIFFmalloc function in tif_unix.c in LibTIFF 4.0.3 does not reject a zero size, which allows remote attackers to cause a denial of service (divide-by-zero error and application crash) via a crafted TIFF image that is mishandled by the TIFFWriteScanline function in tif_write.c, as demonstrated by tiffdither.</t>
  </si>
  <si>
    <t>'CVE-2014-8129</t>
  </si>
  <si>
    <t>'787</t>
  </si>
  <si>
    <t>'LibTIFF 4.0.3 allows remote attackers to cause a denial of service (out-of-bounds write) or possibly have unspecified other impact via a crafted TIFF image, as demonstrated by failure of tif_next.c to verify that the BitsPerSample value is 2, and the t2p_sample_lab_signed_to_unsigned function in tiff2pdf.c.</t>
  </si>
  <si>
    <t>'OEL</t>
  </si>
  <si>
    <t>'CVE-2015-8388</t>
  </si>
  <si>
    <t>'2015-12-01</t>
  </si>
  <si>
    <t>'PCRE before 8.38 mishandles the /(?=di(?&amp;lt;=(?1))|(?=(.))))/ pattern and related patterns with an unmatched closing parenthesis, which allows remote attackers to cause a denial of service (buffer overflow) or possibly have unspecified other impact via a crafted regular expression, as demonstrated by a JavaScript RegExp object encountered by Konqueror.</t>
  </si>
  <si>
    <t>'CVE-2015-8386</t>
  </si>
  <si>
    <t>'PCRE before 8.38 mishandles the interaction of lookbehind assertions and mutually recursive subpatterns, which allows remote attackers to cause a denial of service (buffer overflow) or possibly have unspecified other impact via a crafted regular expression, as demonstrated by a JavaScript RegExp object encountered by Konqueror.</t>
  </si>
  <si>
    <t>'CVE-2015-8385</t>
  </si>
  <si>
    <t>'PCRE before 8.38 mishandles the /(?|(\k&amp;#039;Pm&amp;#039;)|(?&amp;#039;Pm&amp;#039;))/ pattern and related patterns with certain forward references, which allows remote attackers to cause a denial of service (buffer overflow) or possibly have unspecified other impact via a crafted regular expression, as demonstrated by a JavaScript RegExp object encountered by Konqueror.</t>
  </si>
  <si>
    <t>'CVE-2015-8000</t>
  </si>
  <si>
    <t>'2015-12-16</t>
  </si>
  <si>
    <t>'db.c in named in ISC BIND 9.x before 9.9.8-P2 and 9.10.x before 9.10.3-P2 allows remote attackers to cause a denial of service (REQUIRE assertion failure and daemon exit) via a malformed class attribute.</t>
  </si>
  <si>
    <t>'CVE-2015-6248</t>
  </si>
  <si>
    <t>'2015-08-24</t>
  </si>
  <si>
    <t>'2016-12-23</t>
  </si>
  <si>
    <t>'The ptvcursor_add function in the ptvcursor implementation in epan/proto.c in Wireshark 1.12.x before 1.12.7 does not check whether the expected amount of data is available, which allows remote attackers to cause a denial of service (application crash) via a crafted packet.</t>
  </si>
  <si>
    <t>'CVE-2015-6246</t>
  </si>
  <si>
    <t>'The dissect_wa_payload function in epan/dissectors/packet-waveagent.c in the WaveAgent dissector in Wireshark 1.12.x before 1.12.7 mishandles large tag values, which allows remote attackers to cause a denial of service (application crash) via a crafted packet.</t>
  </si>
  <si>
    <t>'CVE-2015-6245</t>
  </si>
  <si>
    <t>'epan/dissectors/packet-gsm_rlcmac.c in the GSM RLC/MAC dissector in Wireshark 1.12.x before 1.12.7 uses incorrect integer data types, which allows remote attackers to cause a denial of service (infinite loop) via a crafted packet.</t>
  </si>
  <si>
    <t>'CVE-2015-6244</t>
  </si>
  <si>
    <t>'The dissect_zbee_secure function in epan/dissectors/packet-zbee-security.c in the ZigBee dissector in Wireshark 1.12.x before 1.12.7 improperly relies on length fields contained in packet data, which allows remote attackers to cause a denial of service (application crash) via a crafted packet.</t>
  </si>
  <si>
    <t>'CVE-2015-6243</t>
  </si>
  <si>
    <t>'The dissector-table implementation in epan/packet.c in Wireshark 1.12.x before 1.12.7 mishandles table searches for empty strings, which allows remote attackers to cause a denial of service (application crash) via a crafted packet, related to the (1) dissector_get_string_handle and (2) dissector_get_default_string_handle functions.</t>
  </si>
  <si>
    <t>'CVE-2015-3812</t>
  </si>
  <si>
    <t>'2015-05-26</t>
  </si>
  <si>
    <t>'Multiple memory leaks in the x11_init_protocol function in epan/dissectors/packet-x11.c in the X11 dissector in Wireshark 1.10.x before 1.10.14 and 1.12.x before 1.12.5 allow remote attackers to cause a denial of service (memory consumption) via a crafted packet.</t>
  </si>
  <si>
    <t>'CVE-2015-3811</t>
  </si>
  <si>
    <t>'epan/dissectors/packet-wcp.c in the WCP dissector in Wireshark 1.10.x before 1.10.14 and 1.12.x before 1.12.5 improperly refers to previously processed bytes, which allows remote attackers to cause a denial of service (application crash) via a crafted packet, a different vulnerability than CVE-2015-2188.</t>
  </si>
  <si>
    <t>'CVE-2015-2328</t>
  </si>
  <si>
    <t>'PCRE before 8.36 mishandles the /((?(R)a|(?1)))+/ pattern and related patterns with certain recursion, which allows remote attackers to cause a denial of service (segmentation fault) or possibly have unspecified other impact via a crafted regular expression, as demonstrated by a JavaScript RegExp object encountered by Konqueror.</t>
  </si>
  <si>
    <t>'CVE-2015-2189</t>
  </si>
  <si>
    <t>'2015-03-07</t>
  </si>
  <si>
    <t>'Off-by-one error in the pcapng_read function in wiretap/pcapng.c in the pcapng file parser in Wireshark 1.10.x before 1.10.13 and 1.12.x before 1.12.4 allows remote attackers to cause a denial of service (out-of-bounds read and application crash) via an invalid Interface Statistics Block (ISB) interface ID in a crafted packet.</t>
  </si>
  <si>
    <t>'CVE-2015-2188</t>
  </si>
  <si>
    <t>'epan/dissectors/packet-wcp.c in the WCP dissector in Wireshark 1.10.x before 1.10.13 and 1.12.x before 1.12.4 does not properly initialize a data structure, which allows remote attackers to cause a denial of service (out-of-bounds read and application crash) via a crafted packet that is improperly handled during decompression.</t>
  </si>
  <si>
    <t>'CVE-2015-1819</t>
  </si>
  <si>
    <t>'2015-08-14</t>
  </si>
  <si>
    <t>'The xmlreader in libxml allows remote attackers to cause a denial of service (memory consumption) via crafted XML data, related to an XML Entity Expansion (XEE) attack.</t>
  </si>
  <si>
    <t>'CVE-2015-1351</t>
  </si>
  <si>
    <t>'Use-after-free vulnerability in the _zend_shared_memdup function in zend_shared_alloc.c in the OPcache extension in PHP through 5.6.7 allows remote attackers to cause a denial of service or possibly have unspecified other impact via unknown vectors.</t>
  </si>
  <si>
    <t>'CVE-2015-0564</t>
  </si>
  <si>
    <t>'2015-01-09</t>
  </si>
  <si>
    <t>'Buffer underflow in the ssl_decrypt_record function in epan/dissectors/packet-ssl-utils.c in Wireshark 1.10.x before 1.10.12 and 1.12.x before 1.12.3 allows remote attackers to cause a denial of service (application crash) via a crafted packet that is improperly handled during decryption of an SSL session.</t>
  </si>
  <si>
    <t>'CVE-2015-0253</t>
  </si>
  <si>
    <t>'2015-07-20</t>
  </si>
  <si>
    <t>'The read_request_line function in server/protocol.c in the Apache HTTP Server 2.4.12 does not initialize the protocol structure member, which allows remote attackers to cause a denial of service (NULL pointer dereference and process crash) by sending a request that lacks a method to an installation that enables the INCLUDES filter and has an ErrorDocument 400 directive specifying a local URI.</t>
  </si>
  <si>
    <t>'CVE-2016-7039</t>
  </si>
  <si>
    <t>'2016-10-16</t>
  </si>
  <si>
    <t>'The IP stack in the Linux kernel through 4.8.2 allows remote attackers to cause a denial of service (stack consumption and panic) or possibly have unspecified other impact by triggering use of the GRO path for large crafted packets, as demonstrated by packets that contain only VLAN headers, a related issue to CVE-2016-8666.</t>
  </si>
  <si>
    <t>'CVE-2016-6302</t>
  </si>
  <si>
    <t>'2016-09-16</t>
  </si>
  <si>
    <t>'2018-07-13</t>
  </si>
  <si>
    <t>'The tls_decrypt_ticket function in ssl/t1_lib.c in OpenSSL before 1.1.0 does not consider the HMAC size during validation of the ticket length, which allows remote attackers to cause a denial of service via a ticket that is too short.</t>
  </si>
  <si>
    <t>'CVE-2016-6250</t>
  </si>
  <si>
    <t>'Integer overflow in the ISO9660 writer in libarchive before 3.2.1 allows remote attackers to cause a denial of service (application crash) or execute arbitrary code via vectors related to verifying filename lengths when writing an ISO9660 archive, which trigger a buffer overflow.</t>
  </si>
  <si>
    <t>'CVE-2016-5264</t>
  </si>
  <si>
    <t>'DoS Exec Code Mem. Corr.</t>
  </si>
  <si>
    <t>'2016-08-04</t>
  </si>
  <si>
    <t>'2017-08-15</t>
  </si>
  <si>
    <t>'Use-after-free vulnerability in the nsNodeUtils::NativeAnonymousChildListChange function in Mozilla Firefox before 48.0 and Firefox ESR 45.x before 45.3 allows remote attackers to execute arbitrary code or cause a denial of service (heap memory corruption) via an SVG element that is mishandled during effect application.</t>
  </si>
  <si>
    <t>'CVE-2016-5263</t>
  </si>
  <si>
    <t>'The nsDisplayList::HitTest function in Mozilla Firefox before 48.0 and Firefox ESR 45.x before 45.3 mishandles rendering display transformation, which allows remote attackers to execute arbitrary code via a crafted web site that leverages &amp;quot;type confusion.&amp;quot;</t>
  </si>
  <si>
    <t>'CVE-2016-5259</t>
  </si>
  <si>
    <t>'Use-after-free vulnerability in the CanonicalizeXPCOMParticipant function in Mozilla Firefox before 48.0 and Firefox ESR 45.x before 45.3 allows remote attackers to execute arbitrary code via a script that closes its own Service Worker within a nested sync event loop.</t>
  </si>
  <si>
    <t>'CVE-2016-5258</t>
  </si>
  <si>
    <t>'Use-after-free vulnerability in the WebRTC socket thread in Mozilla Firefox before 48.0 and Firefox ESR 45.x before 45.3 allows remote attackers to execute arbitrary code by leveraging incorrect free operations on DTLS objects during the shutdown of a WebRTC session.</t>
  </si>
  <si>
    <t>'CVE-2016-5254</t>
  </si>
  <si>
    <t>'Use-after-free vulnerability in the nsXULPopupManager::KeyDown function in Mozilla Firefox before 48.0 and Firefox ESR 45.x before 45.3 allows attackers to execute arbitrary code or cause a denial of service (heap memory corruption and application crash) by leveraging keyboard access to use the Alt key during selection of top-level menu items.</t>
  </si>
  <si>
    <t>'CVE-2016-5252</t>
  </si>
  <si>
    <t>'Stack-based buffer underflow in the mozilla::gfx::BasePoint4d function in Mozilla Firefox before 48.0 and Firefox ESR 45.x before 45.3 allows remote attackers to execute arbitrary code via crafted two-dimensional graphics data that is mishandled during clipping-region calculations.</t>
  </si>
  <si>
    <t>'CVE-2016-5118</t>
  </si>
  <si>
    <t>'2016-06-10</t>
  </si>
  <si>
    <t>'The OpenBlob function in blob.c in GraphicsMagick before 1.3.24 and ImageMagick allows remote attackers to execute arbitrary code via a | (pipe) character at the start of a filename.</t>
  </si>
  <si>
    <t>'CVE-2016-4556</t>
  </si>
  <si>
    <t>'2016-05-10</t>
  </si>
  <si>
    <t>'Double free vulnerability in Esi.cc in Squid 3.x before 3.5.18 and 4.x before 4.0.10 allows remote servers to cause a denial of service (crash) via a crafted Edge Side Includes (ESI) response.</t>
  </si>
  <si>
    <t>'CVE-2016-4555</t>
  </si>
  <si>
    <t>'client_side_request.cc in Squid 3.x before 3.5.18 and 4.x before 4.0.10 allows remote servers to cause a denial of service (crash) via crafted Edge Side Includes (ESI) responses.</t>
  </si>
  <si>
    <t>'CVE-2016-4054</t>
  </si>
  <si>
    <t>'2016-04-25</t>
  </si>
  <si>
    <t>'Buffer overflow in Squid 3.x before 3.5.17 and 4.x before 4.0.9 allows remote attackers to execute arbitrary code via crafted Edge Side Includes (ESI) responses.</t>
  </si>
  <si>
    <t>'CVE-2016-4053</t>
  </si>
  <si>
    <t>'Squid 3.x before 3.5.17 and 4.x before 4.0.9 allow remote attackers to obtain sensitive stack layout information via crafted Edge Side Includes (ESI) responses, related to incorrect use of assert and compiler optimization.</t>
  </si>
  <si>
    <t>'CVE-2016-4051</t>
  </si>
  <si>
    <t>'Buffer overflow in cachemgr.cgi in Squid 2.x, 3.x before 3.5.17, and 4.x before 4.0.9 might allow remote attackers to cause a denial of service or execute arbitrary code by seeding manager reports with crafted data.</t>
  </si>
  <si>
    <t>'CVE-2016-2837</t>
  </si>
  <si>
    <t>'Exec Code Overflow Bypass</t>
  </si>
  <si>
    <t>'Heap-based buffer overflow in the ClearKey Content Decryption Module (CDM) in the Encrypted Media Extensions (EME) API in Mozilla Firefox before 48.0 and Firefox ESR 45.x before 45.3 might allow remote attackers to execute arbitrary code by providing a malformed video and leveraging a Gecko Media Plugin (GMP) sandbox bypass.</t>
  </si>
  <si>
    <t>'CVE-2016-2802</t>
  </si>
  <si>
    <t>'2016-03-13</t>
  </si>
  <si>
    <t>'The graphite2::TtfUtil::CmapSubtable4NextCodepoint function in Graphite 2 before 1.3.6, as used in Mozilla Firefox before 45.0 and Firefox ESR 38.x before 38.7, allows remote attackers to cause a denial of service (buffer over-read) or possibly have unspecified other impact via a crafted Graphite smart font.</t>
  </si>
  <si>
    <t>'CVE-2016-2801</t>
  </si>
  <si>
    <t>'The graphite2::TtfUtil::CmapSubtable12Lookup function in TtfUtil.cpp in Graphite 2 before 1.3.6, as used in Mozilla Firefox before 45.0 and Firefox ESR 38.x before 38.7, allows remote attackers to cause a denial of service (buffer over-read) or possibly have unspecified other impact via a crafted Graphite smart font, a different vulnerability than CVE-2016-2797.</t>
  </si>
  <si>
    <t>'CVE-2016-2800</t>
  </si>
  <si>
    <t>'The graphite2::Slot::getAttr function in Slot.cpp in Graphite 2 before 1.3.6, as used in Mozilla Firefox before 45.0 and Firefox ESR 38.x before 38.7, allows remote attackers to cause a denial of service (buffer over-read) or possibly have unspecified other impact via a crafted Graphite smart font, a different vulnerability than CVE-2016-2792.</t>
  </si>
  <si>
    <t>'CVE-2016-2799</t>
  </si>
  <si>
    <t>'Heap-based buffer overflow in the graphite2::Slot::setAttr function in Graphite 2 before 1.3.6, as used in Mozilla Firefox before 45.0 and Firefox ESR 38.x before 38.7, allows remote attackers to cause a denial of service or possibly have unspecified other impact via a crafted Graphite smart font.</t>
  </si>
  <si>
    <t>'CVE-2016-2798</t>
  </si>
  <si>
    <t>'The graphite2::GlyphCache::Loader::Loader function in Graphite 2 before 1.3.6, as used in Mozilla Firefox before 45.0 and Firefox ESR 38.x before 38.7, allows remote attackers to cause a denial of service (buffer over-read) or possibly have unspecified other impact via a crafted Graphite smart font.</t>
  </si>
  <si>
    <t>'CVE-2016-2797</t>
  </si>
  <si>
    <t>'The graphite2::TtfUtil::CmapSubtable12Lookup function in Graphite 2 before 1.3.6, as used in Mozilla Firefox before 45.0 and Firefox ESR 38.x before 38.7, allows remote attackers to cause a denial of service (buffer over-read) or possibly have unspecified other impact via a crafted Graphite smart font, a different vulnerability than CVE-2016-2801.</t>
  </si>
  <si>
    <t>'CVE-2016-2796</t>
  </si>
  <si>
    <t>'Heap-based buffer overflow in the graphite2::vm::Machine::Code::Code function in Graphite 2 before 1.3.6, as used in Mozilla Firefox before 45.0 and Firefox ESR 38.x before 38.7, allows remote attackers to cause a denial of service or possibly have unspecified other impact via a crafted Graphite smart font.</t>
  </si>
  <si>
    <t>'CVE-2016-2795</t>
  </si>
  <si>
    <t>'The graphite2::FileFace::get_table_fn function in Graphite 2 before 1.3.6, as used in Mozilla Firefox before 45.0 and Firefox ESR 38.x before 38.7, does not initialize memory for an unspecified data structure, which allows remote attackers to cause a denial of service or possibly have unknown other impact via a crafted Graphite smart font.</t>
  </si>
  <si>
    <t>'CVE-2016-2794</t>
  </si>
  <si>
    <t>'The graphite2::TtfUtil::CmapSubtable12NextCodepoint function in Graphite 2 before 1.3.6, as used in Mozilla Firefox before 45.0 and Firefox ESR 38.x before 38.7, allows remote attackers to cause a denial of service (buffer over-read) or possibly have unspecified other impact via a crafted Graphite smart font.</t>
  </si>
  <si>
    <t>'CVE-2016-2793</t>
  </si>
  <si>
    <t>'CachedCmap.cpp in Graphite 2 before 1.3.6, as used in Mozilla Firefox before 45.0 and Firefox ESR 38.x before 38.7, allows remote attackers to cause a denial of service (buffer over-read) or possibly have unspecified other impact via a crafted Graphite smart font.</t>
  </si>
  <si>
    <t>'CVE-2016-2792</t>
  </si>
  <si>
    <t>'The graphite2::Slot::getAttr function in Slot.cpp in Graphite 2 before 1.3.6, as used in Mozilla Firefox before 45.0 and Firefox ESR 38.x before 38.7, allows remote attackers to cause a denial of service (buffer over-read) or possibly have unspecified other impact via a crafted Graphite smart font, a different vulnerability than CVE-2016-2800.</t>
  </si>
  <si>
    <t>'CVE-2016-2791</t>
  </si>
  <si>
    <t>'The graphite2::GlyphCache::glyph function in Graphite 2 before 1.3.6, as used in Mozilla Firefox before 45.0 and Firefox ESR 38.x before 38.7, allows remote attackers to cause a denial of service (buffer over-read) or possibly have unspecified other impact via a crafted Graphite smart font.</t>
  </si>
  <si>
    <t>'CVE-2016-2790</t>
  </si>
  <si>
    <t>'The graphite2::TtfUtil::GetTableInfo function in Graphite 2 before 1.3.6, as used in Mozilla Firefox before 45.0 and Firefox ESR 38.x before 38.7, does not initialize memory for an unspecified data structure, which allows remote attackers to cause a denial of service or possibly have unknown other impact via a crafted Graphite smart font.</t>
  </si>
  <si>
    <t>'45</t>
  </si>
  <si>
    <t>'CVE-2016-2776</t>
  </si>
  <si>
    <t>'buffer.c in named in ISC BIND 9 before 9.9.9-P3, 9.10.x before 9.10.4-P3, and 9.11.x before 9.11.0rc3 does not properly construct responses, which allows remote attackers to cause a denial of service (assertion failure and daemon exit) via a crafted query.</t>
  </si>
  <si>
    <t>'CVE-2016-2182</t>
  </si>
  <si>
    <t>'The BN_bn2dec function in crypto/bn/bn_print.c in OpenSSL before 1.1.0 does not properly validate division results, which allows remote attackers to cause a denial of service (out-of-bounds write and application crash) or possibly have unspecified other impact via unknown vectors.</t>
  </si>
  <si>
    <t>'CVE-2016-2181</t>
  </si>
  <si>
    <t>'2018-04-19</t>
  </si>
  <si>
    <t>'The Anti-Replay feature in the DTLS implementation in OpenSSL before 1.1.0 mishandles early use of a new epoch number in conjunction with a large sequence number, which allows remote attackers to cause a denial of service (false-positive packet drops) via spoofed DTLS records, related to rec_layer_d1.c and ssl3_record.c.</t>
  </si>
  <si>
    <t>'CVE-2016-2180</t>
  </si>
  <si>
    <t>'2016-07-31</t>
  </si>
  <si>
    <t>'The TS_OBJ_print_bio function in crypto/ts/ts_lib.c in the X.509 Public Key Infrastructure Time-Stamp Protocol (TSP) implementation in OpenSSL through 1.0.2h allows remote attackers to cause a denial of service (out-of-bounds read and application crash) via a crafted time-stamp file that is mishandled by the &amp;quot;openssl ts&amp;quot; command.</t>
  </si>
  <si>
    <t>'CVE-2016-2179</t>
  </si>
  <si>
    <t>'The DTLS implementation in OpenSSL before 1.1.0 does not properly restrict the lifetime of queue entries associated with unused out-of-order messages, which allows remote attackers to cause a denial of service (memory consumption) by maintaining many crafted DTLS sessions simultaneously, related to d1_lib.c, statem_dtls.c, statem_lib.c, and statem_srvr.c.</t>
  </si>
  <si>
    <t>'CVE-2016-2177</t>
  </si>
  <si>
    <t>'2016-06-19</t>
  </si>
  <si>
    <t>'OpenSSL through 1.0.2h incorrectly uses pointer arithmetic for heap-buffer boundary checks, which might allow remote attackers to cause a denial of service (integer overflow and application crash) or possibly have unspecified other impact by leveraging unexpected malloc behavior, related to s3_srvr.c, ssl_sess.c, and t1_lib.c.</t>
  </si>
  <si>
    <t>'CVE-2016-1977</t>
  </si>
  <si>
    <t>'The Machine::Code::decoder::analysis::set_ref function in Graphite 2 before 1.3.6, as used in Mozilla Firefox before 45.0 and Firefox ESR 38.x before 38.7, allows remote attackers to execute arbitrary code or cause a denial of service (stack memory corruption) via a crafted Graphite smart font.</t>
  </si>
  <si>
    <t>'CVE-2016-1974</t>
  </si>
  <si>
    <t>'2016-12-02</t>
  </si>
  <si>
    <t>'The nsScannerString::AppendUnicodeTo function in Mozilla Firefox before 45.0 and Firefox ESR 38.x before 38.7 does not verify that memory allocation succeeds, which allows remote attackers to execute arbitrary code or cause a denial of service (out-of-bounds read) via crafted Unicode data in an HTML, XML, or SVG document.</t>
  </si>
  <si>
    <t>'CVE-2016-1973</t>
  </si>
  <si>
    <t>'Race condition in the GetStaticInstance function in the WebRTC implementation in Mozilla Firefox before 45.0 might allow remote attackers to execute arbitrary code or cause a denial of service (use-after-free) via unspecified vectors.</t>
  </si>
  <si>
    <t>'CVE-2016-1966</t>
  </si>
  <si>
    <t>'The nsNPObjWrapper::GetNewOrUsed function in dom/plugins/base/nsJSNPRuntime.cpp in Mozilla Firefox before 45.0 and Firefox ESR 38.x before 38.7 allows remote attackers to execute arbitrary code or cause a denial of service (invalid pointer dereference and memory corruption) via a crafted NPAPI plugin.</t>
  </si>
  <si>
    <t>'CVE-2016-1964</t>
  </si>
  <si>
    <t>'Use-after-free vulnerability in the AtomicBaseIncDec function in Mozilla Firefox before 45.0 and Firefox ESR 38.x before 38.7 allows remote attackers to execute arbitrary code or cause a denial of service (heap memory corruption) by leveraging mishandling of XML transformations.</t>
  </si>
  <si>
    <t>'57</t>
  </si>
  <si>
    <t>'CVE-2016-1962</t>
  </si>
  <si>
    <t>'Use-after-free vulnerability in the mozilla::DataChannelConnection::Close function in Mozilla Firefox before 45.0 and Firefox ESR 38.x before 38.7 allows remote attackers to execute arbitrary code by leveraging mishandling of WebRTC data-channel connections.</t>
  </si>
  <si>
    <t>'58</t>
  </si>
  <si>
    <t>'CVE-2016-1961</t>
  </si>
  <si>
    <t>'Use-after-free vulnerability in the nsHTMLDocument::SetBody function in dom/html/nsHTMLDocument.cpp in Mozilla Firefox before 45.0 and Firefox ESR 38.x before 38.7 allows remote attackers to execute arbitrary code by leveraging mishandling of a root element, aka ZDI-CAN-3574.</t>
  </si>
  <si>
    <t>'59</t>
  </si>
  <si>
    <t>'CVE-2016-1960</t>
  </si>
  <si>
    <t>'2018-03-21</t>
  </si>
  <si>
    <t>'Integer underflow in the nsHtml5TreeBuilder class in the HTML5 string parser in Mozilla Firefox before 45.0 and Firefox ESR 38.x before 38.7 allows remote attackers to execute arbitrary code or cause a denial of service (use-after-free) by leveraging mishandling of end tags, as demonstrated by incorrect SVG processing, aka ZDI-CAN-3545.</t>
  </si>
  <si>
    <t>'60</t>
  </si>
  <si>
    <t>'CVE-2016-1957</t>
  </si>
  <si>
    <t>'Memory leak in libstagefright in Mozilla Firefox before 45.0 and Firefox ESR 38.x before 38.7 allows remote attackers to cause a denial of service (memory consumption) via an MPEG-4 file that triggers a delete operation on an array.</t>
  </si>
  <si>
    <t>'61</t>
  </si>
  <si>
    <t>'CVE-2016-1954</t>
  </si>
  <si>
    <t>'264</t>
  </si>
  <si>
    <t>'DoS +Priv</t>
  </si>
  <si>
    <t>'The nsCSPContext::SendReports function in dom/security/nsCSPContext.cpp in Mozilla Firefox before 45.0 and Firefox ESR 38.x before 38.7 does not prevent use of a non-HTTP report-uri for a Content Security Policy (CSP) violation report, which allows remote attackers to cause a denial of service (data overwrite) or possibly gain privileges by specifying a URL of a local file.</t>
  </si>
  <si>
    <t>'62</t>
  </si>
  <si>
    <t>'CVE-2016-1952</t>
  </si>
  <si>
    <t>'Multiple unspecified vulnerabilities in the browser engine in Mozilla Firefox before 45.0 and Firefox ESR 38.x before 38.7 allow remote attackers to cause a denial of service (memory corruption and application crash) or possibly execute arbitrary code via unknown vectors.</t>
  </si>
  <si>
    <t>'63</t>
  </si>
  <si>
    <t>'CVE-2016-1950</t>
  </si>
  <si>
    <t>'Heap-based buffer overflow in Mozilla Network Security Services (NSS) before 3.19.2.3 and 3.20.x and 3.21.x before 3.21.1, as used in Mozilla Firefox before 45.0 and Firefox ESR 38.x before 38.7, allows remote attackers to execute arbitrary code via crafted ASN.1 data in an X.509 certificate.</t>
  </si>
  <si>
    <t>'64</t>
  </si>
  <si>
    <t>'CVE-2016-1935</t>
  </si>
  <si>
    <t>'2016-01-31</t>
  </si>
  <si>
    <t>'2017-09-09</t>
  </si>
  <si>
    <t>'Buffer overflow in the BufferSubData function in Mozilla Firefox before 44.0 and Firefox ESR 38.x before 38.6 allows remote attackers to execute arbitrary code via crafted WebGL content.</t>
  </si>
  <si>
    <t>'65</t>
  </si>
  <si>
    <t>'CVE-2016-1930</t>
  </si>
  <si>
    <t>'Multiple unspecified vulnerabilities in the browser engine in Mozilla Firefox before 44.0 and Firefox ESR 38.x before 38.6 allow remote attackers to cause a denial of service (memory corruption and application crash) or possibly execute arbitrary code via unknown vectors.</t>
  </si>
  <si>
    <t>'67</t>
  </si>
  <si>
    <t>'CVE-2016-0778</t>
  </si>
  <si>
    <t>'2016-01-14</t>
  </si>
  <si>
    <t>'2017-02-16</t>
  </si>
  <si>
    <t>'The (1) roaming_read and (2) roaming_write functions in roaming_common.c in the client in OpenSSH 5.x, 6.x, and 7.x before 7.1p2, when certain proxy and forward options are enabled, do not properly maintain connection file descriptors, which allows remote servers to cause a denial of service (heap-based buffer overflow) or possibly have unspecified other impact by requesting many forwardings.</t>
  </si>
  <si>
    <t>'68</t>
  </si>
  <si>
    <t>'CVE-2016-0777</t>
  </si>
  <si>
    <t>'2017-11-20</t>
  </si>
  <si>
    <t>'The resend_bytes function in roaming_common.c in the client in OpenSSH 5.x, 6.x, and 7.x before 7.1p2 allows remote servers to obtain sensitive information from process memory by requesting transmission of an entire buffer, as demonstrated by reading a private key.</t>
  </si>
  <si>
    <t>'69</t>
  </si>
  <si>
    <t>'CVE-2015-8922</t>
  </si>
  <si>
    <t>'2016-09-20</t>
  </si>
  <si>
    <t>'The read_CodersInfo function in archive_read_support_format_7zip.c in libarchive before 3.2.0 allows remote attackers to cause a denial of service (NULL pointer dereference and crash) via a crafted 7z file, related to the _7z_folder struct.</t>
  </si>
  <si>
    <t>'71</t>
  </si>
  <si>
    <t>'Debian</t>
  </si>
  <si>
    <t>'CVE-2015-8035</t>
  </si>
  <si>
    <t>'2015-11-18</t>
  </si>
  <si>
    <t>'The xz_decomp function in xzlib.c in libxml2 2.9.1 does not properly detect compression errors, which allows context-dependent attackers to cause a denial of service (process hang) via crafted XML data.</t>
  </si>
  <si>
    <t>'CVE-2015-7942</t>
  </si>
  <si>
    <t>'The xmlParseConditionalSections function in parser.c in libxml2 does not properly skip intermediary entities when it stops parsing invalid input, which allows context-dependent attackers to cause a denial of service (out-of-bounds read and crash) via crafted XML data, a different vulnerability than CVE-2015-7941.</t>
  </si>
  <si>
    <t>'CVE-2015-7762</t>
  </si>
  <si>
    <t>'2015-11-06</t>
  </si>
  <si>
    <t>'2016-12-07</t>
  </si>
  <si>
    <t>'rx/rx.c in OpenAFS before 1.6.15 and 1.7.x before 1.7.33 does not properly initialize the padding of a data structure when constructing an Rx acknowledgement (ACK) packet, which allows remote attackers to obtain sensitive information by (1) conducting a replay attack or (2) sniffing the network.</t>
  </si>
  <si>
    <t>'CVE-2015-7697</t>
  </si>
  <si>
    <t>'Info-ZIP UnZip 6.0 allows remote attackers to cause a denial of service (infinite loop) via empty bzip2 data in a ZIP archive.</t>
  </si>
  <si>
    <t>'CVE-2015-7696</t>
  </si>
  <si>
    <t>'Info-ZIP UnZip 6.0 allows remote attackers to cause a denial of service (heap-based buffer over-read and application crash) or possibly execute arbitrary code via a crafted password-protected ZIP archive, possibly related to an Extra-Field size value.</t>
  </si>
  <si>
    <t>'CVE-2015-7236</t>
  </si>
  <si>
    <t>'2015-10-01</t>
  </si>
  <si>
    <t>'Use-after-free vulnerability in xprt_set_caller in rpcb_svc_com.c in rpcbind 0.2.1 and earlier allows remote attackers to cause a denial of service (daemon crash) via crafted packets, involving a PMAP_CALLIT code.</t>
  </si>
  <si>
    <t>'CVE-2015-6855</t>
  </si>
  <si>
    <t>'hw/ide/core.c in QEMU does not properly restrict the commands accepted by an ATAPI device, which allows guest users to cause a denial of service or possibly have unspecified other impact via certain IDE commands, as demonstrated by a WIN_READ_NATIVE_MAX command to an empty drive, which triggers a divide-by-zero error and instance crash.</t>
  </si>
  <si>
    <t>'CVE-2015-6587</t>
  </si>
  <si>
    <t>'2015-09-02</t>
  </si>
  <si>
    <t>'The vlserver in OpenAFS before 1.6.13 allows remote authenticated users to cause a denial of service (out-of-bounds read and crash) via a crafted regular expression in a VL_ListAttributesN2 RPC.</t>
  </si>
  <si>
    <t>'CVE-2015-6525</t>
  </si>
  <si>
    <t>'2015-08-25</t>
  </si>
  <si>
    <t>'Multiple integer overflows in the evbuffer API in Libevent 2.0.x before 2.0.22 and 2.1.x before 2.1.5-beta allow context-dependent attackers to cause a denial of service or possibly have other unspecified impact via &amp;quot;insanely large inputs&amp;quot; to the (1) evbuffer_add, (2) evbuffer_prepend, (3) evbuffer_expand, (4) exbuffer_reserve_space, or (5) evbuffer_read function, which triggers a heap-based buffer overflow or an infinite loop.  NOTE: this identifier was SPLIT from CVE-2014-6272 per ADT3 due to different affected versions.</t>
  </si>
  <si>
    <t>'CVE-2015-6496</t>
  </si>
  <si>
    <t>'2018-05-22</t>
  </si>
  <si>
    <t>'conntrackd in conntrack-tools 1.4.2 and earlier does not ensure that the optional kernel modules are loaded before using them, which allows remote attackers to cause a denial of service (crash) via a (1) DCCP, (2) SCTP, or (3) ICMPv6 packet.</t>
  </si>
  <si>
    <t>'CVE-2015-6251</t>
  </si>
  <si>
    <t>'Double free vulnerability in GnuTLS before 3.3.17 and 3.4.x before 3.4.4 allows remote attackers to cause a denial of service via a long DistinguishedName (DN) entry in a certificate.</t>
  </si>
  <si>
    <t>'CVE-2015-5523</t>
  </si>
  <si>
    <t>'2015-08-11</t>
  </si>
  <si>
    <t>'The ParseValue function in lexer.c in tidy before 4.9.31 allows remote attackers to cause a denial of service (crash) via vectors involving multiple whitespace characters before an empty href, which triggers a large memory allocation.</t>
  </si>
  <si>
    <t>'CVE-2015-5522</t>
  </si>
  <si>
    <t>'Heap-based buffer overflow in the ParseValue function in lexer.c in tidy before 4.9.31 allows remote attackers to cause a denial of service (crash) via vectors involving a command character in an href.</t>
  </si>
  <si>
    <t>'CVE-2015-5214</t>
  </si>
  <si>
    <t>'2015-11-10</t>
  </si>
  <si>
    <t>'LibreOffice before 4.4.6 and 5.x before 5.0.1 and Apache OpenOffice before 4.1.2 allows remote attackers to cause a denial of service (memory corruption and application crash) or execute arbitrary code via an index to a non-existent bookmark in a DOC file.</t>
  </si>
  <si>
    <t>'CVE-2015-5213</t>
  </si>
  <si>
    <t>'Integer overflow in LibreOffice before 4.4.5 and Apache OpenOffice before 4.1.2 allows remote attackers to cause a denial of service (memory corruption and application crash) or possibly execute arbitrary code via a long DOC file, which triggers a buffer overflow.</t>
  </si>
  <si>
    <t>'CVE-2015-5212</t>
  </si>
  <si>
    <t>'Integer underflow in LibreOffice before 4.4.5 and Apache OpenOffice before 4.1.2, when the configuration setting &amp;quot;Load printer settings with the document&amp;quot; is enabled, allows remote attackers to cause a denial of service (memory corruption and application crash) or possibly execute arbitrary code via crafted PrinterSetup data in an ODF document.</t>
  </si>
  <si>
    <t>'CVE-2015-5143</t>
  </si>
  <si>
    <t>'2015-07-14</t>
  </si>
  <si>
    <t>'The session backends in Django before 1.4.21, 1.5.x through 1.6.x, 1.7.x before 1.7.9, and 1.8.x before 1.8.3 allows remote attackers to cause a denial of service (session store consumption) via multiple requests with unique session keys.</t>
  </si>
  <si>
    <t>'CVE-2015-4652</t>
  </si>
  <si>
    <t>'2015-07-21</t>
  </si>
  <si>
    <t>'epan/dissectors/packet-gsm_a_dtap.c in the GSM DTAP dissector in Wireshark 1.12.x before 1.12.6 does not properly validate digit characters, which allows remote attackers to cause a denial of service (application crash) via a crafted packet, related to the de_emerg_num_list and de_bcd_num functions.</t>
  </si>
  <si>
    <t>'CVE-2015-4651</t>
  </si>
  <si>
    <t>'The dissect_wccp2r1_address_table_info function in epan/dissectors/packet-wccp.c in the WCCP dissector in Wireshark 1.12.x before 1.12.6 does not properly determine whether enough memory is available for storing IP address strings, which allows remote attackers to cause a denial of service (application crash) via a crafted packet.</t>
  </si>
  <si>
    <t>'CVE-2015-4551</t>
  </si>
  <si>
    <t>'LibreOffice before 4.4.5 and Apache OpenOffice before 4.1.2 uses the stored LinkUpdateMode configuration information in OpenDocument Format files and templates when handling links, which might allow remote attackers to obtain sensitive information via a crafted document, which embeds data from local files into (1) Calc or (2) Writer.</t>
  </si>
  <si>
    <t>'CVE-2015-4473</t>
  </si>
  <si>
    <t>'2015-08-15</t>
  </si>
  <si>
    <t>'Multiple unspecified vulnerabilities in the browser engine in Mozilla Firefox before 40.0 and Firefox ESR 38.x before 38.2 allow remote attackers to cause a denial of service (memory corruption and application crash) or possibly execute arbitrary code via unknown vectors.</t>
  </si>
  <si>
    <t>'CVE-2015-4171</t>
  </si>
  <si>
    <t>'2015-06-10</t>
  </si>
  <si>
    <t>'strongSwan 4.3.0 through 5.x before 5.3.2 and strongSwan VPN Client before 1.4.6, when using EAP or pre-shared keys for authenticating an IKEv2 connection, does not enforce server authentication restrictions until the entire authentication process is complete, which allows remote servers to obtain credentials by using a valid certificate and then reading the responses.</t>
  </si>
  <si>
    <t>'CVE-2015-3439</t>
  </si>
  <si>
    <t>'79</t>
  </si>
  <si>
    <t>'Exec Code XSS</t>
  </si>
  <si>
    <t>'2015-08-05</t>
  </si>
  <si>
    <t>'2016-12-05</t>
  </si>
  <si>
    <t>'Cross-site scripting (XSS) vulnerability in the Ephox (formerly Moxiecode) plupload.flash.swf shim 2.1.2 in Plupload, as used in WordPress 3.9.x, 4.0.x, and 4.1.x before 4.1.2 and other products, allows remote attackers to execute same-origin JavaScript functions via the target parameter, as demonstrated by executing a certain click function, related to _init.as and _fireEvent.as.</t>
  </si>
  <si>
    <t>'CVE-2015-3417</t>
  </si>
  <si>
    <t>'2015-04-24</t>
  </si>
  <si>
    <t>'Use-after-free vulnerability in the ff_h264_free_tables function in libavcodec/h264.c in FFmpeg before 2.3.6 allows remote attackers to cause a denial of service or possibly have unspecified other impact via crafted H.264 data in an MP4 file, as demonstrated by an HTML VIDEO element that references H.264 data.</t>
  </si>
  <si>
    <t>'CVE-2015-3416</t>
  </si>
  <si>
    <t>'The sqlite3VXPrintf function in printf.c in SQLite before 3.8.9 does not properly handle precision and width values during floating-point conversions, which allows context-dependent attackers to cause a denial of service (integer overflow and stack-based buffer overflow) or possibly have unspecified other impact via large integers in a crafted printf function call in a SELECT statement.</t>
  </si>
  <si>
    <t>'CVE-2015-3415</t>
  </si>
  <si>
    <t>'The sqlite3VdbeExec function in vdbe.c in SQLite before 3.8.9 does not properly implement comparison operators, which allows context-dependent attackers to cause a denial of service (invalid free operation) or possibly have unspecified other impact via a crafted CHECK clause, as demonstrated by CHECK(0&amp;amp;O&amp;gt;O) in a CREATE TABLE statement.</t>
  </si>
  <si>
    <t>'CVE-2015-3414</t>
  </si>
  <si>
    <t>'SQLite before 3.8.9 does not properly implement the dequoting of collation-sequence names, which allows context-dependent attackers to cause a denial of service (uninitialized memory access and application crash) or possibly have unspecified other impact via a crafted COLLATE clause, as demonstrated by COLLATE&amp;quot;&amp;quot;&amp;quot;&amp;quot;&amp;quot;&amp;quot;&amp;quot;&amp;quot; at the end of a SELECT statement.</t>
  </si>
  <si>
    <t>'CVE-2015-3340</t>
  </si>
  <si>
    <t>'Xen 4.2.x through 4.5.x does not initialize certain fields, which allows certain remote service domains to obtain sensitive information from memory via a (1) XEN_DOMCTL_gettscinfo or (2) XEN_SYSCTL_getdomaininfolist request.</t>
  </si>
  <si>
    <t>'CVE-2015-3336</t>
  </si>
  <si>
    <t>'2015-04-19</t>
  </si>
  <si>
    <t>'2017-01-03</t>
  </si>
  <si>
    <t>'Google Chrome before 42.0.2311.90 does not always ask the user before proceeding with CONTENT_SETTINGS_TYPE_FULLSCREEN and CONTENT_SETTINGS_TYPE_MOUSELOCK changes, which allows user-assisted remote attackers to cause a denial of service (UI disruption) by constructing a crafted HTML document containing JavaScript code with requestFullScreen and requestPointerLock calls, and arranging for the user to access this document with a file: URL.</t>
  </si>
  <si>
    <t>'CVE-2015-3333</t>
  </si>
  <si>
    <t>'Multiple unspecified vulnerabilities in Google V8 before 4.2.77.14, as used in Google Chrome before 42.0.2311.90, allow attackers to cause a denial of service or possibly have other impact via unknown vectors.</t>
  </si>
  <si>
    <t>'CVE-2015-3310</t>
  </si>
  <si>
    <t>'Buffer overflow in the rc_mksid function in plugins/radius/util.c in Paul&amp;#039;s PPP Package (ppp) 2.4.6 and earlier, when the PID for pppd is greater than 65535, allows remote attackers to cause a denial of service (crash) via a start accounting message to the RADIUS server.</t>
  </si>
  <si>
    <t>'CVE-2015-3281</t>
  </si>
  <si>
    <t>'2015-07-06</t>
  </si>
  <si>
    <t>'2016-12-27</t>
  </si>
  <si>
    <t>'The buffer_slow_realign function in HAProxy 1.5.x before 1.5.14 and 1.6-dev does not properly realign a buffer that is used for pending outgoing data, which allows remote attackers to obtain sensitive information (uninitialized memory contents of previous requests) via a crafted request.</t>
  </si>
  <si>
    <t>'CVE-2015-3279</t>
  </si>
  <si>
    <t>'Integer overflow in filter/texttopdf.c in texttopdf in cups-filters before 1.0.71 allows remote attackers to cause a denial of service (crash) or possibly execute arbitrary code via a crafted line size in a print job, which triggers a heap-based buffer overflow.</t>
  </si>
  <si>
    <t>'CVE-2015-3258</t>
  </si>
  <si>
    <t>'Heap-based buffer overflow in the WriteProlog function in filter/texttopdf.c in texttopdf in cups-filters before 1.0.70 allows remote attackers to cause a denial of service (crash) or possibly execute arbitrary code via a small line size in a print job.</t>
  </si>
  <si>
    <t>'CVE-2015-3231</t>
  </si>
  <si>
    <t>'2015-06-22</t>
  </si>
  <si>
    <t>'The Render cache system in Drupal 7.x before 7.38, when used to cache content by user role, allows remote authenticated users to obtain private content viewed by user 1 by reading the cache.</t>
  </si>
  <si>
    <t>'CVE-2015-3225</t>
  </si>
  <si>
    <t>'2015-07-26</t>
  </si>
  <si>
    <t>'lib/rack/utils.rb in Rack before 1.5.4 and 1.6.x before 1.6.2, as used with Ruby on Rails 3.x and 4.x and other products, allows remote attackers to cause a denial of service (SystemStackError) via a request with a large parameter depth.</t>
  </si>
  <si>
    <t>'CVE-2015-3165</t>
  </si>
  <si>
    <t>'2015-05-28</t>
  </si>
  <si>
    <t>'Double free vulnerability in PostgreSQL before 9.0.20, 9.1.x before 9.1.16, 9.2.x before 9.2.11, 9.3.x before 9.3.7, and 9.4.x before 9.4.2 allows remote attackers to cause a denial of service (crash) by closing an SSL session at a time when the authentication timeout will expire during the session shutdown sequence.</t>
  </si>
  <si>
    <t>'CVE-2015-3153</t>
  </si>
  <si>
    <t>'2015-05-01</t>
  </si>
  <si>
    <t>'The default configuration for cURL and libcurl before 7.42.1 sends custom HTTP headers to both the proxy and destination server, which might allow remote proxy servers to obtain sensitive information by reading the header contents.</t>
  </si>
  <si>
    <t>'CVE-2015-3145</t>
  </si>
  <si>
    <t>'The sanitize_cookie_path function in cURL and libcurl 7.31.0 through 7.41.0 does not properly calculate an index, which allows remote attackers to cause a denial of service (out-of-bounds write and crash) or possibly have other unspecified impact via a cookie path containing only a double-quote character.</t>
  </si>
  <si>
    <t>'CVE-2015-3144</t>
  </si>
  <si>
    <t>'The fix_hostname function in cURL and libcurl 7.37.0 through 7.41.0 does not properly calculate an index, which allows remote attackers to cause a denial of service (out-of-bounds read or write and crash) or possibly have other unspecified impact via a zero-length host name, as demonstrated by &amp;quot;http://:80&amp;quot; and &amp;quot;:80.&amp;quot;</t>
  </si>
  <si>
    <t>'CVE-2015-3026</t>
  </si>
  <si>
    <t>'2015-04-29</t>
  </si>
  <si>
    <t>'Icecast before 2.4.2, when a stream_auth handler is defined for URL authentication, allows remote attackers to cause a denial of service (NULL pointer dereference and crash) via a request without login credentials, as demonstrated by a request to &amp;quot;admin/killsource?mount=/test.ogg.&amp;quot;</t>
  </si>
  <si>
    <t>'CVE-2015-2782</t>
  </si>
  <si>
    <t>'Buffer overflow in Open-source ARJ archiver 3.10.22 allows remote attackers to cause a denial of service (crash) or possibly execute arbitrary code via a crafted ARJ archive.</t>
  </si>
  <si>
    <t>'CVE-2015-2776</t>
  </si>
  <si>
    <t>'2015-03-31</t>
  </si>
  <si>
    <t>'The parse_SST function in FreeXL before 1.0.0i allows remote attackers to cause a denial of service (memory consumption) via a crafted shared strings table in a workbook.</t>
  </si>
  <si>
    <t>'CVE-2015-2754</t>
  </si>
  <si>
    <t>'FreeXL before 1.0.0i allows remote attackers to cause a denial of service (stack corruption) and possibly execute arbitrary code via a crafted workbook, related to a &amp;quot;premature EOF.&amp;quot;</t>
  </si>
  <si>
    <t>'CVE-2015-2753</t>
  </si>
  <si>
    <t>'FreeXL before 1.0.0i allows remote attackers to cause a denial of service (stack corruption) or possibly execute arbitrary code via a crafted sector in a workbook.</t>
  </si>
  <si>
    <t>'CVE-2015-2740</t>
  </si>
  <si>
    <t>'2015-07-05</t>
  </si>
  <si>
    <t>'Buffer overflow in the nsXMLHttpRequest::AppendToResponseText function in Mozilla Firefox before 39.0, Firefox ESR 31.x before 31.8 and 38.x before 38.1, and Thunderbird before 38.1 might allow remote attackers to cause a denial of service or have unspecified other impact via unknown vectors.</t>
  </si>
  <si>
    <t>'CVE-2015-2724</t>
  </si>
  <si>
    <t>'Multiple unspecified vulnerabilities in the browser engine in Mozilla Firefox before 39.0, Firefox ESR 31.x before 31.8 and 38.x before 38.1, and Thunderbird before 38.1 allow remote attackers to cause a denial of service (memory corruption and application crash) or possibly execute arbitrary code via unknown vectors.</t>
  </si>
  <si>
    <t>'CVE-2015-2684</t>
  </si>
  <si>
    <t>'Shibboleth Service Provider (SP) before 2.5.4 allows remote authenticated users to cause a denial of service (crash) via a crafted SAML message.</t>
  </si>
  <si>
    <t>'CVE-2015-2331</t>
  </si>
  <si>
    <t>'Integer overflow in the _zip_cdir_new function in zip_dirent.c in libzip 0.11.2 and earlier, as used in the ZIP extension in PHP before 5.4.39, 5.5.x before 5.5.23, and 5.6.x before 5.6.7 and other products, allows remote attackers to cause a denial of service (application crash) or possibly execute arbitrary code via a ZIP archive that contains many entries, leading to a heap-based buffer overflow.</t>
  </si>
  <si>
    <t>'CVE-2015-2305</t>
  </si>
  <si>
    <t>'Integer overflow in the regcomp implementation in the Henry Spencer BSD regex library (aka rxspencer) alpha3.8.g5 on 32-bit platforms, as used in NetBSD through 6.1.5 and other products, might allow context-dependent attackers to execute arbitrary code via a large regular expression that leads to a heap-based buffer overflow.</t>
  </si>
  <si>
    <t>'CVE-2015-2191</t>
  </si>
  <si>
    <t>'Integer overflow in the dissect_tnef function in epan/dissectors/packet-tnef.c in the TNEF dissector in Wireshark 1.10.x before 1.10.13 and 1.12.x before 1.12.4 allows remote attackers to cause a denial of service (infinite loop) via a crafted length field in a packet.</t>
  </si>
  <si>
    <t>'66</t>
  </si>
  <si>
    <t>'CVE-2015-2155</t>
  </si>
  <si>
    <t>'2015-03-24</t>
  </si>
  <si>
    <t>'The force printer in tcpdump before 4.7.2 allows remote attackers to cause a denial of service (crash) and possibly execute arbitrary code via unspecified vectors.</t>
  </si>
  <si>
    <t>'73</t>
  </si>
  <si>
    <t>'74</t>
  </si>
  <si>
    <t>'CVE-2015-1822</t>
  </si>
  <si>
    <t>'2015-04-16</t>
  </si>
  <si>
    <t>'chrony before 1.31.1 does not initialize the last &amp;quot;next&amp;quot; pointer when saving unacknowledged replies to command requests, which allows remote authenticated users to cause a denial of service (uninitialized pointer dereference and daemon crash) or possibly execute arbitrary code via a large number of command requests.</t>
  </si>
  <si>
    <t>'75</t>
  </si>
  <si>
    <t>'CVE-2015-1821</t>
  </si>
  <si>
    <t>'Heap-based buffer overflow in chrony before 1.31.1 allows remote authenticated users to cause a denial of service (chronyd crash) or possibly execute arbitrary code by configuring the (1) NTP or (2) cmdmon access with a subnet size that is indivisible by four and an address with a nonzero bit in the subnet remainder.</t>
  </si>
  <si>
    <t>'76</t>
  </si>
  <si>
    <t>'CVE-2015-1803</t>
  </si>
  <si>
    <t>'2015-03-20</t>
  </si>
  <si>
    <t>'The bdfReadCharacters function in bitmap/bdfread.c in X.Org libXfont before 1.4.9 and 1.5.x before 1.5.1 does not properly handle character bitmaps it cannot read, which allows remote authenticated users to cause a denial of service (NULL pointer dereference and crash) and possibly execute arbitrary code via a crafted BDF font file.</t>
  </si>
  <si>
    <t>'78</t>
  </si>
  <si>
    <t>'CVE-2015-1782</t>
  </si>
  <si>
    <t>'2015-03-13</t>
  </si>
  <si>
    <t>'The kex_agree_methods function in libssh2 before 1.5.0 allows remote servers to cause a denial of service (crash) or have other unspecified impact via crafted length values in an SSH_MSG_KEXINIT packet.</t>
  </si>
  <si>
    <t>'80</t>
  </si>
  <si>
    <t>'CVE-2015-1592</t>
  </si>
  <si>
    <t>'2015-02-19</t>
  </si>
  <si>
    <t>'2017-09-07</t>
  </si>
  <si>
    <t>'Movable Type Pro, Open Source, and Advanced before 5.2.12 and Pro and Advanced 6.0.x before 6.0.7 does not properly use the Perl Storable::thaw function, which allows remote attackers to include and execute arbitrary local Perl files and possibly execute arbitrary code via unspecified vectors.</t>
  </si>
  <si>
    <t>'82</t>
  </si>
  <si>
    <t>'CVE-2015-1414</t>
  </si>
  <si>
    <t>'2015-02-27</t>
  </si>
  <si>
    <t>'Integer overflow in FreeBSD before 8.4 p24, 9.x before 9.3 p10. 10.0 before p18, and 10.1 before p6 allows remote attackers to cause a denial of service (crash) via a crafted IGMP packet, which triggers an incorrect size calculation and allocation of insufficient memory.</t>
  </si>
  <si>
    <t>'83</t>
  </si>
  <si>
    <t>'CVE-2015-1382</t>
  </si>
  <si>
    <t>'2015-02-03</t>
  </si>
  <si>
    <t>'parsers.c in Privoxy before 3.0.23 allows remote attackers to cause a denial of service (invalid read and crash) via vectors related to an HTTP time header.</t>
  </si>
  <si>
    <t>'84</t>
  </si>
  <si>
    <t>'CVE-2015-1381</t>
  </si>
  <si>
    <t>'Multiple unspecified vulnerabilities in pcrs.c in Privoxy before 3.0.23 allow remote attackers to cause a denial of service (segmentation fault or memory consumption) via unspecified vectors.</t>
  </si>
  <si>
    <t>'85</t>
  </si>
  <si>
    <t>'CVE-2015-1289</t>
  </si>
  <si>
    <t>'2015-07-22</t>
  </si>
  <si>
    <t>'Multiple unspecified vulnerabilities in Google Chrome before 44.0.2403.89 allow attackers to cause a denial of service or possibly have other impact via unknown vectors.</t>
  </si>
  <si>
    <t>'86</t>
  </si>
  <si>
    <t>'CVE-2015-1285</t>
  </si>
  <si>
    <t>'XSS +Info</t>
  </si>
  <si>
    <t>'The XSSAuditor::canonicalize function in core/html/parser/XSSAuditor.cpp in the XSS auditor in Blink, as used in Google Chrome before 44.0.2403.89, does not properly choose a truncation point, which makes it easier for remote attackers to obtain sensitive information via an unspecified linear-time attack.</t>
  </si>
  <si>
    <t>'87</t>
  </si>
  <si>
    <t>'CVE-2015-1282</t>
  </si>
  <si>
    <t>'Multiple use-after-free vulnerabilities in fpdfsdk/src/javascript/Document.cpp in PDFium, as used in Google Chrome before 44.0.2403.89, allow remote attackers to cause a denial of service or possibly have unspecified other impact via a crafted PDF document, related to the (1) Document::delay and (2) Document::DoFieldDelay functions.</t>
  </si>
  <si>
    <t>'88</t>
  </si>
  <si>
    <t>'CVE-2015-1280</t>
  </si>
  <si>
    <t>'SkPictureShader.cpp in Skia, as used in Google Chrome before 44.0.2403.89, allows remote attackers to cause a denial of service (memory corruption) or possibly have unspecified other impact by leveraging access to a renderer process and providing crafted serialized data.</t>
  </si>
  <si>
    <t>'89</t>
  </si>
  <si>
    <t>'CVE-2015-1279</t>
  </si>
  <si>
    <t>'Integer overflow in the CJBig2_Image::expand function in fxcodec/jbig2/JBig2_Image.cpp in PDFium, as used in Google Chrome before 44.0.2403.89, allows remote attackers to cause a denial of service (heap-based buffer overflow) or possibly have unspecified other impact via large height and stride values.</t>
  </si>
  <si>
    <t>'90</t>
  </si>
  <si>
    <t>'CVE-2015-1277</t>
  </si>
  <si>
    <t>'Use-after-free vulnerability in the accessibility implementation in Google Chrome before 44.0.2403.89 allows remote attackers to cause a denial of service or possibly have unspecified other impact by leveraging lack of certain validity checks for accessibility-tree data structures.</t>
  </si>
  <si>
    <t>'91</t>
  </si>
  <si>
    <t>'CVE-2015-1276</t>
  </si>
  <si>
    <t>'Use-after-free vulnerability in content/browser/indexed_db/indexed_db_backing_store.cc in the IndexedDB implementation in Google Chrome before 44.0.2403.89 allows remote attackers to cause a denial of service or possibly have unspecified other impact by leveraging an abort action before a certain write operation.</t>
  </si>
  <si>
    <t>'92</t>
  </si>
  <si>
    <t>'CVE-2015-1274</t>
  </si>
  <si>
    <t>'Google Chrome before 44.0.2403.89 does not ensure that the auto-open list omits all dangerous file types, which makes it easier for remote attackers to execute arbitrary code by providing a crafted file and leveraging a user&amp;#039;s previous &amp;quot;Always open files of this type&amp;quot; choice, related to download_commands.cc and download_prefs.cc.</t>
  </si>
  <si>
    <t>'93</t>
  </si>
  <si>
    <t>'CVE-2015-1273</t>
  </si>
  <si>
    <t>'Heap-based buffer overflow in j2k.c in OpenJPEG before r3002, as used in PDFium in Google Chrome before 44.0.2403.89, allows remote attackers to cause a denial of service or possibly have unspecified other impact via invalid JPEG2000 data in a PDF document.</t>
  </si>
  <si>
    <t>'94</t>
  </si>
  <si>
    <t>'CVE-2015-1272</t>
  </si>
  <si>
    <t>'Use-after-free vulnerability in the GPU process implementation in Google Chrome before 44.0.2403.89 allows remote attackers to cause a denial of service or possibly have unspecified other impact by leveraging the continued availability of a GPUChannelHost data structure during Blink shutdown, related to content/browser/gpu/browser_gpu_channel_host_factory.cc and content/renderer/render_thread_impl.cc.</t>
  </si>
  <si>
    <t>'95</t>
  </si>
  <si>
    <t>'CVE-2015-1271</t>
  </si>
  <si>
    <t>'PDFium, as used in Google Chrome before 44.0.2403.89, does not properly handle certain out-of-memory conditions, which allows remote attackers to cause a denial of service (heap-based buffer overflow) or possibly have unspecified other impact via a crafted PDF document that triggers a large memory allocation.</t>
  </si>
  <si>
    <t>'96</t>
  </si>
  <si>
    <t>'CVE-2015-1270</t>
  </si>
  <si>
    <t>'The ucnv_io_getConverterName function in common/ucnv_io.cpp in International Components for Unicode (ICU), as used in Google Chrome before 44.0.2403.89, mishandles converter names with initial x- substrings, which allows remote attackers to cause a denial of service (read of uninitialized memory) or possibly have unspecified other impact via a crafted file.</t>
  </si>
  <si>
    <t>'97</t>
  </si>
  <si>
    <t>'CVE-2015-1265</t>
  </si>
  <si>
    <t>'2015-05-20</t>
  </si>
  <si>
    <t>'2017-09-16</t>
  </si>
  <si>
    <t>'Multiple unspecified vulnerabilities in Google Chrome before 43.0.2357.65 allow attackers to cause a denial of service or possibly have other impact via unknown vectors.</t>
  </si>
  <si>
    <t>'98</t>
  </si>
  <si>
    <t>'CVE-2015-1262</t>
  </si>
  <si>
    <t>'platform/fonts/shaping/HarfBuzzShaper.cpp in Blink, as used in Google Chrome before 43.0.2357.65, does not initialize a certain width field, which allows remote attackers to cause a denial of service or possibly have unspecified other impact via crafted Unicode text.</t>
  </si>
  <si>
    <t>'99</t>
  </si>
  <si>
    <t>'CVE-2015-1260</t>
  </si>
  <si>
    <t>'Multiple use-after-free vulnerabilities in content/renderer/media/user_media_client_impl.cc in the WebRTC implementation in Google Chrome before 43.0.2357.65 allow remote attackers to cause a denial of service or possibly have unspecified other impact via crafted JavaScript code that executes upon completion of a getUserMedia request.</t>
  </si>
  <si>
    <t>'100</t>
  </si>
  <si>
    <t>'CVE-2015-1259</t>
  </si>
  <si>
    <t>'PDFium, as used in Google Chrome before 43.0.2357.65, does not properly initialize memory, which allows remote attackers to cause a denial of service or possibly have unspecified other impact via unknown vectors.</t>
  </si>
  <si>
    <t>'101</t>
  </si>
  <si>
    <t>'CVE-2015-1258</t>
  </si>
  <si>
    <t>'Google Chrome before 43.0.2357.65 relies on libvpx code that was not built with an appropriate --size-limit value, which allows remote attackers to trigger a negative value for a size field, and consequently cause a denial of service or possibly have unspecified other impact, via a crafted frame size in VP9 video data.</t>
  </si>
  <si>
    <t>'102</t>
  </si>
  <si>
    <t>'CVE-2015-1257</t>
  </si>
  <si>
    <t>'platform/graphics/filters/FEColorMatrix.cpp in the SVG implementation in Blink, as used in Google Chrome before 43.0.2357.65, does not properly handle an insufficient number of values in an feColorMatrix filter, which allows remote attackers to cause a denial of service (container overflow) or possibly have unspecified other impact via a crafted document.</t>
  </si>
  <si>
    <t>'103</t>
  </si>
  <si>
    <t>'CVE-2015-1256</t>
  </si>
  <si>
    <t>'Use-after-free vulnerability in the SVG implementation in Blink, as used in Google Chrome before 43.0.2357.65, allows remote attackers to cause a denial of service or possibly have unspecified other impact via a crafted document that leverages improper handling of a shadow tree for a use element.</t>
  </si>
  <si>
    <t>'104</t>
  </si>
  <si>
    <t>'CVE-2015-1255</t>
  </si>
  <si>
    <t>'Use-after-free vulnerability in content/renderer/media/webaudio_capturer_source.cc in the WebAudio implementation in Google Chrome before 43.0.2357.65 allows remote attackers to cause a denial of service (heap memory corruption) or possibly have unspecified other impact by leveraging improper handling of a stop action for an audio track.</t>
  </si>
  <si>
    <t>'105</t>
  </si>
  <si>
    <t>'CVE-2015-1253</t>
  </si>
  <si>
    <t>'Exec Code Bypass</t>
  </si>
  <si>
    <t>'core/html/parser/HTMLConstructionSite.cpp in the DOM implementation in Blink, as used in Google Chrome before 43.0.2357.65, allows remote attackers to bypass the Same Origin Policy via crafted JavaScript code that appends a child to a SCRIPT element, related to the insert and executeReparentTask functions.</t>
  </si>
  <si>
    <t>'106</t>
  </si>
  <si>
    <t>'CVE-2015-1252</t>
  </si>
  <si>
    <t>'DoS Overflow Bypass</t>
  </si>
  <si>
    <t>'common/partial_circular_buffer.cc in Google Chrome before 43.0.2357.65 does not properly handle wraps, which allows remote attackers to bypass a sandbox protection mechanism or cause a denial of service (out-of-bounds write) via vectors that trigger a write operation with a large amount of data, related to the PartialCircularBuffer::Write and PartialCircularBuffer::DoWrite functions.</t>
  </si>
  <si>
    <t>'107</t>
  </si>
  <si>
    <t>'CVE-2015-1251</t>
  </si>
  <si>
    <t>'Use-after-free vulnerability in the SpeechRecognitionClient implementation in the Speech subsystem in Google Chrome before 43.0.2357.65 allows remote attackers to execute arbitrary code via a crafted document.</t>
  </si>
  <si>
    <t>'108</t>
  </si>
  <si>
    <t>'CVE-2015-1250</t>
  </si>
  <si>
    <t>'Multiple unspecified vulnerabilities in Google Chrome before 42.0.2311.135 allow attackers to cause a denial of service or possibly have other impact via unknown vectors.</t>
  </si>
  <si>
    <t>'109</t>
  </si>
  <si>
    <t>'CVE-2015-1249</t>
  </si>
  <si>
    <t>'Multiple unspecified vulnerabilities in Google Chrome before 42.0.2311.90 allow attackers to cause a denial of service or possibly have other impact via unknown vectors.</t>
  </si>
  <si>
    <t>'110</t>
  </si>
  <si>
    <t>'CVE-2015-1247</t>
  </si>
  <si>
    <t>'The SearchEngineTabHelper::OnPageHasOSDD function in browser/ui/search_engines/search_engine_tab_helper.cc in Google Chrome before 42.0.2311.90 does not prevent use of a file: URL for an OpenSearch descriptor XML document, which might allow remote attackers to obtain sensitive information from local files via a crafted (1) http or (2) https web site.</t>
  </si>
  <si>
    <t>'111</t>
  </si>
  <si>
    <t>'CVE-2015-1246</t>
  </si>
  <si>
    <t>'Blink, as used in Google Chrome before 42.0.2311.90, allows remote attackers to cause a denial of service (out-of-bounds read) via unspecified vectors.</t>
  </si>
  <si>
    <t>'112</t>
  </si>
  <si>
    <t>'CVE-2015-1245</t>
  </si>
  <si>
    <t>'Use-after-free vulnerability in the OpenPDFInReaderView::Update function in browser/ui/views/location_bar/open_pdf_in_reader_view.cc in Google Chrome before 41.0.2272.76 might allow user-assisted remote attackers to cause a denial of service (heap memory corruption) or possibly have unspecified other impact by triggering interaction with a PDFium &amp;quot;Open PDF in Reader&amp;quot; button that has an invalid tab association.</t>
  </si>
  <si>
    <t>'113</t>
  </si>
  <si>
    <t>'CVE-2015-1244</t>
  </si>
  <si>
    <t>'The URLRequest::GetHSTSRedirect function in url_request/url_request.cc in Google Chrome before 42.0.2311.90 does not replace the ws scheme with the wss scheme whenever an HSTS Policy is active, which makes it easier for remote attackers to obtain sensitive information by sniffing the network for WebSocket traffic.</t>
  </si>
  <si>
    <t>'114</t>
  </si>
  <si>
    <t>'CVE-2015-1243</t>
  </si>
  <si>
    <t>'Use-after-free vulnerability in the MutationObserver::disconnect function in core/dom/MutationObserver.cpp in the DOM implementation in Blink, as used in Google Chrome before 42.0.2311.135, allows remote attackers to cause a denial of service or possibly have unspecified other impact by triggering an attempt to unregister a MutationObserver object that is not currently registered.</t>
  </si>
  <si>
    <t>'115</t>
  </si>
  <si>
    <t>'CVE-2015-1242</t>
  </si>
  <si>
    <t>'The ReduceTransitionElementsKind function in hydrogen-check-elimination.cc in Google V8 before 4.2.77.8, as used in Google Chrome before 42.0.2311.90, allows remote attackers to cause a denial of service or possibly have unspecified other impact via crafted JavaScript code that leverages &amp;quot;type confusion&amp;quot; in the check-elimination optimization.</t>
  </si>
  <si>
    <t>'116</t>
  </si>
  <si>
    <t>'CVE-2015-1240</t>
  </si>
  <si>
    <t>'gpu/blink/webgraphicscontext3d_impl.cc in the WebGL implementation in Google Chrome before 42.0.2311.90 allows remote attackers to cause a denial of service (out-of-bounds read) via a crafted WebGL program that triggers a state inconsistency.</t>
  </si>
  <si>
    <t>'117</t>
  </si>
  <si>
    <t>'CVE-2015-1238</t>
  </si>
  <si>
    <t>'Skia, as used in Google Chrome before 42.0.2311.90, allows remote attackers to cause a denial of service (out-of-bounds write) or possibly have unspecified other impact via unknown vectors.</t>
  </si>
  <si>
    <t>'118</t>
  </si>
  <si>
    <t>'CVE-2015-1237</t>
  </si>
  <si>
    <t>'Use-after-free vulnerability in the RenderFrameImpl::OnMessageReceived function in content/renderer/render_frame_impl.cc in Google Chrome before 42.0.2311.90 allows remote attackers to cause a denial of service or possibly have unspecified other impact via vectors that trigger renderer IPC messages during a detach operation.</t>
  </si>
  <si>
    <t>'CVE-2015-1165</t>
  </si>
  <si>
    <t>'2015-03-09</t>
  </si>
  <si>
    <t>'2015-10-27</t>
  </si>
  <si>
    <t>'RT (aka Request Tracker) 3.8.8 through 4.x before 4.0.23 and 4.2.x before 4.2.10 allows remote attackers to obtain sensitive RSS feed URLs and ticket data via unspecified vectors.</t>
  </si>
  <si>
    <t>'120</t>
  </si>
  <si>
    <t>'CVE-2015-0971</t>
  </si>
  <si>
    <t>'2015-05-14</t>
  </si>
  <si>
    <t>'2015-05-15</t>
  </si>
  <si>
    <t>'The DER parser in Suricata before 2.0.8 allows remote attackers to cause a denial of service (crash) via vectors related to SSL/TLS certificates.</t>
  </si>
  <si>
    <t>'121</t>
  </si>
  <si>
    <t>'CVE-2015-0885</t>
  </si>
  <si>
    <t>'2015-09-24</t>
  </si>
  <si>
    <t>'checkpw 1.02 and earlier allows remote attackers to cause a denial of service (infinite loop) via a -- (dash dash) in a username.</t>
  </si>
  <si>
    <t>'122</t>
  </si>
  <si>
    <t>'CVE-2015-0859</t>
  </si>
  <si>
    <t>'2015-12-03</t>
  </si>
  <si>
    <t>'2015-12-04</t>
  </si>
  <si>
    <t>'The Debian build procedure for the smokeping package in wheezy before 2.6.8-2+deb7u1 and jessie before 2.6.9-1+deb8u1 does not properly configure the way Apache httpd passes arguments to smokeping_cgi, which allows remote attackers to execute arbitrary code via crafted CGI arguments.</t>
  </si>
  <si>
    <t>'123</t>
  </si>
  <si>
    <t>'CVE-2015-0838</t>
  </si>
  <si>
    <t>'Buffer overflow in the C implementation of the apply_delta function in _pack.c in Dulwich before 0.9.9 allows remote attackers to execute arbitrary code via a crafted pack file.</t>
  </si>
  <si>
    <t>'124</t>
  </si>
  <si>
    <t>'CVE-2015-0252</t>
  </si>
  <si>
    <t>'internal/XMLReader.cpp in Apache Xerces-C before 3.1.2 allows remote attackers to cause a denial of service (segmentation fault and crash) via crafted XML data.</t>
  </si>
  <si>
    <t>'127</t>
  </si>
  <si>
    <t>'CVE-2014-9745</t>
  </si>
  <si>
    <t>'2015-09-14</t>
  </si>
  <si>
    <t>'The parse_encoding function in type1/t1load.c in FreeType before 2.5.3 allows remote attackers to cause a denial of service (infinite loop) via a &amp;quot;broken number-with-base&amp;quot; in a Postscript stream, as demonstrated by 8#garbage.</t>
  </si>
  <si>
    <t>'129</t>
  </si>
  <si>
    <t>'CVE-2014-9706</t>
  </si>
  <si>
    <t>'2015-04-14</t>
  </si>
  <si>
    <t>'The build_index_from_tree function in index.py in Dulwich before 0.9.9 allows remote attackers to execute arbitrary code via a commit with a directory path starting with .git/, which is not properly handled when checking out a working tree.</t>
  </si>
  <si>
    <t>'130</t>
  </si>
  <si>
    <t>'131</t>
  </si>
  <si>
    <t>'CVE-2014-9672</t>
  </si>
  <si>
    <t>'Array index error in the parse_fond function in base/ftmac.c in FreeType before 2.5.4 allows remote attackers to cause a denial of service (out-of-bounds read) or obtain sensitive information from process memory via a crafted FOND resource in a Mac font file.</t>
  </si>
  <si>
    <t>'132</t>
  </si>
  <si>
    <t>'133</t>
  </si>
  <si>
    <t>'134</t>
  </si>
  <si>
    <t>'135</t>
  </si>
  <si>
    <t>'136</t>
  </si>
  <si>
    <t>'137</t>
  </si>
  <si>
    <t>'138</t>
  </si>
  <si>
    <t>'139</t>
  </si>
  <si>
    <t>'CVE-2014-9662</t>
  </si>
  <si>
    <t>'cff/cf2ft.c in FreeType before 2.5.4 does not validate the return values of point-allocation functions, which allows remote attackers to cause a denial of service (heap-based buffer overflow) or possibly have unspecified other impact via a crafted OTF font.</t>
  </si>
  <si>
    <t>'140</t>
  </si>
  <si>
    <t>'141</t>
  </si>
  <si>
    <t>'142</t>
  </si>
  <si>
    <t>'143</t>
  </si>
  <si>
    <t>'144</t>
  </si>
  <si>
    <t>'CVE-2014-9656</t>
  </si>
  <si>
    <t>'The tt_sbit_decoder_load_image function in sfnt/ttsbit.c in FreeType before 2.5.4 does not properly check for an integer overflow, which allows remote attackers to cause a denial of service (out-of-bounds read) or possibly have unspecified other impact via a crafted OpenType font.</t>
  </si>
  <si>
    <t>'145</t>
  </si>
  <si>
    <t>'CVE-2014-9653</t>
  </si>
  <si>
    <t>'2018-06-15</t>
  </si>
  <si>
    <t>'readelf.c in file before 5.22, as used in the Fileinfo component in PHP before 5.4.37, 5.5.x before 5.5.21, and 5.6.x before 5.6.5, does not consider that pread calls sometimes read only a subset of the available data, which allows remote attackers to cause a denial of service (uninitialized memory access) or possibly have unspecified other impact via a crafted ELF file.</t>
  </si>
  <si>
    <t>'146</t>
  </si>
  <si>
    <t>'CVE-2014-9636</t>
  </si>
  <si>
    <t>'2015-02-06</t>
  </si>
  <si>
    <t>'unzip 6.0 allows remote attackers to cause a denial of service (out-of-bounds read or write and crash) via an extra field with an uncompressed size smaller than the compressed field size in a zip archive that advertises STORED method compression.</t>
  </si>
  <si>
    <t>'147</t>
  </si>
  <si>
    <t>'CVE-2014-9472</t>
  </si>
  <si>
    <t>'2016-08-23</t>
  </si>
  <si>
    <t>'The email gateway in RT (aka Request Tracker) 3.0.0 through 4.x before 4.0.23 and 4.2.x before 4.2.10 allows remote attackers to cause a denial of service (CPU and disk consumption) via a crafted email.</t>
  </si>
  <si>
    <t>'148</t>
  </si>
  <si>
    <t>'CVE-2014-9221</t>
  </si>
  <si>
    <t>'2015-01-07</t>
  </si>
  <si>
    <t>'strongSwan 4.5.x through 5.2.x before 5.2.1 allows remote attackers to cause a denial of service (invalid pointer dereference) via a crafted IKEv2 Key Exchange (KE) message with Diffie-Hellman (DH) group 1025.</t>
  </si>
  <si>
    <t>'149</t>
  </si>
  <si>
    <t>'CVE-2014-8738</t>
  </si>
  <si>
    <t>'2015-01-15</t>
  </si>
  <si>
    <t>'The _bfd_slurp_extended_name_table function in bfd/archive.c in GNU binutils 2.24 and earlier allows remote attackers to cause a denial of service (invalid write, segmentation fault, and crash) via a crafted extended name table in an archive.</t>
  </si>
  <si>
    <t>'150</t>
  </si>
  <si>
    <t>'CVE-2014-8158</t>
  </si>
  <si>
    <t>'2015-01-26</t>
  </si>
  <si>
    <t>'Multiple stack-based buffer overflows in jpc_qmfb.c in JasPer 1.900.1 and earlier allow remote attackers to cause a denial of service (crash) or possibly execute arbitrary code via a crafted JPEG 2000 image.</t>
  </si>
  <si>
    <t>'151</t>
  </si>
  <si>
    <t>'CVE-2014-8157</t>
  </si>
  <si>
    <t>'Off-by-one error in the jpc_dec_process_sot function in JasPer 1.900.1 and earlier allows remote attackers to cause a denial of service (crash) or possibly execute arbitrary code via a crafted JPEG 2000 image, which triggers a heap-based buffer overflow.</t>
  </si>
  <si>
    <t>'152</t>
  </si>
  <si>
    <t>'CVE-2014-6272</t>
  </si>
  <si>
    <t>'2017-12-08</t>
  </si>
  <si>
    <t>'Multiple integer overflows in the evbuffer API in Libevent 1.4.x before 1.4.15, 2.0.x before 2.0.22, and 2.1.x before 2.1.5-beta allow context-dependent attackers to cause a denial of service or possibly have other unspecified impact via &amp;quot;insanely large inputs&amp;quot; to the (1) evbuffer_add, (2) evbuffer_expand, or (3) bufferevent_write function, which triggers a heap-based buffer overflow or an infinite loop.  NOTE: this identifier has been SPLIT per ADT3 due to different affected versions. See CVE-2015-6525 for the functions that are only affected in 2.0 and later.</t>
  </si>
  <si>
    <t>'153</t>
  </si>
  <si>
    <t>'CVE-2013-6892</t>
  </si>
  <si>
    <t>'2015-01-21</t>
  </si>
  <si>
    <t>'2016-08-26</t>
  </si>
  <si>
    <t>'WebSVN 2.3.3 allows remote authenticated users to read arbitrary files via a symlink attack in a commit.</t>
  </si>
  <si>
    <t>'CVE-2016-9190</t>
  </si>
  <si>
    <t>'2016-11-04</t>
  </si>
  <si>
    <t>'Pillow before 3.3.2 allows context-dependent attackers to execute arbitrary code by using the &amp;quot;crafted image file&amp;quot; approach, related to an &amp;quot;Insecure Sign Extension&amp;quot; issue affecting the ImagingNew in Storage.c component.</t>
  </si>
  <si>
    <t>'CVE-2016-9189</t>
  </si>
  <si>
    <t>'Pillow before 3.3.2 allows context-dependent attackers to obtain sensitive information by using the &amp;quot;crafted image file&amp;quot; approach, related to an &amp;quot;Integer Overflow&amp;quot; issue affecting the Image.core.map_buffer in map.c component.</t>
  </si>
  <si>
    <t>'CVE-2016-7424</t>
  </si>
  <si>
    <t>'2016-10-07</t>
  </si>
  <si>
    <t>'The put_no_rnd_pixels8_xy2_mmx function in x86/rnd_template.c in libav 11.7 and earlier allows remote attackers to cause a denial of service (NULL pointer dereference and crash) via a crafted MP3 file.</t>
  </si>
  <si>
    <t>'CVE-2016-7180</t>
  </si>
  <si>
    <t>'2016-09-09</t>
  </si>
  <si>
    <t>'2016-09-29</t>
  </si>
  <si>
    <t>'epan/dissectors/packet-ipmi-trace.c in the IPMI trace dissector in Wireshark 2.x before 2.0.6 does not properly consider whether a string is constant, which allows remote attackers to cause a denial of service (use-after-free and application crash) via a crafted packet.</t>
  </si>
  <si>
    <t>'CVE-2016-7179</t>
  </si>
  <si>
    <t>'Stack-based buffer overflow in epan/dissectors/packet-catapult-dct2000.c in the Catapult DCT2000 dissector in Wireshark 2.x before 2.0.6 allows remote attackers to cause a denial of service (application crash) via a crafted packet.</t>
  </si>
  <si>
    <t>'CVE-2016-7178</t>
  </si>
  <si>
    <t>'epan/dissectors/packet-umts_fp.c in the UMTS FP dissector in Wireshark 2.x before 2.0.6 does not ensure that memory is allocated for certain data structures, which allows remote attackers to cause a denial of service (invalid write access and application crash) via a crafted packet.</t>
  </si>
  <si>
    <t>'CVE-2016-7177</t>
  </si>
  <si>
    <t>'epan/dissectors/packet-catapult-dct2000.c in the Catapult DCT2000 dissector in Wireshark 2.x before 2.0.6 does not restrict the number of channels, which allows remote attackers to cause a denial of service (buffer over-read and application crash) via a crafted packet.</t>
  </si>
  <si>
    <t>'CVE-2016-7176</t>
  </si>
  <si>
    <t>'2016-09-30</t>
  </si>
  <si>
    <t>'epan/dissectors/packet-h225.c in the H.225 dissector in Wireshark 2.x before 2.0.6 calls snprintf with one of its input buffers as the output buffer, which allows remote attackers to cause a denial of service (copy overlap and application crash) via a crafted packet.</t>
  </si>
  <si>
    <t>'CVE-2016-7163</t>
  </si>
  <si>
    <t>'Integer overflow in the opj_pi_create_decode function in pi.c in OpenJPEG allows remote attackers to execute arbitrary code via a crafted JP2 file, which triggers an out-of-bounds read or write.</t>
  </si>
  <si>
    <t>'CVE-2016-7117</t>
  </si>
  <si>
    <t>'2016-10-10</t>
  </si>
  <si>
    <t>'Use-after-free vulnerability in the __sys_recvmmsg function in net/socket.c in the Linux kernel before 4.5.2 allows remote attackers to execute arbitrary code via vectors involving a recvmmsg system call that is mishandled during error processing.</t>
  </si>
  <si>
    <t>'CVE-2016-7045</t>
  </si>
  <si>
    <t>'2016-09-27</t>
  </si>
  <si>
    <t>'2017-07-29</t>
  </si>
  <si>
    <t>'The format_send_to_gui function in the format parsing code in Irssi before 0.8.20 allows remote attackers to cause a denial of service (heap corruption and crash) via vectors involving the length of a string.</t>
  </si>
  <si>
    <t>'CVE-2016-7044</t>
  </si>
  <si>
    <t>'The unformat_24bit_color function in the format parsing code in Irssi before 0.8.20, when compiled with true-color enabled, allows remote attackers to cause a denial of service (heap corruption and crash) via an incomplete 24bit color code.</t>
  </si>
  <si>
    <t>'CVE-2016-6525</t>
  </si>
  <si>
    <t>'2016-09-22</t>
  </si>
  <si>
    <t>'Heap-based buffer overflow in the pdf_load_mesh_params function in pdf/pdf-shade.c in MuPDF allows remote attackers to cause a denial of service (crash) or execute arbitrary code via a large decode array.</t>
  </si>
  <si>
    <t>'CVE-2016-6354</t>
  </si>
  <si>
    <t>'Heap-based buffer overflow in the yy_get_next_buffer function in Flex before 2.6.1 might allow context-dependent attackers to cause a denial of service or possibly execute arbitrary code via vectors involving num_to_read.</t>
  </si>
  <si>
    <t>'CVE-2016-6313</t>
  </si>
  <si>
    <t>'2016-12-13</t>
  </si>
  <si>
    <t>'The mixing functions in the random number generator in Libgcrypt before 1.5.6, 1.6.x before 1.6.6, and 1.7.x before 1.7.3 and GnuPG before 1.4.21 make it easier for attackers to obtain the values of 160 bits by leveraging knowledge of the previous 4640 bits.</t>
  </si>
  <si>
    <t>'CVE-2016-6254</t>
  </si>
  <si>
    <t>'2016-08-19</t>
  </si>
  <si>
    <t>'Heap-based buffer overflow in the parse_packet function in network.c in collectd before 5.4.3 and 5.x before 5.5.2 allows remote attackers to cause a denial of service (daemon crash) or possibly execute arbitrary code via a crafted network packet.</t>
  </si>
  <si>
    <t>'CVE-2016-6214</t>
  </si>
  <si>
    <t>'2016-08-12</t>
  </si>
  <si>
    <t>'gd_tga.c in the GD Graphics Library (aka libgd) before 2.2.3 allows remote attackers to cause a denial of service (out-of-bounds read) via a crafted TGA file.</t>
  </si>
  <si>
    <t>'CVE-2016-6207</t>
  </si>
  <si>
    <t>'Integer overflow in the _gdContributionsAlloc function in gd_interpolation.c in GD Graphics Library (aka libgd) before 2.2.3 allows remote attackers to cause a denial of service (out-of-bounds memory write or memory consumption) via unspecified vectors.</t>
  </si>
  <si>
    <t>'CVE-2016-6161</t>
  </si>
  <si>
    <t>'The output function in gd_gif_out.c in the GD Graphics Library (aka libgd) allows remote attackers to cause a denial of service (out-of-bounds read) via a crafted image.</t>
  </si>
  <si>
    <t>'CVE-2016-6132</t>
  </si>
  <si>
    <t>'The gdImageCreateFromTgaCtx function in the GD Graphics Library (aka libgd) before 2.2.3 allows remote attackers to cause a denial of service (out-of-bounds read) via a crafted TGA file.</t>
  </si>
  <si>
    <t>'CVE-2016-6128</t>
  </si>
  <si>
    <t>'2016-08-07</t>
  </si>
  <si>
    <t>'The gdImageCropThreshold function in gd_crop.c in the GD Graphics Library (aka libgd) before 2.2.3, as used in PHP before 7.0.9, allows remote attackers to cause a denial of service (application crash) via an invalid color index.</t>
  </si>
  <si>
    <t>'CVE-2016-5766</t>
  </si>
  <si>
    <t>'Integer overflow in the _gd2GetHeader function in gd_gd2.c in the GD Graphics Library (aka libgd) before 2.2.3, as used in PHP before 5.5.37, 5.6.x before 5.6.23, and 7.x before 7.0.8, allows remote attackers to cause a denial of service (heap-based buffer overflow and application crash) or possibly have unspecified other impact via crafted chunk dimensions in an image.</t>
  </si>
  <si>
    <t>'CVE-2016-5584</t>
  </si>
  <si>
    <t>'2016-10-25</t>
  </si>
  <si>
    <t>'2017-07-28</t>
  </si>
  <si>
    <t>'Unspecified vulnerability in Oracle MySQL 5.5.52 and earlier, 5.6.33 and earlier, and 5.7.15 and earlier allows remote administrators to affect confidentiality via vectors related to Server: Security: Encryption.</t>
  </si>
  <si>
    <t>'CVE-2016-5423</t>
  </si>
  <si>
    <t>'2016-12-09</t>
  </si>
  <si>
    <t>'PostgreSQL before 9.1.23, 9.2.x before 9.2.18, 9.3.x before 9.3.14, 9.4.x before 9.4.9, and 9.5.x before 9.5.4 allow remote authenticated users to cause a denial of service (NULL pointer dereference and server crash), obtain sensitive memory information, or possibly execute arbitrary code via (1) a CASE expression within the test value subexpression of another CASE or (2) inlining of an SQL function that implements the equality operator used for a CASE expression involving values of different types.</t>
  </si>
  <si>
    <t>'CVE-2016-5300</t>
  </si>
  <si>
    <t>'The XML parser in Expat does not use sufficient entropy for hash initialization, which allows context-dependent attackers to cause a denial of service (CPU consumption) via crafted identifiers in an XML document.  NOTE: this vulnerability exists because of an incomplete fix for CVE-2012-0876.</t>
  </si>
  <si>
    <t>'CVE-2016-5180</t>
  </si>
  <si>
    <t>'Heap-based buffer overflow in the ares_create_query function in c-ares 1.x before 1.12.0 allows remote attackers to cause a denial of service (out-of-bounds write) or possibly execute arbitrary code via a hostname with an escaped trailing dot.</t>
  </si>
  <si>
    <t>'CVE-2016-5116</t>
  </si>
  <si>
    <t>'gd_xbm.c in the GD Graphics Library (aka libgd) before 2.2.0, as used in certain custom PHP 5.5.x configurations, allows context-dependent attackers to obtain sensitive information from process memory or cause a denial of service (stack-based buffer under-read and application crash) via a long name.</t>
  </si>
  <si>
    <t>'CVE-2016-5108</t>
  </si>
  <si>
    <t>'2016-06-08</t>
  </si>
  <si>
    <t>'Buffer overflow in the DecodeAdpcmImaQT function in modules/codec/adpcm.c in VideoLAN VLC media player before 2.2.4 allows remote attackers to cause a denial of service (crash) or possibly execute arbitrary code via a crafted QuickTime IMA file.</t>
  </si>
  <si>
    <t>'CVE-2016-4478</t>
  </si>
  <si>
    <t>'2016-06-20</t>
  </si>
  <si>
    <t>'Buffer overflow in the xmlrpc_char_encode function in modules/transport/xmlrpc/xmlrpclib.c in Atheme before 7.2.7 allows remote attackers to cause a denial of service via vectors related to XMLRPC response encoding.</t>
  </si>
  <si>
    <t>'CVE-2016-4463</t>
  </si>
  <si>
    <t>'2016-07-08</t>
  </si>
  <si>
    <t>'Stack-based buffer overflow in Apache Xerces-C++ before 3.1.4 allows context-dependent attackers to cause a denial of service via a deeply nested DTD.</t>
  </si>
  <si>
    <t>'CVE-2016-4450</t>
  </si>
  <si>
    <t>'2016-06-07</t>
  </si>
  <si>
    <t>'os/unix/ngx_files.c in nginx before 1.10.1 and 1.11.x before 1.11.1 allows remote attackers to cause a denial of service (NULL pointer dereference and worker process crash) via a crafted request, involving writing a client request body to a temporary file.</t>
  </si>
  <si>
    <t>'CVE-2016-4449</t>
  </si>
  <si>
    <t>'XML external entity (XXE) vulnerability in the xmlStringLenDecodeEntities function in parser.c in libxml2 before 2.9.4, when not in validating mode, allows context-dependent attackers to read arbitrary files or cause a denial of service (resource consumption) via unspecified vectors.</t>
  </si>
  <si>
    <t>'CVE-2016-4447</t>
  </si>
  <si>
    <t>'The xmlParseElementDecl function in parser.c in libxml2 before 2.9.4 allows context-dependent attackers to cause a denial of service (heap-based buffer underread and application crash) via a crafted file, involving xmlParseName.</t>
  </si>
  <si>
    <t>'CVE-2016-4423</t>
  </si>
  <si>
    <t>'2016-06-01</t>
  </si>
  <si>
    <t>'2016-06-03</t>
  </si>
  <si>
    <t>'The attemptAuthentication function in Component/Security/Http/Firewall/UsernamePasswordFormAuthenticationListener.php in Symfony before 2.3.41, 2.7.x before 2.7.13, 2.8.x before 2.8.6, and 3.0.x before 3.0.6 does not limit the length of a username stored in a session, which allows remote attackers to cause a denial of service (session storage consumption) via a series of authentication attempts with long, non-existent usernames.</t>
  </si>
  <si>
    <t>'CVE-2016-4348</t>
  </si>
  <si>
    <t>'2016-05-20</t>
  </si>
  <si>
    <t>'The _rsvg_css_normalize_font_size function in librsvg 2.40.2 allows context-dependent attackers to cause a denial of service (stack consumption and application crash) via circular definitions in an SVG document.</t>
  </si>
  <si>
    <t>'CVE-2016-4324</t>
  </si>
  <si>
    <t>'Use-after-free vulnerability in LibreOffice before 5.1.4 allows remote attackers to execute arbitrary code via a crafted RTF file, related to stylesheet and superscript tokens.</t>
  </si>
  <si>
    <t>'CVE-2016-4085</t>
  </si>
  <si>
    <t>'Stack-based buffer overflow in epan/dissectors/packet-ncp2222.inc in the NCP dissector in Wireshark 1.12.x before 1.12.11 allows remote attackers to cause a denial of service (application crash) or possibly have unspecified other impact via a long string in a packet.</t>
  </si>
  <si>
    <t>'CVE-2016-4082</t>
  </si>
  <si>
    <t>'epan/dissectors/packet-gsm_cbch.c in the GSM CBCH dissector in Wireshark 1.12.x before 1.12.11 and 2.0.x before 2.0.3 uses the wrong variable to index an array, which allows remote attackers to cause a denial of service (out-of-bounds access and application crash) via a crafted packet.</t>
  </si>
  <si>
    <t>'CVE-2016-4079</t>
  </si>
  <si>
    <t>'epan/dissectors/packet-pktc.c in the PKTC dissector in Wireshark 1.12.x before 1.12.11 and 2.0.x before 2.0.3 does not verify BER identifiers, which allows remote attackers to cause a denial of service (out-of-bounds write and application crash) via a crafted packet.</t>
  </si>
  <si>
    <t>'CVE-2016-4024</t>
  </si>
  <si>
    <t>'2016-05-13</t>
  </si>
  <si>
    <t>'Integer overflow in imlib2 before 1.4.9 on 32-bit platforms allows remote attackers to execute arbitrary code via large dimensions in an image, which triggers an out-of-bounds heap memory write operation.</t>
  </si>
  <si>
    <t>'CVE-2016-3994</t>
  </si>
  <si>
    <t>'2016-11-30</t>
  </si>
  <si>
    <t>'The GIF loader in imlib2 before 1.4.9 allows remote attackers to cause a denial of service (application crash) or obtain sensitive information via a crafted image, which triggers an out-of-bounds read.</t>
  </si>
  <si>
    <t>'CVE-2016-3993</t>
  </si>
  <si>
    <t>'Off-by-one error in the __imlib_MergeUpdate function in lib/updates.c in imlib2 before 1.4.9 allows remote attackers to cause a denial of service (out-of-bounds read and application crash) via crafted coordinates.</t>
  </si>
  <si>
    <t>'CVE-2016-3982</t>
  </si>
  <si>
    <t>'Off-by-one error in the bmp_rle4_fread function in pngxrbmp.c in OptiPNG before 0.7.6 allows remote attackers to cause a denial of service (out-of-bounds read or write access and crash) or possibly execute arbitrary code via a crafted image file, which triggers a heap-based buffer overflow.</t>
  </si>
  <si>
    <t>'CVE-2016-3981</t>
  </si>
  <si>
    <t>'2017-02-19</t>
  </si>
  <si>
    <t>'Heap-based buffer overflow in the bmp_read_rows function in pngxrbmp.c in OptiPNG before 0.7.6 allows remote attackers to cause a denial of service (out-of-bounds read or write access and crash) or possibly execute arbitrary code via a crafted image file.</t>
  </si>
  <si>
    <t>'CVE-2016-3705</t>
  </si>
  <si>
    <t>'2016-05-17</t>
  </si>
  <si>
    <t>'The (1) xmlParserEntityCheck and (2) xmlParseAttValueComplex functions in parser.c in libxml2 2.9.3 do not properly keep track of the recursion depth, which allows context-dependent attackers to cause a denial of service (stack consumption and application crash) via a crafted XML document containing a large number of nested entity references.</t>
  </si>
  <si>
    <t>'CVE-2016-3674</t>
  </si>
  <si>
    <t>'2018-03-26</t>
  </si>
  <si>
    <t>'Multiple XML external entity (XXE) vulnerabilities in the (1) Dom4JDriver, (2) DomDriver, (3) JDomDriver, (4) JDom2Driver, (5) SjsxpDriver, (6) StandardStaxDriver, and (7) WstxDriver drivers in XStream before 1.4.9 allow remote attackers to read arbitrary files via a crafted XML document.</t>
  </si>
  <si>
    <t>'CVE-2016-3630</t>
  </si>
  <si>
    <t>'The binary delta decoder in Mercurial before 3.7.3 allows remote attackers to execute arbitrary code via a (1) clone, (2) push, or (3) pull command, related to (a) a list sizing rounding error and (b) short records.</t>
  </si>
  <si>
    <t>'CVE-2016-3627</t>
  </si>
  <si>
    <t>'The xmlStringGetNodeList function in tree.c in libxml2 2.9.3 and earlier, when used in recovery mode, allows context-dependent attackers to cause a denial of service (infinite recursion, stack consumption, and application crash) via a crafted XML document.</t>
  </si>
  <si>
    <t>'CVE-2016-3171</t>
  </si>
  <si>
    <t>'2016-04-12</t>
  </si>
  <si>
    <t>'2016-05-09</t>
  </si>
  <si>
    <t>'Drupal 6.x before 6.38, when used with PHP before 5.4.45, 5.5.x before 5.5.29, or 5.6.x before 5.6.13, might allow remote attackers to execute arbitrary code via vectors related to session data truncation.</t>
  </si>
  <si>
    <t>'CVE-2016-3170</t>
  </si>
  <si>
    <t>'2016-04-14</t>
  </si>
  <si>
    <t>'The &amp;quot;have you forgotten your password&amp;quot; links in the User module in Drupal 7.x before 7.43 and 8.x before 8.0.4 allow remote attackers to obtain sensitive username information by leveraging a configuration that permits using an email address to login and a module that permits logging in.</t>
  </si>
  <si>
    <t>'CVE-2016-3153</t>
  </si>
  <si>
    <t>'SPIP 2.x before 2.1.19, 3.0.x before 3.0.22, and 3.1.x before 3.1.1 allows remote attackers to execute arbitrary PHP code by adding content, related to the filtrer_entites function.</t>
  </si>
  <si>
    <t>'CVE-2016-3105</t>
  </si>
  <si>
    <t>'The convert extension in Mercurial before 3.8 might allow context-dependent attackers to execute arbitrary code via a crafted git repository name.</t>
  </si>
  <si>
    <t>'CVE-2016-3092</t>
  </si>
  <si>
    <t>'2016-07-04</t>
  </si>
  <si>
    <t>'The MultipartStream class in Apache Commons Fileupload before 1.3.2, as used in Apache Tomcat 7.x before 7.0.70, 8.x before 8.0.36, 8.5.x before 8.5.3, and 9.x before 9.0.0.M7 and other products, allows remote attackers to cause a denial of service (CPU consumption) via a long boundary string.</t>
  </si>
  <si>
    <t>'CVE-2016-3074</t>
  </si>
  <si>
    <t>'2016-04-26</t>
  </si>
  <si>
    <t>'Integer signedness error in GD Graphics Library 2.1.1 (aka libgd or libgd2) allows remote attackers to cause a denial of service (crash) or potentially execute arbitrary code via crafted compressed gd2 data, which triggers a heap-based buffer overflow.</t>
  </si>
  <si>
    <t>'CVE-2016-3062</t>
  </si>
  <si>
    <t>'The mov_read_dref function in libavformat/mov.c in Libav before 11.7 and FFmpeg before 0.11 allows remote attackers to cause a denial of service (memory corruption) or execute arbitrary code via the entries value in a dref box in an MP4 file.</t>
  </si>
  <si>
    <t>'70</t>
  </si>
  <si>
    <t>'CVE-2016-2851</t>
  </si>
  <si>
    <t>'2016-04-07</t>
  </si>
  <si>
    <t>'Integer overflow in proto.c in libotr before 4.1.1 on 64-bit platforms allows remote attackers to cause a denial of service (memory corruption and application crash) or execute arbitrary code via a series of large OTR messages, which triggers a heap-based buffer overflow.</t>
  </si>
  <si>
    <t>'CVE-2016-2849</t>
  </si>
  <si>
    <t>'Botan before 1.10.13 and 1.11.x before 1.11.29 do not use a constant-time algorithm to perform a modular inverse on the signature nonce k, which might allow remote attackers to obtain ECDSA secret keys via a timing side-channel attack.</t>
  </si>
  <si>
    <t>'72</t>
  </si>
  <si>
    <t>'CVE-2016-2831</t>
  </si>
  <si>
    <t>'Mozilla Firefox before 47.0 and Firefox ESR 45.x before 45.2 do not ensure that the user approves the fullscreen and pointerlock settings, which allows remote attackers to cause a denial of service (UI outage), or conduct clickjacking or spoofing attacks, via a crafted web site.</t>
  </si>
  <si>
    <t>'CVE-2016-2828</t>
  </si>
  <si>
    <t>'Use-after-free vulnerability in Mozilla Firefox before 47.0 and Firefox ESR 45.x before 45.2 allows remote attackers to execute arbitrary code via WebGL content that triggers texture access after destruction of the texture&amp;#039;s recycle pool.</t>
  </si>
  <si>
    <t>'CVE-2016-2821</t>
  </si>
  <si>
    <t>'Use-after-free vulnerability in the mozilla::dom::Element class in Mozilla Firefox before 47.0 and Firefox ESR 45.x before 45.2, when contenteditable mode is enabled, allows remote attackers to execute arbitrary code or cause a denial of service (heap memory corruption) by triggering deletion of DOM elements that were created in the editor.</t>
  </si>
  <si>
    <t>'CVE-2016-2819</t>
  </si>
  <si>
    <t>'Heap-based buffer overflow in Mozilla Firefox before 47.0 and Firefox ESR 45.x before 45.2 allows remote attackers to execute arbitrary code via foreign-context HTML5 fragments, as demonstrated by fragments within an SVG element.</t>
  </si>
  <si>
    <t>'CVE-2016-2806</t>
  </si>
  <si>
    <t>'2016-04-30</t>
  </si>
  <si>
    <t>'Multiple unspecified vulnerabilities in the browser engine in Mozilla Firefox before 46.0 and Firefox ESR 45.x before 45.1 allow remote attackers to cause a denial of service (memory corruption and application crash) or possibly execute arbitrary code via unknown vectors.</t>
  </si>
  <si>
    <t>'CVE-2016-2533</t>
  </si>
  <si>
    <t>'Buffer overflow in the ImagingPcdDecode function in PcdDecode.c in Pillow before 3.1.1 and Python Imaging Library (PIL) 1.1.7 and earlier allows remote attackers to cause a denial of service (crash) via a crafted PhotoCD file.</t>
  </si>
  <si>
    <t>'CVE-2016-2510</t>
  </si>
  <si>
    <t>'BeanShell (bsh) before 2.0b6, when included on the classpath by an application that uses Java serialization or XStream, allows remote attackers to execute arbitrary code via crafted serialized data, related to XThis.Handler.</t>
  </si>
  <si>
    <t>'CVE-2016-2385</t>
  </si>
  <si>
    <t>'2016-04-11</t>
  </si>
  <si>
    <t>'Heap-based buffer overflow in the encode_msg function in encode_msg.c in the SEAS module in Kamailio (formerly OpenSER and SER) before 4.3.5 allows remote attackers to cause a denial of service (memory corruption and process crash) or possibly execute arbitrary code via a large SIP packet.</t>
  </si>
  <si>
    <t>'81</t>
  </si>
  <si>
    <t>'CVE-2016-2342</t>
  </si>
  <si>
    <t>'2016-03-17</t>
  </si>
  <si>
    <t>'The bgp_nlri_parse_vpnv4 function in bgp_mplsvpn.c in the VPNv4 NLRI parser in bgpd in Quagga before 1.0.20160309, when a certain VPNv4 configuration is used, relies on a Labeled-VPN SAFI routes-data length field during a data copy, which allows remote attackers to execute arbitrary code or cause a denial of service (stack-based buffer overflow) via a crafted packet.</t>
  </si>
  <si>
    <t>'CVE-2016-2335</t>
  </si>
  <si>
    <t>'The CInArchive::ReadFileItem method in Archive/Udf/UdfIn.cpp in 7zip 9.20 and 15.05 beta and p7zip allows remote attackers to cause a denial of service (out-of-bounds read) or execute arbitrary code via the PartitionRef field in the Long Allocation Descriptor in a UDF file.</t>
  </si>
  <si>
    <t>'CVE-2016-2326</t>
  </si>
  <si>
    <t>'2016-02-12</t>
  </si>
  <si>
    <t>'Integer overflow in the asf_write_packet function in libavformat/asfenc.c in FFmpeg before 2.8.5 allows remote attackers to cause a denial of service or possibly have unspecified other impact via a crafted PTS (aka presentation timestamp) value in a .mov file.</t>
  </si>
  <si>
    <t>'CVE-2016-2195</t>
  </si>
  <si>
    <t>'Integer overflow in the PointGFp constructor in Botan before 1.10.11 and 1.11.x before 1.11.27 allows remote attackers to overwrite memory and possibly execute arbitrary code via a crafted ECC point, which triggers a heap-based buffer overflow.</t>
  </si>
  <si>
    <t>'CVE-2016-2194</t>
  </si>
  <si>
    <t>'The ressol function in Botan before 1.10.11 and 1.11.x before 1.11.27 allows remote attackers to cause a denial of service (infinite loop) via unspecified input to the OS2ECP function, related to a composite modulus.</t>
  </si>
  <si>
    <t>'CVE-2016-2191</t>
  </si>
  <si>
    <t>'The bmp_read_rows function in pngxtern/pngxrbmp.c in OptiPNG before 0.7.6 allows remote attackers to cause a denial of service (invalid memory write and crash) via a series of delta escapes in a crafted BMP image.</t>
  </si>
  <si>
    <t>'CVE-2016-2098</t>
  </si>
  <si>
    <t>'2017-09-02</t>
  </si>
  <si>
    <t>'Action Pack in Ruby on Rails before 3.2.22.2, 4.x before 4.1.14.2, and 4.2.x before 4.2.5.2 allows remote attackers to execute arbitrary Ruby code by leveraging an application&amp;#039;s unrestricted use of the render method.</t>
  </si>
  <si>
    <t>'CVE-2016-2073</t>
  </si>
  <si>
    <t>'The htmlParseNameComplex function in HTMLparser.c in libxml2 allows attackers to cause a denial of service (out-of-bounds read) via a crafted XML document.</t>
  </si>
  <si>
    <t>'CVE-2016-2056</t>
  </si>
  <si>
    <t>'2016-04-18</t>
  </si>
  <si>
    <t>'xymond in Xymon 4.1.x, 4.2.x, and 4.3.x before 4.3.25 allow remote authenticated users to execute arbitrary commands via shell metacharacters in the adduser_name argument in (1) web/useradm.c or (2) web/chpasswd.c.</t>
  </si>
  <si>
    <t>'CVE-2016-2055</t>
  </si>
  <si>
    <t>'xymond/xymond.c in xymond in Xymon 4.1.x, 4.2.x, and 4.3.x before 4.3.25 allow remote attackers to read arbitrary files in the configuration directory via a &amp;quot;config&amp;quot; command.</t>
  </si>
  <si>
    <t>'CVE-2016-2054</t>
  </si>
  <si>
    <t>'Multiple buffer overflows in xymond/xymond.c in xymond in Xymon 4.1.x, 4.2.x, and 4.3.x before 4.3.25 allow remote attackers to execute arbitrary code or cause a denial of service (daemon crash) via a long filename, involving handling a &amp;quot;config&amp;quot; command.</t>
  </si>
  <si>
    <t>'CVE-2016-2037</t>
  </si>
  <si>
    <t>'2016-02-22</t>
  </si>
  <si>
    <t>'The cpio_safer_name_suffix function in util.c in cpio 2.11 allows remote attackers to cause a denial of service (out-of-bounds write) via a crafted cpio file.</t>
  </si>
  <si>
    <t>'CVE-2016-1840</t>
  </si>
  <si>
    <t>'Heap-based buffer overflow in the xmlFAParsePosCharGroup function in libxml2 before 2.9.4, as used in Apple iOS before 9.3.2, OS X before 10.11.5, tvOS before 9.2.1, and watchOS before 2.2.1, allows remote attackers to execute arbitrary code or cause a denial of service (memory corruption) via a crafted XML document.</t>
  </si>
  <si>
    <t>'CVE-2016-1839</t>
  </si>
  <si>
    <t>'The xmlDictAddString function in libxml2 before 2.9.4, as used in Apple iOS before 9.3.2, OS X before 10.11.5, tvOS before 9.2.1, and watchOS before 2.2.1, allows remote attackers to cause a denial of service (heap-based buffer over-read) via a crafted XML document.</t>
  </si>
  <si>
    <t>'CVE-2016-1838</t>
  </si>
  <si>
    <t>'The xmlPArserPrintFileContextInternal function in libxml2 before 2.9.4, as used in Apple iOS before 9.3.2, OS X before 10.11.5, tvOS before 9.2.1, and watchOS before 2.2.1, allows remote attackers to cause a denial of service (heap-based buffer over-read) via a crafted XML document.</t>
  </si>
  <si>
    <t>'CVE-2016-1837</t>
  </si>
  <si>
    <t>'Multiple use-after-free vulnerabilities in the (1) htmlPArsePubidLiteral and (2) htmlParseSystemiteral functions in libxml2 before 2.9.4, as used in Apple iOS before 9.3.2, OS X before 10.11.5, tvOS before 9.2.1, and watchOS before 2.2.1, allow remote attackers to cause a denial of service via a crafted XML document.</t>
  </si>
  <si>
    <t>'CVE-2016-1836</t>
  </si>
  <si>
    <t>'Use-after-free vulnerability in the xmlDictComputeFastKey function in libxml2 before 2.9.4, as used in Apple iOS before 9.3.2, OS X before 10.11.5, tvOS before 9.2.1, and watchOS before 2.2.1, allows remote attackers to cause a denial of service via a crafted XML document.</t>
  </si>
  <si>
    <t>'CVE-2016-1835</t>
  </si>
  <si>
    <t>'Use-after-free vulnerability in the xmlSAX2AttributeNs function in libxml2 before 2.9.4, as used in Apple iOS before 9.3.2 and OS X before 10.11.5, allows remote attackers to cause a denial of service via a crafted XML document.</t>
  </si>
  <si>
    <t>'CVE-2016-1834</t>
  </si>
  <si>
    <t>'Heap-based buffer overflow in the xmlStrncat function in libxml2 before 2.9.4, as used in Apple iOS before 9.3.2, OS X before 10.11.5, tvOS before 9.2.1, and watchOS before 2.2.1, allows remote attackers to execute arbitrary code or cause a denial of service (memory corruption) via a crafted XML document.</t>
  </si>
  <si>
    <t>'CVE-2016-1833</t>
  </si>
  <si>
    <t>'The htmlCurrentChar function in libxml2 before 2.9.4, as used in Apple iOS before 9.3.2, OS X before 10.11.5, tvOS before 9.2.1, and watchOS before 2.2.1, allows remote attackers to cause a denial of service (heap-based buffer over-read) via a crafted XML document.</t>
  </si>
  <si>
    <t>'CVE-2016-1762</t>
  </si>
  <si>
    <t>'2016-03-23</t>
  </si>
  <si>
    <t>'The xmlNextChar function in libxml2 before 2.9.4 allows remote attackers to cause a denial of service (heap-based buffer over-read) via a crafted XML document.</t>
  </si>
  <si>
    <t>'CVE-2016-1669</t>
  </si>
  <si>
    <t>'2016-05-14</t>
  </si>
  <si>
    <t>'2018-02-22</t>
  </si>
  <si>
    <t>'The Zone::New function in zone.cc in Google V8 before 5.0.71.47, as used in Google Chrome before 50.0.2661.102, does not properly determine when to expand certain memory allocations, which allows remote attackers to cause a denial of service (buffer overflow) or possibly have unspecified other impact via crafted JavaScript code.</t>
  </si>
  <si>
    <t>'CVE-2016-1659</t>
  </si>
  <si>
    <t>'Multiple unspecified vulnerabilities in Google Chrome before 50.0.2661.75 allow attackers to cause a denial of service or possibly have other impact via unknown vectors.</t>
  </si>
  <si>
    <t>'CVE-2016-1658</t>
  </si>
  <si>
    <t>'Bypass +Info</t>
  </si>
  <si>
    <t>'The Extensions subsystem in Google Chrome before 50.0.2661.75 incorrectly relies on GetOrigin method calls for origin comparisons, which allows remote attackers to bypass the Same Origin Policy and obtain sensitive information via a crafted extension.</t>
  </si>
  <si>
    <t>'126</t>
  </si>
  <si>
    <t>'CVE-2016-1655</t>
  </si>
  <si>
    <t>'Google Chrome before 50.0.2661.75 does not properly consider that frame removal may occur during callback execution, which allows remote attackers to cause a denial of service (use-after-free) or possibly have unspecified other impact via a crafted extension.</t>
  </si>
  <si>
    <t>'CVE-2016-1654</t>
  </si>
  <si>
    <t>'The media subsystem in Google Chrome before 50.0.2661.75 does not initialize an unspecified data structure, which allows remote attackers to cause a denial of service (invalid read operation) via unknown vectors.</t>
  </si>
  <si>
    <t>'128</t>
  </si>
  <si>
    <t>'CVE-2016-1653</t>
  </si>
  <si>
    <t>'The LoadBuffer implementation in Google V8, as used in Google Chrome before 50.0.2661.75, mishandles data types, which allows remote attackers to cause a denial of service or possibly have unspecified other impact via crafted JavaScript code that triggers an out-of-bounds write operation, related to compiler/pipeline.cc and compiler/simplified-lowering.cc.</t>
  </si>
  <si>
    <t>'CVE-2016-1651</t>
  </si>
  <si>
    <t>'DoS +Info</t>
  </si>
  <si>
    <t>'fxcodec/codec/fx_codec_jpx_opj.cpp in PDFium, as used in Google Chrome before 50.0.2661.75, does not properly implement the sycc420_to_rgb and sycc422_to_rgb functions, which allows remote attackers to obtain sensitive information from process memory or cause a denial of service (out-of-bounds read) via crafted JPEG 2000 data in a PDF document.</t>
  </si>
  <si>
    <t>'CVE-2016-1650</t>
  </si>
  <si>
    <t>'2016-03-29</t>
  </si>
  <si>
    <t>'The PageCaptureSaveAsMHTMLFunction::ReturnFailure function in browser/extensions/api/page_capture/page_capture_api.cc in Google Chrome before 49.0.2623.108 allows attackers to cause a denial of service or possibly have unspecified other impact by triggering an error in creating an MHTML document.</t>
  </si>
  <si>
    <t>'CVE-2016-1649</t>
  </si>
  <si>
    <t>'The Program::getUniformInternal function in Program.cpp in libANGLE, as used in Google Chrome before 49.0.2623.108, does not properly handle a certain data-type mismatch, which allows remote attackers to cause a denial of service (buffer overflow) or possibly have unspecified other impact via crafted shader stages.</t>
  </si>
  <si>
    <t>'CVE-2016-1648</t>
  </si>
  <si>
    <t>'Use-after-free vulnerability in the GetLoadTimes function in renderer/loadtimes_extension_bindings.cc in the Extensions implementation in Google Chrome before 49.0.2623.108 allows remote attackers to cause a denial of service or possibly have unspecified other impact via crafted JavaScript code.</t>
  </si>
  <si>
    <t>'CVE-2016-1647</t>
  </si>
  <si>
    <t>'Use-after-free vulnerability in the RenderWidgetHostImpl::Destroy function in content/browser/renderer_host/render_widget_host_impl.cc in the Navigation implementation in Google Chrome before 49.0.2623.108 allows remote attackers to cause a denial of service or possibly have unspecified other impact via unknown vectors.</t>
  </si>
  <si>
    <t>'CVE-2016-1646</t>
  </si>
  <si>
    <t>'The Array.prototype.concat implementation in builtins.cc in Google V8, as used in Google Chrome before 49.0.2623.108, does not properly consider element data types, which allows remote attackers to cause a denial of service (out-of-bounds read) or possibly have unspecified other impact via crafted JavaScript code.</t>
  </si>
  <si>
    <t>'CVE-2016-1628</t>
  </si>
  <si>
    <t>'2016-02-21</t>
  </si>
  <si>
    <t>'2017-11-05</t>
  </si>
  <si>
    <t>'pi.c in OpenJPEG, as used in PDFium in Google Chrome before 48.0.2564.109, does not validate a certain precision value, which allows remote attackers to execute arbitrary code or cause a denial of service (out-of-bounds read) via a crafted JPEG 2000 image in a PDF document, related to the opj_pi_next_rpcl, opj_pi_next_pcrl, and opj_pi_next_cprl functions.</t>
  </si>
  <si>
    <t>'CVE-2016-1626</t>
  </si>
  <si>
    <t>'2016-02-13</t>
  </si>
  <si>
    <t>'2017-10-23</t>
  </si>
  <si>
    <t>'The opj_pi_update_decode_poc function in pi.c in OpenJPEG, as used in PDFium in Google Chrome before 48.0.2564.109, miscalculates a certain layer index value, which allows remote attackers to cause a denial of service (out-of-bounds read) via a crafted PDF document.</t>
  </si>
  <si>
    <t>'CVE-2016-1624</t>
  </si>
  <si>
    <t>'Integer underflow in the ProcessCommandsInternal function in dec/decode.c in Brotli, as used in Google Chrome before 48.0.2564.109, allows remote attackers to cause a denial of service (buffer overflow) or possibly have unspecified other impact via crafted data with brotli compression.</t>
  </si>
  <si>
    <t>'CVE-2016-1526</t>
  </si>
  <si>
    <t>'The TtfUtil:LocaLookup function in TtfUtil.cpp in Libgraphite in Graphite 2 1.2.4, as used in Mozilla Firefox before 43.0 and Firefox ESR 38.x before 38.6.1, incorrectly validates a size value, which allows remote attackers to obtain sensitive information or cause a denial of service (out-of-bounds read and application crash) via a crafted Graphite smart font.</t>
  </si>
  <si>
    <t>'CVE-2016-1523</t>
  </si>
  <si>
    <t>'The SillMap::readFace function in FeatureMap.cpp in Libgraphite in Graphite 2 1.2.4, as used in Mozilla Firefox before 43.0 and Firefox ESR 38.x before 38.6.1, mishandles a return value, which allows remote attackers to cause a denial of service (missing initialization, NULL pointer dereference, and application crash) via a crafted Graphite smart font.</t>
  </si>
  <si>
    <t>'CVE-2016-1522</t>
  </si>
  <si>
    <t>'Code.cpp in Libgraphite in Graphite 2 1.2.4, as used in Mozilla Firefox before 43.0 and Firefox ESR 38.x before 38.6.1, does not consider recursive load calls during a size check, which allows remote attackers to cause a denial of service (heap-based buffer overflow) or possibly execute arbitrary code via a crafted Graphite smart font.</t>
  </si>
  <si>
    <t>'CVE-2016-1521</t>
  </si>
  <si>
    <t>'DoS Exec Code Overflow +Info</t>
  </si>
  <si>
    <t>'The directrun function in directmachine.cpp in Libgraphite in Graphite 2 1.2.4, as used in Mozilla Firefox before 43.0 and Firefox ESR 38.x before 38.6.1, does not validate a certain skip operation, which allows remote attackers to execute arbitrary code, obtain sensitive information, or cause a denial of service (out-of-bounds read and application crash) via a crafted Graphite smart font.</t>
  </si>
  <si>
    <t>'CVE-2016-1248</t>
  </si>
  <si>
    <t>'2016-11-23</t>
  </si>
  <si>
    <t>'2017-07-27</t>
  </si>
  <si>
    <t>'vim before patch 8.0.0056 does not properly validate values for the &amp;#039;filetype&amp;#039;, &amp;#039;syntax&amp;#039; and &amp;#039;keymap&amp;#039; options, which may result in the execution of arbitrary code if a file with a specially crafted modeline is opened.</t>
  </si>
  <si>
    <t>'CVE-2016-1246</t>
  </si>
  <si>
    <t>'2016-10-05</t>
  </si>
  <si>
    <t>'2017-11-13</t>
  </si>
  <si>
    <t>'Buffer overflow in the DBD::mysql module before 4.037 for Perl allows context-dependent attackers to cause a denial of service (crash) via vectors related to an error message.</t>
  </si>
  <si>
    <t>'CVE-2016-1244</t>
  </si>
  <si>
    <t>'The extractTree function in unADF allows remote attackers to execute arbitrary code via shell metacharacters in a directory name in an adf file.</t>
  </si>
  <si>
    <t>'CVE-2016-1243</t>
  </si>
  <si>
    <t>'Stack-based buffer overflow in the extractTree function in unADF allows remote attackers to execute arbitrary code via a long pathname.</t>
  </si>
  <si>
    <t>'CVE-2016-1235</t>
  </si>
  <si>
    <t>'+Priv +Info</t>
  </si>
  <si>
    <t>'The oarsh script in OAR before 2.5.7 allows remote authenticated users of a cluster to obtain sensitive information and possibly gain privileges via vectors related to OpenSSH options.</t>
  </si>
  <si>
    <t>'CVE-2016-0787</t>
  </si>
  <si>
    <t>'The diffie_hellman_sha256 function in kex.c in libssh2 before 1.7.0 improperly truncates secrets to 128 or 256 bits, which makes it easier for man-in-the-middle attackers to decrypt or intercept SSH sessions via unspecified vectors, aka a &amp;quot;bits/bytes confusion bug.&amp;quot;</t>
  </si>
  <si>
    <t>'CVE-2016-0775</t>
  </si>
  <si>
    <t>'Buffer overflow in the ImagingFliDecode function in libImaging/FliDecode.c in Pillow before 3.1.1 allows remote attackers to cause a denial of service (crash) via a crafted FLI file.</t>
  </si>
  <si>
    <t>'CVE-2016-0773</t>
  </si>
  <si>
    <t>'2016-02-17</t>
  </si>
  <si>
    <t>'PostgreSQL before 9.1.20, 9.2.x before 9.2.15, 9.3.x before 9.3.11, 9.4.x before 9.4.6, and 9.5.x before 9.5.1 allows remote attackers to cause a denial of service (infinite loop or buffer overflow and crash) via a large Unicode character range in a regular expression.</t>
  </si>
  <si>
    <t>'CVE-2016-0763</t>
  </si>
  <si>
    <t>'DoS Bypass</t>
  </si>
  <si>
    <t>'2016-02-24</t>
  </si>
  <si>
    <t>'2018-06-01</t>
  </si>
  <si>
    <t>'The setGlobalContext method in org/apache/naming/factory/ResourceLinkFactory.java in Apache Tomcat 7.x before 7.0.68, 8.x before 8.0.31, and 9.x before 9.0.0.M3 does not consider whether ResourceLinkFactory.setGlobalContext callers are authorized, which allows remote authenticated users to bypass intended SecurityManager restrictions and read or write to arbitrary application data, or cause a denial of service (application disruption), via a web application that sets a crafted global context.</t>
  </si>
  <si>
    <t>'CVE-2016-0747</t>
  </si>
  <si>
    <t>'2016-02-15</t>
  </si>
  <si>
    <t>'The resolver in nginx before 1.8.1 and 1.9.x before 1.9.10 does not properly limit CNAME resolution, which allows remote attackers to cause a denial of service (worker process resource consumption) via vectors related to arbitrary name resolution.</t>
  </si>
  <si>
    <t>'CVE-2016-0746</t>
  </si>
  <si>
    <t>'2018-03-22</t>
  </si>
  <si>
    <t>'Use-after-free vulnerability in the resolver in nginx 0.6.18 through 1.8.0 and 1.9.x before 1.9.10 allows remote attackers to cause a denial of service (worker process crash) or possibly have unspecified other impact via a crafted DNS response related to CNAME response processing.</t>
  </si>
  <si>
    <t>'154</t>
  </si>
  <si>
    <t>'CVE-2016-0742</t>
  </si>
  <si>
    <t>'The resolver in nginx before 1.8.1 and 1.9.x before 1.9.10 allows remote attackers to cause a denial of service (invalid pointer dereference and worker process crash) via a crafted UDP DNS response.</t>
  </si>
  <si>
    <t>'155</t>
  </si>
  <si>
    <t>'CVE-2016-0739</t>
  </si>
  <si>
    <t>'libssh before 0.7.3 improperly truncates ephemeral secrets generated for the (1) diffie-hellman-group1 and (2) diffie-hellman-group14 key exchange methods to 128 bits, which makes it easier for man-in-the-middle attackers to decrypt or intercept SSH sessions via unspecified vectors, aka a &amp;quot;bits/bytes confusion bug.&amp;quot;</t>
  </si>
  <si>
    <t>'156</t>
  </si>
  <si>
    <t>'CVE-2016-0718</t>
  </si>
  <si>
    <t>'2016-05-26</t>
  </si>
  <si>
    <t>'Expat allows context-dependent attackers to cause a denial of service (crash) or possibly execute arbitrary code via a malformed input document, which triggers a buffer overflow.</t>
  </si>
  <si>
    <t>'157</t>
  </si>
  <si>
    <t>'CVE-2016-0714</t>
  </si>
  <si>
    <t>'The session-persistence implementation in Apache Tomcat 6.x before 6.0.45, 7.x before 7.0.68, 8.x before 8.0.31, and 9.x before 9.0.0.M2 mishandles session attributes, which allows remote authenticated users to bypass intended SecurityManager restrictions and execute arbitrary code in a privileged context via a web application that places a crafted object in a session.</t>
  </si>
  <si>
    <t>'158</t>
  </si>
  <si>
    <t>'CVE-2016-0706</t>
  </si>
  <si>
    <t>'Apache Tomcat 6.x before 6.0.45, 7.x before 7.0.68, 8.x before 8.0.31, and 9.x before 9.0.0.M2 does not place org.apache.catalina.manager.StatusManagerServlet on the org/apache/catalina/core/RestrictedServlets.properties list, which allows remote authenticated users to bypass intended SecurityManager restrictions and read arbitrary HTTP requests, and consequently discover session ID values, via a crafted web application.</t>
  </si>
  <si>
    <t>'159</t>
  </si>
  <si>
    <t>'CVE-2015-8932</t>
  </si>
  <si>
    <t>'The compress_bidder_init function in archive_read_support_filter_compress.c in libarchive before 3.2.0 allows remote attackers to cause a denial of service (crash) via a crafted tar file, which triggers an invalid left shift.</t>
  </si>
  <si>
    <t>'160</t>
  </si>
  <si>
    <t>'CVE-2015-8917</t>
  </si>
  <si>
    <t>'bsdtar in libarchive before 3.2.0 allows remote attackers to cause a denial of service (NULL pointer dereference and crash) via an invalid character in the name of a cab file.</t>
  </si>
  <si>
    <t>'161</t>
  </si>
  <si>
    <t>'CVE-2015-8916</t>
  </si>
  <si>
    <t>'bsdtar in libarchive before 3.2.0 returns a success code without filling the entry when the header is a &amp;quot;split file in multivolume RAR,&amp;quot; which allows remote attackers to cause a denial of service (NULL pointer dereference and crash) via a crafted rar file.</t>
  </si>
  <si>
    <t>'162</t>
  </si>
  <si>
    <t>'CVE-2015-8875</t>
  </si>
  <si>
    <t>'2016-10-04</t>
  </si>
  <si>
    <t>'Multiple integer overflows in the (1) pixops_composite_nearest, (2) pixops_composite_color_nearest, and (3) pixops_process functions in pixops/pixops.c in gdk-pixbuf before 2.33.1 allow remote attackers to cause a denial of service (application crash) or possibly execute arbitrary code via a crafted image, which triggers a heap-based buffer overflow.</t>
  </si>
  <si>
    <t>'163</t>
  </si>
  <si>
    <t>'CVE-2015-8868</t>
  </si>
  <si>
    <t>'2016-05-06</t>
  </si>
  <si>
    <t>'Heap-based buffer overflow in the ExponentialFunction::ExponentialFunction function in Poppler before 0.40.0 allows remote attackers to cause a denial of service (memory corruption and crash) or possibly execute arbitrary code via an invalid blend mode in the ExtGState dictionary in a crafted PDF document.</t>
  </si>
  <si>
    <t>'164</t>
  </si>
  <si>
    <t>'CVE-2015-8837</t>
  </si>
  <si>
    <t>'2016-03-30</t>
  </si>
  <si>
    <t>'2016-08-03</t>
  </si>
  <si>
    <t>'Stack-based buffer overflow in the isofs_real_readdir function in isofs.c in FuseISO 20070708 allows remote attackers to cause a denial of service (application crash) or possibly execute arbitrary code via a long pathname in an ISO file.</t>
  </si>
  <si>
    <t>'165</t>
  </si>
  <si>
    <t>'CVE-2015-8806</t>
  </si>
  <si>
    <t>'dict.c in libxml2 allows remote attackers to cause a denial of service (heap-based buffer over-read and application crash) via an unexpected character immediately after the &amp;quot;&amp;lt;!DOCTYPE html&amp;quot; substring in a crafted HTML document.</t>
  </si>
  <si>
    <t>'166</t>
  </si>
  <si>
    <t>'CVE-2015-8784</t>
  </si>
  <si>
    <t>'The NeXTDecode function in tif_next.c in LibTIFF allows remote attackers to cause a denial of service (out-of-bounds write) via a crafted TIFF image, as demonstrated by libtiff5.tif.</t>
  </si>
  <si>
    <t>'167</t>
  </si>
  <si>
    <t>'CVE-2015-8783</t>
  </si>
  <si>
    <t>'2016-02-01</t>
  </si>
  <si>
    <t>'tif_luv.c in libtiff allows attackers to cause a denial of service (out-of-bounds reads) via a crafted TIFF image.</t>
  </si>
  <si>
    <t>'168</t>
  </si>
  <si>
    <t>'CVE-2015-8782</t>
  </si>
  <si>
    <t>'tif_luv.c in libtiff allows attackers to cause a denial of service (out-of-bounds writes) via a crafted TIFF image, a different vulnerability than CVE-2015-8781.</t>
  </si>
  <si>
    <t>'169</t>
  </si>
  <si>
    <t>'CVE-2015-8781</t>
  </si>
  <si>
    <t>'tif_luv.c in libtiff allows attackers to cause a denial of service (out-of-bounds write) via an invalid number of samples per pixel in a LogL compressed TIFF image, a different vulnerability than CVE-2015-8782.</t>
  </si>
  <si>
    <t>'170</t>
  </si>
  <si>
    <t>'CVE-2015-8779</t>
  </si>
  <si>
    <t>'Stack-based buffer overflow in the catopen function in the GNU C Library (aka glibc or libc6) before 2.23 allows context-dependent attackers to cause a denial of service (application crash) or possibly execute arbitrary code via a long catalog name.</t>
  </si>
  <si>
    <t>'171</t>
  </si>
  <si>
    <t>'CVE-2015-8778</t>
  </si>
  <si>
    <t>'Integer overflow in the GNU C Library (aka glibc or libc6) before 2.23 allows context-dependent attackers to cause a denial of service (application crash) or possibly execute arbitrary code via the size argument to the __hcreate_r function, which triggers out-of-bounds heap-memory access.</t>
  </si>
  <si>
    <t>'172</t>
  </si>
  <si>
    <t>'CVE-2015-8776</t>
  </si>
  <si>
    <t>'The strftime function in the GNU C Library (aka glibc or libc6) before 2.23 allows context-dependent attackers to cause a denial of service (application crash) or possibly obtain sensitive information via an out-of-range time value.</t>
  </si>
  <si>
    <t>'173</t>
  </si>
  <si>
    <t>'CVE-2015-8710</t>
  </si>
  <si>
    <t>'The htmlParseComment function in HTMLparser.c in libxml2 allows attackers to obtain sensitive information, cause a denial of service (out-of-bounds heap memory access and application crash), or possibly have unspecified other impact via an unclosed HTML comment.</t>
  </si>
  <si>
    <t>'174</t>
  </si>
  <si>
    <t>'CVE-2015-8702</t>
  </si>
  <si>
    <t>'The DNS::GetResult function in dns.cpp in InspIRCd before 2.0.19 allows remote DNS servers to cause a denial of service (netsplit) via an invalid character in a PTR response, as demonstrated by a &amp;quot;\032&amp;quot; (whitespace) character in a hostname.</t>
  </si>
  <si>
    <t>'175</t>
  </si>
  <si>
    <t>'CVE-2015-8683</t>
  </si>
  <si>
    <t>'The putcontig8bitCIELab function in tif_getimage.c in LibTIFF 4.0.6 allows remote attackers to cause a denial of service (out-of-bounds read) via a packed TIFF image.</t>
  </si>
  <si>
    <t>'176</t>
  </si>
  <si>
    <t>'CVE-2015-8560</t>
  </si>
  <si>
    <t>'Incomplete blacklist vulnerability in util.c in foomatic-rip in cups-filters 1.0.42 before 1.4.0 and in foomatic-filters in Foomatic 4.0.x allows remote attackers to execute arbitrary commands via a ; (semicolon) character in a print job, a different vulnerability than CVE-2015-8327.</t>
  </si>
  <si>
    <t>'179</t>
  </si>
  <si>
    <t>'CVE-2015-8537</t>
  </si>
  <si>
    <t>'2016-04-20</t>
  </si>
  <si>
    <t>'app/views/journals/index.builder in Redmine before 2.6.9, 3.0.x before 3.0.7, and 3.1.x before 3.1.3 allows remote attackers to obtain sensitive information by viewing an Atom feed.</t>
  </si>
  <si>
    <t>'180</t>
  </si>
  <si>
    <t>'CVE-2015-8473</t>
  </si>
  <si>
    <t>'The Issues API in Redmine before 2.6.8, 3.0.x before 3.0.6, and 3.1.x before 3.1.2 allows remote authenticated users to obtain sensitive information in changeset messages by leveraging permission to read issues with related changesets from other projects.</t>
  </si>
  <si>
    <t>'181</t>
  </si>
  <si>
    <t>'CVE-2015-8346</t>
  </si>
  <si>
    <t>'199</t>
  </si>
  <si>
    <t>'app/views/timelog/_form.html.erb in Redmine before 2.6.8, 3.0.x before 3.0.6, and 3.1.x before 3.1.2 allows remote attackers to obtain sensitive information about subjects of issues by viewing the time logging form.</t>
  </si>
  <si>
    <t>'183</t>
  </si>
  <si>
    <t>'CVE-2015-8080</t>
  </si>
  <si>
    <t>'DoS Overflow Mem. Corr. Bypass</t>
  </si>
  <si>
    <t>'Integer overflow in the getnum function in lua_struct.c in Redis 2.8.x before 2.8.24 and 3.0.x before 3.0.6 allows context-dependent attackers with permission to run Lua code in a Redis session to cause a denial of service (memory corruption and application crash) or possibly bypass intended sandbox restrictions via a large number, which triggers a stack-based buffer overflow.</t>
  </si>
  <si>
    <t>'184</t>
  </si>
  <si>
    <t>'CVE-2015-7827</t>
  </si>
  <si>
    <t>'Botan before 1.10.13 and 1.11.x before 1.11.22 make it easier for remote attackers to conduct million-message attacks by measuring time differences, related to decoding of PKCS#1 padding.</t>
  </si>
  <si>
    <t>'185</t>
  </si>
  <si>
    <t>'CVE-2015-7695</t>
  </si>
  <si>
    <t>'Exec Code Sql</t>
  </si>
  <si>
    <t>'The PDO adapters in Zend Framework before 1.12.16 do not filer null bytes in SQL statements, which allows remote attackers to execute arbitrary SQL commands via a crafted query.</t>
  </si>
  <si>
    <t>'186</t>
  </si>
  <si>
    <t>'CVE-2015-7558</t>
  </si>
  <si>
    <t>'librsvg before 2.40.12 allows context-dependent attackers to cause a denial of service (infinite loop, stack consumption, and application crash) via cyclic references in an SVG document.</t>
  </si>
  <si>
    <t>'187</t>
  </si>
  <si>
    <t>'CVE-2015-5727</t>
  </si>
  <si>
    <t>'The BER decoder in Botan 1.10.x before 1.10.10 and 1.11.x before 1.11.19 allows remote attackers to cause a denial of service (memory consumption) via unspecified vectors, related to a length field.</t>
  </si>
  <si>
    <t>'CVE-2015-5726</t>
  </si>
  <si>
    <t>'The BER decoder in Botan 0.10.x before 1.10.10 and 1.11.x before 1.11.19 allows remote attackers to cause a denial of service (application crash) via an empty BIT STRING in ASN.1 data.</t>
  </si>
  <si>
    <t>'192</t>
  </si>
  <si>
    <t>'CVE-2015-5343</t>
  </si>
  <si>
    <t>'Integer overflow in util.c in mod_dav_svn in Apache Subversion 1.7.x, 1.8.x before 1.8.15, and 1.9.x before 1.9.3 allows remote authenticated users to cause a denial of service (subversion server crash or memory consumption) and possibly execute arbitrary code via a skel-encoded request body, which triggers an out-of-bounds read and heap-based buffer overflow.</t>
  </si>
  <si>
    <t>'194</t>
  </si>
  <si>
    <t>'CVE-2015-3146</t>
  </si>
  <si>
    <t>'The (1) SSH_MSG_NEWKEYS and (2) SSH_MSG_KEXDH_REPLY packet handlers in package_cb.c in libssh before 0.6.5 do not properly validate state, which allows remote attackers to cause a denial of service (NULL pointer dereference and crash) via a crafted SSH packet.</t>
  </si>
  <si>
    <t>'195</t>
  </si>
  <si>
    <t>'CVE-2015-1779</t>
  </si>
  <si>
    <t>'2016-01-12</t>
  </si>
  <si>
    <t>'The VNC websocket frame decoder in QEMU allows remote attackers to cause a denial of service (memory and CPU consumption) via a large (1) websocket payload or (2) HTTP headers section.</t>
  </si>
  <si>
    <t>'196</t>
  </si>
  <si>
    <t>'CVE-2015-1547</t>
  </si>
  <si>
    <t>'The NeXTDecode function in tif_next.c in LibTIFF allows remote attackers to cause a denial of service (uninitialized memory access) via a crafted TIFF image, as demonstrated by libtiff5.tif.</t>
  </si>
  <si>
    <t>'197</t>
  </si>
  <si>
    <t>'CVE-2015-0857</t>
  </si>
  <si>
    <t>'Cool Projects TarDiff allows remote attackers to execute arbitrary commands via shell metacharacters in the name of a (1) tar file or (2) file within a tar file.</t>
  </si>
  <si>
    <t>'198</t>
  </si>
  <si>
    <t>'CVE-2014-9906</t>
  </si>
  <si>
    <t>'Use-after-free vulnerability in DBD::mysql before 4.029 allows attackers to cause a denial of service (program crash) or possibly execute arbitrary code via vectors related to a lost server connection.</t>
  </si>
  <si>
    <t>'CVE-2014-9771</t>
  </si>
  <si>
    <t>'Integer overflow in imlib2 before 1.4.7 allows remote attackers to cause a denial of service (memory consumption or application crash) via a crafted image, which triggers an invalid read operation.</t>
  </si>
  <si>
    <t>'201</t>
  </si>
  <si>
    <t>'CVE-2014-9765</t>
  </si>
  <si>
    <t>'Buffer overflow in the main_get_appheader function in xdelta3-main.h in xdelta3 before 3.0.9 allows remote attackers to execute arbitrary code via a crafted input file.</t>
  </si>
  <si>
    <t>'202</t>
  </si>
  <si>
    <t>'CVE-2014-9764</t>
  </si>
  <si>
    <t>'imlib2 before 1.4.7 allows remote attackers to cause a denial of service (segmentation fault) via a crafted GIF file.</t>
  </si>
  <si>
    <t>'203</t>
  </si>
  <si>
    <t>'CVE-2014-9763</t>
  </si>
  <si>
    <t>'imlib2 before 1.4.7 allows remote attackers to cause a denial of service (divide-by-zero error and application crash) via a crafted PNM file.</t>
  </si>
  <si>
    <t>'204</t>
  </si>
  <si>
    <t>'CVE-2014-9762</t>
  </si>
  <si>
    <t>'imlib2 before 1.4.7 allows remote attackers to cause a denial of service (segmentation fault) via a GIF image without a colormap.</t>
  </si>
  <si>
    <t>'205</t>
  </si>
  <si>
    <t>'CVE-2014-9747</t>
  </si>
  <si>
    <t>'The t42_parse_encoding function in type42/t42parse.c in FreeType before 2.5.4 does not properly update the current position for immediates-only mode, which allows remote attackers to cause a denial of service (infinite loop) via a Type42 font.</t>
  </si>
  <si>
    <t>'206</t>
  </si>
  <si>
    <t>'CVE-2014-9746</t>
  </si>
  <si>
    <t>'The (1) t1_parse_font_matrix function in type1/t1load.c, (2) cid_parse_font_matrix function in cid/cidload.c, (3) t42_parse_font_matrix function in type42/t42parse.c, and (4) ps_parser_load_field function in psaux/psobjs.c in FreeType before 2.5.4 do not check return values, which allows remote attackers to cause a denial of service (uninitialized memory access and application crash) or possibly have unspecified other impact via a crafted font.</t>
  </si>
  <si>
    <t>'207</t>
  </si>
  <si>
    <t>'CVE-2014-9655</t>
  </si>
  <si>
    <t>'The (1) putcontig8bitYCbCr21tile function in tif_getimage.c or (2) NeXTDecode function in tif_next.c in LibTIFF allows remote attackers to cause a denial of service (uninitialized memory access) via a crafted TIFF image, as demonstrated by libtiff-cvs-1.tif and libtiff-cvs-2.tif.</t>
  </si>
  <si>
    <t>'208</t>
  </si>
  <si>
    <t>'CVE-2014-6276</t>
  </si>
  <si>
    <t>'schema.py in Roundup before 1.5.1 does not properly limit attributes included in default user permissions, which might allow remote authenticated users to obtain sensitive user information by viewing user details.</t>
  </si>
  <si>
    <t>'210</t>
  </si>
  <si>
    <t>'CVE-2012-6700</t>
  </si>
  <si>
    <t>'The decode_search function in dhcp.c in dhcpcd 3.x does not properly free allocated memory, which allows remote DHCP servers to cause a denial of service via a crafted response.</t>
  </si>
  <si>
    <t>'211</t>
  </si>
  <si>
    <t>'CVE-2012-6699</t>
  </si>
  <si>
    <t>'The decode_search function in dhcp.c in dhcpcd 3.x allows remote DHCP servers to cause a denial of service (out-of-bounds read) via a crafted response.</t>
  </si>
  <si>
    <t>'212</t>
  </si>
  <si>
    <t>'CVE-2012-6698</t>
  </si>
  <si>
    <t>'The decode_search function in dhcp.c in dhcpcd 3.x allows remote DHCP servers to cause a denial of service (out-of-bounds write) via a crafted response.</t>
  </si>
  <si>
    <t>'213</t>
  </si>
  <si>
    <t>'CVE-2011-5326</t>
  </si>
  <si>
    <t>'imlib2 before 1.4.9 allows remote attackers to cause a denial of service (divide-by-zero error and application crash) by drawing a 2x1 ellipse.</t>
  </si>
  <si>
    <t>'CVE-2017-1000251</t>
  </si>
  <si>
    <t>'2017-09-12</t>
  </si>
  <si>
    <t>'Admin</t>
  </si>
  <si>
    <t>'The native Bluetooth stack in the Linux Kernel (BlueZ), starting at the Linux kernel version 2.6.32 and up to and including 4.13.1, are vulnerable to a stack overflow vulnerability in the processing of L2CAP configuration responses resulting in Remote code execution in kernel space.</t>
  </si>
  <si>
    <t>'CVE-2017-17846</t>
  </si>
  <si>
    <t>'2017-12-27</t>
  </si>
  <si>
    <t>'2018-02-03</t>
  </si>
  <si>
    <t>'An issue was discovered in Enigmail before 1.9.9. Regular expressions are exploitable for Denial of Service, because of attempts to match arbitrarily long strings, aka TBE-01-003.</t>
  </si>
  <si>
    <t>'CVE-2017-17844</t>
  </si>
  <si>
    <t>'An issue was discovered in Enigmail before 1.9.9. A remote attacker can obtain cleartext content by sending an encrypted data block (that the attacker cannot directly decrypt) to a victim, and relying on the victim to automatically decrypt that block and then send it back to the attacker as quoted text, aka the TBE-01-005 &amp;quot;replay&amp;quot; issue.</t>
  </si>
  <si>
    <t>'CVE-2017-17432</t>
  </si>
  <si>
    <t>'2017-12-05</t>
  </si>
  <si>
    <t>'OpenAFS 1.x before 1.6.22 does not properly validate Rx ack packets, which allows remote attackers to cause a denial of service (system crash or application crash) via crafted fields, as demonstrated by an integer underflow and assertion failure for a small MTU value.</t>
  </si>
  <si>
    <t>'CVE-2017-16944</t>
  </si>
  <si>
    <t>'400</t>
  </si>
  <si>
    <t>'2017-11-25</t>
  </si>
  <si>
    <t>'2017-12-07</t>
  </si>
  <si>
    <t>'The receive_msg function in receive.c in the SMTP daemon in Exim 4.88 and 4.89 allows remote attackers to cause a denial of service (infinite loop and stack exhaustion) via vectors involving BDAT commands and an improper check for a &amp;#039;.&amp;#039; character signifying the end of the content, related to the bdat_getc function.</t>
  </si>
  <si>
    <t>'CVE-2017-16943</t>
  </si>
  <si>
    <t>'The receive_msg function in receive.c in the SMTP daemon in Exim 4.88 and 4.89 allows remote attackers to execute arbitrary code or cause a denial of service (use-after-free) via vectors involving BDAT commands.</t>
  </si>
  <si>
    <t>'CVE-2017-16921</t>
  </si>
  <si>
    <t>'In OTRS 6.0.x up to and including 6.0.1, OTRS 5.0.x up to and including 5.0.24, and OTRS 4.0.x up to and including 4.0.26, an attacker who is logged into OTRS as an agent can manipulate form parameters (related to PGP) and execute arbitrary shell commands with the permissions of the OTRS or web server user.</t>
  </si>
  <si>
    <t>'CVE-2017-16854</t>
  </si>
  <si>
    <t>'In Open Ticket Request System (OTRS) through 3.3.20, 4 through 4.0.26, 5 through 5.0.24, and 6 through 6.0.1, an attacker who is logged in as a customer can use the ticket search form to disclose internal article information of their customer tickets.</t>
  </si>
  <si>
    <t>'CVE-2017-16840</t>
  </si>
  <si>
    <t>'2017-11-21</t>
  </si>
  <si>
    <t>'2017-12-12</t>
  </si>
  <si>
    <t>'The VC-2 Video Compression encoder in FFmpeg 3.4 allows remote attackers to cause a denial of service (out-of-bounds read) because of incorrect buffer padding for non-Haar wavelets, related to libavcodec/vc2enc.c and libavcodec/vc2enc_dwt.c.</t>
  </si>
  <si>
    <t>'CVE-2017-16664</t>
  </si>
  <si>
    <t>'Code injection exists in Kernel/System/Spelling.pm in Open Ticket Request System (OTRS) 5 before 5.0.24, 4 before 4.0.26, and 3.3 before 3.3.20. In the agent interface, an authenticated remote attacker can execute shell commands as the webserver user via URL manipulation.</t>
  </si>
  <si>
    <t>'CVE-2017-16227</t>
  </si>
  <si>
    <t>'2017-10-29</t>
  </si>
  <si>
    <t>'2017-11-18</t>
  </si>
  <si>
    <t>'The aspath_put function in bgpd/bgp_aspath.c in Quagga before 1.2.2 allows remote attackers to cause a denial of service (session drop) via BGP UPDATE messages, because AS_PATH size calculation for long paths counts certain bytes twice and consequently constructs an invalid message.</t>
  </si>
  <si>
    <t>'CVE-2017-15923</t>
  </si>
  <si>
    <t>'2017-11-15</t>
  </si>
  <si>
    <t>'Konversation 1.4.x, 1.5.x, 1.6.x, and 1.7.x before 1.7.3 allow remote attackers to cause a denial of service (crash) via vectors related to parsing of IRC color formatting codes.</t>
  </si>
  <si>
    <t>'CVE-2017-15099</t>
  </si>
  <si>
    <t>'2017-11-22</t>
  </si>
  <si>
    <t>'2018-07-17</t>
  </si>
  <si>
    <t>'INSERT ... ON CONFLICT DO UPDATE commands in PostgreSQL 10.x before 10.1, 9.6.x before 9.6.6, and 9.5.x before 9.5.10 disclose table contents that the invoker lacks privilege to read. These exploits affect only tables where the attacker lacks full read access but has both INSERT and UPDATE privileges. Exploits bypass row level security policies and lack of SELECT privilege.</t>
  </si>
  <si>
    <t>'CVE-2017-15098</t>
  </si>
  <si>
    <t>'Invalid json_populate_recordset or jsonb_populate_recordset function calls in PostgreSQL 10.x before 10.1, 9.6.x before 9.6.6, 9.5.x before 9.5.10, 9.4.x before 9.4.15, and 9.3.x before 9.3.20 can crash the server or disclose a few bytes of server memory.</t>
  </si>
  <si>
    <t>'CVE-2017-14867</t>
  </si>
  <si>
    <t>'2017-09-28</t>
  </si>
  <si>
    <t>'2017-10-11</t>
  </si>
  <si>
    <t>'Git before 2.10.5, 2.11.x before 2.11.4, 2.12.x before 2.12.5, 2.13.x before 2.13.6, and 2.14.x before 2.14.2 uses unsafe Perl scripts to support subcommands such as cvsserver, which allows attackers to execute arbitrary OS commands via shell metacharacters in a module name. The vulnerable code is reachable via git-shell even without CVS support.</t>
  </si>
  <si>
    <t>'CVE-2017-14482</t>
  </si>
  <si>
    <t>'2017-09-14</t>
  </si>
  <si>
    <t>'2018-01-08</t>
  </si>
  <si>
    <t>'GNU Emacs before 25.3 allows remote attackers to execute arbitrary code via email with crafted &amp;quot;Content-Type: text/enriched&amp;quot; data containing an x-display XML element that specifies execution of shell commands, related to an unsafe text/enriched extension in lisp/textmodes/enriched.el, and unsafe Gnus support for enriched and richtext inline MIME objects in lisp/gnus/mm-view.el. In particular, an Emacs user can be instantly compromised by reading a crafted email message (or Usenet news article).</t>
  </si>
  <si>
    <t>'CVE-2017-14176</t>
  </si>
  <si>
    <t>'2017-12-20</t>
  </si>
  <si>
    <t>'Bazaar through 2.7.0, when Subprocess SSH is used, allows remote attackers to execute arbitrary commands via a bzr+ssh URL with an initial dash character in the hostname, a related issue to CVE-2017-9800, CVE-2017-12836, CVE-2017-12976, CVE-2017-16228, CVE-2017-1000116, and CVE-2017-1000117.</t>
  </si>
  <si>
    <t>'CVE-2017-12904</t>
  </si>
  <si>
    <t>'943</t>
  </si>
  <si>
    <t>'2017-08-23</t>
  </si>
  <si>
    <t>'2017-09-01</t>
  </si>
  <si>
    <t>'Improper Neutralization of Special Elements used in an OS Command in bookmarking function of Newsbeuter versions 0.7 through 2.9 allows remote attackers to perform user-assisted code execution by crafting an RSS item that includes shell code in its title and/or URL.</t>
  </si>
  <si>
    <t>'CVE-2017-12865</t>
  </si>
  <si>
    <t>'2017-08-29</t>
  </si>
  <si>
    <t>'2017-09-06</t>
  </si>
  <si>
    <t>'Stack-based buffer overflow in &amp;quot;dnsproxy.c&amp;quot; in connman 1.34 and earlier allows remote attackers to cause a denial of service (crash) or execute arbitrary code via a crafted response query string passed to the &amp;quot;name&amp;quot; variable.</t>
  </si>
  <si>
    <t>'CVE-2017-12836</t>
  </si>
  <si>
    <t>'2017-08-24</t>
  </si>
  <si>
    <t>'2017-09-25</t>
  </si>
  <si>
    <t>'CVS 1.12.x, when configured to use SSH for remote repositories, might allow remote attackers to execute arbitrary code via a repository URL with a crafted hostname, as demonstrated by &amp;quot;-oProxyCommand=id;localhost:/bar.&amp;quot;</t>
  </si>
  <si>
    <t>'CVE-2017-12608</t>
  </si>
  <si>
    <t>'A vulnerability in Apache OpenOffice Writer DOC file parser before 4.1.4, and specifically in ImportOldFormatStyles, allows attackers to craft malicious documents that cause denial of service (memory corruption and application crash) potentially resulting in arbitrary code execution.</t>
  </si>
  <si>
    <t>'CVE-2017-12607</t>
  </si>
  <si>
    <t>'A vulnerability in OpenOffice&amp;#039;s PPT file parser before 4.1.4, and specifically in PPTStyleSheet, allows attackers to craft malicious documents that cause denial of service (memory corruption and application crash) potentially resulting in arbitrary code execution.</t>
  </si>
  <si>
    <t>'CVE-2017-11610</t>
  </si>
  <si>
    <t>'The XML-RPC server in supervisor before 3.0.1, 3.1.x before 3.1.4, 3.2.x before 3.2.4, and 3.3.x before 3.3.3 allows remote authenticated users to execute arbitrary commands via a crafted XML-RPC request, related to nested supervisord namespace lookups.</t>
  </si>
  <si>
    <t>'CVE-2017-8821</t>
  </si>
  <si>
    <t>'2017-12-03</t>
  </si>
  <si>
    <t>'In Tor before 0.2.5.16, 0.2.6 through 0.2.8 before 0.2.8.17, 0.2.9 before 0.2.9.14, 0.3.0 before 0.3.0.13, and 0.3.1 before 0.3.1.9, an attacker can cause a denial of service (application hang) via crafted PEM input that signifies a public key requiring a password, which triggers an attempt by the OpenSSL library to ask the user for the password, aka TROVE-2017-011.</t>
  </si>
  <si>
    <t>'CVE-2017-8820</t>
  </si>
  <si>
    <t>'In Tor before 0.2.5.16, 0.2.6 through 0.2.8 before 0.2.8.17, 0.2.9 before 0.2.9.14, 0.3.0 before 0.3.0.13, and 0.3.1 before 0.3.1.9, remote attackers can cause a denial of service (NULL pointer dereference and application crash) against directory authorities via a malformed descriptor, aka TROVE-2017-010.</t>
  </si>
  <si>
    <t>'CVE-2017-8817</t>
  </si>
  <si>
    <t>'2017-11-29</t>
  </si>
  <si>
    <t>'The FTP wildcard function in curl and libcurl before 7.57.0 allows remote attackers to cause a denial of service (out-of-bounds read and application crash) or possibly have unspecified other impact via a string that ends with an &amp;#039;[&amp;#039; character.</t>
  </si>
  <si>
    <t>'CVE-2017-8816</t>
  </si>
  <si>
    <t>'2018-03-31</t>
  </si>
  <si>
    <t>'The NTLM authentication feature in curl and libcurl before 7.57.0 on 32-bit platforms allows attackers to cause a denial of service (integer overflow and resultant buffer overflow, and application crash) or possibly have unspecified other impact via vectors involving long user and password fields.</t>
  </si>
  <si>
    <t>'CVE-2017-8810</t>
  </si>
  <si>
    <t>'2017-11-28</t>
  </si>
  <si>
    <t>'MediaWiki before 1.27.4, 1.28.x before 1.28.3, and 1.29.x before 1.29.2, when a private wiki is configured, provides different error messages for failed login attempts depending on whether the username exists, which allows remote attackers to enumerate account names and conduct brute-force attacks via a series of requests.</t>
  </si>
  <si>
    <t>'CVE-2017-8807</t>
  </si>
  <si>
    <t>'2017-12-04</t>
  </si>
  <si>
    <t>'vbf_stp_error in bin/varnishd/cache/cache_fetch.c in Varnish HTTP Cache 4.1.x before 4.1.9 and 5.x before 5.2.1 allows remote attackers to obtain sensitive information from process memory because a VFP_GetStorage buffer is larger than intended in certain circumstances involving -sfile Stevedore transient objects.</t>
  </si>
  <si>
    <t>'CVE-2017-6362</t>
  </si>
  <si>
    <t>'415</t>
  </si>
  <si>
    <t>'Double free vulnerability in the gdImagePngPtr function in libgd2 before 2.2.5 allows remote attackers to cause a denial of service via vectors related to a palette with no colors.</t>
  </si>
  <si>
    <t>'CVE-2017-6056</t>
  </si>
  <si>
    <t>'2017-02-17</t>
  </si>
  <si>
    <t>'It was discovered that a programming error in the processing of HTTPS requests in the Apache Tomcat servlet and JSP engine may result in denial of service via an infinite loop. The denial of service is easily achievable as a consequence of backporting a CVE-2016-6816 fix but not backporting the fix for Tomcat bug 57544. Distributions affected by this backporting issue include Debian (before 7.0.56-3+deb8u8 and 8.0.14-1+deb8u7 in jessie) and Ubuntu.</t>
  </si>
  <si>
    <t>'CVE-2017-5522</t>
  </si>
  <si>
    <t>'2017-03-15</t>
  </si>
  <si>
    <t>'2017-03-16</t>
  </si>
  <si>
    <t>'Stack-based buffer overflow in MapServer before 6.0.6, 6.2.x before 6.2.4, 6.4.x before 6.4.5, and 7.0.x before 7.0.4 allows remote attackers to cause a denial of service (crash) or execute arbitrary code via vectors involving WFS get feature requests.</t>
  </si>
  <si>
    <t>'CVE-2017-5121</t>
  </si>
  <si>
    <t>'2017-10-27</t>
  </si>
  <si>
    <t>'Inappropriate use of JIT optimisation in V8 in Google Chrome prior to 61.0.3163.100 for Linux, Windows, and Mac allowed a remote attacker to execute arbitrary code inside a sandbox via a crafted HTML page, related to the escape analysis phase.</t>
  </si>
  <si>
    <t>'CVE-2017-5119</t>
  </si>
  <si>
    <t>'2017-12-30</t>
  </si>
  <si>
    <t>'Use of an uninitialized value in Skia in Google Chrome prior to 61.0.3163.79 for Mac, Windows, and Linux, and 61.0.3163.81 for Android, allowed a remote attacker to obtain potentially sensitive information from process memory via a crafted HTML page.</t>
  </si>
  <si>
    <t>'CVE-2017-5117</t>
  </si>
  <si>
    <t>'Use of an uninitialized value in Skia in Google Chrome prior to 61.0.3163.79 for Linux and Windows allowed a remote attacker to obtain potentially sensitive information from process memory via a crafted HTML page.</t>
  </si>
  <si>
    <t>'CVE-2017-5103</t>
  </si>
  <si>
    <t>'Use of an uninitialized value in Skia in Google Chrome prior to 60.0.3112.78 for Linux, Windows, and Mac allowed a remote attacker to obtain potentially sensitive information from process memory via a crafted HTML page.</t>
  </si>
  <si>
    <t>'CVE-2017-5102</t>
  </si>
  <si>
    <t>'Use of an uninitialized value in Skia in Google Chrome prior to 60.0.3112.78 for Mac, Windows, Linux, and Android allowed a remote attacker to obtain potentially sensitive information from process memory via a crafted HTML page.</t>
  </si>
  <si>
    <t>'CVE-2017-3738</t>
  </si>
  <si>
    <t>'There is an overflow bug in the AVX2 Montgomery multiplication procedure used in exponentiation with 1024-bit moduli. No EC algorithms are affected. Analysis suggests that attacks against RSA and DSA as a result of this defect would be very difficult to perform and are not believed likely. Attacks against DH1024 are considered just feasible, because most of the work necessary to deduce information about a private key may be performed offline. The amount of resources required for such an attack would be significant. However, for an attack on TLS to be meaningful, the server would have to share the DH1024 private key among multiple clients, which is no longer an option since CVE-2016-0701. This only affects processors that support the AVX2 but not ADX extensions like Intel Haswell (4th generation). Note: The impact from this issue is similar to CVE-2017-3736, CVE-2017-3732 and CVE-2015-3193. OpenSSL version 1.0.2-1.0.2m and 1.1.0-1.1.0g are affected. Fixed in OpenSSL 1.0.2n. Due to the low severity of this issue we are not issuing a new release of OpenSSL 1.1.0 at this time. The fix will be included in OpenSSL 1.1.0h when it becomes available. The fix is also available in commit e502cc86d in the OpenSSL git repository.</t>
  </si>
  <si>
    <t>'CVE-2017-3157</t>
  </si>
  <si>
    <t>'By exploiting the way Apache OpenOffice before 4.1.4 renders embedded objects, an attacker could craft a document that allows reading in a file from the user&amp;#039;s filesystem. Information could be retrieved by the attacker by, e.g., using hidden sections to store the information, tricking the user into saving the document and convincing the user to send the document back to the attacker. The vulnerability is mitigated by the need for the attacker to know the precise file path in the target system, and the need to trick the user into saving the document and sending it back.</t>
  </si>
  <si>
    <t>'CVE-2017-2295</t>
  </si>
  <si>
    <t>'2017-07-05</t>
  </si>
  <si>
    <t>'2018-05-24</t>
  </si>
  <si>
    <t>'Versions of Puppet prior to 4.10.1 will deserialize data off the wire (from the agent to the server, in this case) with a attacker-specified format. This could be used to force YAML deserialization in an unsafe manner, which would lead to remote code execution. This change constrains the format of data on the wire to PSON or safely decoded YAML.</t>
  </si>
  <si>
    <t>'CVE-2017-0379</t>
  </si>
  <si>
    <t>'Libgcrypt before 1.8.1 does not properly consider Curve25519 side-channel attacks, which makes it easier for attackers to discover a secret key, related to cipher/ecc.c and mpi/ec.c.</t>
  </si>
  <si>
    <t>'CVE-2016-10244</t>
  </si>
  <si>
    <t>'2017-03-06</t>
  </si>
  <si>
    <t>'The parse_charstrings function in type1/t1load.c in FreeType 2 before 2.7 does not ensure that a font contains a glyph name, which allows remote attackers to cause a denial of service (heap-based buffer over-read) or possibly have unspecified other impact via a crafted file.</t>
  </si>
  <si>
    <t>'CVE-2016-10243</t>
  </si>
  <si>
    <t>'2017-05-02</t>
  </si>
  <si>
    <t>'2017-09-18</t>
  </si>
  <si>
    <t>'TeX Live allows remote attackers to execute arbitrary commands by leveraging inclusion of mpost in shell_escape_commands in the texmf.cnf config file.</t>
  </si>
  <si>
    <t>'CVE-2016-10197</t>
  </si>
  <si>
    <t>'The search_make_new function in evdns.c in libevent before 2.1.6-beta allows attackers to cause a denial of service (out-of-bounds read) via an empty hostname.</t>
  </si>
  <si>
    <t>'CVE-2016-10196</t>
  </si>
  <si>
    <t>'2018-06-11</t>
  </si>
  <si>
    <t>'Stack-based buffer overflow in the evutil_parse_sockaddr_port function in evutil.c in libevent before 2.1.6-beta allows attackers to cause a denial of service (segmentation fault) via vectors involving a long string in brackets in the ip_as_string argument.</t>
  </si>
  <si>
    <t>'CVE-2016-10165</t>
  </si>
  <si>
    <t>'2017-02-03</t>
  </si>
  <si>
    <t>'The Type_MLU_Read function in cmstypes.c in Little CMS (aka lcms2) allows remote attackers to obtain sensitive information or cause a denial of service via an image with a crafted ICC profile, which triggers an out-of-bounds heap read.</t>
  </si>
  <si>
    <t>'CVE-2016-10002</t>
  </si>
  <si>
    <t>'Incorrect processing of responses to If-None-Modified HTTP conditional requests in Squid HTTP Proxy 3.1.10 through 3.1.23, 3.2.0.3 through 3.5.22, and 4.0.1 through 4.0.16 leads to client-specific Cookie data being leaked to other clients. Attack requests can easily be crafted by a client to probe a cache for this information.</t>
  </si>
  <si>
    <t>'CVE-2016-9830</t>
  </si>
  <si>
    <t>'2017-03-01</t>
  </si>
  <si>
    <t>'2017-03-02</t>
  </si>
  <si>
    <t>'The MagickRealloc function in memory.c in Graphicsmagick 1.3.25 allows remote attackers to cause a denial of service (crash) via large dimensions in a jpeg image.</t>
  </si>
  <si>
    <t>'CVE-2016-9556</t>
  </si>
  <si>
    <t>'2017-03-23</t>
  </si>
  <si>
    <t>'2017-03-24</t>
  </si>
  <si>
    <t>'The IsPixelGray function in MagickCore/pixel-accessor.h in ImageMagick 7.0.3-8 allows remote attackers to cause a denial of service (out-of-bounds heap read) via a crafted image file.</t>
  </si>
  <si>
    <t>'CVE-2016-9532</t>
  </si>
  <si>
    <t>'2017-02-06</t>
  </si>
  <si>
    <t>'2017-02-08</t>
  </si>
  <si>
    <t>'Integer overflow in the writeBufferToSeparateStrips function in tiffcrop.c in LibTIFF before 4.0.7 allows remote attackers to cause a denial of service (out-of-bounds read) via a crafted tif file.</t>
  </si>
  <si>
    <t>'CVE-2016-8863</t>
  </si>
  <si>
    <t>'2017-03-07</t>
  </si>
  <si>
    <t>'2017-11-02</t>
  </si>
  <si>
    <t>'Heap-based buffer overflow in the create_url_list function in gena/gena_device.c in Portable UPnP SDK (aka libupnp) before 1.6.21 allows remote attackers to cause a denial of service (crash) or possibly execute arbitrary code via a valid URI followed by an invalid one in the CALLBACK header of an SUBSCRIBE request.</t>
  </si>
  <si>
    <t>'CVE-2016-8692</t>
  </si>
  <si>
    <t>'2017-02-15</t>
  </si>
  <si>
    <t>'The jpc_dec_process_siz function in libjasper/jpc/jpc_dec.c in JasPer before 1.900.4 allows remote attackers to cause a denial of service (divide-by-zero error and application crash) via a crafted YRsiz value in a BMP image to the imginfo command.</t>
  </si>
  <si>
    <t>'CVE-2016-8691</t>
  </si>
  <si>
    <t>'The jpc_dec_process_siz function in libjasper/jpc/jpc_dec.c in JasPer before 1.900.4 allows remote attackers to cause a denial of service (divide-by-zero error and application crash) via a crafted XRsiz value in a BMP image to the imginfo command.</t>
  </si>
  <si>
    <t>'CVE-2016-8682</t>
  </si>
  <si>
    <t>'The ReadSCTImage function in coders/sct.c in GraphicsMagick 1.3.25 allows remote attackers to cause a denial of service (out-of-bounds read) via a crafted SCT header.</t>
  </si>
  <si>
    <t>'CVE-2016-7800</t>
  </si>
  <si>
    <t>'Integer underflow in the parse8BIM function in coders/meta.c in GraphicsMagick 1.3.25 and earlier allows remote attackers to cause a denial of service (application crash) via a crafted 8BIM chunk, which triggers a heap-based buffer overflow.</t>
  </si>
  <si>
    <t>'CVE-2016-7551</t>
  </si>
  <si>
    <t>'2017-04-17</t>
  </si>
  <si>
    <t>'2017-04-24</t>
  </si>
  <si>
    <t>'chain_sip in Asterisk Open Source 11.x before 11.23.1 and 13.x 13.11.1 and Certified Asterisk 11.6 before 11.6-cert15 and 13.8 before 13.8-cert3 allows remote attackers to cause a denial of service (port exhaustion).</t>
  </si>
  <si>
    <t>'CVE-2016-5322</t>
  </si>
  <si>
    <t>'2017-04-11</t>
  </si>
  <si>
    <t>'The setByteArray function in tif_dir.c in libtiff 4.0.6 and earlier allows remote attackers to cause a denial of service (out-of-bounds read) via a crafted tiff image.</t>
  </si>
  <si>
    <t>'CVE-2016-5315</t>
  </si>
  <si>
    <t>'2017-03-08</t>
  </si>
  <si>
    <t>'CVE-2016-5178</t>
  </si>
  <si>
    <t>'2017-05-23</t>
  </si>
  <si>
    <t>'Multiple unspecified vulnerabilities in Google Chrome before 53.0.2785.143 allow remote attackers to cause a denial of service or possibly have other impact via unknown vectors.</t>
  </si>
  <si>
    <t>'CVE-2016-5177</t>
  </si>
  <si>
    <t>'Use-after-free vulnerability in V8 in Google Chrome before 53.0.2785.143 allows remote attackers to cause a denial of service (crash) or possibly have unspecified other impact via unknown vectors.</t>
  </si>
  <si>
    <t>'CVE-2016-4483</t>
  </si>
  <si>
    <t>'The xmlBufAttrSerializeTxtContent function in xmlsave.c in libxml2 allows context-dependent attackers to cause a denial of service (out-of-bounds read and application crash) via a non-UTF-8 attribute value, related to serialization.  NOTE: this vulnerability may be a duplicate of CVE-2016-3627.</t>
  </si>
  <si>
    <t>'CVE-2016-4000</t>
  </si>
  <si>
    <t>'2017-07-06</t>
  </si>
  <si>
    <t>'2017-10-30</t>
  </si>
  <si>
    <t>'Jython before 2.7.1rc1 allows attackers to execute arbitrary code via a crafted serialized PyFunction object.</t>
  </si>
  <si>
    <t>'CVE-2016-2380</t>
  </si>
  <si>
    <t>'2017-01-06</t>
  </si>
  <si>
    <t>'2017-03-29</t>
  </si>
  <si>
    <t>'An information leak exists in the handling of the MXIT protocol in Pidgin. Specially crafted MXIT data sent to the server could potentially result in an out-of-bounds read. A user could be convinced to enter a particular string which would then get converted incorrectly and could lead to a potential out-of-bounds read.</t>
  </si>
  <si>
    <t>'CVE-2016-2376</t>
  </si>
  <si>
    <t>'A buffer overflow vulnerability exists in the handling of the MXIT protocol in Pidgin. Specially crafted MXIT data sent from the server could potentially result in arbitrary code execution. A malicious server or an attacker who intercepts the network traffic can send an invalid size for a packet which will trigger a buffer overflow.</t>
  </si>
  <si>
    <t>'CVE-2016-2374</t>
  </si>
  <si>
    <t>'Exec Code Mem. Corr.</t>
  </si>
  <si>
    <t>'An exploitable memory corruption vulnerability exists in the handling of the MXIT protocol in Pidgin. Specially crafted MXIT MultiMX message sent via the server can result in an out-of-bounds write leading to memory disclosure and code execution.</t>
  </si>
  <si>
    <t>'CVE-2016-2373</t>
  </si>
  <si>
    <t>'A denial of service vulnerability exists in the handling of the MXIT protocol in Pidgin. Specially crafted MXIT data sent via the server could potentially result in an out-of-bounds read. A malicious server or user can send an invalid mood to trigger this vulnerability.</t>
  </si>
  <si>
    <t>'CVE-2016-2372</t>
  </si>
  <si>
    <t>'An information leak exists in the handling of the MXIT protocol in Pidgin. Specially crafted MXIT data sent via the server could potentially result in an out-of-bounds read. A malicious user, server, or man-in-the-middle attacker can send an invalid size for a file transfer which will trigger an out-of-bounds read vulnerability. This could result in a denial of service or copy data from memory to the file, resulting in an information leak if the file is sent to another user.</t>
  </si>
  <si>
    <t>'CVE-2016-2371</t>
  </si>
  <si>
    <t>'An out-of-bounds write vulnerability exists in the handling of the MXIT protocol in Pidgin. Specially crafted MXIT data sent via the server could cause memory corruption resulting in code execution.</t>
  </si>
  <si>
    <t>'CVE-2016-2370</t>
  </si>
  <si>
    <t>'A denial of service vulnerability exists in the handling of the MXIT protocol in Pidgin. Specially crafted MXIT data sent from the server could potentially result in an out-of-bounds read. A malicious server or man-in-the-middle attacker can send invalid data to trigger this vulnerability.</t>
  </si>
  <si>
    <t>'CVE-2016-2369</t>
  </si>
  <si>
    <t>'A NULL pointer dereference vulnerability exists in the handling of the MXIT protocol in Pidgin. Specially crafted MXIT data sent via the server could potentially result in a denial of service vulnerability. A malicious server can send a packet starting with a NULL byte triggering the vulnerability.</t>
  </si>
  <si>
    <t>'CVE-2016-2368</t>
  </si>
  <si>
    <t>'Multiple memory corruption vulnerabilities exist in the handling of the MXIT protocol in Pidgin. Specially crafted MXIT data sent via the server could result in multiple buffer overflows, potentially resulting in code execution or memory disclosure.</t>
  </si>
  <si>
    <t>'CVE-2016-2367</t>
  </si>
  <si>
    <t>'An information leak exists in the handling of the MXIT protocol in Pidgin. Specially crafted MXIT data sent via the server could potentially result in an out-of-bounds read. A malicious user, server, or man-in-the-middle can send an invalid size for an avatar which will trigger an out-of-bounds read vulnerability. This could result in a denial of service or copy data from memory to the file, resulting in an information leak if the avatar is sent to another user.</t>
  </si>
  <si>
    <t>'CVE-2016-2366</t>
  </si>
  <si>
    <t>'A denial of service vulnerability exists in the handling of the MXIT protocol in Pidgin. Specially crafted MXIT data sent via the server could potentially result in an out-of-bounds read. A malicious server or an attacker who intercepts the network traffic can send invalid data to trigger this vulnerability and cause a crash.</t>
  </si>
  <si>
    <t>'CVE-2016-2365</t>
  </si>
  <si>
    <t>'A denial of service vulnerability exists in the handling of the MXIT protocol in Pidgin. Specially crafted MXIT data sent via the server could potentially result in a null pointer dereference. A malicious server or an attacker who intercepts the network traffic can send invalid data to trigger this vulnerability and cause a crash.</t>
  </si>
  <si>
    <t>'CVE-2016-2347</t>
  </si>
  <si>
    <t>'2017-04-21</t>
  </si>
  <si>
    <t>'2017-04-26</t>
  </si>
  <si>
    <t>'Integer underflow in the decode_level3_header function in lib/lha_file_header.c in Lhasa before 0.3.1 allows remote attackers to execute arbitrary code via a crafted archive.</t>
  </si>
  <si>
    <t>'CVE-2016-2318</t>
  </si>
  <si>
    <t>'2017-02-07</t>
  </si>
  <si>
    <t>'GraphicsMagick 1.3.23 allows remote attackers to cause a denial of service (NULL pointer dereference) via a crafted SVG file, related to the (1) DrawImage function in magick/render.c, (2) SVGStartElement function in coders/svg.c, and (3) TraceArcPath function in magick/render.c.</t>
  </si>
  <si>
    <t>'CVE-2016-2317</t>
  </si>
  <si>
    <t>'Multiple buffer overflows in GraphicsMagick 1.3.23 allow remote attackers to cause a denial of service (crash) via a crafted SVG file, related to the (1) TracePoint function in magick/render.c, (2) GetToken function in magick/utility.c, and (3) GetTransformTokens function in coders/svg.c.</t>
  </si>
  <si>
    <t>'CVE-2016-1254</t>
  </si>
  <si>
    <t>'Tor before 0.2.8.12 might allow remote attackers to cause a denial of service (client crash) via a crafted hidden service descriptor.</t>
  </si>
  <si>
    <t>'CVE-2015-8979</t>
  </si>
  <si>
    <t>'2017-02-23</t>
  </si>
  <si>
    <t>'Stack-based buffer overflow in the parsePresentationContext function in storescp in DICOM dcmtk-3.6.0 and earlier allows remote attackers to cause a denial of service (segmentation fault) via a long string sent to TCP port 4242.</t>
  </si>
  <si>
    <t>'CVE-2015-8567</t>
  </si>
  <si>
    <t>'2017-04-13</t>
  </si>
  <si>
    <t>'2017-04-20</t>
  </si>
  <si>
    <t>'Memory leak in net/vmxnet3.c in QEMU allows remote attackers to cause a denial of service (memory consumption).</t>
  </si>
  <si>
    <t>'CVE-2015-5177</t>
  </si>
  <si>
    <t>'2017-10-22</t>
  </si>
  <si>
    <t>'Double free vulnerability in the SLPDKnownDAAdd function in slpd/slpd_knownda.c in OpenSLP 1.2.1 allows remote attackers to cause a denial of service (crash) via a crafted package.</t>
  </si>
  <si>
    <t>'CVE-2015-5146</t>
  </si>
  <si>
    <t>'ntpd in ntp before 4.2.8p3 with remote configuration enabled allows remote authenticated users with knowledge of the configuration password and access to a computer entrusted to perform remote configuration to cause a denial of service (service crash) via a NULL byte in a crafted configuration directive packet.</t>
  </si>
  <si>
    <t>'CVE-2015-2927</t>
  </si>
  <si>
    <t>'node 0.3.2 and URONode before 1.0.5r3 allows remote attackers to cause a denial of service (bandwidth consumption).</t>
  </si>
  <si>
    <t>'CVE-2014-5008</t>
  </si>
  <si>
    <t>'2017-03-31</t>
  </si>
  <si>
    <t>'2017-04-04</t>
  </si>
  <si>
    <t>'Snoopy allows remote attackers to execute arbitrary commands.</t>
  </si>
  <si>
    <t>'CVE-2013-5653</t>
  </si>
  <si>
    <t>'The getenv and filenameforall functions in Ghostscript 9.10 ignore the &amp;quot;-dSAFER&amp;quot; argument, which allows remote attackers to read data via a crafted postscript file.</t>
  </si>
  <si>
    <t>'CVE-2012-6697</t>
  </si>
  <si>
    <t>'2017-04-19</t>
  </si>
  <si>
    <t>'InspIRCd before 2.0.7 allows remote attackers to cause a denial of service (infinite loop).</t>
  </si>
  <si>
    <t>'CVE-2018-1000301</t>
  </si>
  <si>
    <t>'curl version curl 7.20.0 to and including curl 7.59.0 contains a CWE-126: Buffer Over-read vulnerability in denial of service that can result in curl can be tricked into reading data beyond the end of a heap based buffer used to store downloaded RTSP content.. This vulnerability appears to have been fixed in curl &amp;lt; 7.20.0 and curl &amp;gt;= 7.60.0.</t>
  </si>
  <si>
    <t>'CVE-2018-1000179</t>
  </si>
  <si>
    <t>'2018-05-08</t>
  </si>
  <si>
    <t>'A NULL Pointer Dereference of CWE-476 exists in quassel version 0.12.4 in the quasselcore void CoreAuthHandler::handle(const Login &amp;amp;msg) coreauthhandler.cpp line 235 that allows an attacker to cause a denial of service.</t>
  </si>
  <si>
    <t>'2018-06-12</t>
  </si>
  <si>
    <t>'CVE-2018-1000140</t>
  </si>
  <si>
    <t>'2018-03-23</t>
  </si>
  <si>
    <t>'rsyslog librelp version 1.2.14 and earlier contains a Buffer Overflow vulnerability in the checking of x509 certificates from a peer that can result in Remote code execution. This attack appear to be exploitable a remote attacker that can connect to rsyslog and trigger a stack buffer overflow by sending a specially crafted x509 certificate.</t>
  </si>
  <si>
    <t>'CVE-2018-1000122</t>
  </si>
  <si>
    <t>'2018-03-14</t>
  </si>
  <si>
    <t>'A buffer over-read exists in curl 7.20.0 to and including curl 7.58.0 in the RTSP+RTP handling code that allows an attacker to cause a denial of service or information leakage</t>
  </si>
  <si>
    <t>'CVE-2018-1000121</t>
  </si>
  <si>
    <t>'A NULL pointer dereference exists in curl 7.21.0 to and including curl 7.58.0 in the LDAP code that allows an attacker to cause a denial of service</t>
  </si>
  <si>
    <t>'CVE-2018-1000120</t>
  </si>
  <si>
    <t>'A buffer overflow exists in curl 7.12.3 to and including curl 7.58.0 in the FTP URL handling that allows an attacker to cause a denial of service or worse.</t>
  </si>
  <si>
    <t>'CVE-2018-1000116</t>
  </si>
  <si>
    <t>'2018-03-29</t>
  </si>
  <si>
    <t>'NET-SNMP version 5.7.2 contains a heap corruption vulnerability in the UDP protocol handler that can result in command execution.</t>
  </si>
  <si>
    <t>'CVE-2018-1000097</t>
  </si>
  <si>
    <t>'2018-03-12</t>
  </si>
  <si>
    <t>'2018-04-13</t>
  </si>
  <si>
    <t>'Sharutils sharutils (unshar command) version 4.15.2 contains a Buffer Overflow vulnerability in Affected component on the file unshar.c at line 75, function looks_like_c_code. Failure to perform checking of the buffer containing input line. that can result in Could lead to code execution. This attack appear to be exploitable via Victim have to run unshar command on a specially crafted file..</t>
  </si>
  <si>
    <t>'CVE-2018-1000027</t>
  </si>
  <si>
    <t>'2018-02-09</t>
  </si>
  <si>
    <t>'The Squid Software Foundation Squid HTTP Caching Proxy version prior to version 4.0.23 contains a NULL Pointer Dereference vulnerability in HTTP Response X-Forwarded-For header processing that can result in Denial of Service to all clients of the proxy. This attack appear to be exploitable via Remote HTTP server responding with an X-Forwarded-For header to certain types of HTTP request. This vulnerability appears to have been fixed in 4.0.23 and later.</t>
  </si>
  <si>
    <t>'CVE-2018-1000024</t>
  </si>
  <si>
    <t>'The Squid Software Foundation Squid HTTP Caching Proxy version 3.0 to 3.5.27, 4.0 to 4.0.22 contains a Incorrect Pointer Handling vulnerability in ESI Response Processing that can result in Denial of Service for all clients using the proxy.. This attack appear to be exploitable via Remote server delivers an HTTP response payload containing valid but unusual ESI syntax.. This vulnerability appears to have been fixed in 4.0.23 and later.</t>
  </si>
  <si>
    <t>'CVE-2018-1000007</t>
  </si>
  <si>
    <t>'2018-01-24</t>
  </si>
  <si>
    <t>'2018-03-20</t>
  </si>
  <si>
    <t>'libcurl 7.1 through 7.57.0 might accidentally leak authentication data to third parties. When asked to send custom headers in its HTTP requests, libcurl will send that set of headers first to the host in the initial URL but also, if asked to follow redirects and a 30X HTTP response code is returned, to the host mentioned in URL in the `Location:` response header value. Sending the same set of headers to subsequest hosts is in particular a problem for applications that pass on custom `Authorization:` headers, as this header often contains privacy sensitive information or data that could allow others to impersonate the libcurl-using client&amp;#039;s request.</t>
  </si>
  <si>
    <t>'CVE-2018-10583</t>
  </si>
  <si>
    <t>'2018-05-01</t>
  </si>
  <si>
    <t>'An information disclosure vulnerability occurs when LibreOffice 6.0.3 and Apache OpenOffice Writer 4.1.5 automatically process and initiate an SMB connection embedded in a malicious file, as demonstrated by xlink:href=file://192.168.0.2/test.jpg within an office:document-content element in a .odt XML document.</t>
  </si>
  <si>
    <t>'CVE-2018-10548</t>
  </si>
  <si>
    <t>'2018-04-29</t>
  </si>
  <si>
    <t>'An issue was discovered in PHP before 5.6.36, 7.0.x before 7.0.30, 7.1.x before 7.1.17, and 7.2.x before 7.2.5. ext/ldap/ldap.c allows remote LDAP servers to cause a denial of service (NULL pointer dereference and application crash) because of mishandling of the ldap_get_dn return value.</t>
  </si>
  <si>
    <t>'CVE-2018-10194</t>
  </si>
  <si>
    <t>'2018-05-23</t>
  </si>
  <si>
    <t>'The set_text_distance function in devices/vector/gdevpdts.c in the pdfwrite component in Artifex Ghostscript through 9.22 does not prevent overflows in text-positioning calculation, which allows remote attackers to cause a denial of service (application crash) or possibly have unspecified other impact via a crafted PDF document.</t>
  </si>
  <si>
    <t>'CVE-2018-10120</t>
  </si>
  <si>
    <t>'2018-04-16</t>
  </si>
  <si>
    <t>'The SwCTBWrapper::Read function in sw/source/filter/ww8/ww8toolbar.cxx in LibreOffice before 5.4.6.1 and 6.x before 6.0.2.1 does not validate a customizations index, which allows remote attackers to cause a denial of service (heap-based buffer overflow with write access) or possibly have unspecified other impact via a crafted document that contains a certain Microsoft Word record.</t>
  </si>
  <si>
    <t>'CVE-2018-10119</t>
  </si>
  <si>
    <t>'sot/source/sdstor/stgstrms.cxx in LibreOffice before 5.4.5.1 and 6.x before 6.0.1.1 uses an incorrect integer data type in the StgSmallStrm class, which allows remote attackers to cause a denial of service (use-after-free with write access) or possibly have unspecified other impact via a crafted document that uses the structured storage ole2 wrapper file format.</t>
  </si>
  <si>
    <t>'CVE-2018-9018</t>
  </si>
  <si>
    <t>'2018-03-25</t>
  </si>
  <si>
    <t>'In GraphicsMagick 1.3.28, there is a divide-by-zero in the ReadMNGImage function of coders/png.c. Remote attackers could leverage this vulnerability to cause a crash and denial of service via a crafted mng file.</t>
  </si>
  <si>
    <t>'CVE-2018-8778</t>
  </si>
  <si>
    <t>'2018-07-14</t>
  </si>
  <si>
    <t>'In Ruby before 2.2.10, 2.3.x before 2.3.7, 2.4.x before 2.4.4, 2.5.x before 2.5.1, and 2.6.0-preview1, an attacker controlling the unpacking format (similar to format string vulnerabilities) can trigger a buffer under-read in the String#unpack method, resulting in a massive and controlled information disclosure.</t>
  </si>
  <si>
    <t>'CVE-2018-8777</t>
  </si>
  <si>
    <t>'In Ruby before 2.2.10, 2.3.x before 2.3.7, 2.4.x before 2.4.4, 2.5.x before 2.5.1, and 2.6.0-preview1, an attacker can pass a large HTTP request with a crafted header to WEBrick server or a crafted body to WEBrick server/handler and cause a denial of service (memory consumption).</t>
  </si>
  <si>
    <t>'CVE-2018-7998</t>
  </si>
  <si>
    <t>'2018-03-09</t>
  </si>
  <si>
    <t>'2018-03-27</t>
  </si>
  <si>
    <t>'In libvips before 8.6.3, a NULL function pointer dereference vulnerability was found in the vips_region_generate function in region.c, which allows remote attackers to cause a denial of service or possibly have unspecified other impact via a crafted image file. This occurs because of a race condition involving a failed delayed load and other worker threads.</t>
  </si>
  <si>
    <t>'CVE-2018-7877</t>
  </si>
  <si>
    <t>'2018-03-08</t>
  </si>
  <si>
    <t>'There is a heap-based buffer overflow in the getString function of util/decompile.c in libming 0.4.8 for DOUBLE data. A Crafted input will lead to a denial of service attack.</t>
  </si>
  <si>
    <t>'CVE-2018-7876</t>
  </si>
  <si>
    <t>'2018-05-26</t>
  </si>
  <si>
    <t>'In libming 0.4.8, a memory exhaustion vulnerability was found in the function parseSWF_ACTIONRECORD in util/parser.c, which allows remote attackers to cause a denial of service via a crafted file.</t>
  </si>
  <si>
    <t>'CVE-2018-7875</t>
  </si>
  <si>
    <t>'2018-04-10</t>
  </si>
  <si>
    <t>'There is a heap-based buffer over-read in the getString function of util/decompile.c in libming 0.4.8 for CONSTANT8 data. A Crafted input will lead to a denial of service attack.</t>
  </si>
  <si>
    <t>'CVE-2018-7874</t>
  </si>
  <si>
    <t>'An invalid memory address dereference was discovered in strlenext in util/decompile.c in libming 0.4.8. The vulnerability causes a segmentation fault and application crash, which leads to denial of service.</t>
  </si>
  <si>
    <t>'CVE-2018-7873</t>
  </si>
  <si>
    <t>'There is a heap-based buffer overflow in the getString function of util/decompile.c in libming 0.4.8 for INTEGER data. A Crafted input will lead to a denial of service attack.</t>
  </si>
  <si>
    <t>'CVE-2018-7872</t>
  </si>
  <si>
    <t>'An invalid memory address dereference was discovered in the function getName in libming 0.4.8 for CONSTANT16 data. The vulnerability causes a segmentation fault and application crash, which leads to denial of service.</t>
  </si>
  <si>
    <t>'CVE-2018-7871</t>
  </si>
  <si>
    <t>'There is a heap-based buffer over-read in the getName function of util/decompile.c in libming 0.4.8 for CONSTANT16 data. A crafted input will lead to a denial of service or possibly unspecified other impact.</t>
  </si>
  <si>
    <t>'CVE-2018-7870</t>
  </si>
  <si>
    <t>'An invalid memory address dereference was discovered in getString in util/decompile.c in libming 0.4.8 for CONSTANT16 data. The vulnerability causes a segmentation fault and application crash, which leads to denial of service.</t>
  </si>
  <si>
    <t>'CVE-2018-7869</t>
  </si>
  <si>
    <t>'There is a memory leak triggered in the function dcinit of util/decompile.c in libming 0.4.8, which will lead to a denial of service attack.</t>
  </si>
  <si>
    <t>'CVE-2018-7868</t>
  </si>
  <si>
    <t>'There is a heap-based buffer over-read in the getName function of util/decompile.c in libming 0.4.8 for CONSTANT8 data. A Crafted input will lead to a denial of service attack.</t>
  </si>
  <si>
    <t>'CVE-2018-7867</t>
  </si>
  <si>
    <t>'There is a heap-based buffer overflow in the getString function of util/decompile.c in libming 0.4.8 during a RegisterNumber sprintf. A Crafted input will lead to a denial of service attack.</t>
  </si>
  <si>
    <t>'CVE-2018-7866</t>
  </si>
  <si>
    <t>'A NULL pointer dereference was discovered in newVar3 in util/decompile.c in libming 0.4.8. The vulnerability causes a segmentation fault and application crash, which leads to denial of service.</t>
  </si>
  <si>
    <t>'CVE-2018-7600</t>
  </si>
  <si>
    <t>'CVE-2018-7556</t>
  </si>
  <si>
    <t>'2018-02-28</t>
  </si>
  <si>
    <t>'LimeSurvey 2.6.x before 2.6.7, 2.7x.x before 2.73.1, and 3.x before 3.4.2 mishandles application/controller/InstallerController.php after installation, which allows remote attackers to access the configuration file.</t>
  </si>
  <si>
    <t>'CVE-2018-7554</t>
  </si>
  <si>
    <t>'2018-04-07</t>
  </si>
  <si>
    <t>'There is an invalid free in ReadImage in input-bmp.ci that leads to a Segmentation fault in sam2p 0.49.4. A crafted input will lead to a denial of service or possibly unspecified other impact.</t>
  </si>
  <si>
    <t>'CVE-2018-7553</t>
  </si>
  <si>
    <t>'There is a heap-based buffer overflow in the pcxLoadRaster function of in_pcx.cpp in sam2p 0.49.4. A crafted input will lead to a denial of service or possibly unspecified other impact.</t>
  </si>
  <si>
    <t>'CVE-2018-7552</t>
  </si>
  <si>
    <t>'There is an invalid free in Mapping::DoubleHash::clear in mapping.cpp that leads to a Segmentation fault in sam2p 0.49.4. A crafted input will lead to a denial of service or possibly unspecified other impact.</t>
  </si>
  <si>
    <t>'CVE-2018-7551</t>
  </si>
  <si>
    <t>'There is an invalid free in MiniPS::delete0 in minips.cpp that leads to a Segmentation fault in sam2p 0.49.4. A crafted input will lead to a denial of service or possibly unspecified other impact.</t>
  </si>
  <si>
    <t>'CVE-2018-7187</t>
  </si>
  <si>
    <t>'2018-03-13</t>
  </si>
  <si>
    <t>'User</t>
  </si>
  <si>
    <t>'The &amp;quot;go get&amp;quot; implementation in Go 1.9.4, when the -insecure command-line option is used, does not validate the import path (get/vcs.go only checks for &amp;quot;://&amp;quot; anywhere in the string), which allows remote attackers to execute arbitrary OS commands via a crafted web site.</t>
  </si>
  <si>
    <t>'CVE-2018-6913</t>
  </si>
  <si>
    <t>'2018-04-17</t>
  </si>
  <si>
    <t>'Heap-based buffer overflow in the pack function in Perl before 5.26.2 allows context-dependent attackers to execute arbitrary code via a large item count.</t>
  </si>
  <si>
    <t>'CVE-2018-6869</t>
  </si>
  <si>
    <t>'2018-07-04</t>
  </si>
  <si>
    <t>'In ZZIPlib 0.13.68, there is an uncontrolled memory allocation and a crash in the __zzip_parse_root_directory function of zzip/zip.c. Remote attackers could leverage this vulnerability to cause a denial of service via a crafted zip file.</t>
  </si>
  <si>
    <t>'CVE-2018-6799</t>
  </si>
  <si>
    <t>'2018-02-07</t>
  </si>
  <si>
    <t>'2018-02-27</t>
  </si>
  <si>
    <t>'The AcquireCacheNexus function in magick/pixel_cache.c in GraphicsMagick before 1.3.28 allows remote attackers to cause a denial of service (heap overwrite) or possibly have unspecified other impact via a crafted image file, because a pixel staging area is not used.</t>
  </si>
  <si>
    <t>'CVE-2018-6789</t>
  </si>
  <si>
    <t>'2018-02-08</t>
  </si>
  <si>
    <t>'2018-05-04</t>
  </si>
  <si>
    <t>'An issue was discovered in the base64d function in the SMTP listener in Exim before 4.90.1. By sending a handcrafted message, a buffer overflow may happen. This can be used to execute code remotely.</t>
  </si>
  <si>
    <t>'CVE-2018-6596</t>
  </si>
  <si>
    <t>'2018-03-02</t>
  </si>
  <si>
    <t>'webhooks/base.py in Anymail (aka django-anymail) before 1.2.1 is prone to a timing attack vulnerability on the WEBHOOK_AUTHORIZATION secret, which allows remote attackers to post arbitrary e-mail tracking events.</t>
  </si>
  <si>
    <t>'CVE-2018-6594</t>
  </si>
  <si>
    <t>'lib/Crypto/PublicKey/ElGamal.py in PyCrypto through 2.6.1 generates weak ElGamal key parameters, which allows attackers to obtain sensitive information by reading ciphertext data (i.e., it does not have semantic security in face of a ciphertext-only attack). The Decisional Diffie-Hellman (DDH) assumption does not hold for PyCrypto&amp;#039;s ElGamal implementation.</t>
  </si>
  <si>
    <t>'CVE-2018-6360</t>
  </si>
  <si>
    <t>'2018-01-27</t>
  </si>
  <si>
    <t>'2018-02-21</t>
  </si>
  <si>
    <t>'mpv through 0.28.0 allows remote attackers to execute arbitrary code via a crafted web site, because it reads HTML documents containing VIDEO elements, and accepts arbitrary URLs in a src attribute without a protocol whitelist in player/lua/ytdl_hook.lua. For example, an av://lavfi:ladspa=file= URL signifies that the product should call dlopen on a shared object file located at an arbitrary local pathname. The issue exists because the product does not consider that youtube-dl can provide a potentially unsafe URL.</t>
  </si>
  <si>
    <t>'CVE-2018-5996</t>
  </si>
  <si>
    <t>'388</t>
  </si>
  <si>
    <t>'2018-01-31</t>
  </si>
  <si>
    <t>'Insufficient exception handling in the method NCompress::NRar3::CDecoder::Code of 7-Zip before 18.00 and p7zip can lead to multiple memory corruptions within the PPMd code, allows remote attackers to cause a denial of service (segmentation fault) or execute arbitrary code via a crafted RAR archive.</t>
  </si>
  <si>
    <t>'CVE-2018-5704</t>
  </si>
  <si>
    <t>'2018-01-16</t>
  </si>
  <si>
    <t>'CVE-2018-5702</t>
  </si>
  <si>
    <t>'2018-01-15</t>
  </si>
  <si>
    <t>'Transmission through 2.92 relies on X-Transmission-Session-Id (which is not a forbidden header for Fetch) for access control, which allows remote attackers to execute arbitrary RPC commands, and consequently write to arbitrary files, via POST requests to /transmission/rpc in conjunction with a DNS rebinding attack.</t>
  </si>
  <si>
    <t>'CVE-2018-5388</t>
  </si>
  <si>
    <t>'2018-05-31</t>
  </si>
  <si>
    <t>'2018-07-09</t>
  </si>
  <si>
    <t>'In stroke_socket.c in strongSwan before 5.6.3, a missing packet length check could allow a buffer underflow, which may lead to resource exhaustion and denial of service while reading from the socket.</t>
  </si>
  <si>
    <t>'CVE-2018-5381</t>
  </si>
  <si>
    <t>'2018-02-19</t>
  </si>
  <si>
    <t>'The Quagga BGP daemon (bgpd) prior to version 1.2.3 has a bug in its parsing of &amp;quot;Capabilities&amp;quot; in BGP OPEN messages, in the bgp_packet.c:bgp_capability_msg_parse function. The parser can enter an infinite loop on invalid capabilities if a Multi-Protocol capability does not have a recognized AFI/SAFI, causing a denial of service.</t>
  </si>
  <si>
    <t>'CVE-2018-5379</t>
  </si>
  <si>
    <t>'CVE-2018-3839</t>
  </si>
  <si>
    <t>'2018-05-21</t>
  </si>
  <si>
    <t>'An exploitable code execution vulnerability exists in the XCF image rendering functionality of Simple DirectMedia Layer SDL2_image-2.0.2. A specially crafted XCF image can cause an out-of-bounds write on the heap, resulting in code execution. An attacker can display a specially crafted image to trigger this vulnerability.</t>
  </si>
  <si>
    <t>'CVE-2018-3710</t>
  </si>
  <si>
    <t>'Exec Code Dir. Trav.</t>
  </si>
  <si>
    <t>'2018-04-20</t>
  </si>
  <si>
    <t>'Gitlab Community and Enterprise Editions version 10.3.3 is vulnerable to an Insecure Temporary File in the project import component resulting remote code execution.</t>
  </si>
  <si>
    <t>'CVE-2018-2813</t>
  </si>
  <si>
    <t>'2018-06-30</t>
  </si>
  <si>
    <t>'Vulnerability in the MySQL Server component of Oracle MySQL (subcomponent: Server: DDL). Supported versions that are affected are 5.5.59 and prior, 5.6.39 and prior and 5.7.21 and prior. Easily exploitable vulnerability allows low privileged attacker with network access via multiple protocols to compromise MySQL Server. Successful attacks of this vulnerability can result in unauthorized read access to a subset of MySQL Server accessible data. CVSS 3.0 Base Score 4.3 (Confidentiality impacts). CVSS Vector: (CVSS:3.0/AV:N/AC:L/PR:L/UI:N/S:U/C:L/I:N/A:N).</t>
  </si>
  <si>
    <t>'CVE-2018-1303</t>
  </si>
  <si>
    <t>'2018-06-02</t>
  </si>
  <si>
    <t>'A specially crafted HTTP request header could have crashed the Apache HTTP Server prior to version 2.4.30 due to an out of bound read while preparing data to be cached in shared memory. It could be used as a Denial of Service attack against users of mod_cache_socache. The vulnerability is considered as low risk since mod_cache_socache is not widely used, mod_cache_disk is not concerned by this vulnerability.</t>
  </si>
  <si>
    <t>'CVE-2018-1123</t>
  </si>
  <si>
    <t>'procps-ng before version 3.3.15 is vulnerable to a denial of service in ps via mmap buffer overflow. Inbuilt protection in ps maps a guard page at the end of the overflowed buffer, ensuring that the impact of this flaw is limited to a crash (temporary denial of service).</t>
  </si>
  <si>
    <t>'CVE-2018-1086</t>
  </si>
  <si>
    <t>'2018-04-12</t>
  </si>
  <si>
    <t>'2018-06-19</t>
  </si>
  <si>
    <t>'pcs before versions 0.9.164 and 0.10 is vulnerable to a debug parameter removal bypass. REST interface of the pcsd service did not properly remove the pcs debug argument from the /run_pcs query, possibly disclosing sensitive information. A remote attacker with a valid token could use this flaw to elevate their privilege.</t>
  </si>
  <si>
    <t>'CVE-2018-1050</t>
  </si>
  <si>
    <t>'All versions of Samba from 4.0.0 onwards are vulnerable to a denial of service attack when the RPC spoolss service is configured to be run as an external daemon. Missing input sanitization checks on some of the input parameters to spoolss RPC calls could cause the print spooler service to crash.</t>
  </si>
  <si>
    <t>'CVE-2018-0739</t>
  </si>
  <si>
    <t>'Constructed ASN.1 types with a recursive definition (such as can be found in PKCS7) could eventually exceed the stack given malicious input with excessive recursion. This could result in a Denial Of Service attack. There are no such structures used within SSL/TLS that come from untrusted sources so this is considered safe. Fixed in OpenSSL 1.1.0h (Affected 1.1.0-1.1.0g). Fixed in OpenSSL 1.0.2o (Affected 1.0.2b-1.0.2n).</t>
  </si>
  <si>
    <t>'CVE-2018-0493</t>
  </si>
  <si>
    <t>'remctld in remctl before 3.14, when an attacker is authorized to execute a command that uses the sudo option, has a use-after-free that leads to a daemon crash, memory corruption, or arbitrary command execution.</t>
  </si>
  <si>
    <t>'CVE-2018-0489</t>
  </si>
  <si>
    <t>'347</t>
  </si>
  <si>
    <t>'Shibboleth XMLTooling-C before 1.6.4, as used in Shibboleth Service Provider before 2.6.1.4 on Windows and other products, mishandles digital signatures of user data, which allows remote attackers to obtain sensitive information or conduct impersonation attacks via crafted XML data. NOTE: this issue exists because of an incomplete fix for CVE-2018-0486.</t>
  </si>
  <si>
    <t>'CVE-2018-0486</t>
  </si>
  <si>
    <t>'2018-01-13</t>
  </si>
  <si>
    <t>'2018-02-15</t>
  </si>
  <si>
    <t>'Shibboleth XMLTooling-C before 1.6.3, as used in Shibboleth Service Provider before 2.6.0 on Windows and other products, mishandles digital signatures of user attribute data, which allows remote attackers to obtain sensitive information or conduct impersonation attacks via a crafted DTD.</t>
  </si>
  <si>
    <t>'CVE-2018-0202</t>
  </si>
  <si>
    <t>'2018-04-23</t>
  </si>
  <si>
    <t>'clamscan in ClamAV before 0.99.4 contains a vulnerability that could allow an unauthenticated, remote attacker to cause a denial of service (DoS) condition on an affected device. The vulnerability is due to improper input validation checking mechanisms when handling Portable Document Format (.pdf) files sent to an affected device. An unauthenticated, remote attacker could exploit this vulnerability by sending a crafted .pdf file to an affected device. This action could cause an out-of-bounds read when ClamAV scans the malicious file, allowing the attacker to cause a DoS condition. This concerns pdf_parse_array and pdf_parse_string in libclamav/pdfng.c. Cisco Bug IDs: CSCvh91380, CSCvh91400.</t>
  </si>
  <si>
    <t>'CVE-2017-1000421</t>
  </si>
  <si>
    <t>'2018-01-02</t>
  </si>
  <si>
    <t>'CVE-2017-18273</t>
  </si>
  <si>
    <t>'2018-05-18</t>
  </si>
  <si>
    <t>'In ImageMagick 7.0.7-16 Q16 x86_64 2017-12-22, an infinite loop vulnerability was found in the function ReadTXTImage in coders/txt.c, which allows attackers to cause a denial of service (CPU exhaustion) via a crafted image file that is mishandled in a GetImageIndexInList call.</t>
  </si>
  <si>
    <t>'CVE-2017-18271</t>
  </si>
  <si>
    <t>'In ImageMagick 7.0.7-16 Q16 x86_64 2017-12-22, an infinite loop vulnerability was found in the function ReadMIFFImage in coders/miff.c, which allows attackers to cause a denial of service (CPU exhaustion) via a crafted MIFF image file.</t>
  </si>
  <si>
    <t>'CVE-2017-18265</t>
  </si>
  <si>
    <t>'2018-06-18</t>
  </si>
  <si>
    <t>'Prosody before 0.10.0 allows remote attackers to cause a denial of service (application crash), related to an incompatibility with certain versions of the LuaSocket library, such as the lua-socket package from Debian stretch. The attacker needs to trigger a stream error. A crash can be observed in, for example, the c2s module.</t>
  </si>
  <si>
    <t>'CVE-2017-18238</t>
  </si>
  <si>
    <t>'2018-06-05</t>
  </si>
  <si>
    <t>'An issue was discovered in Exempi before 2.4.4. The TradQT_Manager::ParseCachedBoxes function in XMPFiles/source/FormatSupport/QuickTime_Support.cpp allows remote attackers to cause a denial of service (infinite loop) via crafted XMP data in a .qt file.</t>
  </si>
  <si>
    <t>'CVE-2017-18236</t>
  </si>
  <si>
    <t>'An issue was discovered in Exempi before 2.4.4. The ASF_Support::ReadHeaderObject function in XMPFiles/source/FormatSupport/ASF_Support.cpp allows remote attackers to cause a denial of service (infinite loop) via a crafted .asf file.</t>
  </si>
  <si>
    <t>'CVE-2017-18234</t>
  </si>
  <si>
    <t>'An issue was discovered in Exempi before 2.4.3. It allows remote attackers to cause a denial of service (invalid memcpy with resultant use-after-free) or possibly have unspecified other impact via a .pdf file containing JPEG data, related to XMPFiles/source/FormatSupport/ReconcileTIFF.cpp, XMPFiles/source/FormatSupport/TIFF_MemoryReader.cpp, and XMPFiles/source/FormatSupport/TIFF_Support.hpp.</t>
  </si>
  <si>
    <t>'CVE-2017-18233</t>
  </si>
  <si>
    <t>'An issue was discovered in Exempi before 2.4.4. Integer overflow in the Chunk class in XMPFiles/source/FormatSupport/RIFF.cpp allows remote attackers to cause a denial of service (infinite loop) via crafted XMP data in a .avi file.</t>
  </si>
  <si>
    <t>'CVE-2017-18229</t>
  </si>
  <si>
    <t>'An issue was discovered in GraphicsMagick 1.3.26. An allocation failure vulnerability was found in the function ReadTIFFImage in coders/tiff.c, which allows attackers to cause a denial of service via a crafted file, because file size is not properly used to restrict scanline, strip, and tile allocations.</t>
  </si>
  <si>
    <t>'CVE-2017-18190</t>
  </si>
  <si>
    <t>'A localhost.localdomain whitelist entry in valid_host() in scheduler/client.c in CUPS before 2.2.2 allows remote attackers to execute arbitrary IPP commands by sending POST requests to the CUPS daemon in conjunction with DNS rebinding. The localhost.localdomain name is often resolved via a DNS server (neither the OS nor the web browser is responsible for ensuring that localhost.localdomain is 127.0.0.1).</t>
  </si>
  <si>
    <t>'CVE-2017-18121</t>
  </si>
  <si>
    <t>'2018-02-02</t>
  </si>
  <si>
    <t>'The consentAdmin module in SimpleSAMLphp through 1.14.15 is vulnerable to a Cross-Site Scripting attack, allowing an attacker to craft links that could execute arbitrary JavaScript code on the victim&amp;#039;s web browser.</t>
  </si>
  <si>
    <t>'CVE-2017-17969</t>
  </si>
  <si>
    <t>'2018-01-30</t>
  </si>
  <si>
    <t>'Heap-based buffer overflow in the NCompress::NShrink::CDecoder::CodeReal method in 7-Zip before 18.00 and p7zip allows remote attackers to cause a denial of service (out-of-bounds write) or potentially execute arbitrary code via a crafted ZIP archive.</t>
  </si>
  <si>
    <t>'CVE-2017-17833</t>
  </si>
  <si>
    <t>'2018-07-10</t>
  </si>
  <si>
    <t>'OpenSLP releases in the 1.0.2 and 1.1.0 code streams have a heap-related memory corruption issue which may manifest itself as a denial-of-service or a remote code-execution vulnerability.</t>
  </si>
  <si>
    <t>'CVE-2017-15710</t>
  </si>
  <si>
    <t>'In Apache httpd 2.0.23 to 2.0.65, 2.2.0 to 2.2.34, and 2.4.0 to 2.4.29, mod_authnz_ldap, if configured with AuthLDAPCharsetConfig, uses the Accept-Language header value to lookup the right charset encoding when verifying the user&amp;#039;s credentials. If the header value is not present in the charset conversion table, a fallback mechanism is used to truncate it to a two characters value to allow a quick retry (for example, &amp;#039;en-US&amp;#039; is truncated to &amp;#039;en&amp;#039;). A header value of less than two characters forces an out of bound write of one NUL byte to a memory location that is not part of the string. In the worst case, quite unlikely, the process would crash which could be used as a Denial of Service attack. In the more likely case, this memory is already reserved for future use and the issue has no effect at all.</t>
  </si>
  <si>
    <t>'CVE-2017-15130</t>
  </si>
  <si>
    <t>'A denial of service flaw was found in dovecot before 2.2.34. An attacker able to generate random SNI server names could exploit TLS SNI configuration lookups, leading to excessive memory usage and the process to restart.</t>
  </si>
  <si>
    <t>'CVE-2017-15095</t>
  </si>
  <si>
    <t>'CVE-2017-14461</t>
  </si>
  <si>
    <t>'A specially crafted email delivered over SMTP and passed on to Dovecot by MTA can trigger an out of bounds read resulting in potential sensitive information disclosure and denial of service. In order to trigger this vulnerability, an attacker needs to send a specially crafted email message to the server.</t>
  </si>
  <si>
    <t>'CVE-2017-14448</t>
  </si>
  <si>
    <t>'2018-05-25</t>
  </si>
  <si>
    <t>'An exploitable code execution vulnerability exists in the XCF image rendering functionality of SDL2_image-2.0.2. A specially crafted XCF image can cause a heap overflow resulting in code execution. An attacker can display a specially crafted image to trigger this vulnerability.</t>
  </si>
  <si>
    <t>'CVE-2017-14442</t>
  </si>
  <si>
    <t>'An exploitable code execution vulnerability exists in the BMP image rendering functionality of SDL2_image-2.0.2. A specially crafted BMP image can cause a stack overflow resulting in code execution. An attacker can display a specially crafted image to trigger this vulnerability.</t>
  </si>
  <si>
    <t>'CVE-2017-14441</t>
  </si>
  <si>
    <t>'An exploitable code execution vulnerability exists in the ICO image rendering functionality of SDL2_image-2.0.2. A specially crafted ICO image can cause an integer overflow, cascading to a heap overflow resulting in code execution. An attacker can display a specially crafted image to trigger this vulnerability.</t>
  </si>
  <si>
    <t>'CVE-2017-14440</t>
  </si>
  <si>
    <t>'An exploitable code execution vulnerability exists in the ILBM image rendering functionality of SDL2_image-2.0.2. A specially crafted ILBM image can cause a stack overflow resulting in code execution. An attacker can display a specially crafted image to trigger this vulnerability.</t>
  </si>
  <si>
    <t>'CVE-2017-12380</t>
  </si>
  <si>
    <t>'2018-01-26</t>
  </si>
  <si>
    <t>'CVE-2017-12379</t>
  </si>
  <si>
    <t>'ClamAV AntiVirus software versions 0.99.2 and prior contain a vulnerability that could allow an unauthenticated, remote attacker to cause a denial of service (DoS) condition or potentially execute arbitrary code on an affected device. The vulnerability is due to improper input validation checking mechanisms in the message parsing function on an affected system. An unauthenticated, remote attacker could exploit this vulnerability by sending a crafted email to the affected device. This action could cause a messageAddArgument (in message.c) buffer overflow condition when ClamAV scans the malicious email, allowing the attacker to potentially cause a DoS condition or execute arbitrary code on an affected device.</t>
  </si>
  <si>
    <t>'CVE-2017-12378</t>
  </si>
  <si>
    <t>'ClamAV AntiVirus software versions 0.99.2 and prior contain a vulnerability that could allow an unauthenticated, remote attacker to cause a denial of service (DoS) condition on an affected device. The vulnerability is due to improper input validation checking mechanisms of .tar (Tape Archive) files sent to an affected device. A successful exploit could cause a checksum buffer over-read condition when ClamAV scans the malicious .tar file, potentially allowing the attacker to cause a DoS condition on the affected device.</t>
  </si>
  <si>
    <t>'CVE-2017-12377</t>
  </si>
  <si>
    <t>'ClamAV AntiVirus software versions 0.99.2 and prior contain a vulnerability that could allow an unauthenticated, remote attacker to cause a denial of service (DoS) condition or potentially execute arbitrary code on an affected device. The vulnerability is due to improper input validation checking mechanisms in mew packet files sent to an affected device. A successful exploit could cause a heap-based buffer over-read condition in mew.c when ClamAV scans the malicious file, allowing the attacker to cause a DoS condition or potentially execute arbitrary code on the affected device.</t>
  </si>
  <si>
    <t>'CVE-2017-12376</t>
  </si>
  <si>
    <t>'ClamAV AntiVirus software versions 0.99.2 and prior contain a vulnerability that could allow an unauthenticated, remote attacker to cause a denial of service (DoS) condition or potentially execute arbitrary code on an affected device. The vulnerability is due to improper input validation checking mechanisms when handling Portable Document Format (.pdf) files sent to an affected device. An unauthenticated, remote attacker could exploit this vulnerability by sending a crafted .pdf file to an affected device. This action could cause a handle_pdfname (in pdf.c) buffer overflow when ClamAV scans the malicious file, allowing the attacker to cause a DoS condition or potentially execute arbitrary code.</t>
  </si>
  <si>
    <t>'CVE-2017-12375</t>
  </si>
  <si>
    <t>'The ClamAV AntiVirus software versions 0.99.2 and prior contain a vulnerability that could allow an unauthenticated, remote attacker to cause a denial of service (DoS) condition on an affected device. The vulnerability is due to a lack of input validation checking mechanisms during certain mail parsing functions (the rfc2047 function in mbox.c). An unauthenticated, remote attacker could exploit this vulnerability by sending a crafted email to the affected device. This action could cause a buffer overflow condition when ClamAV scans the malicious email, allowing the attacker to potentially cause a DoS condition on an affected device.</t>
  </si>
  <si>
    <t>'CVE-2017-12374</t>
  </si>
  <si>
    <t>'The ClamAV AntiVirus software versions 0.99.2 and prior contain a vulnerability that could allow an unauthenticated, remote attacker to cause a denial of service (DoS) condition on an affected device. The vulnerability is due to a lack of input validation checking mechanisms during certain mail parsing operations (mbox.c operations on bounce messages). If successfully exploited, the ClamAV software could allow a variable pointing to the mail body which could cause a used after being free (use-after-free) instance which may lead to a disruption of services on an affected device to include a denial of service condition.</t>
  </si>
  <si>
    <t>'CVE-2017-12187</t>
  </si>
  <si>
    <t>'CVE-2017-12186</t>
  </si>
  <si>
    <t>'xorg-x11-server before 1.19.5 was missing length validation in X-Resource extension allowing malicious X client to cause X server to crash or possibly execute arbitrary code.</t>
  </si>
  <si>
    <t>'CVE-2017-12185</t>
  </si>
  <si>
    <t>'xorg-x11-server before 1.19.5 was missing length validation in MIT-SCREEN-SAVER extension allowing malicious X client to cause X server to crash or possibly execute arbitrary code.</t>
  </si>
  <si>
    <t>'CVE-2017-12184</t>
  </si>
  <si>
    <t>'xorg-x11-server before 1.19.5 was missing length validation in XINERAMA extension allowing malicious X client to cause X server to crash or possibly execute arbitrary code.</t>
  </si>
  <si>
    <t>'CVE-2017-12183</t>
  </si>
  <si>
    <t>'xorg-x11-server before 1.19.5 was missing length validation in XFIXES extension allowing malicious X client to cause X server to crash or possibly execute arbitrary code.</t>
  </si>
  <si>
    <t>'CVE-2017-12182</t>
  </si>
  <si>
    <t>'xorg-x11-server before 1.19.5 was missing length validation in XFree86 DRI extension allowing malicious X client to cause X server to crash or possibly execute arbitrary code.</t>
  </si>
  <si>
    <t>'CVE-2017-12181</t>
  </si>
  <si>
    <t>'xorg-x11-server before 1.19.5 was missing length validation in XFree86 DGA extension allowing malicious X client to cause X server to crash or possibly execute arbitrary code.</t>
  </si>
  <si>
    <t>'CVE-2017-12180</t>
  </si>
  <si>
    <t>'xorg-x11-server before 1.19.5 was missing length validation in XFree86 VidModeExtension allowing malicious X client to cause X server to crash or possibly execute arbitrary code.</t>
  </si>
  <si>
    <t>'CVE-2017-12179</t>
  </si>
  <si>
    <t>'xorg-x11-server before 1.19.5 was vulnerable to integer overflow in (S)ProcXIBarrierReleasePointer functions allowing malicious X client to cause X server to crash or possibly execute arbitrary code.</t>
  </si>
  <si>
    <t>'CVE-2017-12178</t>
  </si>
  <si>
    <t>'xorg-x11-server before 1.19.5 had wrong extra length check in ProcXIChangeHierarchy function allowing malicious X client to cause X server to crash or possibly execute arbitrary code.</t>
  </si>
  <si>
    <t>'CVE-2017-12177</t>
  </si>
  <si>
    <t>'xorg-x11-server before 1.19.5 was vulnerable to integer overflow in ProcDbeGetVisualInfo function allowing malicious X client to cause X server to crash or possibly execute arbitrary code.</t>
  </si>
  <si>
    <t>'CVE-2017-12176</t>
  </si>
  <si>
    <t>'xorg-x11-server before 1.19.5 was missing extra length validation in ProcEstablishConnection function allowing malicious X client to cause X server to crash or possibly execute arbitrary code.</t>
  </si>
  <si>
    <t>'CVE-2017-12122</t>
  </si>
  <si>
    <t>'An exploitable code execution vulnerability exists in the ILBM image rendering functionality of SDL2_image-2.0.2. A specially crafted ILBM image can cause a heap overflow resulting in code execution. An attacker can display a specially crafted image to trigger this vulnerability.</t>
  </si>
  <si>
    <t>'CVE-2017-7525</t>
  </si>
  <si>
    <t>'A deserialization flaw was discovered in the jackson-databind, versions before 2.6.7.1, 2.7.9.1 and 2.8.9, which could allow an unauthenticated user to perform code execution by sending the maliciously crafted input to the readValue method of the ObjectMapper.</t>
  </si>
  <si>
    <t>'CVE-2017-7376</t>
  </si>
  <si>
    <t>'2018-03-18</t>
  </si>
  <si>
    <t>'Buffer overflow in libxml2 allows remote attackers to execute arbitrary code by leveraging an incorrect limit for port values when handling redirects.</t>
  </si>
  <si>
    <t>'CVE-2017-5133</t>
  </si>
  <si>
    <t>'Exec Code +Info</t>
  </si>
  <si>
    <t>'Off-by-one read/write on the heap in Blink in Google Chrome prior to 62.0.3202.62 allowed a remote attacker to corrupt memory and possibly leak information and potentiality execute code via a crafted PDF file.</t>
  </si>
  <si>
    <t>'CVE-2017-2924</t>
  </si>
  <si>
    <t>'An exploitable heap-based buffer overflow vulnerability exists in the read_legacy_biff function of FreeXL 1.0.3. A specially crafted XLS file can cause a memory corruption resulting in remote code execution. An attacker can send malicious XLS file to trigger this vulnerability.</t>
  </si>
  <si>
    <t>'CVE-2017-2923</t>
  </si>
  <si>
    <t>'An exploitable heap based buffer overflow vulnerability exists in the &amp;#039;read_biff_next_record function&amp;#039; of FreeXL 1.0.3. A specially crafted XLS file can cause a memory corruption resulting in remote code execution. An attacker can send malicious XLS file to trigger this vulnerability.</t>
  </si>
  <si>
    <t>'CVE-2017-2839</t>
  </si>
  <si>
    <t>'An exploitable denial of service vulnerability exists within the handling of challenge packets in FreeRDP 2.0.0-beta1+android11. A specially crafted challenge packet can cause the program termination leading to a denial of service condition. An attacker can compromise the server or use man in the middle to trigger this vulnerability.</t>
  </si>
  <si>
    <t>'CVE-2017-2838</t>
  </si>
  <si>
    <t>'CVE-2017-2837</t>
  </si>
  <si>
    <t>'An exploitable denial of service vulnerability exists within the handling of security data in FreeRDP 2.0.0-beta1+android11. A specially crafted challenge packet can cause the program termination leading to a denial of service condition. An attacker can compromise the server or use man in the middle to trigger this vulnerability.</t>
  </si>
  <si>
    <t>'CVE-2017-2836</t>
  </si>
  <si>
    <t>'295</t>
  </si>
  <si>
    <t>'An exploitable denial of service vulnerability exists within the reading of proprietary server certificates in FreeRDP 2.0.0-beta1+android11. A specially crafted challenge packet can cause the program termination leading to a denial of service condition. An attacker can compromise the server or use man in the middle to trigger this vulnerability.</t>
  </si>
  <si>
    <t>'CVE-2017-2835</t>
  </si>
  <si>
    <t>'An exploitable code execution vulnerability exists in the RDP receive functionality of FreeRDP 2.0.0-beta1+android11. A specially crafted server response can cause an out-of-bounds write resulting in an exploitable condition. An attacker can compromise the server or use a man in the middle to trigger this vulnerability.</t>
  </si>
  <si>
    <t>'CVE-2017-2834</t>
  </si>
  <si>
    <t>'An exploitable code execution vulnerability exists in the authentication functionality of FreeRDP 2.0.0-beta1+android11. A specially crafted server response can cause an out-of-bounds write resulting in an exploitable condition. An attacker can compromise the server or use a man in the middle attack to trigger this vulnerability.</t>
  </si>
  <si>
    <t>'CVE-2017-0918</t>
  </si>
  <si>
    <t>'Gitlab Community Edition version 10.3 is vulnerable to a path traversal issue in the GitLab CI runner component resulting in remote code execution.</t>
  </si>
  <si>
    <t>'CVE-2017-0916</t>
  </si>
  <si>
    <t>'Gitlab Community Edition version 10.3 is vulnerable to a lack of input validation in the system_hook_push queue through web hook component resulting in remote code execution.</t>
  </si>
  <si>
    <t>'CVE-2017-0915</t>
  </si>
  <si>
    <t>'Gitlab Community Edition version 10.2.4 is vulnerable to a lack of input validation in the GitlabProjectsImportService resulting in remote code execution.</t>
  </si>
  <si>
    <t>'CVE-2016-1000339</t>
  </si>
  <si>
    <t>'2018-06-04</t>
  </si>
  <si>
    <t>'In the Bouncy Castle JCE Provider version 1.55 and earlier the primary engine class used for AES was AESFastEngine. Due to the highly table driven approach used in the algorithm it turns out that if the data channel on the CPU can be monitored the lookup table accesses are sufficient to leak information on the AES key being used. There was also a leak in AESEngine although it was substantially less. AESEngine has been modified to remove any signs of leakage (testing carried out on Intel X86-64) and is now the primary AES class for the BC JCE provider from 1.56. Use of AESFastEngine is now only recommended where otherwise deemed appropriate.</t>
  </si>
  <si>
    <t>'CVE-2016-10708</t>
  </si>
  <si>
    <t>'2018-01-21</t>
  </si>
  <si>
    <t>'sshd in OpenSSH before 7.4 allows remote attackers to cause a denial of service (NULL pointer dereference and daemon crash) via an out-of-sequence NEWKEYS message, as demonstrated by Honggfuzz, related to kex.c and packet.c.</t>
  </si>
  <si>
    <t>'CVE-2016-5314</t>
  </si>
  <si>
    <t>'Buffer overflow in the PixarLogDecode function in tif_pixarlog.c in LibTIFF 4.0.6 and earlier allows remote attackers to cause a denial of service (application crash) or possibly have unspecified other impact via a crafted TIFF image, as demonstrated by overwriting the vgetparent function pointer with rgb2ycbcr.</t>
  </si>
  <si>
    <t>'CVE-2015-5316</t>
  </si>
  <si>
    <t>'The eap_pwd_perform_confirm_exchange function in eap_peer/eap_pwd.c in wpa_supplicant 2.x before 2.6, when EAP-pwd is enabled in a network configuration profile, allows remote attackers to cause a denial of service (NULL pointer dereference and daemon crash) via an EAP-pwd Confirm message followed by the Identity exchange.</t>
  </si>
  <si>
    <t>'CVE-2015-5315</t>
  </si>
  <si>
    <t>'The eap_pwd_process function in eap_peer/eap_pwd.c in wpa_supplicant 2.x before 2.6 does not validate that the reassembly buffer is large enough for the final fragment when EAP-pwd is enabled in a network configuration profile, which allows remote attackers to cause a denial of service (process termination) via a large final fragment in an EAP-pwd message.</t>
  </si>
  <si>
    <t>'CVE-2015-5314</t>
  </si>
  <si>
    <t>'The eap_pwd_process function in eap_server/eap_server_pwd.c in hostapd 2.x before 2.6 does not validate that the reassembly buffer is large enough for the final fragment when used with (1) an internal EAP server or (2) a RADIUS server and EAP-pwd is enabled in a runtime configuration, which allows remote attackers to cause a denial of service (process termination) via a large final fragment in an EAP-pwd message.</t>
  </si>
  <si>
    <t>'Ubuntu</t>
  </si>
  <si>
    <t>'CVE-2015-8365</t>
  </si>
  <si>
    <t>'2015-11-26</t>
  </si>
  <si>
    <t>'The smka_decode_frame function in libavcodec/smacker.c in FFmpeg before 2.6.5, 2.7.x before 2.7.3, and 2.8.x through 2.8.2 does not verify that the data size is consistent with the number of channels, which allows remote attackers to cause a denial of service (out-of-bounds array access) or possibly have unspecified other impact via crafted Smacker data.</t>
  </si>
  <si>
    <t>'CVE-2015-8364</t>
  </si>
  <si>
    <t>'Integer overflow in the ff_ivi_init_planes function in libavcodec/ivi.c in FFmpeg before 2.6.5, 2.7.x before 2.7.3, and 2.8.x through 2.8.2 allows remote attackers to cause a denial of service (out-of-bounds heap-memory access) or possibly have unspecified other impact via crafted image dimensions in Indeo Video Interactive data.</t>
  </si>
  <si>
    <t>'CVE-2015-7941</t>
  </si>
  <si>
    <t>'libxml2 2.9.2 does not properly stop parsing invalid input, which allows context-dependent attackers to cause a denial of service (out-of-bounds read and libxml2 crash) via crafted XML data to the (1) xmlParseEntityDecl or (2) xmlParseConditionalSections function in parser.c, as demonstrated by non-terminated entities.</t>
  </si>
  <si>
    <t>'CVE-2015-7674</t>
  </si>
  <si>
    <t>'2015-10-26</t>
  </si>
  <si>
    <t>'Integer overflow in the pixops_scale_nearest function in pixops/pixops.c in gdk-pixbuf before 2.32.1 allows remote attackers to cause a denial of service (application crash) and possibly execute arbitrary code via a crafted GIF image file, which triggers a heap-based buffer overflow.</t>
  </si>
  <si>
    <t>'CVE-2015-6826</t>
  </si>
  <si>
    <t>'2015-09-05</t>
  </si>
  <si>
    <t>'The ff_rv34_decode_init_thread_copy function in libavcodec/rv34.c in FFmpeg before 2.7.2 does not initialize certain structure members, which allows remote attackers to cause a denial of service (invalid pointer access) or possibly have unspecified other impact via crafted (1) RV30 or (2) RV40 RealVideo data.</t>
  </si>
  <si>
    <t>'CVE-2015-6824</t>
  </si>
  <si>
    <t>'The sws_init_context function in libswscale/utils.c in FFmpeg before 2.7.2 does not initialize certain pixbuf data structures, which allows remote attackers to cause a denial of service (segmentation violation) or possibly have unspecified other impact via crafted video data.</t>
  </si>
  <si>
    <t>'CVE-2015-6820</t>
  </si>
  <si>
    <t>'The ff_sbr_apply function in libavcodec/aacsbr.c in FFmpeg before 2.7.2 does not check for a matching AAC frame syntax element before proceeding with Spectral Band Replication calculations, which allows remote attackers to cause a denial of service (out-of-bounds array access) or possibly have unspecified other impact via crafted AAC data.</t>
  </si>
  <si>
    <t>'CVE-2015-6818</t>
  </si>
  <si>
    <t>'The decode_ihdr_chunk function in libavcodec/pngdec.c in FFmpeg before 2.7.2 does not enforce uniqueness of the IHDR (aka image header) chunk in a PNG image, which allows remote attackers to cause a denial of service (out-of-bounds array access) or possibly have unspecified other impact via a crafted image with two or more of these chunks.</t>
  </si>
  <si>
    <t>'CVE-2015-6727</t>
  </si>
  <si>
    <t>'2015-09-01</t>
  </si>
  <si>
    <t>'The Special:DeletedContributions page in MediaWiki before 1.23.10, 1.24.x before 1.24.3, and 1.25.x before 1.25.2 allows remote attackers to determine if an IP is autoblocked via the &amp;quot;Change block&amp;quot; text.</t>
  </si>
  <si>
    <t>'CVE-2015-5964</t>
  </si>
  <si>
    <t>'The (1) contrib.sessions.backends.base.SessionBase.flush and (2) cache_db.SessionStore.flush functions in Django 1.7.x before 1.7.10, 1.4.x before 1.4.22, and possibly other versions create empty sessions in certain circumstances, which allows remote attackers to cause a denial of service (session store consumption) via unspecified vectors.</t>
  </si>
  <si>
    <t>'CVE-2015-5963</t>
  </si>
  <si>
    <t>'contrib.sessions.middleware.SessionMiddleware in Django 1.8.x before 1.8.4, 1.7.x before 1.7.10, 1.4.x before 1.4.22, and possibly other versions allows remote attackers to cause a denial of service (session store consumption or session record removal) via a large number of requests to contrib.auth.views.logout, which triggers the creation of an empty session record.</t>
  </si>
  <si>
    <t>'CVE-2015-5262</t>
  </si>
  <si>
    <t>'http/conn/ssl/SSLConnectionSocketFactory.java in Apache HttpComponents HttpClient before 4.3.6 ignores the http.socket.timeout configuration setting during an SSL handshake, which allows remote attackers to cause a denial of service (HTTPS call hang) via unspecified vectors.</t>
  </si>
  <si>
    <t>'CVE-2015-4495</t>
  </si>
  <si>
    <t>'+Priv Bypass +Info</t>
  </si>
  <si>
    <t>'2015-08-07</t>
  </si>
  <si>
    <t>'The PDF reader in Mozilla Firefox before 39.0.3, Firefox ESR 38.x before 38.1.1, and Firefox OS before 2.2 allows remote attackers to bypass the Same Origin Policy, and read arbitrary files or gain privileges, via vectors involving crafted JavaScript code and a native setter, as exploited in the wild in August 2015.</t>
  </si>
  <si>
    <t>'CVE-2015-4493</t>
  </si>
  <si>
    <t>'Heap-based buffer overflow in the stagefright::ESDS::parseESDescriptor function in libstagefright in Mozilla Firefox before 40.0 and Firefox ESR 38.x before 38.2 allows remote attackers to execute arbitrary code via an invalid size field in an esds chunk in MPEG-4 video data, a related issue to CVE-2015-1539.</t>
  </si>
  <si>
    <t>'CVE-2015-4492</t>
  </si>
  <si>
    <t>'Use-after-free vulnerability in the XMLHttpRequest::Open implementation in Mozilla Firefox before 40.0 and Firefox ESR 38.x before 38.2 might allow remote attackers to execute arbitrary code via a SharedWorker object that makes recursive calls to the open method of an XMLHttpRequest object.</t>
  </si>
  <si>
    <t>'CVE-2015-4491</t>
  </si>
  <si>
    <t>'Integer overflow in the make_filter_table function in pixops/pixops.c in gdk-pixbuf before 2.31.5, as used in Mozilla Firefox before 40.0 and Firefox ESR 38.x before 38.2 on Linux, Google Chrome on Linux, and other products, allows remote attackers to execute arbitrary code or cause a denial of service (heap-based buffer overflow and application crash) via crafted bitmap dimensions that are mishandled during scaling.</t>
  </si>
  <si>
    <t>'CVE-2015-4489</t>
  </si>
  <si>
    <t>'The nsTArray_Impl class in Mozilla Firefox before 40.0, Firefox ESR 38.x before 38.2, and Firefox OS before 2.2 might allow remote attackers to cause a denial of service (memory corruption) or possibly have unspecified other impact by leveraging a self assignment.</t>
  </si>
  <si>
    <t>'CVE-2015-4487</t>
  </si>
  <si>
    <t>'The nsTSubstring::ReplacePrep function in Mozilla Firefox before 40.0, Firefox ESR 38.x before 38.2, and Firefox OS before 2.2 might allow remote attackers to cause a denial of service (memory corruption) or possibly have unspecified other impact via unknown vectors, related to an &amp;quot;overflow.&amp;quot;</t>
  </si>
  <si>
    <t>'CVE-2015-4486</t>
  </si>
  <si>
    <t>'The decrease_ref_count function in libvpx in Mozilla Firefox before 40.0 and Firefox ESR 38.x before 38.2 allows remote attackers to execute arbitrary code or cause a denial of service (out-of-bounds read) via malformed WebM video data.</t>
  </si>
  <si>
    <t>'CVE-2015-4485</t>
  </si>
  <si>
    <t>'Heap-based buffer overflow in the resize_context_buffers function in libvpx in Mozilla Firefox before 40.0 and Firefox ESR 38.x before 38.2 allows remote attackers to execute arbitrary code via malformed WebM video data.</t>
  </si>
  <si>
    <t>'CVE-2015-4484</t>
  </si>
  <si>
    <t>'The js::jit::AssemblerX86Shared::lock_addl function in the JavaScript implementation in Mozilla Firefox before 40.0 and Firefox ESR 38.x before 38.2 allows remote attackers to cause a denial of service (application crash) by leveraging the use of shared memory and accessing (1) an Atomics object or (2) a SharedArrayBuffer object.</t>
  </si>
  <si>
    <t>'CVE-2015-4480</t>
  </si>
  <si>
    <t>'Integer overflow in the stagefright::SampleTable::isValid function in libstagefright in Mozilla Firefox before 40.0 and Firefox ESR 38.x before 38.2 allows remote attackers to execute arbitrary code via crafted MPEG-4 video data with H.264 encoding.</t>
  </si>
  <si>
    <t>'CVE-2015-4479</t>
  </si>
  <si>
    <t>'Multiple integer overflows in libstagefright in Mozilla Firefox before 40.0 and Firefox ESR 38.x before 38.2 allow remote attackers to execute arbitrary code via a crafted saio chunk in MPEG-4 video data.</t>
  </si>
  <si>
    <t>'CVE-2015-4478</t>
  </si>
  <si>
    <t>'Mozilla Firefox before 40.0 and Firefox ESR 38.x before 38.2 do not impose certain ECMAScript 6 requirements on JavaScript object properties, which allows remote attackers to bypass the Same Origin Policy via the reviver parameter to the JSON.parse method.</t>
  </si>
  <si>
    <t>'CVE-2015-4477</t>
  </si>
  <si>
    <t>'Use-after-free vulnerability in the MediaStream playback feature in Mozilla Firefox before 40.0 allows remote attackers to execute arbitrary code via unspecified use of the Web Audio API.</t>
  </si>
  <si>
    <t>'CVE-2015-4475</t>
  </si>
  <si>
    <t>'The mozilla::AudioSink function in Mozilla Firefox before 40.0 and Firefox ESR 38.x before 38.2 mishandles inconsistent sample formats within MP3 audio data, which allows remote attackers to execute arbitrary code or cause a denial of service (out-of-bounds read) via a malformed file.</t>
  </si>
  <si>
    <t>'CVE-2015-4474</t>
  </si>
  <si>
    <t>'Multiple unspecified vulnerabilities in the browser engine in Mozilla Firefox before 40.0 allow remote attackers to cause a denial of service (memory corruption and application crash) or possibly execute arbitrary code via unknown vectors.</t>
  </si>
  <si>
    <t>'CVE-2015-4004</t>
  </si>
  <si>
    <t>'2015-06-07</t>
  </si>
  <si>
    <t>'The OZWPAN driver in the Linux kernel through 4.0.5 relies on an untrusted length field during packet parsing, which allows remote attackers to obtain sensitive information from kernel memory or cause a denial of service (out-of-bounds read and system crash) via a crafted packet.</t>
  </si>
  <si>
    <t>'CVE-2015-3905</t>
  </si>
  <si>
    <t>'2015-06-08</t>
  </si>
  <si>
    <t>'Buffer overflow in the set_cs_start function in t1disasm.c in t1utils before 1.39 allows remote attackers to cause a denial of service (crash) and possibly execute arbitrary code via a crafted font file.</t>
  </si>
  <si>
    <t>'CVE-2015-3408</t>
  </si>
  <si>
    <t>'2015-05-19</t>
  </si>
  <si>
    <t>'Module::Signature before 0.74 allows remote attackers to execute arbitrary shell commands via a crafted SIGNATURE file which is not properly handled when generating checksums from a signed manifest.</t>
  </si>
  <si>
    <t>'CVE-2015-3308</t>
  </si>
  <si>
    <t>'Double free vulnerability in lib/x509/x509_ext.c in GnuTLS before 3.3.14 allows remote attackers to cause a denial of service or possibly have unspecified other impact via a crafted CRL distribution point.</t>
  </si>
  <si>
    <t>'CVE-2015-2668</t>
  </si>
  <si>
    <t>'2015-05-12</t>
  </si>
  <si>
    <t>'ClamAV before 0.98.7 allows remote attackers to cause a denial of service (infinite loop) via a crafted xz archive file.</t>
  </si>
  <si>
    <t>'CVE-2015-2316</t>
  </si>
  <si>
    <t>'2015-03-25</t>
  </si>
  <si>
    <t>'The utils.html.strip_tags function in Django 1.6.x before 1.6.11, 1.7.x before 1.7.7, and 1.8.x before 1.8c1, when using certain versions of Python, allows remote attackers to cause a denial of service (infinite loop) by increasing the length of the input string.</t>
  </si>
  <si>
    <t>'CVE-2015-2265</t>
  </si>
  <si>
    <t>'The remove_bad_chars function in utils/cups-browsed.c in cups-filters before 1.0.66 allows remote IPP printers to execute arbitrary commands via consecutive shell metacharacters in the (1) model or (2) PDL. NOTE: this vulnerability exists because of an incomplete fix for CVE-2014-2707.</t>
  </si>
  <si>
    <t>'CVE-2015-2238</t>
  </si>
  <si>
    <t>'2016-11-18</t>
  </si>
  <si>
    <t>'Multiple unspecified vulnerabilities in Google V8 before 4.1.0.21, as used in Google Chrome before 41.0.2272.76, allow attackers to cause a denial of service or possibly have other impact via unknown vectors.</t>
  </si>
  <si>
    <t>'CVE-2015-2222</t>
  </si>
  <si>
    <t>'ClamAV before 0.98.7 allows remote attackers to cause a denial of service (crash) via a crafted petite packed file.</t>
  </si>
  <si>
    <t>'CVE-2015-2221</t>
  </si>
  <si>
    <t>'ClamAV before 0.98.7 allows remote attackers to cause a denial of service (infinite loop) via a crafted y0da cryptor file.</t>
  </si>
  <si>
    <t>'CVE-2015-2170</t>
  </si>
  <si>
    <t>'The upx decoder in ClamAV before 0.98.7 allows remote attackers to cause a denial of service (crash) via a crafted file.</t>
  </si>
  <si>
    <t>'CVE-2015-1872</t>
  </si>
  <si>
    <t>'The ff_mjpeg_decode_sof function in libavcodec/mjpegdec.c in FFmpeg before 2.5.4 does not validate the number of components in a JPEG-LS Start Of Frame segment, which allows remote attackers to cause a denial of service (out-of-bounds array access) or possibly have unspecified other impact via crafted Motion JPEG data.</t>
  </si>
  <si>
    <t>'CVE-2015-1851</t>
  </si>
  <si>
    <t>'2015-06-25</t>
  </si>
  <si>
    <t>'OpenStack Cinder before 2014.1.5 (icehouse), 2014.2.x before 2014.2.4 (juno), and 2015.1.x before 2015.1.1 (kilo) allows remote authenticated users to read arbitrary files via a crafted qcow2 signature in an image to the upload-to-image command.</t>
  </si>
  <si>
    <t>'CVE-2015-1473</t>
  </si>
  <si>
    <t>'The ADDW macro in stdio-common/vfscanf.c in the GNU C Library (aka glibc or libc6) before 2.21 does not properly consider data-type size during a risk-management decision for use of the alloca function, which might allow context-dependent attackers to cause a denial of service (segmentation violation) or overwrite memory locations beyond the stack boundary via a long line containing wide characters that are improperly handled in a wscanf call.</t>
  </si>
  <si>
    <t>'CVE-2015-1472</t>
  </si>
  <si>
    <t>'The ADDW macro in stdio-common/vfscanf.c in the GNU C Library (aka glibc or libc6) before 2.21 does not properly consider data-type size during memory allocation, which allows context-dependent attackers to cause a denial of service (buffer overflow) or possibly have unspecified other impact via a long line containing wide characters that are improperly handled in a wscanf call.</t>
  </si>
  <si>
    <t>'CVE-2015-1346</t>
  </si>
  <si>
    <t>'2015-01-22</t>
  </si>
  <si>
    <t>'Multiple unspecified vulnerabilities in Google V8 before 3.30.33.15, as used in Google Chrome before 40.0.2214.91, allow attackers to cause a denial of service or possibly have other impact via unknown vectors.</t>
  </si>
  <si>
    <t>'CVE-2015-1321</t>
  </si>
  <si>
    <t>'2015-04-30</t>
  </si>
  <si>
    <t>'Use-after-free vulnerability in the file picker implementation in Oxide before 1.6.5 allows remote attackers to cause a denial of service (crash) or possibly execute arbitrary code via a crafted webpage.</t>
  </si>
  <si>
    <t>'CVE-2015-1317</t>
  </si>
  <si>
    <t>'2015-09-28</t>
  </si>
  <si>
    <t>'Use-after-free vulnerability in Oxide before 1.5.6 and 1.6.x before 1.6.1 allows remote attackers to cause a denial of service (crash) or possibly execute arbitrary code by deleting all WebContents while a RenderProcessHost instance still exists.</t>
  </si>
  <si>
    <t>'CVE-2015-1315</t>
  </si>
  <si>
    <t>'2015-02-23</t>
  </si>
  <si>
    <t>'2015-02-24</t>
  </si>
  <si>
    <t>'Buffer overflow in the charset_to_intern function in unix/unix.c in Info-Zip UnZip 6.10b allows remote attackers to execute arbitrary code via a crafted string, as demonstrated by converting a string from CP866 to UTF-8.</t>
  </si>
  <si>
    <t>'CVE-2015-1230</t>
  </si>
  <si>
    <t>'The getHiddenProperty function in bindings/core/v8/V8EventListenerList.h in Blink, as used in Google Chrome before 41.0.2272.76, has a name conflict with the AudioContext class, which allows remote attackers to cause a denial of service or possibly have unspecified other impact via JavaScript code that adds an AudioContext event listener and triggers &amp;quot;type confusion.&amp;quot;</t>
  </si>
  <si>
    <t>'CVE-2015-1220</t>
  </si>
  <si>
    <t>'Use-after-free vulnerability in the GIFImageReader::parseData function in platform/image-decoders/gif/GIFImageReader.cpp in Blink, as used in Google Chrome before 41.0.2272.76, allows remote attackers to cause a denial of service or possibly have unspecified other impact via a crafted frame size in a GIF image.</t>
  </si>
  <si>
    <t>'CVE-2015-1219</t>
  </si>
  <si>
    <t>'Integer overflow in the SkMallocPixelRef::NewAllocate function in core/SkMallocPixelRef.cpp in Skia, as used in Google Chrome before 41.0.2272.76, allows remote attackers to cause a denial of service or possibly have unspecified other impact via vectors that trigger an attempted allocation of a large amount of memory during WebGL rendering.</t>
  </si>
  <si>
    <t>'CVE-2015-1218</t>
  </si>
  <si>
    <t>'Multiple use-after-free vulnerabilities in the DOM implementation in Blink, as used in Google Chrome before 41.0.2272.76, allow remote attackers to cause a denial of service or possibly have unspecified other impact via vectors that trigger movement of a SCRIPT element to different documents, related to (1) the HTMLScriptElement::didMoveToNewDocument function in core/html/HTMLScriptElement.cpp and (2) the SVGScriptElement::didMoveToNewDocument function in core/svg/SVGScriptElement.cpp.</t>
  </si>
  <si>
    <t>'CVE-2015-1217</t>
  </si>
  <si>
    <t>'The V8LazyEventListener::prepareListenerObject function in bindings/core/v8/V8LazyEventListener.cpp in the V8 bindings in Blink, as used in Google Chrome before 41.0.2272.76, does not properly compile listeners, which allows remote attackers to cause a denial of service or possibly have unspecified other impact via vectors that leverage &amp;quot;type confusion.&amp;quot;</t>
  </si>
  <si>
    <t>'CVE-2015-1216</t>
  </si>
  <si>
    <t>'Use-after-free vulnerability in the V8Window::namedPropertyGetterCustom function in bindings/core/v8/custom/V8WindowCustom.cpp in the V8 bindings in Blink, as used in Google Chrome before 41.0.2272.76, allows remote attackers to cause a denial of service or possibly have unspecified other impact via vectors that trigger a frame detachment.</t>
  </si>
  <si>
    <t>'CVE-2015-1215</t>
  </si>
  <si>
    <t>'The filters implementation in Skia, as used in Google Chrome before 41.0.2272.76, allows remote attackers to cause a denial of service or possibly have unspecified other impact via vectors that trigger an out-of-bounds write operation.</t>
  </si>
  <si>
    <t>'CVE-2015-1214</t>
  </si>
  <si>
    <t>'Integer overflow in the SkAutoSTArray implementation in include/core/SkTemplates.h in the filters implementation in Skia, as used in Google Chrome before 41.0.2272.76, allows remote attackers to cause a denial of service or possibly have unspecified other impact via vectors that trigger a reset action with a large count value, leading to an out-of-bounds write operation.</t>
  </si>
  <si>
    <t>'CVE-2015-1205</t>
  </si>
  <si>
    <t>'Multiple unspecified vulnerabilities in Google Chrome before 40.0.2214.91 allow attackers to cause a denial of service or possibly have other impact via unknown vectors.</t>
  </si>
  <si>
    <t>'CVE-2015-0860</t>
  </si>
  <si>
    <t>'Off-by-one error in the extracthalf function in dpkg-deb/extract.c in the dpkg-deb component in Debian dpkg 1.16.x before 1.16.17 and 1.17.x before 1.17.26 allows remote attackers to execute arbitrary code via the archive magic version number in an &amp;quot;old-style&amp;quot; Debian binary package, which triggers a stack-based buffer overflow.</t>
  </si>
  <si>
    <t>'CVE-2015-0847</t>
  </si>
  <si>
    <t>'2015-05-29</t>
  </si>
  <si>
    <t>'nbd-server.c in Network Block Device (nbd-server) before 3.11 does not properly handle signals, which allows remote attackers to cause a denial of service (deadlock) via unspecified vectors.</t>
  </si>
  <si>
    <t>'CVE-2015-0834</t>
  </si>
  <si>
    <t>'2015-02-25</t>
  </si>
  <si>
    <t>'The WebRTC subsystem in Mozilla Firefox before 36.0 recognizes turns: and stuns: URIs but accesses the TURN or STUN server without using TLS, which makes it easier for man-in-the-middle attackers to discover credentials by spoofing a server and completing a brute-force attack within a short time window.</t>
  </si>
  <si>
    <t>'CVE-2015-0831</t>
  </si>
  <si>
    <t>'Use-after-free vulnerability in the mozilla::dom::IndexedDB::IDBObjectStore::CreateIndex function in Mozilla Firefox before 36.0, Firefox ESR 31.x before 31.5, and Thunderbird before 31.5 allows remote attackers to execute arbitrary code or cause a denial of service (heap memory corruption) via crafted content that is improperly handled during IndexedDB index creation.</t>
  </si>
  <si>
    <t>'CVE-2015-0830</t>
  </si>
  <si>
    <t>'The WebGL implementation in Mozilla Firefox before 36.0 does not properly allocate memory for copying an unspecified string to a shader&amp;#039;s compilation log, which allows remote attackers to cause a denial of service (application crash) via crafted WebGL content.</t>
  </si>
  <si>
    <t>'CVE-2015-0829</t>
  </si>
  <si>
    <t>'Buffer overflow in libstagefright in Mozilla Firefox before 36.0 allows remote attackers to execute arbitrary code via a crafted MP4 video that is improperly handled during playback.</t>
  </si>
  <si>
    <t>'CVE-2015-0826</t>
  </si>
  <si>
    <t>'The nsTransformedTextRun::SetCapitalization function in Mozilla Firefox before 36.0 allows remote attackers to execute arbitrary code or cause a denial of service (out-of-bounds read of heap memory) via a crafted Cascading Style Sheets (CSS) token sequence that triggers a restyle or reflow operation.</t>
  </si>
  <si>
    <t>'CVE-2015-0825</t>
  </si>
  <si>
    <t>'Stack-based buffer underflow in the mozilla::MP3FrameParser::ParseBuffer function in Mozilla Firefox before 36.0 allows remote attackers to obtain sensitive information from process memory via a malformed MP3 file that improperly interacts with memory allocation during playback.</t>
  </si>
  <si>
    <t>'CVE-2015-0824</t>
  </si>
  <si>
    <t>'The mozilla::layers::BufferTextureClient::AllocateForSurface function in Mozilla Firefox before 36.0 allows remote attackers to cause a denial of service (out-of-bounds write of zero values, and application crash) via vectors that trigger use of DrawTarget and the Cairo library for image drawing.</t>
  </si>
  <si>
    <t>'CVE-2015-0821</t>
  </si>
  <si>
    <t>'Mozilla Firefox before 36.0 allows user-assisted remote attackers to read arbitrary files or execute arbitrary JavaScript code with chrome privileges via a crafted web site that is accessed with unspecified mouse and keyboard actions.</t>
  </si>
  <si>
    <t>'CVE-2015-0811</t>
  </si>
  <si>
    <t>'2015-04-01</t>
  </si>
  <si>
    <t>'2016-12-06</t>
  </si>
  <si>
    <t>'The QCMS implementation in Mozilla Firefox before 37.0 allows remote attackers to obtain sensitive information from process heap memory or cause a denial of service (out-of-bounds read) via an image that is improperly handled during transformation.</t>
  </si>
  <si>
    <t>'CVE-2015-0808</t>
  </si>
  <si>
    <t>'The webrtc::VPMContentAnalysis::Release function in the WebRTC implementation in Mozilla Firefox before 37.0 uses incompatible approaches to the deallocation of memory for simple-type arrays, which might allow remote attackers to cause a denial of service (memory corruption) via unspecified vectors.</t>
  </si>
  <si>
    <t>'CVE-2015-0806</t>
  </si>
  <si>
    <t>'The Off Main Thread Compositing (OMTC) implementation in Mozilla Firefox before 37.0 attempts to use memset for a memory region of negative length during interaction with the mozilla::layers::BufferTextureClient::AllocateForSurface function, which allows remote attackers to execute arbitrary code or cause a denial of service (memory corruption) via vectors that trigger rendering of 2D graphics content.</t>
  </si>
  <si>
    <t>'CVE-2015-0805</t>
  </si>
  <si>
    <t>'The Off Main Thread Compositing (OMTC) implementation in Mozilla Firefox before 37.0 makes an incorrect memset call during interaction with the mozilla::layers::BufferTextureClient::AllocateForSurface function, which allows remote attackers to execute arbitrary code or cause a denial of service (memory corruption and application crash) via vectors that trigger rendering of 2D graphics content.</t>
  </si>
  <si>
    <t>'CVE-2015-0804</t>
  </si>
  <si>
    <t>'The HTMLSourceElement::BindToTree function in Mozilla Firefox before 37.0 does not properly constrain a data type after omitting namespace validation during certain tree-binding operations, which allows remote attackers to execute arbitrary code or cause a denial of service (use-after-free) via a crafted HTML document containing a SOURCE element.</t>
  </si>
  <si>
    <t>'CVE-2015-0803</t>
  </si>
  <si>
    <t>'The HTMLSourceElement::AfterSetAttr function in Mozilla Firefox before 37.0 does not properly constrain the original data type of a casted value during the setting of a SOURCE element&amp;#039;s attributes, which allows remote attackers to execute arbitrary code or cause a denial of service (use-after-free) via a crafted HTML document.</t>
  </si>
  <si>
    <t>'CVE-2015-0802</t>
  </si>
  <si>
    <t>'Mozilla Firefox before 37.0 relies on docshell type information instead of page principal information for Window.webidl access control, which might allow remote attackers to execute arbitrary JavaScript code with chrome privileges via certain content navigation that leverages the reachability of a privileged window with an unintended persistence of access to restricted internal methods.</t>
  </si>
  <si>
    <t>'CVE-2015-0254</t>
  </si>
  <si>
    <t>'Apache Standard Taglibs before 1.2.3 allows remote attackers to execute arbitrary code or conduct external XML entity (XXE) attacks via a crafted XSLT extension in a (1) &amp;lt;x:parse&amp;gt; or (2) &amp;lt;x:transform&amp;gt; JSTL XML tag.</t>
  </si>
  <si>
    <t>'CVE-2015-0250</t>
  </si>
  <si>
    <t>'XML external entity (XXE) vulnerability in the SVG to (1) PNG and (2) JPG conversion classes in Apache Batik 1.x before 1.8 allows remote attackers to read arbitrary files or cause a denial of service via a crafted SVG file.</t>
  </si>
  <si>
    <t>'CVE-2015-0240</t>
  </si>
  <si>
    <t>'The Netlogon server implementation in smbd in Samba 3.5.x and 3.6.x before 3.6.25, 4.0.x before 4.0.25, 4.1.x before 4.1.17, and 4.2.x before 4.2.0rc5 performs a free operation on an uninitialized stack pointer, which allows remote attackers to execute arbitrary code via crafted Netlogon packets that use the ServerPasswordSet RPC API, as demonstrated by packets reaching the _netr_ServerPasswordSet function in rpc_server/netlogon/srv_netlog_nt.c.</t>
  </si>
  <si>
    <t>'CVE-2015-0228</t>
  </si>
  <si>
    <t>'The lua_websocket_read function in lua_request.c in the mod_lua module in the Apache HTTP Server through 2.4.12 allows remote attackers to cause a denial of service (child-process crash) by sending a crafted WebSocket Ping frame after a Lua script has called the wsupgrade function.</t>
  </si>
  <si>
    <t>'CVE-2015-0222</t>
  </si>
  <si>
    <t>'2015-01-16</t>
  </si>
  <si>
    <t>'ModelMultipleChoiceField in Django 1.6.x before 1.6.10 and 1.7.x before 1.7.3, when show_hidden_initial is set to True, allows remote attackers to cause a denial of service by submitting duplicate values, which triggers a large number of SQL queries.</t>
  </si>
  <si>
    <t>'CVE-2015-0221</t>
  </si>
  <si>
    <t>'The django.views.static.serve view in Django before 1.4.18, 1.6.x before 1.6.10, and 1.7.x before 1.7.3 reads files an entire line at a time, which allows remote attackers to cause a denial of service (memory consumption) via a long line in a file.</t>
  </si>
  <si>
    <t>'CVE-2014-9668</t>
  </si>
  <si>
    <t>'The woff_open_font function in sfnt/sfobjs.c in FreeType before 2.5.4 proceeds with offset+length calculations without restricting length values, which allows remote attackers to cause a denial of service (integer overflow and heap-based buffer overflow) or possibly have unspecified other impact via a crafted Web Open Font Format (WOFF) file.</t>
  </si>
  <si>
    <t>'CVE-2014-9665</t>
  </si>
  <si>
    <t>'The Load_SBit_Png function in sfnt/pngshim.c in FreeType before 2.5.4 does not restrict the rows and pitch values of PNG data, which allows remote attackers to cause a denial of service (integer overflow and heap-based buffer overflow) or possibly have unspecified other impact by embedding a PNG file in a .ttf font file.</t>
  </si>
  <si>
    <t>'CVE-2014-9659</t>
  </si>
  <si>
    <t>'cff/cf2intrp.c in the CFF CharString interpreter in FreeType before 2.5.4 proceeds with additional hints after the hint mask has been computed, which allows remote attackers to execute arbitrary code or cause a denial of service (stack-based buffer overflow) via a crafted OpenType font.  NOTE: this vulnerability exists because of an incomplete fix for CVE-2014-2240.</t>
  </si>
  <si>
    <t>'CVE-2014-9604</t>
  </si>
  <si>
    <t>'libavcodec/utvideodec.c in FFmpeg before 2.5.2 does not check for a zero value of a slice height, which allows remote attackers to cause a denial of service (out-of-bounds array access) or possibly have unspecified other impact via crafted Ut Video data, related to the (1) restore_median and (2) restore_median_il functions.</t>
  </si>
  <si>
    <t>'CVE-2014-9402</t>
  </si>
  <si>
    <t>'2018-04-11</t>
  </si>
  <si>
    <t>'The nss_dns implementation of getnetbyname in GNU C Library (aka glibc) before 2.21, when the DNS backend in the Name Service Switch configuration is enabled, allows remote attackers to cause a denial of service (infinite loop) by sending a positive answer while a network name is being process.</t>
  </si>
  <si>
    <t>'CVE-2014-8121</t>
  </si>
  <si>
    <t>'2015-03-27</t>
  </si>
  <si>
    <t>'DB_LOOKUP in nss_files/files-XXX.c in the Name Service Switch (NSS) in GNU C Library (aka glibc or libc6) 2.21 and earlier does not properly check if a file is open, which allows remote attackers to cause a denial of service (infinite loop) by performing a look-up on a database while iterating over it, which triggers the file pointer to be reset.</t>
  </si>
  <si>
    <t>'CVE-2014-7943</t>
  </si>
  <si>
    <t>'Skia, as used in Google Chrome before 40.0.2214.91, allows remote attackers to cause a denial of service (out-of-bounds read) via unspecified vectors.</t>
  </si>
  <si>
    <t>'CVE-2014-7942</t>
  </si>
  <si>
    <t>'The Fonts implementation in Google Chrome before 40.0.2214.91 does not initialize memory for a data structure, which allows remote attackers to cause a denial of service or possibly have unspecified other impact via unknown vectors.</t>
  </si>
  <si>
    <t>'CVE-2014-7926</t>
  </si>
  <si>
    <t>'2018-01-19</t>
  </si>
  <si>
    <t>'The Regular Expressions package in International Components for Unicode (ICU) 52 before SVN revision 292944, as used in Google Chrome before 40.0.2214.91, allows remote attackers to cause a denial of service (memory corruption) or possibly have unspecified other impact via vectors related to a zero-length quantifier.</t>
  </si>
  <si>
    <t>'CVE-2014-7923</t>
  </si>
  <si>
    <t>'The Regular Expressions package in International Components for Unicode (ICU) 52 before SVN revision 292944, as used in Google Chrome before 40.0.2214.91, allows remote attackers to cause a denial of service (memory corruption) or possibly have unspecified other impact via vectors related to a look-behind expression.</t>
  </si>
  <si>
    <t>'CVE-2013-7443</t>
  </si>
  <si>
    <t>'2015-08-12</t>
  </si>
  <si>
    <t>'Buffer overflow in the skip-scan optimization in SQLite 3.8.2 allows remote attackers to cause a denial of service (crash) via crafted SQL statements.</t>
  </si>
  <si>
    <t>'CVE-2016-9949</t>
  </si>
  <si>
    <t>'2016-12-16</t>
  </si>
  <si>
    <t>'An issue was discovered in Apport before 2.20.4. In apport/ui.py, Apport reads the CrashDB field and it then evaluates the field as Python code if it begins with a &amp;quot;{&amp;quot;. This allows remote attackers to execute arbitrary Python code.</t>
  </si>
  <si>
    <t>'CVE-2016-6855</t>
  </si>
  <si>
    <t>'2016-09-07</t>
  </si>
  <si>
    <t>'Eye of GNOME (aka eog) 3.16.5, 3.17.x, 3.18.x before 3.18.3, 3.19.x, and 3.20.x before 3.20.4, when used with glib before 2.44.1, allow remote attackers to cause a denial of service (out-of-bounds write and crash) via vectors involving passing invalid UTF-8 to GMarkup.</t>
  </si>
  <si>
    <t>'CVE-2016-6352</t>
  </si>
  <si>
    <t>'The OneLine32 function in io-ico.c in gdk-pixbuf before 2.35.3 allows remote attackers to cause a denial of service (out-of-bounds write and crash) via crafted dimensions in an ICO file.</t>
  </si>
  <si>
    <t>'CVE-2016-6262</t>
  </si>
  <si>
    <t>'2016-09-08</t>
  </si>
  <si>
    <t>'idn in libidn before 1.33 might allow remote attackers to obtain sensitive memory information by reading a zero byte as input, which triggers an out-of-bounds read, a different vulnerability than CVE-2015-8948.</t>
  </si>
  <si>
    <t>'CVE-2016-6261</t>
  </si>
  <si>
    <t>'The idna_to_ascii_4i function in lib/idna.c in libidn before 1.33 allows context-dependent attackers to cause a denial of service (out-of-bounds read and crash) via 64 bytes of input.</t>
  </si>
  <si>
    <t>'CVE-2016-4580</t>
  </si>
  <si>
    <t>'2016-05-23</t>
  </si>
  <si>
    <t>'The x25_negotiate_facilities function in net/x25/x25_facilities.c in the Linux kernel before 4.5.5 does not properly initialize a certain data structure, which allows attackers to obtain sensitive information from kernel stack memory via an X.25 Call Request.</t>
  </si>
  <si>
    <t>'CVE-2016-4579</t>
  </si>
  <si>
    <t>'Libksba before 1.3.4 allows remote attackers to cause a denial of service (out-of-bounds read and crash) via unspecified vectors, related to the &amp;quot;returned length of the object from _ksba_ber_parse_tl.&amp;quot;</t>
  </si>
  <si>
    <t>'CVE-2016-4574</t>
  </si>
  <si>
    <t>'Off-by-one error in the append_utf8_value function in the DN decoder (dn.c) in Libksba before 1.3.4 allows remote attackers to cause a denial of service (out-of-bounds read) via invalid utf-8 encoded data. NOTE: this vulnerability exists because of an incomplete fix for CVE-2016-4356.</t>
  </si>
  <si>
    <t>'CVE-2016-4485</t>
  </si>
  <si>
    <t>'The llc_cmsg_rcv function in net/llc/af_llc.c in the Linux kernel before 4.5.5 does not initialize a certain data structure, which allows attackers to obtain sensitive information from kernel stack memory by reading a message.</t>
  </si>
  <si>
    <t>'CVE-2016-4472</t>
  </si>
  <si>
    <t>'2016-06-30</t>
  </si>
  <si>
    <t>'The overflow protection in Expat is removed by compilers with certain optimization settings, which allows remote attackers to cause a denial of service (crash) or possibly execute arbitrary code via crafted XML data.  NOTE: this vulnerability exists because of an incomplete fix for CVE-2015-1283 and CVE-2015-2716.</t>
  </si>
  <si>
    <t>'CVE-2016-4356</t>
  </si>
  <si>
    <t>'2016-06-14</t>
  </si>
  <si>
    <t>'The append_utf8_value function in the DN decoder (dn.c) in Libksba before 1.3.3 allows remote attackers to cause a denial of service (out-of-bounds read) by clearing the high bit of the byte after invalid utf-8 encoded data.</t>
  </si>
  <si>
    <t>'CVE-2016-4355</t>
  </si>
  <si>
    <t>'Multiple integer overflows in ber-decoder.c in Libksba before 1.3.3 allow remote attackers to cause a denial of service (crash) via crafted BER data, which leads to a buffer overflow.</t>
  </si>
  <si>
    <t>'CVE-2016-4354</t>
  </si>
  <si>
    <t>'ber-decoder.c in Libksba before 1.3.3 uses an incorrect integer data type, which allows remote attackers to cause a denial of service (crash) via crafted BER data, which leads to a buffer overflow.</t>
  </si>
  <si>
    <t>'CVE-2016-4353</t>
  </si>
  <si>
    <t>'ber-decoder.c in Libksba before 1.3.3 does not properly handle decoder stack overflows, which allows remote attackers to cause a denial of service (abort) via crafted BER data.</t>
  </si>
  <si>
    <t>'CVE-2016-4052</t>
  </si>
  <si>
    <t>'Multiple stack-based buffer overflows in Squid 3.x before 3.5.17 and 4.x before 4.0.9 allow remote HTTP servers to cause a denial of service or execute arbitrary code via crafted Edge Side Includes (ESI) responses.</t>
  </si>
  <si>
    <t>'CVE-2016-4008</t>
  </si>
  <si>
    <t>'The _asn1_extract_der_octet function in lib/decoding.c in GNU Libtasn1 before 4.8, when used without the ASN1_DECODE_FLAG_STRICT_DER flag, allows remote attackers to cause a denial of service (infinite recursion) via a crafted certificate.</t>
  </si>
  <si>
    <t>'CVE-2016-4002</t>
  </si>
  <si>
    <t>'Buffer overflow in the mipsnet_receive function in hw/net/mipsnet.c in QEMU, when the guest NIC is configured to accept large packets, allows remote attackers to cause a denial of service (memory corruption and QEMU crash) or possibly execute arbitrary code via a packet larger than 1514 bytes.</t>
  </si>
  <si>
    <t>'CVE-2016-4001</t>
  </si>
  <si>
    <t>'Buffer overflow in the stellaris_enet_receive function in hw/net/stellaris_enet.c in QEMU, when the Stellaris ethernet controller is configured to accept large packets, allows remote attackers to cause a denial of service (QEMU crash) via a large packet.</t>
  </si>
  <si>
    <t>'CVE-2016-3955</t>
  </si>
  <si>
    <t>'The usbip_recv_xbuff function in drivers/usb/usbip/usbip_common.c in the Linux kernel before 4.5.3 allows remote attackers to cause a denial of service (out-of-bounds write) or possibly have unspecified other impact via a crafted length value in a USB/IP packet.</t>
  </si>
  <si>
    <t>'CVE-2016-3947</t>
  </si>
  <si>
    <t>'Heap-based buffer overflow in the Icmp6::Recv function in icmp/Icmp6.cc in the pinger utility in Squid before 3.5.16 and 4.x before 4.0.8 allows remote servers to cause a denial of service (performance degradation or transition failures) or write sensitive information to log files via an ICMPv6 packet.</t>
  </si>
  <si>
    <t>'CVE-2016-3941</t>
  </si>
  <si>
    <t>'Buffer overflow in the AStreamPeekStream function in input/stream.c in VideoLAN VLC media player before 2.2.0 allows remote attackers to cause a denial of service (crash) via a crafted wav file, related to &amp;quot;seek across EOF.&amp;quot;</t>
  </si>
  <si>
    <t>'CVE-2016-3714</t>
  </si>
  <si>
    <t>'The (1) EPHEMERAL, (2) HTTPS, (3) MVG, (4) MSL, (5) TEXT, (6) SHOW, (7) WIN, and (8) PLT coders in ImageMagick before 6.9.3-10 and 7.x before 7.0.1-1 allow remote attackers to execute arbitrary code via shell metacharacters in a crafted image, aka &amp;quot;ImageTragick.&amp;quot;</t>
  </si>
  <si>
    <t>'CVE-2016-3679</t>
  </si>
  <si>
    <t>'Multiple unspecified vulnerabilities in Google V8 before 4.9.385.33, as used in Google Chrome before 49.0.2623.108, allow attackers to cause a denial of service or possibly have other impact via unknown vectors.</t>
  </si>
  <si>
    <t>'CVE-2016-3075</t>
  </si>
  <si>
    <t>'Stack-based buffer overflow in the nss_dns implementation of the getnetbyname function in GNU C Library (aka glibc) before 2.24 allows context-dependent attackers to cause a denial of service (stack consumption and application crash) via a long name.</t>
  </si>
  <si>
    <t>'CVE-2016-2834</t>
  </si>
  <si>
    <t>'Mozilla Network Security Services (NSS) before 3.23, as used in Mozilla Firefox before 47.0, allows remote attackers to cause a denial of service (memory corruption and application crash) or possibly have unspecified other impact via unknown vectors.</t>
  </si>
  <si>
    <t>'CVE-2016-2832</t>
  </si>
  <si>
    <t>'Mozilla Firefox before 47.0 allows remote attackers to discover the list of disabled plugins via a fingerprinting attack involving Cascading Style Sheets (CSS) pseudo-classes.</t>
  </si>
  <si>
    <t>'CVE-2016-2815</t>
  </si>
  <si>
    <t>'Multiple unspecified vulnerabilities in the browser engine in Mozilla Firefox before 47.0 allow remote attackers to cause a denial of service (memory corruption and application crash) or possibly execute arbitrary code via unknown vectors.</t>
  </si>
  <si>
    <t>'CVE-2016-2330</t>
  </si>
  <si>
    <t>'libavcodec/gif.c in FFmpeg before 2.8.6 does not properly calculate a buffer size, which allows remote attackers to cause a denial of service (out-of-bounds array access) or possibly have unspecified other impact via a crafted .tga file, related to the gif_image_write_image, gif_encode_init, and gif_encode_close functions.</t>
  </si>
  <si>
    <t>'CVE-2016-2117</t>
  </si>
  <si>
    <t>'2016-05-02</t>
  </si>
  <si>
    <t>'The atl2_probe function in drivers/net/ethernet/atheros/atlx/atl2.c in the Linux kernel through 4.5.2 incorrectly enables scatter/gather I/O, which allows remote attackers to obtain sensitive information from kernel memory by reading packet data.</t>
  </si>
  <si>
    <t>'CVE-2016-2116</t>
  </si>
  <si>
    <t>'Memory leak in the jas_iccprof_createfrombuf function in JasPer 1.900.1 and earlier allows remote attackers to cause a denial of service (memory consumption) via a crafted ICC color profile in a JPEG 2000 image file.</t>
  </si>
  <si>
    <t>'CVE-2016-2113</t>
  </si>
  <si>
    <t>'2016-04-24</t>
  </si>
  <si>
    <t>'Samba 4.x before 4.2.11, 4.3.x before 4.3.8, and 4.4.x before 4.4.2 does not verify X.509 certificates from TLS servers, which allows man-in-the-middle attackers to spoof LDAPS and HTTPS servers and obtain sensitive information via a crafted certificate.</t>
  </si>
  <si>
    <t>'CVE-2016-2111</t>
  </si>
  <si>
    <t>'The NETLOGON service in Samba 3.x and 4.x before 4.2.11, 4.3.x before 4.3.8, and 4.4.x before 4.4.2, when a domain controller is configured, allows remote attackers to spoof the computer name of a secure channel&amp;#039;s endpoint, and obtain sensitive session information, by running a crafted application and leveraging the ability to sniff network traffic, a related issue to CVE-2015-0005.</t>
  </si>
  <si>
    <t>'CVE-2016-1898</t>
  </si>
  <si>
    <t>'FFmpeg 2.x allows remote attackers to conduct cross-origin attacks and read arbitrary files by using the subfile protocol in an HTTP Live Streaming (HLS) M3U8 file, leading to an external HTTP request in which the URL string contains an arbitrary line of a local file.</t>
  </si>
  <si>
    <t>'CVE-2016-1897</t>
  </si>
  <si>
    <t>'FFmpeg 2.x allows remote attackers to conduct cross-origin attacks and read arbitrary files by using the concat protocol in an HTTP Live Streaming (HLS) M3U8 file, leading to an external HTTP request in which the URL string contains the first line of a local file.</t>
  </si>
  <si>
    <t>'CVE-2016-1578</t>
  </si>
  <si>
    <t>'2016-05-19</t>
  </si>
  <si>
    <t>'Use-after-free vulnerability in Oxide allows remote attackers to cause a denial of service (application crash) or execute arbitrary code via unspecified vectors, related to responding synchronously to permission requests.</t>
  </si>
  <si>
    <t>'CVE-2016-1577</t>
  </si>
  <si>
    <t>'Double free vulnerability in the jas_iccattrval_destroy function in JasPer 1.900.1 and earlier allows remote attackers to cause a denial of service (crash) or possibly execute arbitrary code via a crafted ICC color profile in a JPEG 2000 image file, a different vulnerability than CVE-2014-8137.</t>
  </si>
  <si>
    <t>'CVE-2016-1372</t>
  </si>
  <si>
    <t>'ClamAV (aka Clam AntiVirus) before 0.99.2 allows remote attackers to cause a denial of service (application crash) via a crafted 7z file.</t>
  </si>
  <si>
    <t>'CVE-2016-1371</t>
  </si>
  <si>
    <t>'ClamAV (aka Clam AntiVirus) before 0.99.2 allows remote attackers to cause a denial of service (application crash) via a crafted mew packer executable.</t>
  </si>
  <si>
    <t>'CVE-2016-0795</t>
  </si>
  <si>
    <t>'LibreOffice before 5.0.5 allows remote attackers to cause a denial of service (memory corruption) or possibly have unspecified other impact via a crafted LwpTocSuperLayout record in a LotusWordPro (lwp) document.</t>
  </si>
  <si>
    <t>'CVE-2016-0794</t>
  </si>
  <si>
    <t>'The lwp filter in LibreOffice before 5.0.4 allows remote attackers to cause a denial of service (memory corruption) or possibly have unspecified other impact via a crafted LotusWordPro (lwp) document.</t>
  </si>
  <si>
    <t>'CVE-2016-0483</t>
  </si>
  <si>
    <t>'2016-01-20</t>
  </si>
  <si>
    <t>'Unspecified vulnerability in Oracle Java SE 6u105, 7u91, and 8u66; Java SE Embedded 8u65; and JRockit R28.3.8 allows remote attackers to affect confidentiality, integrity, and availability via vectors related to AWT.  NOTE: the previous information is from the January 2016 CPU. Oracle has not commented on third-party claims that this is a heap-based buffer overflow in the readImage function, which allows remote attackers to execute arbitrary code via crafted image data.</t>
  </si>
  <si>
    <t>'CVE-2015-8948</t>
  </si>
  <si>
    <t>'idn in GNU libidn before 1.33 might allow remote attackers to obtain sensitive memory information by reading a zero byte as input, which triggers an out-of-bounds read.</t>
  </si>
  <si>
    <t>'CVE-2015-8934</t>
  </si>
  <si>
    <t>'The copy_from_lzss_window function in archive_read_support_format_rar.c in libarchive 3.2.0 and earlier allows remote attackers to cause a denial of service (out-of-bounds heap read) via a crafted rar file.</t>
  </si>
  <si>
    <t>'CVE-2015-8933</t>
  </si>
  <si>
    <t>'Integer overflow in the archive_read_format_tar_skip function in archive_read_support_format_tar.c in libarchive before 3.2.0 allows remote attackers to cause a denial of service (crash) via a crafted tar file.</t>
  </si>
  <si>
    <t>'CVE-2015-8930</t>
  </si>
  <si>
    <t>'bsdtar in libarchive before 3.2.0 allows remote attackers to cause a denial of service (infinite loop) via an ISO with a directory that is a member of itself.</t>
  </si>
  <si>
    <t>'CVE-2015-8928</t>
  </si>
  <si>
    <t>'The process_add_entry function in archive_read_support_format_mtree.c in libarchive before 3.2.0 allows remote attackers to cause a denial of service (out-of-bounds read) via a crafted mtree file.</t>
  </si>
  <si>
    <t>'CVE-2015-8926</t>
  </si>
  <si>
    <t>'The archive_read_format_rar_read_data function in archive_read_support_format_rar.c in libarchive before 3.2.0 allows remote attackers to cause a denial of service (crash) via a crafted rar archive.</t>
  </si>
  <si>
    <t>'CVE-2015-8925</t>
  </si>
  <si>
    <t>'The readline function in archive_read_support_format_mtree.c in libarchive before 3.2.0 allows remote attackers to cause a denial of service (invalid read) via a crafted mtree file, related to newline parsing.</t>
  </si>
  <si>
    <t>'CVE-2015-8924</t>
  </si>
  <si>
    <t>'The archive_read_format_tar_read_header function in archive_read_support_format_tar.c in libarchive before 3.2.0 allows remote attackers to cause a denial of service (out-of-bounds read) via a crafted tar file.</t>
  </si>
  <si>
    <t>'CVE-2015-8923</t>
  </si>
  <si>
    <t>'The process_extra function in libarchive before 3.2.0 uses the size field and a signed number in an offset, which allows remote attackers to cause a denial of service (crash) via a crafted zip file.</t>
  </si>
  <si>
    <t>'CVE-2015-8921</t>
  </si>
  <si>
    <t>'The ae_strtofflags function in archive_entry.c in libarchive before 3.2.0 allows remote attackers to cause a denial of service (out-of-bounds read) via a crafted mtree file.</t>
  </si>
  <si>
    <t>'CVE-2015-8920</t>
  </si>
  <si>
    <t>'The _ar_read_header function in archive_read_support_format_ar.c in libarchive before 3.2.0 allows remote attackers to cause a denial of service (out-of-bounds stack read) via a crafted ar file.</t>
  </si>
  <si>
    <t>'177</t>
  </si>
  <si>
    <t>'CVE-2015-8919</t>
  </si>
  <si>
    <t>'The lha_read_file_extended_header function in archive_read_support_format_lha.c in libarchive before 3.2.0 allows remote attackers to cause a denial of service (out-of-bounds heap) via a crafted (1) lzh or (2) lha file.</t>
  </si>
  <si>
    <t>'178</t>
  </si>
  <si>
    <t>'CVE-2015-8899</t>
  </si>
  <si>
    <t>'Dnsmasq before 2.76 allows remote servers to cause a denial of service (crash) via a reply with an empty DNS address that has an (1) A or (2) AAAA record defined locally.</t>
  </si>
  <si>
    <t>'182</t>
  </si>
  <si>
    <t>'188</t>
  </si>
  <si>
    <t>'CVE-2015-8557</t>
  </si>
  <si>
    <t>'2016-01-08</t>
  </si>
  <si>
    <t>'The FontManager._get_nix_font_path function in formatters/img.py in Pygments 1.2.2 through 2.0.2 allows remote attackers to execute arbitrary commands via shell metacharacters in a font name.</t>
  </si>
  <si>
    <t>'CVE-2015-7802</t>
  </si>
  <si>
    <t>'2016-04-28</t>
  </si>
  <si>
    <t>'gifread.c in gif2png, as used in OptiPNG before 0.7.6, allows remote attackers to cause a denial of service (uninitialized memory read) via a crafted GIF file.</t>
  </si>
  <si>
    <t>'193</t>
  </si>
  <si>
    <t>'CVE-2015-7801</t>
  </si>
  <si>
    <t>'2016-04-22</t>
  </si>
  <si>
    <t>'Use-after-free vulnerability in OptiPNG 0.6.4 allows remote attackers to execute arbitrary code via a crafted PNG file.</t>
  </si>
  <si>
    <t>'CVE-2015-7545</t>
  </si>
  <si>
    <t>'The (1) git-remote-ext and (2) unspecified other remote helper programs in Git before 2.3.10, 2.4.x before 2.4.10, 2.5.x before 2.5.4, and 2.6.x before 2.6.1 do not properly restrict the allowed protocols, which might allow remote attackers to execute arbitrary code via a URL in a (a) .gitmodules file or (b) unknown other sources in a submodule.</t>
  </si>
  <si>
    <t>'CVE-2015-5370</t>
  </si>
  <si>
    <t>'Samba 3.x and 4.x before 4.2.11, 4.3.x before 4.3.8, and 4.4.x before 4.4.2 does not properly implement the DCE-RPC layer, which allows remote attackers to perform protocol-downgrade attacks, cause a denial of service (application crash or CPU consumption), or possibly execute arbitrary code on a client system via unspecified vectors.</t>
  </si>
  <si>
    <t>'CVE-2015-5247</t>
  </si>
  <si>
    <t>'The virStorageVolCreateXML API in libvirt 1.2.14 through 1.2.19 allows remote authenticated users with a read-write connection to cause a denial of service (libvirtd crash) by triggering a failed unlink after creating a volume on a root_squash NFS pool.</t>
  </si>
  <si>
    <t>'CVE-2014-9766</t>
  </si>
  <si>
    <t>'Integer overflow in the create_bits function in pixman-bits-image.c in Pixman before 0.32.6 allows remote attackers to cause a denial of service (application crash) or possibly execute arbitrary code via large height and stride values.</t>
  </si>
  <si>
    <t>'CVE-2014-9761</t>
  </si>
  <si>
    <t>'Multiple stack-based buffer overflows in the GNU C Library (aka glibc or libc6) before 2.23 allow context-dependent attackers to cause a denial of service (application crash) or possibly execute arbitrary code via a long argument to the (1) nan, (2) nanf, or (3) nanl function.</t>
  </si>
  <si>
    <t>'CVE-2013-7447</t>
  </si>
  <si>
    <t>'Integer overflow in the gdk_cairo_set_source_pixbuf function in gdk/gdkcairo.c in GTK+ before 3.9.8, as used in eom, gnome-photos, eog, gambas3, thunar, pinpoint, and possibly other applications, allows remote attackers to cause a denial of service (crash) via a large image file, which triggers a large memory allocation.</t>
  </si>
  <si>
    <t>'CVE-2016-10109</t>
  </si>
  <si>
    <t>'Use-after-free vulnerability in pcsc-lite before 1.8.20 allows a remote attackers to cause denial of service (crash) via a command that uses &amp;quot;cardsList&amp;quot; after the handle has been released through the SCardReleaseContext function.</t>
  </si>
  <si>
    <t>'CVE-2015-5180</t>
  </si>
  <si>
    <t>'2017-06-27</t>
  </si>
  <si>
    <t>'res_query in libresolv in glibc before 2.25 allows remote attackers to cause a denial of service (NULL pointer dereference and process crash).</t>
  </si>
  <si>
    <t>'CVE-2015-1332</t>
  </si>
  <si>
    <t>'2017-07-25</t>
  </si>
  <si>
    <t>'2017-08-10</t>
  </si>
  <si>
    <t>'The oxide::JavaScriptDialogManager function in oxide-qt before 1.9.1 as packaged in Ubuntu 15.04 and Ubuntu 14.04 allows remote attackers to cause a denial of service (application crash) or execute arbitrary code via a crafted website.</t>
  </si>
  <si>
    <t>'CVE-2015-1329</t>
  </si>
  <si>
    <t>'Use-after-free vulnerability in oxide::qt::URLRequestDelegatedJob in oxide-qt in Ubuntu 15.04 and 14.04 LTS might allow remote attackers to execute arbitrary code.</t>
  </si>
  <si>
    <t>'CVE-2014-9854</t>
  </si>
  <si>
    <t>'2017-03-17</t>
  </si>
  <si>
    <t>'2017-03-21</t>
  </si>
  <si>
    <t>'coders/tiff.c in ImageMagick allows remote attackers to cause a denial of service (application crash) via vectors related to the &amp;quot;identification of image.&amp;quot;</t>
  </si>
  <si>
    <t>'CVE-2014-9853</t>
  </si>
  <si>
    <t>'Memory leak in coders/rle.c in ImageMagick allows remote attackers to cause a denial of service (memory consumption) via a crafted rle file.</t>
  </si>
  <si>
    <t>'CVE-2014-9851</t>
  </si>
  <si>
    <t>'2017-03-20</t>
  </si>
  <si>
    <t>'2017-03-22</t>
  </si>
  <si>
    <t>'ImageMagick 6.8.9.9 allows remote attackers to cause a denial of service (application crash).</t>
  </si>
  <si>
    <t>'CVE-2014-9850</t>
  </si>
  <si>
    <t>'Logic error in ImageMagick 6.8.9.9 allows remote attackers to cause a denial of service (resource consumption).</t>
  </si>
  <si>
    <t>'CVE-2014-9849</t>
  </si>
  <si>
    <t>'The png coder in ImageMagick allows remote attackers to cause a denial of service (crash).</t>
  </si>
  <si>
    <t>'CVE-2014-9848</t>
  </si>
  <si>
    <t>'Memory leak in ImageMagick allows remote attackers to cause a denial of service (memory consumption).</t>
  </si>
  <si>
    <t>'CVE-2014-9845</t>
  </si>
  <si>
    <t>'The ReadDIBImage function in coders/dib.c in ImageMagick allows remote attackers to cause a denial of service (crash) via a corrupted dib file.</t>
  </si>
  <si>
    <t>'CVE-2014-9844</t>
  </si>
  <si>
    <t>'The ReadRLEImage function in coders/rle.c in ImageMagick 6.8.9.9 allows remote attackers to cause a denial of service (out-of-bounds read) via a crafted image file.</t>
  </si>
  <si>
    <t>'CVE-2014-9842</t>
  </si>
  <si>
    <t>'Memory leak in the ReadPSDLayers function in coders/psd.c in ImageMagick 6.8.9.9 allows remote attackers to cause a denial of service (memory consumption) via unspecified vectors.</t>
  </si>
  <si>
    <t>'CVE-2014-9637</t>
  </si>
  <si>
    <t>'2017-08-25</t>
  </si>
  <si>
    <t>'GNU patch 2.7.2 and earlier allows remote attackers to cause a denial of service (memory consumption and segmentation fault) via a crafted diff file.</t>
  </si>
  <si>
    <t>'CVE-2014-9092</t>
  </si>
  <si>
    <t>'2017-10-10</t>
  </si>
  <si>
    <t>'libjpeg-turbo before 1.3.1 allows remote attackers to cause a denial of service (crash) via a crafted JPEG file, related to the Exif marker.</t>
  </si>
  <si>
    <t>'CVE-2018-1000300</t>
  </si>
  <si>
    <t>'curl version curl 7.54.1 to and including curl 7.59.0 contains a CWE-122: Heap-based Buffer Overflow vulnerability in denial of service and more that can result in curl might overflow a heap based memory buffer when closing down an FTP connection with very long server command replies.. This vulnerability appears to have been fixed in curl &amp;lt; 7.54.1 and curl &amp;gt;= 7.60.0.</t>
  </si>
  <si>
    <t>'CVE-2018-1000135</t>
  </si>
  <si>
    <t>'GNOME NetworkManager version 1.10.2 and earlier contains a Information Exposure (CWE-200) vulnerability in DNS resolver that can result in Private DNS queries leaked to local network&amp;#039;s DNS servers, while on VPN. This vulnerability appears to have been fixed in Some Ubuntu 16.04 packages were fixed, but later updates removed the fix. cf. https://bugs.launchpad.net/ubuntu/+bug/1754671 an upstream fix does not appear to be available at this time.</t>
  </si>
  <si>
    <t>'CVE-2018-1000115</t>
  </si>
  <si>
    <t>'2018-03-05</t>
  </si>
  <si>
    <t>'2018-06-07</t>
  </si>
  <si>
    <t>'Memcached version 1.5.5 contains an Insufficient Control of Network Message Volume (Network Amplification, CWE-406) vulnerability in the UDP support of the memcached server that can result in denial of service via network flood (traffic amplification of 1:50,000 has been reported by reliable sources). This attack appear to be exploitable via network connectivity to port 11211 UDP. This vulnerability appears to have been fixed in 1.5.6 due to the disabling of the UDP protocol by default.</t>
  </si>
  <si>
    <t>'CVE-2018-11656</t>
  </si>
  <si>
    <t>'2018-06-27</t>
  </si>
  <si>
    <t>'In ImageMagick 7.0.7-20 Q16 x86_64, a memory leak vulnerability was found in the function ReadDCMImage in coders/dcm.c, which allows attackers to cause a denial of service via a crafted DCM image file.</t>
  </si>
  <si>
    <t>'CVE-2018-11655</t>
  </si>
  <si>
    <t>'In ImageMagick 7.0.7-20 Q16 x86_64, a memory leak vulnerability was found in the function GetImagePixelCache in MagickCore/cache.c, which allows attackers to cause a denial of service via a crafted CALS image file.</t>
  </si>
  <si>
    <t>'CVE-2018-11469</t>
  </si>
  <si>
    <t>'Incorrect caching of responses to requests including an Authorization header in HAProxy 1.8.0 through 1.8.9 (if cache enabled) allows attackers to achieve information disclosure via an unauthenticated remote request, related to the proto_http.c check_request_for_cacheability function.</t>
  </si>
  <si>
    <t>'CVE-2018-11410</t>
  </si>
  <si>
    <t>'CVE-2018-10768</t>
  </si>
  <si>
    <t>'2018-05-06</t>
  </si>
  <si>
    <t>'There is a NULL pointer dereference in the AnnotPath::getCoordsLength function in Annot.h in an Ubuntu package for Poppler 0.24.5. A crafted input will lead to a remote denial of service attack. Later Ubuntu packages such as for Poppler 0.41.0 are not affected.</t>
  </si>
  <si>
    <t>'CVE-2018-9918</t>
  </si>
  <si>
    <t>'libqpdf.a in QPDF through 8.0.2 mishandles certain &amp;quot;expected dictionary key but found non-name object&amp;quot; cases, allowing remote attackers to cause a denial of service (stack exhaustion), related to the QPDFObjectHandle and QPDF_Dictionary classes, because nesting in direct objects is not restricted.</t>
  </si>
  <si>
    <t>'CVE-2018-5119</t>
  </si>
  <si>
    <t>'2018-06-25</t>
  </si>
  <si>
    <t>'The reader view will display cross-origin content when CORS headers are set to prohibit the loading of cross-origin content by a site. This could allow access to content that should be restricted in reader view. This vulnerability affects Firefox &amp;lt; 58.</t>
  </si>
  <si>
    <t>'CVE-2018-5118</t>
  </si>
  <si>
    <t>'The screenshot images displayed in the Activity Stream page displayed when a new tab is opened is created from the meta tags of websites. An issue was discovered where the page could attempt to create these images through &amp;quot;file:&amp;quot; URLs from the local file system. This loading is blocked by the sandbox but could expose local data if combined with another attack that escapes sandbox protections. This vulnerability affects Firefox &amp;lt; 58.</t>
  </si>
  <si>
    <t>'CVE-2018-5115</t>
  </si>
  <si>
    <t>'If an HTTP authentication prompt is triggered by a background network request from a page or extension, it is displayed over the currently loaded foreground page. Although the prompt contains the real domain making the request, this can result in user confusion about the originating site of the authentication request and may cause users to mistakenly send private credential information to a third party site. This vulnerability affects Firefox &amp;lt; 58.</t>
  </si>
  <si>
    <t>'CVE-2018-5114</t>
  </si>
  <si>
    <t>'If an existing cookie is changed to be &amp;quot;HttpOnly&amp;quot; while a document is open, the original value remains accessible through script until that document is closed. Network requests correctly use the changed HttpOnly cookie. This vulnerability affects Firefox &amp;lt; 58.</t>
  </si>
  <si>
    <t>'CVE-2018-5108</t>
  </si>
  <si>
    <t>'A Blob URL can violate origin attribute segregation, allowing it to be accessed from a private browsing tab and for data to be passed between the private browsing tab and a normal tab. This could allow for the leaking of private information specific to the private browsing context. This issue is mitigated by the requirement that the user enter the Blob URL manually in order for the access violation to occur. This vulnerability affects Firefox &amp;lt; 58.</t>
  </si>
  <si>
    <t>'CVE-2018-5106</t>
  </si>
  <si>
    <t>'Style editor traffic in the Developer Tools can be routed through a service worker hosted on a third party website if a user selects error links when these tools are open. This can allow style editor information used within Developer Tools to leak cross-origin. This vulnerability affects Firefox &amp;lt; 58.</t>
  </si>
  <si>
    <t>'CVE-2018-4233</t>
  </si>
  <si>
    <t>'2018-06-08</t>
  </si>
  <si>
    <t>'An issue was discovered in certain Apple products. iOS before 11.4 is affected. Safari before 11.1.1 is affected. iCloud before 7.5 on Windows is affected. iTunes before 12.7.5 on Windows is affected. tvOS before 11.4 is affected. watchOS before 4.3.1 is affected. The issue involves the &amp;quot;WebKit&amp;quot; component. It allows remote attackers to execute arbitrary code or cause a denial of service (memory corruption and application crash) via a crafted web site.</t>
  </si>
  <si>
    <t>'CVE-2018-4222</t>
  </si>
  <si>
    <t>'An issue was discovered in certain Apple products. iOS before 11.4 is affected. Safari before 11.1.1 is affected. iCloud before 7.5 on Windows is affected. iTunes before 12.7.5 on Windows is affected. tvOS before 11.4 is affected. watchOS before 4.3.1 is affected. The issue involves the &amp;quot;WebKit&amp;quot; component. It allows remote attackers to execute arbitrary code via a crafted web site that leverages a getWasmBufferFromValue out-of-bounds read during WebAssembly compilation.</t>
  </si>
  <si>
    <t>'CVE-2018-4218</t>
  </si>
  <si>
    <t>'An issue was discovered in certain Apple products. iOS before 11.4 is affected. Safari before 11.1.1 is affected. iCloud before 7.5 on Windows is affected. iTunes before 12.7.5 on Windows is affected. tvOS before 11.4 is affected. watchOS before 4.3.1 is affected. The issue involves the &amp;quot;WebKit&amp;quot; component. It allows remote attackers to execute arbitrary code or cause a denial of service (memory corruption and application crash) via a crafted web site that triggers an @generatorState use-after-free.</t>
  </si>
  <si>
    <t>'CVE-2018-4200</t>
  </si>
  <si>
    <t>'An issue was discovered in certain Apple products. iOS before 11.3.1 is affected. Safari before 11.1 is affected. iCloud before 7.5 on Windows is affected. iTunes before 12.7.5 on Windows is affected. tvOS before 11.4 is affected. The issue involves the &amp;quot;WebKit&amp;quot; component. It allows remote attackers to execute arbitrary code or cause a denial of service (memory corruption and application crash) via a crafted web site that triggers a WebCore::jsElementScrollHeightGetter use-after-free.</t>
  </si>
  <si>
    <t>'CVE-2018-4199</t>
  </si>
  <si>
    <t>'An issue was discovered in certain Apple products. iOS before 11.4 is affected. Safari before 11.1.1 is affected. iCloud before 7.5 on Windows is affected. iTunes before 12.7.5 on Windows is affected. tvOS before 11.4 is affected. The issue involves the &amp;quot;WebKit&amp;quot; component. It allows remote attackers to execute arbitrary code or cause a denial of service (buffer overflow and application crash) via a crafted web site.</t>
  </si>
  <si>
    <t>'CVE-2018-4190</t>
  </si>
  <si>
    <t>'255</t>
  </si>
  <si>
    <t>'An issue was discovered in certain Apple products. iOS before 11.4 is affected. Safari before 11.1.1 is affected. iCloud before 7.5 on Windows is affected. iTunes before 12.7.5 on Windows is affected. tvOS before 11.4 is affected. The issue involves the &amp;quot;WebKit&amp;quot; component. It allows remote attackers to obtain sensitive credential information that is transmitted during a CSS mask-image fetch.</t>
  </si>
  <si>
    <t>'CVE-2018-4146</t>
  </si>
  <si>
    <t>'An issue was discovered in certain Apple products. iOS before 11.3 is affected. Safari before 11.1 is affected. iCloud before 7.4 on Windows is affected. iTunes before 12.7.4 on Windows is affected. tvOS before 11.3 is affected. watchOS before 4.3 is affected. The issue involves the &amp;quot;WebKit&amp;quot; component. It allows attackers to cause a denial of service (memory corruption) via a crafted web site.</t>
  </si>
  <si>
    <t>'CVE-2018-4096</t>
  </si>
  <si>
    <t>'An issue was discovered in certain Apple products. iOS before 11.2.5 is affected. macOS before 10.13.3 is affected. Safari before 11.0.3 is affected. iCloud before 7.3 on Windows is affected. iTunes before 12.7.3 on Windows is affected. tvOS before 11.2.5 is affected. watchOS before 4.2.2 is affected. The issue involves the &amp;quot;WebKit&amp;quot; component. It allows remote attackers to execute arbitrary code or cause a denial of service (memory corruption and application crash) via a crafted web site.</t>
  </si>
  <si>
    <t>'CVE-2018-4088</t>
  </si>
  <si>
    <t>'CVE-2018-1059</t>
  </si>
  <si>
    <t>'The DPDK vhost-user interface does not check to verify that all the requested guest physical range is mapped and contiguous when performing Guest Physical Addresses to Host Virtual Addresses translations. This may lead to a malicious guest exposing vhost-user backend process memory. All versions before 18.02.1 are vulnerable.</t>
  </si>
  <si>
    <t>'CVE-2017-18267</t>
  </si>
  <si>
    <t>'The FoFiType1C::cvtGlyph function in fofi/FoFiType1C.cc in Poppler through 0.64.0 allows remote attackers to cause a denial of service (infinite recursion) via a crafted PDF file, as demonstrated by pdftops.</t>
  </si>
  <si>
    <t>'CVE-2017-13885</t>
  </si>
  <si>
    <t>'An issue was discovered in certain Apple products. iOS before 11.2 is affected. Safari before 11.0.2 is affected. iCloud before 7.2 on Windows is affected. iTunes before 12.7.2 on Windows is affected. tvOS before 11.2 is affected. The issue involves the &amp;quot;WebKit&amp;quot; component. It allows remote attackers to execute arbitrary code or cause a denial of service (memory corruption and application crash) via a crafted web site.</t>
  </si>
  <si>
    <t>'CVE-2017-13884</t>
  </si>
  <si>
    <t>'An issue was discovered in certain Apple products. iOS before 11.2 is affected. Safari before 11.0.2 is affected. iCloud before 7.2 on Windows is affected. iTunes before 12.7.2 on Windows is affected. tvOS before 11.2 is affected. watchOS before 4.2 is affected. The issue involves the &amp;quot;WebKit&amp;quot; component. It allows remote attackers to execute arbitrary code or cause a denial of service (memory corruption and application crash) via a crafted web site.</t>
  </si>
  <si>
    <t>'CVE-2017-13305</t>
  </si>
  <si>
    <t>'2018-04-04</t>
  </si>
  <si>
    <t>'A information disclosure vulnerability in the Upstream kernel encrypted-keys. Product: Android. Versions: Android kernel. Android ID: A-70526974.</t>
  </si>
  <si>
    <t>'CVE-2017-7165</t>
  </si>
  <si>
    <t>'CVE-2017-7161</t>
  </si>
  <si>
    <t>'An issue was discovered in certain Apple products. Safari before 11.0.2 is affected. The issue involves the &amp;quot;WebKit Web Inspector&amp;quot; component. It allows remote attackers to execute arbitrary code via special characters that trigger command injection.</t>
  </si>
  <si>
    <t>'SLES</t>
  </si>
  <si>
    <t>'Solaris</t>
  </si>
  <si>
    <t>'CVE-2015-7830</t>
  </si>
  <si>
    <t>'2015-11-14</t>
  </si>
  <si>
    <t>'The pcapng_read_if_descr_block function in wiretap/pcapng.c in the pcapng parser in Wireshark 1.12.x before 1.12.8 uses too many levels of pointer indirection, which allows remote attackers to cause a denial of service (incorrect free and application crash) via a crafted packet that triggers interface-filter copying.</t>
  </si>
  <si>
    <t>'CVE-2015-6249</t>
  </si>
  <si>
    <t>'The dissect_wccp2r1_address_table_info function in epan/dissectors/packet-wccp.c in the WCCP dissector in Wireshark 1.12.x before 1.12.7 does not prevent the conflicting use of a table for both IPv4 and IPv6 addresses, which allows remote attackers to cause a denial of service (application crash) via a crafted packet.</t>
  </si>
  <si>
    <t>'CVE-2015-6247</t>
  </si>
  <si>
    <t>'The dissect_openflow_tablemod_v5 function in epan/dissectors/packet-openflow_v5.c in the OpenFlow dissector in Wireshark 1.12.x before 1.12.7 does not validate a certain offset value, which allows remote attackers to cause a denial of service (infinite loop) via a crafted packet.</t>
  </si>
  <si>
    <t>'CVE-2015-6242</t>
  </si>
  <si>
    <t>'The wmem_block_split_free_chunk function in epan/wmem/wmem_allocator_block.c in the wmem block allocator in the memory manager in Wireshark 1.12.x before 1.12.7 does not properly consider a certain case of multiple realloc operations that restore a memory chunk to its original size, which allows remote attackers to cause a denial of service (incorrect free operation and application crash) via a crafted packet.</t>
  </si>
  <si>
    <t>'CVE-2015-6241</t>
  </si>
  <si>
    <t>'The proto_tree_add_bytes_item function in epan/proto.c in the protocol-tree implementation in Wireshark 1.12.x before 1.12.7 does not properly terminate a data structure after a failure to locate a number within a string, which allows remote attackers to cause a denial of service (application crash) via a crafted packet.</t>
  </si>
  <si>
    <t>'CVE-2015-4496</t>
  </si>
  <si>
    <t>'2016-11-15</t>
  </si>
  <si>
    <t>'Multiple integer overflows in libstagefright in Mozilla Firefox before 38.0 allow remote attackers to execute arbitrary code via crafted sample metadata in an MPEG-4 video file, a related issue to CVE-2015-1538.</t>
  </si>
  <si>
    <t>'CVE-2015-3814</t>
  </si>
  <si>
    <t>'The (1) dissect_tfs_request and (2) dissect_tfs_response functions in epan/dissectors/packet-ieee80211.c in the IEEE 802.11 dissector in Wireshark 1.10.x before 1.10.14 and 1.12.x before 1.12.5 interpret a zero value as a length rather than an error condition, which allows remote attackers to cause a denial of service (infinite loop) via a crafted packet.</t>
  </si>
  <si>
    <t>'CVE-2015-3646</t>
  </si>
  <si>
    <t>'OpenStack Identity (Keystone) before 2014.1.5 and 2014.2.x before 2014.2.4 logs the backend_argument configuration option content, which allows remote authenticated users to obtain passwords and other sensitive backend information by reading the Keystone logs.</t>
  </si>
  <si>
    <t>'CVE-2015-3294</t>
  </si>
  <si>
    <t>'2015-05-08</t>
  </si>
  <si>
    <t>'The tcp_request function in Dnsmasq before 2.73rc4 does not properly handle the return value of the setup_reply function, which allows remote attackers to read process memory and cause a denial of service (out-of-bounds read and crash) via a malformed DNS request.</t>
  </si>
  <si>
    <t>'CVE-2015-2743</t>
  </si>
  <si>
    <t>'PDF.js in Mozilla Firefox before 39.0 and Firefox ESR 31.x before 31.8 and 38.x before 38.1 enables excessive privileges for internal Workers, which might allow remote attackers to execute arbitrary code by leveraging a Same Origin Policy bypass.</t>
  </si>
  <si>
    <t>'CVE-2015-2742</t>
  </si>
  <si>
    <t>'Mozilla Firefox before 39.0 on OS X includes native key press information during the logging of crashes, which allows remote attackers to obtain sensitive information by leveraging access to a crash-reporting data stream.</t>
  </si>
  <si>
    <t>'CVE-2015-2733</t>
  </si>
  <si>
    <t>'Use-after-free vulnerability in the CanonicalizeXPCOMParticipant function in Mozilla Firefox before 39.0 and Firefox ESR 31.x before 31.8 and 38.x before 38.1 allows remote attackers to execute arbitrary code via vectors involving attachment of an XMLHttpRequest object to a dedicated worker.</t>
  </si>
  <si>
    <t>'CVE-2015-2731</t>
  </si>
  <si>
    <t>'Use-after-free vulnerability in the CSPService::ShouldLoad function in the microtask implementation in Mozilla Firefox before 39.0, Firefox ESR 38.x before 38.1, and Thunderbird before 38.1 allows remote attackers to execute arbitrary code by leveraging client-side JavaScript that triggers removal of a DOM object on the basis of a Content Policy.</t>
  </si>
  <si>
    <t>'CVE-2015-2729</t>
  </si>
  <si>
    <t>'The AudioParamTimeline::AudioNodeInputValue function in the Web Audio implementation in Mozilla Firefox before 39.0 and Firefox ESR 38.x before 38.1 does not properly calculate an oscillator rendering range, which allows remote attackers to obtain sensitive information from process memory or cause a denial of service (out-of-bounds read) via unspecified vectors.</t>
  </si>
  <si>
    <t>'CVE-2015-2728</t>
  </si>
  <si>
    <t>'The IndexedDatabaseManager class in the IndexedDB implementation in Mozilla Firefox before 39.0 and Firefox ESR 31.x before 31.8 and 38.x before 38.1 misinterprets an unspecified IDBDatabase field as a pointer, which allows remote attackers to execute arbitrary code or cause a denial of service (memory corruption and application crash) via unspecified vectors, related to a &amp;quot;type confusion&amp;quot; issue.</t>
  </si>
  <si>
    <t>'CVE-2015-2726</t>
  </si>
  <si>
    <t>'Multiple unspecified vulnerabilities in the browser engine in Mozilla Firefox before 39.0 allow remote attackers to cause a denial of service (memory corruption and application crash) or possibly execute arbitrary code via unknown vectors.</t>
  </si>
  <si>
    <t>'CVE-2015-2725</t>
  </si>
  <si>
    <t>'Multiple unspecified vulnerabilities in the browser engine in Mozilla Firefox before 39.0, Firefox ESR 38.x before 38.1, and Thunderbird before 38.1 allow remote attackers to cause a denial of service (memory corruption and application crash) or possibly execute arbitrary code via unknown vectors.</t>
  </si>
  <si>
    <t>'CVE-2015-2722</t>
  </si>
  <si>
    <t>'Use-after-free vulnerability in the CanonicalizeXPCOMParticipant function in Mozilla Firefox before 39.0 and Firefox ESR 31.x before 31.8 and 38.x before 38.1 allows remote attackers to execute arbitrary code via vectors involving attachment of an XMLHttpRequest object to a shared worker.</t>
  </si>
  <si>
    <t>'CVE-2015-2716</t>
  </si>
  <si>
    <t>'Buffer overflow in the XML parser in Mozilla Firefox before 38.0, Firefox ESR 31.x before 31.7, and Thunderbird before 31.7 allows remote attackers to execute arbitrary code by providing a large amount of compressed XML data, a related issue to CVE-2015-1283.</t>
  </si>
  <si>
    <t>'CVE-2015-2190</t>
  </si>
  <si>
    <t>'epan/proto.c in Wireshark 1.12.x before 1.12.4 does not properly handle integer data types greater than 32 bits in size, which allows remote attackers to cause a denial of service (assertion failure and application exit) via a crafted packet that is improperly handled by the LLDP dissector.</t>
  </si>
  <si>
    <t>'CVE-2015-1380</t>
  </si>
  <si>
    <t>'jcc.c in Privoxy before 3.0.23 allows remote attackers to cause a denial of service (abort) via a crafted chunk-encoded body.</t>
  </si>
  <si>
    <t>'CVE-2015-0973</t>
  </si>
  <si>
    <t>'2015-01-18</t>
  </si>
  <si>
    <t>'2016-10-20</t>
  </si>
  <si>
    <t>'Buffer overflow in the png_read_IDAT_data function in pngrutil.c in libpng before 1.5.21 and 1.6.x before 1.6.16 allows context-dependent attackers to execute arbitrary code via IDAT data with a large width, a different vulnerability than CVE-2014-9495.</t>
  </si>
  <si>
    <t>'CVE-2015-0828</t>
  </si>
  <si>
    <t>'Double free vulnerability in the nsXMLHttpRequest::GetResponse function in Mozilla Firefox before 36.0, when a nonstandard memory allocator is used, allows remote attackers to execute arbitrary code or cause a denial of service (heap memory corruption) via crafted JavaScript code that makes an XMLHttpRequest call with zero bytes of data.</t>
  </si>
  <si>
    <t>'CVE-2015-0798</t>
  </si>
  <si>
    <t>'The Reader mode feature in Mozilla Firefox before 37.0.1 on Android, and Desktop Firefox pre-release, does not properly handle privileged URLs, which makes it easier for remote attackers to execute arbitrary JavaScript code with chrome privileges by leveraging the ability to bypass the Same Origin Policy.</t>
  </si>
  <si>
    <t>'CVE-2015-0797</t>
  </si>
  <si>
    <t>'GStreamer before 1.4.5, as used in Mozilla Firefox before 38.0, Firefox ESR 31.x before 31.7, and Thunderbird before 31.7 on Linux, allows remote attackers to cause a denial of service (buffer over-read and application crash) or possibly execute arbitrary code via crafted H.264 video data in an m4v file.</t>
  </si>
  <si>
    <t>'CVE-2015-0561</t>
  </si>
  <si>
    <t>'2016-11-01</t>
  </si>
  <si>
    <t>'asn1/lpp/lpp.cnf in the LPP dissector in Wireshark 1.10.x before 1.10.12 and 1.12.x before 1.12.3 does not validate a certain index value, which allows remote attackers to cause a denial of service (out-of-bounds memory access and application crash) via a crafted packet.</t>
  </si>
  <si>
    <t>'CVE-2014-9601</t>
  </si>
  <si>
    <t>'Pillow before 2.7.0 allows remote attackers to cause a denial of service via a compressed text chunk in a PNG image that has a large size when it is decompressed.</t>
  </si>
  <si>
    <t>'CVE-2016-6491</t>
  </si>
  <si>
    <t>'Buffer overflow in the Get8BIMProperty function in MagickCore/property.c in ImageMagick before 6.9.5-4 and 7.x before 7.0.2-6 allows remote attackers to cause a denial of service (out-of-bounds read, memory leak, and crash) via a crafted image.</t>
  </si>
  <si>
    <t>'CVE-2016-5842</t>
  </si>
  <si>
    <t>'MagickCore/property.c in ImageMagick before 7.0.2-1 allows remote attackers to obtain sensitive memory information via vectors involving the q variable, which triggers an out-of-bounds read.</t>
  </si>
  <si>
    <t>'CVE-2016-5841</t>
  </si>
  <si>
    <t>'Integer overflow in MagickCore/profile.c in ImageMagick before 7.0.2-1 allows remote attackers to cause a denial of service (segmentation fault) or possibly execute arbitrary code via vectors involving the offset variable.</t>
  </si>
  <si>
    <t>'CVE-2016-5358</t>
  </si>
  <si>
    <t>'epan/dissectors/packet-pktap.c in the Ethernet dissector in Wireshark 2.x before 2.0.4 mishandles the packet-header data type, which allows remote attackers to cause a denial of service (application crash) via a crafted packet.</t>
  </si>
  <si>
    <t>'CVE-2016-5357</t>
  </si>
  <si>
    <t>'wiretap/netscreen.c in the NetScreen file parser in Wireshark 1.12.x before 1.12.12 and 2.x before 2.0.4 mishandles sscanf unsigned-integer processing, which allows remote attackers to cause a denial of service (application crash) via a crafted file.</t>
  </si>
  <si>
    <t>'CVE-2016-4957</t>
  </si>
  <si>
    <t>'ntpd in NTP before 4.2.8p8 allows remote attackers to cause a denial of service (daemon crash) via a crypto-NAK packet.  NOTE: this vulnerability exists because of an incorrect fix for CVE-2016-1547.</t>
  </si>
  <si>
    <t>'CVE-2016-4956</t>
  </si>
  <si>
    <t>'ntpd in NTP 4.x before 4.2.8p8 allows remote attackers to cause a denial of service (interleaved-mode transition and time change) via a spoofed broadcast packet.  NOTE: this vulnerability exists because of an incomplete fix for CVE-2016-1548.</t>
  </si>
  <si>
    <t>'CVE-2016-4955</t>
  </si>
  <si>
    <t>'ntpd in NTP 4.x before 4.2.8p8, when autokey is enabled, allows remote attackers to cause a denial of service (peer-variable clearing and association outage) by sending (1) a spoofed crypto-NAK packet or (2) a packet with an incorrect MAC value at a certain time.</t>
  </si>
  <si>
    <t>'CVE-2016-2334</t>
  </si>
  <si>
    <t>'2017-12-02</t>
  </si>
  <si>
    <t>'Heap-based buffer overflow in the NArchive::NHfs::CHandler::ExtractZlibFile method in 7zip before 16.00 and p7zip allows remote attackers to execute arbitrary code via a crafted HFS+ image.</t>
  </si>
  <si>
    <t>'CVE-2015-8786</t>
  </si>
  <si>
    <t>'The Management plugin in RabbitMQ before 3.6.1 allows remote authenticated users with certain privileges to cause a denial of service (resource consumption) via the (1) lengths_age or (2) lengths_incr parameter.</t>
  </si>
  <si>
    <t>'CVE-2015-2774</t>
  </si>
  <si>
    <t>'Erlang/OTP before 18.0-rc1 does not properly check CBC padding bytes when terminating connections, which makes it easier for man-in-the-middle attackers to obtain cleartext data via a padding-oracle attack, a variant of CVE-2014-3566 (aka POODLE).</t>
  </si>
  <si>
    <t>'CVE-2017-3497</t>
  </si>
  <si>
    <t>'2017-07-10</t>
  </si>
  <si>
    <t>'Vulnerability in the Solaris component of Oracle Sun Systems Products Suite (subcomponent: Remote Administration Daemon). The supported version that is affected is 11.3. Easily &amp;quot;exploitable&amp;quot; vulnerability allows unauthenticated attacker with network access via multiple protocols to compromise Solaris. Successful attacks of this vulnerability can result in unauthorized update, insert or delete access to some of Solaris accessible data as well as unauthorized read access to a subset of Solaris accessible data and unauthorized ability to cause a partial denial of service (partial DOS) of Solaris. CVSS 3.0 Base Score 7.3 (Confidentiality, Integrity and Availability impacts). CVSS Vector: (CVSS:3.0/AV:N/AC:L/PR:N/UI:N/S:U/C:L/I:L/A:L).</t>
  </si>
  <si>
    <t>'Windows 7</t>
  </si>
  <si>
    <t>'CVE-2015-6131</t>
  </si>
  <si>
    <t>'2015-12-09</t>
  </si>
  <si>
    <t>'Windows Media Center in Microsoft Windows Vista SP2, Windows 7 SP1, Windows 8, and Windows 8.1 allows remote attackers to execute arbitrary code via a crafted .mcl file, aka &amp;quot;Media Center Library Parsing RCE Vulnerability.&amp;quot;</t>
  </si>
  <si>
    <t>'CVE-2015-6130</t>
  </si>
  <si>
    <t>'Integer underflow in Uniscribe in Microsoft Windows 7 SP1 and Windows Server 2008 R2 SP1 allows remote attackers to execute arbitrary code via a crafted font, aka &amp;quot;Windows Integer Underflow Vulnerability.&amp;quot;</t>
  </si>
  <si>
    <t>'CVE-2015-6127</t>
  </si>
  <si>
    <t>'Windows Media Center in Microsoft Windows Vista SP2, Windows 7 SP1, Windows 8, and Windows 8.1 allows remote attackers to read arbitrary files via a crafted .mcl file, aka &amp;quot;Windows Media Center Information Disclosure Vulnerability.&amp;quot;</t>
  </si>
  <si>
    <t>'CVE-2015-6112</t>
  </si>
  <si>
    <t>'2015-11-11</t>
  </si>
  <si>
    <t>'SChannel in Microsoft Windows Vista SP2, Windows Server 2008 SP2 and R2 SP1, Windows 7 SP1, Windows 8, Windows 8.1, Windows Server 2012 Gold and R2, and Windows RT Gold and 8.1 lacks the required extended master-secret binding support to ensure that a server&amp;#039;s X.509 certificate is the same during renegotiation as it was before renegotiation, which allows man-in-the-middle attackers to obtain sensitive information or modify TLS session data via a &amp;quot;triple handshake attack,&amp;quot; aka &amp;quot;Schannel TLS Triple Handshake Vulnerability.&amp;quot;</t>
  </si>
  <si>
    <t>'CVE-2015-6108</t>
  </si>
  <si>
    <t>'The Windows font library in Microsoft Windows Vista SP2; Windows Server 2008 SP2 and R2 SP1; Windows 7 SP1; Windows 8; Windows 8.1; Windows Server 2012 Gold and R2; Windows RT Gold and 8.1; Office 2007 SP3; Office 2010 SP2; Word Viewer; .NET Framework 3.0 SP2, 3.5, 3.5.1, 4, 4.5, 4.5.1, 4.5.2, and 4.6; Skype for Business 2016; Lync 2010; Lync 2013 SP1; Live Meeting 2007 Console; and Silverlight 5 allows remote attackers to execute arbitrary code via a crafted embedded font, aka &amp;quot;Graphics Memory Corruption Vulnerability.&amp;quot;</t>
  </si>
  <si>
    <t>'CVE-2015-6107</t>
  </si>
  <si>
    <t>'The Windows font library in Microsoft Windows Vista SP2, Windows Server 2008 SP2 and R2 SP1, Windows 7 SP1, Windows 8, Windows 8.1, Windows Server 2012 Gold and R2, Windows RT Gold and 8.1, Windows 10 Gold and 1511, Office 2007 SP3, Office 2010 SP2, Word Viewer, Skype for Business 2016, Lync 2010, Lync 2013 SP1, and Live Meeting 2007 Console allows remote attackers to execute arbitrary code via a crafted embedded font, aka &amp;quot;Graphics Memory Corruption Vulnerability.&amp;quot;</t>
  </si>
  <si>
    <t>'CVE-2015-6104</t>
  </si>
  <si>
    <t>'The Adobe Type Manager Library in Microsoft Windows Vista SP2, Windows Server 2008 SP2 and R2 SP1, Windows 7 SP1, Windows 8, Windows 8.1, Windows Server 2012 Gold and R2, Windows RT Gold and 8.1, and Windows 10 Gold and 1511 allows remote attackers to execute arbitrary code via a crafted embedded font, aka &amp;quot;Windows Graphics Memory Remote Code Execution Vulnerability,&amp;quot; a different vulnerability than CVE-2015-6103.</t>
  </si>
  <si>
    <t>'CVE-2015-6103</t>
  </si>
  <si>
    <t>'The Adobe Type Manager Library in Microsoft Windows Vista SP2, Windows Server 2008 SP2 and R2 SP1, Windows 7 SP1, Windows 8, Windows 8.1, Windows Server 2012 Gold and R2, Windows RT Gold and 8.1, and Windows 10 Gold and 1511 allows remote attackers to execute arbitrary code via a crafted embedded font, aka &amp;quot;Windows Graphics Memory Remote Code Execution Vulnerability,&amp;quot; a different vulnerability than CVE-2015-6104.</t>
  </si>
  <si>
    <t>'CVE-2015-6097</t>
  </si>
  <si>
    <t>'Heap-based buffer overflow in Windows Journal in Microsoft Windows Vista SP2, Windows Server 2008 SP2 and R2 SP1, and Windows 7 SP1 allows remote attackers to execute arbitrary code via a crafted Journal (.jnt) file, aka &amp;quot;Windows Journal Heap Overflow Vulnerability.&amp;quot;</t>
  </si>
  <si>
    <t>'CVE-2015-3097</t>
  </si>
  <si>
    <t>'Adobe Flash Player before 13.0.0.292 and 14.x through 18.x before 18.0.0.160, Adobe AIR before 18.0.0.144, Adobe AIR SDK before 18.0.0.144, and Adobe AIR SDK &amp;amp; Compiler before 18.0.0.144 on 64-bit Windows 7 systems do not properly select a random memory address for the Flash heap, which makes it easier for attackers to conduct unspecified attacks by predicting this address.</t>
  </si>
  <si>
    <t>'CVE-2015-2548</t>
  </si>
  <si>
    <t>'2015-10-13</t>
  </si>
  <si>
    <t>'2016-12-12</t>
  </si>
  <si>
    <t>'Use-after-free vulnerability in the Tablet Input Band in Windows Shell in Microsoft Windows Vista SP2 and Windows 7 SP1 allows remote attackers to execute arbitrary code via a crafted web site, aka &amp;quot;Microsoft Tablet Input Band Use After Free Vulnerability.&amp;quot;</t>
  </si>
  <si>
    <t>'CVE-2015-2530</t>
  </si>
  <si>
    <t>'2015-09-08</t>
  </si>
  <si>
    <t>'Windows Journal in Microsoft Windows Vista SP2, Windows Server 2008 SP2 and R2 SP1, Windows 7 SP1, Windows 8, Windows 8.1, Windows Server 2012 Gold and R2, Windows RT Gold and 8.1, and Windows 10 allows remote attackers to execute arbitrary code via a crafted .jnt file, aka &amp;quot;Windows Journal RCE Vulnerability,&amp;quot; a different vulnerability than CVE-2015-2513 and CVE-2015-2514.</t>
  </si>
  <si>
    <t>'CVE-2015-2519</t>
  </si>
  <si>
    <t>'Integer overflow in Windows Journal in Microsoft Windows Vista SP2, Windows Server 2008 SP2 and R2 SP1, Windows 7 SP1, Windows 8, Windows 8.1, Windows Server 2012 Gold and R2, Windows RT Gold and 8.1, and Windows 10 allows remote attackers to execute arbitrary code via a crafted .jnt file, aka &amp;quot;Windows Journal Integer Overflow RCE Vulnerability.&amp;quot;</t>
  </si>
  <si>
    <t>'CVE-2015-2516</t>
  </si>
  <si>
    <t>'Windows Journal in Microsoft Windows Vista SP2, Windows Server 2008 SP2 and R2 SP1, Windows 7 SP1, Windows 8, Windows 8.1, Windows Server 2012 Gold and R2, Windows RT Gold and 8.1, and Windows 10 allows remote attackers to cause a denial of service (data loss) via a crafted .jnt file, aka &amp;quot;Windows Journal DoS Vulnerability.&amp;quot;</t>
  </si>
  <si>
    <t>'CVE-2015-2515</t>
  </si>
  <si>
    <t>'Use-after-free vulnerability in Windows Shell in Microsoft Windows Vista SP2, Windows Server 2008 SP2 and R2 SP1, Windows 7 SP1, Windows 8, Windows 8.1, Windows Server 2012 Gold and R2, Windows RT Gold and 8.1, and Windows 10 allows remote attackers to execute arbitrary code via a crafted toolbar object, aka &amp;quot;Toolbar Use After Free Vulnerability.&amp;quot;</t>
  </si>
  <si>
    <t>'CVE-2015-2514</t>
  </si>
  <si>
    <t>'Windows Journal in Microsoft Windows Vista SP2, Windows Server 2008 SP2 and R2 SP1, Windows 7 SP1, Windows 8, Windows 8.1, Windows Server 2012 Gold and R2, Windows RT Gold and 8.1, and Windows 10 allows remote attackers to execute arbitrary code via a crafted .jnt file, aka &amp;quot;Windows Journal RCE Vulnerability,&amp;quot; a different vulnerability than CVE-2015-2513 and CVE-2015-2530.</t>
  </si>
  <si>
    <t>'CVE-2015-2513</t>
  </si>
  <si>
    <t>'Windows Journal in Microsoft Windows Vista SP2, Windows Server 2008 SP2 and R2 SP1, Windows 7 SP1, Windows 8, Windows 8.1, Windows Server 2012 Gold and R2, Windows RT Gold and 8.1, and Windows 10 allows remote attackers to execute arbitrary code via a crafted .jnt file, aka &amp;quot;Windows Journal RCE Vulnerability,&amp;quot; a different vulnerability than CVE-2015-2514 and CVE-2015-2530.</t>
  </si>
  <si>
    <t>'CVE-2015-2509</t>
  </si>
  <si>
    <t>'2017-09-15</t>
  </si>
  <si>
    <t>'Windows Media Center in Microsoft Windows Vista SP2, Windows 7 SP1, Windows 8, and Windows 8.1 allows user-assisted remote attackers to execute arbitrary code via a crafted Media Center link (mcl) file, aka &amp;quot;Windows Media Center RCE Vulnerability.&amp;quot;</t>
  </si>
  <si>
    <t>'CVE-2015-2506</t>
  </si>
  <si>
    <t>'atmfd.dll in the Adobe Type Manager Library in Microsoft Windows Vista SP2, Windows Server 2008 SP2 and R2 SP1, Windows 7 SP1, Windows 8, Windows 8.1, Windows Server 2012 Gold and R2, Windows RT Gold and 8.1, and Windows 10 allows remote attackers to cause a denial of service (system crash) via a crafted OpenType font, aka &amp;quot;OpenType Font Parsing Vulnerability.&amp;quot;</t>
  </si>
  <si>
    <t>'CVE-2015-2473</t>
  </si>
  <si>
    <t>'Exec Code +Priv</t>
  </si>
  <si>
    <t>'Untrusted search path vulnerability in the client in Remote Desktop Protocol (RDP) through 8.1 in Microsoft Windows 7 SP1 and Windows Server 2008 R2 SP1 allows local users to gain privileges via a Trojan horse DLL in the current working directory, as demonstrated by a directory that contains a .rdp file, aka &amp;quot;Remote Desktop Protocol DLL Planting Remote Code Execution Vulnerability.&amp;quot;</t>
  </si>
  <si>
    <t>'CVE-2015-2464</t>
  </si>
  <si>
    <t>'Microsoft Windows Vista SP2, Windows Server 2008 SP2 and R2 SP1, Windows 7 SP1, Windows 8, Windows 8.1, Windows Server 2012 Gold and R2, Windows RT Gold and 8.1, Office 2007 SP3 and 2010 SP2, Live Meeting 2007 Console, Lync 2010, Lync 2010 Attendee, Lync 2013 SP1, Lync Basic 2013 SP1, Silverlight before 5.1.40728, and .NET Framework 3.0 SP2, 3.5, 3.5.1, 4, 4.5, 4.5.1, 4.5.2, and 4.6 allow remote attackers to execute arbitrary code via a crafted TrueType font, aka &amp;quot;TrueType Font Parsing Vulnerability,&amp;quot; a different vulnerability than CVE-2015-2463.</t>
  </si>
  <si>
    <t>'CVE-2015-2463</t>
  </si>
  <si>
    <t>'Microsoft Windows Vista SP2, Windows Server 2008 SP2 and R2 SP1, Windows 7 SP1, Windows 8, Windows 8.1, Windows Server 2012 Gold and R2, Windows RT Gold and 8.1, Office 2007 SP3 and 2010 SP2, Live Meeting 2007 Console, Lync 2010, Lync 2010 Attendee, Lync 2013 SP1, Lync Basic 2013 SP1, Silverlight before 5.1.40728, and .NET Framework 3.0 SP2, 3.5, 3.5.1, 4, 4.5, 4.5.1, 4.5.2, and 4.6 allow remote attackers to execute arbitrary code via a crafted TrueType font, aka &amp;quot;TrueType Font Parsing Vulnerability,&amp;quot; a different vulnerability than CVE-2015-2464.</t>
  </si>
  <si>
    <t>'CVE-2015-2462</t>
  </si>
  <si>
    <t>'ATMFD.DLL in the Windows Adobe Type Manager Library in Microsoft Windows Vista SP2, Windows Server 2008 SP2 and R2 SP1, Windows 7 SP1, Windows 8, Windows 8.1, Windows Server 2012 Gold and R2, Windows RT Gold and 8.1, Windows 10, and .NET Framework 3.0 SP2, 3.5, 3.5.1, 4, 4.5, 4.5.1, 4.5.2, and 4.6 allows remote attackers to execute arbitrary code via a crafted OpenType font, aka &amp;quot;OpenType Font Parsing Vulnerability.&amp;quot;</t>
  </si>
  <si>
    <t>'CVE-2015-2461</t>
  </si>
  <si>
    <t>'ATMFD.DLL in the Windows Adobe Type Manager Library in Microsoft Windows Vista SP2, Windows Server 2008 SP2 and R2 SP1, Windows 7 SP1, Windows 8, Windows 8.1, Windows Server 2012 Gold and R2, Windows RT Gold and 8.1, and Windows 10 allows remote attackers to execute arbitrary code via a crafted OpenType font, aka &amp;quot;OpenType Font Parsing Vulnerability,&amp;quot; a different vulnerability than CVE-2015-2458 and CVE-2015-2459.</t>
  </si>
  <si>
    <t>'CVE-2015-2460</t>
  </si>
  <si>
    <t>'ATMFD.DLL in the Windows Adobe Type Manager Library in Microsoft Windows Vista SP2, Windows Server 2008 SP2 and R2 SP1, Windows 7 SP1, Windows 8, Windows 8.1, Windows Server 2012 Gold and R2, Windows RT Gold and 8.1, and .NET Framework 3.0 SP2, 3.5, 3.5.1, 4, 4.5, 4.5.1, 4.5.2, and 4.6 allows remote attackers to execute arbitrary code via a crafted OpenType font, aka &amp;quot;OpenType Font Parsing Vulnerability.&amp;quot;</t>
  </si>
  <si>
    <t>'CVE-2015-2459</t>
  </si>
  <si>
    <t>'ATMFD.DLL in the Windows Adobe Type Manager Library in Microsoft Windows Vista SP2, Windows Server 2008 SP2 and R2 SP1, Windows 7 SP1, Windows 8, Windows 8.1, Windows Server 2012 Gold and R2, Windows RT Gold and 8.1, and Windows 10 allows remote attackers to execute arbitrary code via a crafted OpenType font, aka &amp;quot;OpenType Font Parsing Vulnerability,&amp;quot; a different vulnerability than CVE-2015-2458 and CVE-2015-2461.</t>
  </si>
  <si>
    <t>'CVE-2015-2458</t>
  </si>
  <si>
    <t>'ATMFD.DLL in the Windows Adobe Type Manager Library in Microsoft Windows Vista SP2, Windows Server 2008 SP2 and R2 SP1, Windows 7 SP1, Windows 8, Windows 8.1, Windows Server 2012 Gold and R2, Windows RT Gold and 8.1, and Windows 10 allows remote attackers to execute arbitrary code via a crafted OpenType font, aka &amp;quot;OpenType Font Parsing Vulnerability,&amp;quot; a different vulnerability than CVE-2015-2459 and CVE-2015-2461.</t>
  </si>
  <si>
    <t>'CVE-2015-2456</t>
  </si>
  <si>
    <t>'Microsoft Windows Vista SP2, Windows Server 2008 SP2 and R2 SP1, Windows 7 SP1, Windows 8, Windows 8.1, Windows Server 2012 Gold and R2, Windows RT Gold and 8.1, Windows 10, Office 2007 SP3 and 2010 SP2, Live Meeting 2007 Console, Lync 2010, Lync 2010 Attendee, Lync 2013 SP1, Lync Basic 2013 SP1, Silverlight before 5.1.40728, and .NET Framework 3.0 SP2, 3.5, 3.5.1, 4, 4.5, 4.5.1, 4.5.2, and 4.6 allow remote attackers to execute arbitrary code via a crafted TrueType font, aka &amp;quot;TrueType Font Parsing Vulnerability,&amp;quot; a different vulnerability than CVE-2015-2455.</t>
  </si>
  <si>
    <t>'CVE-2015-2455</t>
  </si>
  <si>
    <t>'Microsoft Windows Vista SP2, Windows Server 2008 SP2 and R2 SP1, Windows 7 SP1, Windows 8, Windows 8.1, Windows Server 2012 Gold and R2, Windows RT Gold and 8.1, Windows 10, Office 2007 SP3 and 2010 SP2, Live Meeting 2007 Console, Lync 2010, Lync 2010 Attendee, Lync 2013 SP1, Lync Basic 2013 SP1, Silverlight before 5.1.40728, and .NET Framework 3.0 SP2, 3.5, 3.5.1, 4, 4.5, 4.5.1, 4.5.2, and 4.6 allow remote attackers to execute arbitrary code via a crafted TrueType font, aka &amp;quot;TrueType Font Parsing Vulnerability,&amp;quot; a different vulnerability than CVE-2015-2456.</t>
  </si>
  <si>
    <t>'CVE-2015-2435</t>
  </si>
  <si>
    <t>'Microsoft Windows Vista SP2, Windows Server 2008 SP2 and R2 SP1, Windows 7 SP1, Windows 8, Windows 8.1, Windows Server 2012 Gold and R2, Windows RT Gold and 8.1, Windows 10, Office 2007 SP3 and 2010 SP2, Live Meeting 2007 Console, Lync 2010, Lync 2010 Attendee, Lync 2013 SP1, Lync Basic 2013 SP1, and Silverlight before 5.1.40728 allow remote attackers to execute arbitrary code via a crafted TrueType font, aka &amp;quot;TrueType Font Parsing Vulnerability.&amp;quot;</t>
  </si>
  <si>
    <t>'CVE-2015-2432</t>
  </si>
  <si>
    <t>'ATMFD.DLL in the Windows Adobe Type Manager Library in Microsoft Windows Vista SP2, Windows Server 2008 SP2 and R2 SP1, Windows 7 SP1, Windows 8, Windows 8.1, Windows Server 2012 Gold and R2, and Windows RT Gold and 8.1 allows remote attackers to execute arbitrary code via a crafted OpenType font, aka &amp;quot;OpenType Font Parsing Vulnerability.&amp;quot;</t>
  </si>
  <si>
    <t>'CVE-2015-2426</t>
  </si>
  <si>
    <t>'Buffer underflow in atmfd.dll in the Windows Adobe Type Manager Library in Microsoft Windows Vista SP2, Windows Server 2008 SP2 and R2 SP1, Windows 7 SP1, Windows 8, Windows 8.1, Windows Server 2012 Gold and R2, and Windows RT Gold and 8.1 allows remote attackers to execute arbitrary code via a crafted OpenType font, aka &amp;quot;OpenType Font Driver Vulnerability.&amp;quot;</t>
  </si>
  <si>
    <t>'CVE-2015-2423</t>
  </si>
  <si>
    <t>'Microsoft Windows Vista SP2, Windows Server 2008 SP2 and R2 SP1, Windows 7 SP1, Windows 8, Windows 8.1, Windows Server 2012 Gold and R2, Windows RT Gold and 8.1, Windows 10, Excel 2007 SP3, PowerPoint 2007 SP3, Visio 2007 SP3, Word 2007 SP3, Office 2010 SP2, Excel 2010 SP2, PowerPoint 2010 SP2, Visio 2010 SP2, Word 2010 SP2, Excel 2013 SP1, PowerPoint 2013 SP1, Visio 2013 SP1, Word 2013 SP1, Excel 2013 RT SP1, PowerPoint 2013 RT SP1, Visio 2013 RT SP1, Word 2013 RT SP1, and Internet Explorer 7 through 11 allow remote attackers to gain privileges and obtain sensitive information via a crafted command-line parameter to an Office application or Notepad, as demonstrated by a transition from Low Integrity to Medium Integrity, aka &amp;quot;Unsafe Command Line Parameter Passing Vulnerability.&amp;quot;</t>
  </si>
  <si>
    <t>'CVE-2015-2373</t>
  </si>
  <si>
    <t>'The Remote Desktop Protocol (RDP) server service in Microsoft Windows 7 SP1, Windows 8, and Windows Server 2012 allows remote attackers to execute arbitrary code via a series of crafted packets, aka &amp;quot;Remote Desktop Protocol (RDP) Remote Code Execution Vulnerability.&amp;quot;</t>
  </si>
  <si>
    <t>'CVE-2015-1756</t>
  </si>
  <si>
    <t>'Use-after-free vulnerability in Microsoft Common Controls in Microsoft Windows Vista SP2, Windows Server 2008 SP2 and R2 SP1, Windows 7 SP1, Windows 8, Windows 8.1, Windows Server 2012 Gold and R2, and Windows RT Gold and 8.1 allows user-assisted remote attackers to execute arbitrary code via a crafted web site that is accessed with the F12 Developer Tools feature of Internet Explorer, aka &amp;quot;Microsoft Common Control Use After Free Vulnerability.&amp;quot;</t>
  </si>
  <si>
    <t>'CVE-2015-1699</t>
  </si>
  <si>
    <t>'2015-05-13</t>
  </si>
  <si>
    <t>'2015-07-30</t>
  </si>
  <si>
    <t>'Microsoft Windows Vista SP2, Windows Server 2008 SP2 and R2 SP1, Windows 7 SP1, Windows 8, Windows 8.1, Windows Server 2012 Gold and R2, and Windows RT Gold and 8.1 allow remote attackers to execute arbitrary code via a crafted Journal file, aka &amp;quot;Windows Journal Remote Code Execution Vulnerability,&amp;quot; a different vulnerability than CVE-2015-1675, CVE-2015-1695, CVE-2015-1696, CVE-2015-1697, and CVE-2015-1698.</t>
  </si>
  <si>
    <t>'CVE-2015-1698</t>
  </si>
  <si>
    <t>'Microsoft Windows Vista SP2, Windows Server 2008 SP2 and R2 SP1, Windows 7 SP1, Windows 8, Windows 8.1, Windows Server 2012 Gold and R2, and Windows RT Gold and 8.1 allow remote attackers to execute arbitrary code via a crafted Journal file, aka &amp;quot;Windows Journal Remote Code Execution Vulnerability,&amp;quot; a different vulnerability than CVE-2015-1675, CVE-2015-1695, CVE-2015-1696, CVE-2015-1697, and CVE-2015-1699.</t>
  </si>
  <si>
    <t>'CVE-2015-1697</t>
  </si>
  <si>
    <t>'Microsoft Windows Vista SP2, Windows Server 2008 SP2 and R2 SP1, Windows 7 SP1, Windows 8, Windows 8.1, Windows Server 2012 Gold and R2, and Windows RT Gold and 8.1 allow remote attackers to execute arbitrary code via a crafted Journal file, aka &amp;quot;Windows Journal Remote Code Execution Vulnerability,&amp;quot; a different vulnerability than CVE-2015-1675, CVE-2015-1695, CVE-2015-1696, CVE-2015-1698, and CVE-2015-1699.</t>
  </si>
  <si>
    <t>'CVE-2015-1696</t>
  </si>
  <si>
    <t>'Microsoft Windows Vista SP2, Windows Server 2008 SP2 and R2 SP1, Windows 7 SP1, Windows 8, Windows 8.1, Windows Server 2012 Gold and R2, and Windows RT Gold and 8.1 allow remote attackers to execute arbitrary code via a crafted Journal file, aka &amp;quot;Windows Journal Remote Code Execution Vulnerability,&amp;quot; a different vulnerability than CVE-2015-1675, CVE-2015-1695, CVE-2015-1697, CVE-2015-1698, and CVE-2015-1699.</t>
  </si>
  <si>
    <t>'CVE-2015-1695</t>
  </si>
  <si>
    <t>'Microsoft Windows Vista SP2, Windows Server 2008 SP2 and R2 SP1, Windows 7 SP1, Windows 8, Windows 8.1, Windows Server 2012 Gold and R2, and Windows RT Gold and 8.1 allow remote attackers to execute arbitrary code via a crafted Journal file, aka &amp;quot;Windows Journal Remote Code Execution Vulnerability,&amp;quot; a different vulnerability than CVE-2015-1675, CVE-2015-1696, CVE-2015-1697, CVE-2015-1698, and CVE-2015-1699.</t>
  </si>
  <si>
    <t>'CVE-2015-1675</t>
  </si>
  <si>
    <t>'Microsoft Windows Vista SP2, Windows Server 2008 SP2 and R2 SP1, Windows 7 SP1, Windows 8, Windows 8.1, Windows Server 2012 Gold and R2, and Windows RT Gold and 8.1 allow remote attackers to execute arbitrary code via a crafted Journal file, aka &amp;quot;Windows Journal Remote Code Execution Vulnerability,&amp;quot; a different vulnerability than CVE-2015-1695, CVE-2015-1696, CVE-2015-1697, CVE-2015-1698, and CVE-2015-1699.</t>
  </si>
  <si>
    <t>'CVE-2015-1645</t>
  </si>
  <si>
    <t>'2015-09-16</t>
  </si>
  <si>
    <t>'Microsoft Windows Server 2003 SP2, Windows Vista SP2, Windows Server 2008 SP2 and R2 SP1, and Windows 7 SP1 allow remote attackers to execute arbitrary code via a crafted Enhanced Metafile (EMF) image, aka &amp;quot;EMF Processing Remote Code Execution Vulnerability.&amp;quot;</t>
  </si>
  <si>
    <t>'CVE-2015-1635</t>
  </si>
  <si>
    <t>'HTTP.sys in Microsoft Windows 7 SP1, Windows Server 2008 R2 SP1, Windows 8, Windows 8.1, and Windows Server 2012 Gold and R2 allows remote attackers to execute arbitrary code via crafted HTTP requests, aka &amp;quot;HTTP.sys Remote Code Execution Vulnerability.&amp;quot;</t>
  </si>
  <si>
    <t>'CVE-2015-0096</t>
  </si>
  <si>
    <t>'2015-03-11</t>
  </si>
  <si>
    <t>'Untrusted search path vulnerability in Microsoft Windows Server 2003 SP2, Windows Vista SP2, Windows Server 2008 SP2 and R2 SP1, Windows 7 SP1, Windows 8, Windows 8.1, Windows Server 2012 Gold and R2, and Windows RT Gold and 8.1 allows local users to gain privileges via a Trojan horse DLL in the current working directory, leading to DLL loading during Windows Explorer access to the icon of a crafted shortcut, aka &amp;quot;DLL Planting Remote Code Execution Vulnerability.&amp;quot;</t>
  </si>
  <si>
    <t>'CVE-2015-0093</t>
  </si>
  <si>
    <t>'Adobe Font Driver in Microsoft Windows Server 2003 SP2, Windows Vista SP2, Windows Server 2008 SP2 and R2 SP1, Windows 7 SP1, Windows 8, Windows 8.1, Windows Server 2012 Gold and R2, and Windows RT Gold and 8.1 allows remote attackers to execute arbitrary code via a crafted (1) web site or (2) file, aka &amp;quot;Adobe Font Driver Remote Code Execution Vulnerability,&amp;quot; a different vulnerability than CVE-2015-0088, CVE-2015-0090, CVE-2015-0091, and CVE-2015-0092.</t>
  </si>
  <si>
    <t>'CVE-2015-0092</t>
  </si>
  <si>
    <t>'Adobe Font Driver in Microsoft Windows Server 2003 SP2, Windows Vista SP2, Windows Server 2008 SP2 and R2 SP1, Windows 7 SP1, Windows 8, Windows 8.1, Windows Server 2012 Gold and R2, and Windows RT Gold and 8.1 allows remote attackers to execute arbitrary code via a crafted (1) web site or (2) file, aka &amp;quot;Adobe Font Driver Remote Code Execution Vulnerability,&amp;quot; a different vulnerability than CVE-2015-0088, CVE-2015-0090, CVE-2015-0091, and CVE-2015-0093.</t>
  </si>
  <si>
    <t>'CVE-2015-0091</t>
  </si>
  <si>
    <t>'Adobe Font Driver in Microsoft Windows Server 2003 SP2, Windows Vista SP2, Windows Server 2008 SP2 and R2 SP1, Windows 7 SP1, Windows 8, Windows 8.1, Windows Server 2012 Gold and R2, and Windows RT Gold and 8.1 allows remote attackers to execute arbitrary code via a crafted (1) web site or (2) file, aka &amp;quot;Adobe Font Driver Remote Code Execution Vulnerability,&amp;quot; a different vulnerability than CVE-2015-0088, CVE-2015-0090, CVE-2015-0092, and CVE-2015-0093.</t>
  </si>
  <si>
    <t>'CVE-2015-0090</t>
  </si>
  <si>
    <t>'Adobe Font Driver in Microsoft Windows Server 2003 SP2, Windows Vista SP2, Windows Server 2008 SP2 and R2 SP1, Windows 7 SP1, Windows 8, Windows 8.1, Windows Server 2012 Gold and R2, and Windows RT Gold and 8.1 allows remote attackers to execute arbitrary code via a crafted (1) web site or (2) file, aka &amp;quot;Adobe Font Driver Remote Code Execution Vulnerability,&amp;quot; a different vulnerability than CVE-2015-0088, CVE-2015-0091, CVE-2015-0092, and CVE-2015-0093.</t>
  </si>
  <si>
    <t>'CVE-2015-0089</t>
  </si>
  <si>
    <t>'Adobe Font Driver in Microsoft Windows Server 2003 SP2, Windows Vista SP2, Windows Server 2008 SP2 and R2 SP1, Windows 7 SP1, Windows 8, Windows 8.1, Windows Server 2012 Gold and R2, and Windows RT Gold and 8.1 allows remote attackers to obtain sensitive information from kernel memory, and possibly bypass the KASLR protection mechanism, via a crafted font, aka &amp;quot;Adobe Font Driver Information Disclosure Vulnerability,&amp;quot; a different vulnerability than CVE-2015-0087.</t>
  </si>
  <si>
    <t>'CVE-2015-0088</t>
  </si>
  <si>
    <t>'Adobe Font Driver in Microsoft Windows Server 2003 SP2, Windows Vista SP2, Windows Server 2008 SP2 and R2 SP1, Windows 7 SP1, Windows 8, Windows 8.1, Windows Server 2012 Gold and R2, and Windows RT Gold and 8.1 allows remote attackers to execute arbitrary code via a crafted (1) web site or (2) file, aka &amp;quot;Adobe Font Driver Remote Code Execution Vulnerability,&amp;quot; a different vulnerability than CVE-2015-0090, CVE-2015-0091, CVE-2015-0092, and CVE-2015-0093.</t>
  </si>
  <si>
    <t>'CVE-2015-0087</t>
  </si>
  <si>
    <t>'Adobe Font Driver in Microsoft Windows Server 2003 SP2, Windows Vista SP2, Windows Server 2008 SP2 and R2 SP1, Windows 7 SP1, Windows 8, Windows 8.1, Windows Server 2012 Gold and R2, and Windows RT Gold and 8.1 allows remote attackers to obtain sensitive information from kernel memory, and possibly bypass the KASLR protection mechanism, via a crafted font, aka &amp;quot;Adobe Font Driver Information Disclosure Vulnerability,&amp;quot; a different vulnerability than CVE-2015-0089.</t>
  </si>
  <si>
    <t>'CVE-2015-0081</t>
  </si>
  <si>
    <t>'2015-09-10</t>
  </si>
  <si>
    <t>'Windows Text Services (WTS) in Microsoft Windows Server 2003 SP2, Windows Vista SP2, Windows Server 2008 SP2 and R2 SP1, Windows 7 SP1, Windows 8, Windows 8.1, Windows Server 2012 Gold and R2, and Windows RT Gold and 8.1 allows remote attackers to execute arbitrary code via a crafted (1) web site or (2) file, aka &amp;quot;WTS Remote Code Execution Vulnerability.&amp;quot;</t>
  </si>
  <si>
    <t>'CVE-2015-0080</t>
  </si>
  <si>
    <t>'2015-08-28</t>
  </si>
  <si>
    <t>'Microsoft Windows Server 2003 SP2, Windows Vista SP2, Windows Server 2008 SP2 and R2 SP1, Windows 7 SP1, Windows 8, Windows 8.1, Windows Server 2012 Gold and R2, and Windows RT Gold and 8.1 do not properly initialize memory for rendering of malformed PNG images, which allows remote attackers to obtain sensitive information from process memory via a crafted web site, aka &amp;quot;Malformed PNG Parsing Information Disclosure Vulnerability.&amp;quot;</t>
  </si>
  <si>
    <t>'CVE-2015-0079</t>
  </si>
  <si>
    <t>'The Remote Desktop Protocol (RDP) implementation in Microsoft Windows 7 SP1, Windows 8, Windows 8.1, and Windows Server 2012 Gold and R2 allows remote attackers to cause a denial of service (memory consumption and RDP outage) by establishing many RDP sessions that do not properly free allocated memory, aka &amp;quot;Remote Desktop Protocol (RDP) Denial of Service Vulnerability.&amp;quot;</t>
  </si>
  <si>
    <t>'CVE-2015-0076</t>
  </si>
  <si>
    <t>'The photo-decoder implementation in Microsoft Windows Vista SP2, Windows Server 2008 SP2 and R2 SP1, Windows 7 SP1, Windows 8, Windows 8.1, Windows Server 2012 Gold and R2, and Windows RT Gold and 8.1 does not properly initialize memory for rendering of JXR images, which allows remote attackers to obtain sensitive information from process memory via a crafted web site, aka &amp;quot;JPEG XR Parser Information Disclosure Vulnerability.&amp;quot;</t>
  </si>
  <si>
    <t>'CVE-2015-0074</t>
  </si>
  <si>
    <t>'Adobe Font Driver in Microsoft Windows Server 2003 SP2, Windows Vista SP2, Windows Server 2008 SP2 and R2 SP1, Windows 7 SP1, Windows 8, Windows 8.1, Windows Server 2012 Gold and R2, and Windows RT Gold and 8.1 does not properly allocate memory, which allows remote attackers to cause a denial of service via a crafted (1) web site or (2) file, aka &amp;quot;Adobe Font Driver Denial of Service Vulnerability.&amp;quot;</t>
  </si>
  <si>
    <t>'CVE-2015-0061</t>
  </si>
  <si>
    <t>'2015-02-10</t>
  </si>
  <si>
    <t>'Microsoft Windows Server 2003 SP2, Windows Vista SP2, Windows Server 2008 SP2 and R2 SP1, Windows 7 SP1, Windows 8, Windows 8.1, Windows Server 2012 Gold and R2, and Windows RT Gold and 8.1 do not properly initialize memory for TIFF images, which allows remote attackers to obtain sensitive information from process memory via a crafted image file, aka &amp;quot;TIFF Processing Information Disclosure Vulnerability.&amp;quot;</t>
  </si>
  <si>
    <t>'CVE-2015-0014</t>
  </si>
  <si>
    <t>'2015-01-13</t>
  </si>
  <si>
    <t>'Buffer overflow in the Telnet service in Microsoft Windows Server 2003 SP2, Windows Vista SP2, Windows Server 2008 SP2 and R2 SP1, Windows 7 SP1, Windows 8, Windows 8.1, and Windows Server 2012 Gold and R2 allows remote attackers to execute arbitrary code via crafted packets, aka &amp;quot;Windows Telnet Service Buffer Overflow Vulnerability.&amp;quot;</t>
  </si>
  <si>
    <t>'CVE-2015-0008</t>
  </si>
  <si>
    <t>'345</t>
  </si>
  <si>
    <t>'The UNC implementation in Microsoft Windows Server 2003 SP2, Windows Vista SP2, Windows Server 2008 SP2 and R2 SP1, Windows 7 SP1, Windows 8, Windows 8.1, Windows Server 2012 Gold and R2, and Windows RT Gold and 8.1 does not include authentication from the server to the client, which allows remote attackers to execute arbitrary code by making crafted data available on a UNC share, as demonstrated by Group Policy data from a spoofed domain controller, aka &amp;quot;Group Policy Remote Code Execution Vulnerability.&amp;quot;</t>
  </si>
  <si>
    <t>'CVE-2016-7274</t>
  </si>
  <si>
    <t>'2016-12-20</t>
  </si>
  <si>
    <t>'Uniscribe in Microsoft Windows Vista SP2, Windows Server 2008 SP2 and R2 SP1, Windows 7 SP1, Windows 8.1, Windows Server 2012 Gold and R2, Windows RT 8.1, Windows 10 Gold, 1511, and 1607, and Windows Server 2016 allows remote attackers to execute arbitrary code via a crafted web site, aka &amp;quot;Windows Uniscribe Remote Code Execution Vulnerability.&amp;quot;</t>
  </si>
  <si>
    <t>'CVE-2016-7272</t>
  </si>
  <si>
    <t>'The Graphics component in Microsoft Windows Vista SP2, Windows Server 2008 SP2 and R2 SP1, Windows 7 SP1, Windows 8.1, Windows Server 2012 Gold and R2, Windows RT 8.1, Windows 10 Gold, 1511, and 1607, and Windows Server 2016 allows remote attackers to execute arbitrary code via a crafted web site, aka &amp;quot;Windows Graphics Remote Code Execution Vulnerability.&amp;quot;</t>
  </si>
  <si>
    <t>'CVE-2016-7257</t>
  </si>
  <si>
    <t>'The GDI component in Microsoft Windows Vista SP2, Windows Server 2008 SP2 and R2 SP1, Windows 7 SP1, Office for Mac 2011, and Office 2016 for Mac allows remote attackers to obtain sensitive information from process memory via a crafted web site, aka &amp;quot;GDI Information Disclosure Vulnerability.&amp;quot;</t>
  </si>
  <si>
    <t>'CVE-2016-7256</t>
  </si>
  <si>
    <t>'2016-11-10</t>
  </si>
  <si>
    <t>'atmfd.dll in the Windows font library in Microsoft Windows Vista SP2, Windows Server 2008 SP2 and R2 SP1, Windows 7 SP1, Windows 8.1, Windows Server 2012 Gold and R2, Windows RT 8.1, Windows 10 Gold, 1511, and 1607, and Windows Server 2016 allows remote attackers to execute arbitrary code via a crafted web site, aka &amp;quot;Open Type Font Remote Code Execution Vulnerability.&amp;quot;</t>
  </si>
  <si>
    <t>'CVE-2016-7248</t>
  </si>
  <si>
    <t>'Microsoft Video Control in Microsoft Windows Vista SP2, Windows 7 SP1, Windows 8.1, Windows RT 8.1, and Windows 10 Gold, 1511, and 1607 allows remote attackers to execute arbitrary code via a crafted file, aka &amp;quot;Microsoft Video Control Remote Code Execution Vulnerability.&amp;quot;</t>
  </si>
  <si>
    <t>'CVE-2016-7237</t>
  </si>
  <si>
    <t>'Local Security Authority Subsystem Service (LSASS) in Microsoft Windows Vista SP2, Windows Server 2008 SP2 and R2 SP1, Windows 7 SP1, Windows 8.1, Windows Server 2012 Gold and R2, Windows RT 8.1, Windows 10 Gold, 1511, and 1607, and Windows Server 2016 allows remote authenticated users to cause a denial of service (system hang) via a crafted request, aka &amp;quot;Local Security Authority Subsystem Service Denial of Service Vulnerability.&amp;quot;</t>
  </si>
  <si>
    <t>'CVE-2016-7212</t>
  </si>
  <si>
    <t>'Microsoft Windows Vista SP2, Windows Server 2008 SP2 and R2 SP1, Windows 7 SP1, Windows 8.1, Windows Server 2012 Gold and R2, Windows RT 8.1, Windows 10 Gold, 1511, and 1607, and Windows Server 2016 allow remote attackers to execute arbitrary code via a crafted image file, aka &amp;quot;Windows Remote Code Execution Vulnerability.&amp;quot;</t>
  </si>
  <si>
    <t>'CVE-2016-7210</t>
  </si>
  <si>
    <t>'atmfd.dll in Microsoft Windows Vista SP2, Windows Server 2008 SP2 and R2 SP1, Windows 7 SP1, Windows 8.1, Windows Server 2012 Gold and R2, Windows RT 8.1, Windows 10 Gold, 1511, and 1607, and Windows Server 2016 allows remote attackers to obtain sensitive information from process memory via a crafted Open Type font on a web site, aka &amp;quot;Open Type Font Information Disclosure Vulnerability.&amp;quot;</t>
  </si>
  <si>
    <t>'CVE-2016-7205</t>
  </si>
  <si>
    <t>'Animation Manager in Microsoft Windows Server 2008 R2 SP1, Windows 7 SP1, Windows 8.1, Windows Server 2012 Gold and R2, Windows RT 8.1, Windows 10 Gold, 1511, and 1607, and Windows Server 2016 allows remote attackers to execute arbitrary code via a crafted web site, aka &amp;quot;Windows Animation Manager Memory Corruption Vulnerability.&amp;quot;</t>
  </si>
  <si>
    <t>'CVE-2016-7182</t>
  </si>
  <si>
    <t>'2016-10-13</t>
  </si>
  <si>
    <t>'The Graphics component in Microsoft Windows Vista SP2; Windows Server 2008 SP2 and R2 SP1; Windows 7 SP1; Windows 8.1; Windows Server 2012 Gold and R2; Windows RT 8.1; Windows 10 Gold, 1511, and 1607; Office 2007 SP3; Office 2010 SP2; Word Viewer; Skype for Business 2016; Lync 2013 SP1; Lync 2010; Lync 2010 Attendee; and Live Meeting 2007 Console allows attackers to execute arbitrary code via a crafted True Type font, aka &amp;quot;True Type Font Parsing Elevation of Privilege Vulnerability.&amp;quot;</t>
  </si>
  <si>
    <t>'CVE-2016-3396</t>
  </si>
  <si>
    <t>'Graphics Device Interface (aka GDI or GDI+) in Microsoft Windows Vista SP2; Windows Server 2008 SP2 and R2 SP1; Windows 7 SP1; Windows 8.1; Windows Server 2012 Gold and R2; Windows RT 8.1; Windows 10 Gold, 1511, and 1607; Office 2007 SP3; Office 2010 SP2; Word Viewer; Skype for Business 2016; Lync 2013 SP1; Lync 2010; Lync 2010 Attendee; and Live Meeting 2007 Console allows remote attackers to execute arbitrary code via a crafted embedded font, aka &amp;quot;GDI+ Remote Code Execution Vulnerability.&amp;quot;</t>
  </si>
  <si>
    <t>'CVE-2016-3393</t>
  </si>
  <si>
    <t>'Graphics Device Interface (aka GDI or GDI+) in Microsoft Windows Vista SP2; Windows Server 2008 SP2 and R2 SP1; Windows 7 SP1; Windows 8.1; Windows Server 2012 Gold and R2; Windows RT 8.1; and Windows 10 Gold, 1511, and 1607 allows remote attackers to execute arbitrary code via a crafted web site, aka &amp;quot;Windows Graphics Component RCE Vulnerability.&amp;quot;</t>
  </si>
  <si>
    <t>'CVE-2016-3375</t>
  </si>
  <si>
    <t>'2016-09-14</t>
  </si>
  <si>
    <t>'2017-08-12</t>
  </si>
  <si>
    <t>'The OLE Automation mechanism and VBScript scripting engine in Microsoft Internet Explorer 9 through 11, Windows Vista SP2, Windows Server 2008 SP2 and R2 SP1, Windows 7 SP1, Windows 8.1, Windows Server 2012 Gold and R2, Windows RT 8.1, and Windows 10 Gold, 1511, and 1607 allow remote attackers to execute arbitrary code or cause a denial of service (memory corruption) via a crafted web site, aka &amp;quot;Scripting Engine Memory Corruption Vulnerability.&amp;quot;</t>
  </si>
  <si>
    <t>'CVE-2016-3373</t>
  </si>
  <si>
    <t>'The kernel API in Microsoft Windows Vista SP2, Windows Server 2008 SP2 and R2 SP1, Windows 7 SP1, Windows 8.1, Windows Server 2012 Gold and R2, Windows RT 8.1, and Windows 10 Gold, 1511, and 1607 does not properly implement registry access control, which allows local users to obtain sensitive account information via a crafted application, aka &amp;quot;Windows Kernel Elevation of Privilege Vulnerability.&amp;quot;</t>
  </si>
  <si>
    <t>'CVE-2016-3371</t>
  </si>
  <si>
    <t>'The kernel API in Microsoft Windows Vista SP2, Windows Server 2008 SP2 and R2 SP1, Windows 7 SP1, Windows 8.1, Windows Server 2012 Gold and R2, Windows RT 8.1, and Windows 10 Gold, 1511, and 1607 does not properly enforce permissions, which allows local users to obtain sensitive information via a crafted application, aka &amp;quot;Windows Kernel Elevation of Privilege Vulnerability.&amp;quot;</t>
  </si>
  <si>
    <t>'CVE-2016-3368</t>
  </si>
  <si>
    <t>'Microsoft Windows Vista SP2, Windows Server 2008 SP2 and R2 SP1, Windows 7 SP1, Windows 8.1, Windows Server 2012 Gold and R2, Windows RT 8.1, and Windows 10 Gold, 1511, and 1607 allow remote authenticated users to execute arbitrary code by leveraging a domain account to make a crafted request, aka &amp;quot;Windows Remote Code Execution Vulnerability.&amp;quot;</t>
  </si>
  <si>
    <t>'CVE-2016-3345</t>
  </si>
  <si>
    <t>'The SMBv1 server in Microsoft Windows Vista SP2, Windows Server 2008 SP2 and R2 SP1, Windows 7 SP1, Windows 8.1, Windows Server 2012 Gold and R2, Windows RT 8.1, and Windows 10 Gold, 1511, and 1607 allows remote attackers to execute arbitrary code via crafted packets, aka &amp;quot;Windows SMB Authenticated Remote Code Execution Vulnerability.&amp;quot;</t>
  </si>
  <si>
    <t>'CVE-2016-3304</t>
  </si>
  <si>
    <t>'2016-08-09</t>
  </si>
  <si>
    <t>'The Windows font library in Microsoft Windows Vista SP2, Windows Server 2008 SP2 and R2 SP1, Windows 7 SP1, Office 2007 SP3, Office 2010 SP2, Word Viewer, Skype for Business 2016, Lync 2013 SP1, Lync 2010, Lync 2010 Attendee, and Live Meeting 2007 Console allows remote attackers to execute arbitrary code via a crafted embedded font, aka &amp;quot;Windows Graphics Component RCE Vulnerability,&amp;quot; a different vulnerability than CVE-2016-3303.</t>
  </si>
  <si>
    <t>'CVE-2016-3303</t>
  </si>
  <si>
    <t>'The Windows font library in Microsoft Windows Vista SP2, Windows Server 2008 SP2 and R2 SP1, Windows 7 SP1, Office 2007 SP3, Office 2010 SP2, Word Viewer, Skype for Business 2016, Lync 2013 SP1, Lync 2010, Lync 2010 Attendee, and Live Meeting 2007 Console allows remote attackers to execute arbitrary code via a crafted embedded font, aka &amp;quot;Windows Graphics Component RCE Vulnerability,&amp;quot; a different vulnerability than CVE-2016-3304.</t>
  </si>
  <si>
    <t>'CVE-2016-3301</t>
  </si>
  <si>
    <t>'The Windows font library in Microsoft Windows Vista SP2; Windows Server 2008 SP2 and R2 SP1; Windows 7 SP1; Windows 8.1; Windows Server 2012 Gold and R2; Windows RT 8.1; Windows 10 Gold, 1511, and 1607; Office 2007 SP3; Office 2010 SP2; Word Viewer; Skype for Business 2016; Lync 2013 SP1; Lync 2010; Lync 2010 Attendee; and Live Meeting 2007 Console allows remote attackers to execute arbitrary code via a crafted embedded font, aka &amp;quot;Windows Graphics Component RCE Vulnerability.&amp;quot;</t>
  </si>
  <si>
    <t>'CVE-2016-3298</t>
  </si>
  <si>
    <t>'Microsoft Internet Explorer 9 through 11 and the Internet Messaging API in Windows Vista SP2, Windows Server 2008 SP2 and R2 SP1, and Windows 7 SP1 allow remote attackers to determine the existence of arbitrary files via a crafted web site, aka &amp;quot;Internet Explorer Information Disclosure Vulnerability.&amp;quot;</t>
  </si>
  <si>
    <t>'CVE-2016-3263</t>
  </si>
  <si>
    <t>'Graphics Device Interface (aka GDI or GDI+) in Microsoft Windows Vista SP2; Windows Server 2008 SP2 and R2 SP1; Windows 7 SP1; Windows 8.1; Windows Server 2012 Gold and R2; Windows RT 8.1; Windows 10 Gold, 1511, and 1607; Office 2007 SP3; Office 2010 SP2; Word Viewer; Skype for Business 2016; Lync 2013 SP1; Lync 2010; Lync 2010 Attendee; and Live Meeting 2007 Console allows remote attackers to bypass the ASLR protection mechanism via unspecified vectors, aka &amp;quot;GDI+ Information Disclosure Vulnerability,&amp;quot; a different vulnerability than CVE-2016-3262.</t>
  </si>
  <si>
    <t>'CVE-2016-3262</t>
  </si>
  <si>
    <t>'Graphics Device Interface (aka GDI or GDI+) in Microsoft Windows Vista SP2; Windows Server 2008 SP2 and R2 SP1; Windows 7 SP1; Windows 8.1; Windows Server 2012 Gold and R2; Windows RT 8.1; Windows 10 Gold, 1511, and 1607; Office 2007 SP3; Office 2010 SP2; Word Viewer; Skype for Business 2016; Lync 2013 SP1; Lync 2010; Lync 2010 Attendee; and Live Meeting 2007 Console allows remote attackers to bypass the ASLR protection mechanism via unspecified vectors, aka &amp;quot;GDI+ Information Disclosure Vulnerability,&amp;quot; a different vulnerability than CVE-2016-3263.</t>
  </si>
  <si>
    <t>'CVE-2016-3238</t>
  </si>
  <si>
    <t>'2017-08-31</t>
  </si>
  <si>
    <t>'The Print Spooler service in Microsoft Windows Vista SP2, Windows Server 2008 SP2 and R2 SP1, Windows 7 SP1, Windows 8.1, Windows Server 2012 Gold and R2, Windows RT 8.1, and Windows 10 Gold and 1511 allows man-in-the-middle attackers to execute arbitrary code by providing a crafted print driver during printer installation, aka &amp;quot;Windows Print Spooler Remote Code Execution Vulnerability.&amp;quot;</t>
  </si>
  <si>
    <t>'CVE-2016-3216</t>
  </si>
  <si>
    <t>'2016-06-15</t>
  </si>
  <si>
    <t>'GDI32.dll in the Graphics component in Microsoft Windows Vista SP2, Windows Server 2008 SP2 and R2 SP1, Windows 7 SP1, Windows 8.1, Windows Server 2012 Gold and R2, Windows RT 8.1, and Windows 10 Gold and 1511 allows remote attackers to bypass the ASLR protection mechanism via unspecified vectors, aka &amp;quot;Windows Graphics Component Information Disclosure Vulnerability.&amp;quot;</t>
  </si>
  <si>
    <t>'CVE-2016-3209</t>
  </si>
  <si>
    <t>'Graphics Device Interface (aka GDI or GDI+) in Microsoft Windows Vista SP2; Windows Server 2008 SP2 and R2 SP1; Windows 7 SP1; Windows 8.1; Windows Server 2012 Gold and R2; Windows RT 8.1; Windows 10 Gold, 1511, and 1607; Office 2007 SP3; Office 2010 SP2; Word Viewer; Skype for Business 2016; Lync 2013 SP1; Lync 2010; Lync 2010 Attendee; Live Meeting 2007 Console; .NET Framework 3.0 SP2, 3.5, 3.5.1, 4.5.2, and 4.6; and Silverlight 5 allows remote attackers to bypass the ASLR protection mechanism via unspecified vectors, aka &amp;quot;True Type Font Parsing Information Disclosure Vulnerability.&amp;quot;</t>
  </si>
  <si>
    <t>'CVE-2016-0195</t>
  </si>
  <si>
    <t>'The Imaging Component in Microsoft Windows Vista SP2, Windows Server 2008 SP2 and R2 SP1, Windows 7 SP1, Windows 8.1, Windows Server 2012 Gold and R2, Windows RT 8.1, and Windows 10 Gold and 1511 allows remote attackers to execute arbitrary code via a crafted document, aka &amp;quot;Windows Imaging Component Memory Corruption Vulnerability.&amp;quot;</t>
  </si>
  <si>
    <t>'CVE-2016-0185</t>
  </si>
  <si>
    <t>'Media Center in Microsoft Windows Vista SP2, Windows 7 SP1, and Windows 8.1 allows remote attackers to execute arbitrary code via a crafted Media Center link (aka .mcl) file, aka &amp;quot;Windows Media Center Remote Code Execution Vulnerability.&amp;quot;</t>
  </si>
  <si>
    <t>'CVE-2016-0184</t>
  </si>
  <si>
    <t>'Use-after-free vulnerability in GDI in Microsoft Windows Vista SP2, Windows Server 2008 SP2 and R2 SP1, Windows 7 SP1, Windows 8.1, Windows Server 2012 Gold and R2, Windows RT 8.1, and Windows 10 Gold and 1511 allows remote attackers to execute arbitrary code via a crafted document, aka &amp;quot;Direct3D Use After Free Vulnerability.&amp;quot;</t>
  </si>
  <si>
    <t>'CVE-2016-0182</t>
  </si>
  <si>
    <t>'Windows Journal in Microsoft Windows Vista SP2, Windows 7 SP1, Windows 8.1, Windows RT 8.1, and Windows 10 Gold and 1511 allows remote attackers to execute arbitrary code via a crafted Journal (aka .jnt) file, aka &amp;quot;Windows Journal Memory Corruption Vulnerability.&amp;quot;</t>
  </si>
  <si>
    <t>'CVE-2016-0178</t>
  </si>
  <si>
    <t>'The RPC NDR Engine in Microsoft Windows Vista SP2, Windows Server 2008 SP2 and R2 SP1, Windows 7 SP1, Windows 8.1, Windows Server 2012 Gold and R2, Windows RT 8.1, and Windows 10 Gold and 1511 mishandles free operations, which allows remote attackers to execute arbitrary code via malformed RPC requests, aka &amp;quot;RPC Network Data Representation Engine Elevation of Privilege Vulnerability.&amp;quot;</t>
  </si>
  <si>
    <t>'CVE-2016-0170</t>
  </si>
  <si>
    <t>'GDI in Microsoft Windows Vista SP2, Windows Server 2008 SP2 and R2 SP1, Windows 7 SP1, Windows 8.1, Windows Server 2012 Gold and R2, Windows RT 8.1, and Windows 10 Gold and 1511 allows remote attackers to execute arbitrary code via a crafted document, aka &amp;quot;Windows Graphics Component RCE Vulnerability.&amp;quot;</t>
  </si>
  <si>
    <t>'CVE-2016-0169</t>
  </si>
  <si>
    <t>'GDI in Microsoft Windows Vista SP2, Windows Server 2008 SP2 and R2 SP1, Windows 7 SP1, Windows 8.1, Windows Server 2012 Gold and R2, Windows RT 8.1, and Windows 10 Gold and 1511 allows remote attackers to obtain sensitive information via a crafted document, aka &amp;quot;Windows Graphics Component Information Disclosure Vulnerability,&amp;quot; a different vulnerability than CVE-2016-0168.</t>
  </si>
  <si>
    <t>'CVE-2016-0168</t>
  </si>
  <si>
    <t>'GDI in Microsoft Windows Vista SP2, Windows Server 2008 SP2 and R2 SP1, Windows 7 SP1, Windows 8.1, Windows Server 2012 Gold and R2, Windows RT 8.1, and Windows 10 Gold and 1511 allows remote attackers to obtain sensitive information via a crafted document, aka &amp;quot;Windows Graphics Component Information Disclosure Vulnerability,&amp;quot; a different vulnerability than CVE-2016-0169.</t>
  </si>
  <si>
    <t>'CVE-2016-0153</t>
  </si>
  <si>
    <t>'OLE in Microsoft Windows Vista SP2, Windows Server 2008 SP2 and R2 SP1, Windows 7 SP1, Windows 8.1, Windows Server 2012 Gold and R2, and Windows RT 8.1 allows remote attackers to execute arbitrary code via a crafted file, aka &amp;quot;Windows OLE Remote Code Execution Vulnerability.&amp;quot;</t>
  </si>
  <si>
    <t>'CVE-2016-0145</t>
  </si>
  <si>
    <t>'The font library in Microsoft Windows Vista SP2; Windows Server 2008 SP2 and R2 SP1; Windows 7 SP1; Windows 8.1; Windows Server 2012 Gold and R2; Windows RT 8.1; Windows 10 Gold and 1511; Office 2007 SP3 and 2010 SP2; Word Viewer; .NET Framework 3.0 SP2, 3.5, and 3.5.1; Skype for Business 2016; Lync 2010; Lync 2010 Attendee; Lync 2013 SP1; and Live Meeting 2007 Console allows remote attackers to execute arbitrary code via a crafted embedded font, aka &amp;quot;Graphics Memory Corruption Vulnerability.&amp;quot;</t>
  </si>
  <si>
    <t>'CVE-2016-0142</t>
  </si>
  <si>
    <t>'Video Control in Microsoft Windows Vista SP2, Windows 7 SP1, Windows 8.1, Windows RT 8.1, and Windows 10 Gold, 1511, and 1607 allows remote attackers to execute arbitrary code via a crafted web page, aka &amp;quot;Microsoft Video Control Remote Code Execution Vulnerability.&amp;quot;</t>
  </si>
  <si>
    <t>'CVE-2016-0121</t>
  </si>
  <si>
    <t>'2016-03-09</t>
  </si>
  <si>
    <t>'The Adobe Type Manager Library in Microsoft Windows Vista SP2, Windows Server 2008 SP2 and R2 SP1, Windows 7 SP1, Windows 8.1, Windows Server 2012 Gold and R2, Windows RT 8.1, and Windows 10 Gold and 1511 allows remote attackers to execute arbitrary code via a crafted OpenType font, aka &amp;quot;OpenType Font Parsing Vulnerability.&amp;quot;</t>
  </si>
  <si>
    <t>'CVE-2016-0120</t>
  </si>
  <si>
    <t>'The Adobe Type Manager Library in Microsoft Windows Vista SP2, Windows Server 2008 SP2 and R2 SP1, Windows 7 SP1, Windows 8.1, Windows Server 2012 Gold and R2, Windows RT 8.1, and Windows 10 Gold and 1511 allows remote attackers to cause a denial of service (system hang) via a crafted OpenType font, aka &amp;quot;OpenType Font Parsing Vulnerability.&amp;quot;</t>
  </si>
  <si>
    <t>'CVE-2016-0101</t>
  </si>
  <si>
    <t>'Microsoft Windows Server 2008 R2 SP1, Windows 7 SP1, Windows 8.1, Windows Server 2012 Gold and R2, Windows RT 8.1, and Windows 10 Gold and 1511 allow remote attackers to execute arbitrary code via crafted media content, aka &amp;quot;Windows Media Parsing Remote Code Execution Vulnerability.&amp;quot;</t>
  </si>
  <si>
    <t>'CVE-2016-0098</t>
  </si>
  <si>
    <t>'Microsoft Windows Server 2008 R2 SP1, Windows 7 SP1, Windows 8.1, Windows Server 2012 Gold and R2, Windows RT 8.1, and Windows 10 allow remote attackers to execute arbitrary code via crafted media content, aka &amp;quot;Windows Media Parsing Remote Code Execution Vulnerability.&amp;quot;</t>
  </si>
  <si>
    <t>'CVE-2016-0092</t>
  </si>
  <si>
    <t>'OLE in Microsoft Windows Vista SP2, Windows Server 2008 SP2 and R2 SP1, Windows 7 SP1, Windows 8.1, Windows Server 2012 Gold and R2, Windows RT 8.1, and Windows 10 Gold and 1511 allows remote attackers to execute arbitrary code via a crafted file, aka &amp;quot;Windows OLE Memory Remote Code Execution Vulnerability,&amp;quot; a different vulnerability than CVE-2016-0091.</t>
  </si>
  <si>
    <t>'CVE-2016-0091</t>
  </si>
  <si>
    <t>'OLE in Microsoft Windows Vista SP2, Windows Server 2008 SP2 and R2 SP1, Windows 7 SP1, Windows 8.1, Windows Server 2012 Gold and R2, Windows RT 8.1, and Windows 10 Gold and 1511 allows remote attackers to execute arbitrary code via a crafted file, aka &amp;quot;Windows OLE Memory Remote Code Execution Vulnerability,&amp;quot; a different vulnerability than CVE-2016-0092.</t>
  </si>
  <si>
    <t>'CVE-2016-0070</t>
  </si>
  <si>
    <t>'The kernel in Microsoft Windows Vista SP2, Windows Server 2008 SP2 and R2 SP1, Windows 7 SP1, Windows 8.1, Windows Server 2012 Gold and R2, Windows RT 8.1, and Windows 10 Gold, 1511, and 1607 allows local users to gain privileges via a crafted application that makes an API call to access sensitive information in the registry, aka &amp;quot;Windows Kernel Local Elevation of Privilege Vulnerability.&amp;quot;</t>
  </si>
  <si>
    <t>'CVE-2016-0038</t>
  </si>
  <si>
    <t>'2016-02-10</t>
  </si>
  <si>
    <t>'Windows Journal in Microsoft Windows Vista SP2, Windows Server 2008 SP2 and R2 SP1, Windows 7 SP1, Windows 8.1, Windows Server 2012 Gold and R2, and Windows 10 Gold and 1511 allows remote attackers to execute arbitrary code via a crafted Journal file, aka &amp;quot;Windows Journal Memory Corruption Vulnerability.&amp;quot;</t>
  </si>
  <si>
    <t>'CVE-2016-0015</t>
  </si>
  <si>
    <t>'2016-01-13</t>
  </si>
  <si>
    <t>'DirectShow in Microsoft Windows Vista SP2, Windows Server 2008 SP2 and R2 SP1, Windows 7 SP1, Windows 8, Windows 8.1, Windows Server 2012 Gold and R2, and Windows 10 Gold and 1511 allows remote attackers to execute arbitrary code via a crafted file, aka &amp;quot;DirectShow Heap Corruption Remote Code Execution Vulnerability.&amp;quot;</t>
  </si>
  <si>
    <t>'CVE-2016-0009</t>
  </si>
  <si>
    <t>'Microsoft Windows Vista SP2, Windows Server 2008 SP2 and R2 SP1, Windows 7 SP1, and Windows 10 Gold and 1511 allow remote attackers to execute arbitrary code via unspecified vectors, aka &amp;quot;Win32k Remote Code Execution Vulnerability.&amp;quot;</t>
  </si>
  <si>
    <t>'CVE-2016-0008</t>
  </si>
  <si>
    <t>'The graphics device interface in Microsoft Windows Vista SP2, Windows Server 2008 SP2 and R2 SP1, Windows 7 SP1, Windows 8, Windows 8.1, Windows Server 2012 Gold and R2, and Windows RT Gold and 8.1 allows remote attackers to bypass the ASLR protection mechanism via unspecified vectors, aka &amp;quot;Windows GDI32.dll ASLR Bypass Vulnerability.&amp;quot;</t>
  </si>
  <si>
    <t>'CVE-2017-11927</t>
  </si>
  <si>
    <t>'2017-12-29</t>
  </si>
  <si>
    <t>'Windows 7 SP1, Windows 8.1 and RT 8.1, Windows Server 2008 SP2 and R2 SP1, Windows Server 2012 and R2, Windows 10 Gold, 1511, 1607, 1703 and 1709, Windows Server 2016 and Windows Server, version 1709 allow an information vulnerability due to the way the Windows its:// protocol handler determines the zone of a request, aka &amp;quot;Microsoft Windows Information Disclosure Vulnerability&amp;quot;.</t>
  </si>
  <si>
    <t>'CVE-2017-11885</t>
  </si>
  <si>
    <t>'2018-05-15</t>
  </si>
  <si>
    <t>'Windows 7 SP1, Windows 8.1 and RT 8.1, Windows Server 2008 SP2 and R2 SP1, Windows Server 2012 and R2, Windows 10 Gold, 1511, 1607, 1703 and 1709, Windows Server 2016 and Windows Server, version 1709 allow a remote code execution vulnerability due to the way the Routing and Remote Access service handles requests, aka &amp;quot;Windows RRAS Service Remote Code Execution Vulnerability&amp;quot;.</t>
  </si>
  <si>
    <t>'CVE-2017-11853</t>
  </si>
  <si>
    <t>'2017-11-14</t>
  </si>
  <si>
    <t>'Windows kernel in Windows 7 SP1, Windows Server 2008 SP2 and R2 SP1, Windows 8.1 and RT 8.1, Server 2012 and R2, Windows 10 Gold, 1511, 1607, 1703, and 1709, Windows Server 2016, and Windows Server, version 1709 allows an attacker to log in and run a specially crafted application due to the Windows kernel improperly initializing a memory address, aka &amp;quot;Windows Kernel Information Disclosure Vulnerability&amp;quot;. This CVE ID is unique from CVE-2017-11842, CVE-2017-11849, and CVE-2017-11851.</t>
  </si>
  <si>
    <t>'CVE-2017-11819</t>
  </si>
  <si>
    <t>'2017-10-13</t>
  </si>
  <si>
    <t>'Microsoft Windows 7 SP1 allows an attacker to execute arbitrary code in the context of the current user, due to how Microsoft browsers handle objects in memory, aka &amp;quot;Windows Shell Remote Code Execution Vulnerability&amp;quot;.</t>
  </si>
  <si>
    <t>'CVE-2017-11815</t>
  </si>
  <si>
    <t>'The Microsoft Server Block Message (SMB) on Microsoft Windows Server 2008 SP2 and R2 SP1, Windows 7 SP1, Windows 8.1, Windows Server 2012 Gold and R2, Windows RT 8.1, Windows 10 Gold, 1511, 1607, and 1703, and Windows Server 2016, allows an information disclosure vulnerability in the way that it handles certain requests, aka &amp;quot;Windows SMB Information Disclosure Vulnerability&amp;quot;.</t>
  </si>
  <si>
    <t>'CVE-2017-11788</t>
  </si>
  <si>
    <t>'Windows Search in Windows 7 SP1, Windows Server 2008 SP2 and R2 SP1, Windows 8.1 and RT 8.1, Windows Server 2012 and R2, Windows 10 Gold, 1511, 1607, 1703 and 1709, Windows Server 2016 and Windows server, version 1709 allows an unauthenticated attacker to remotely send specially crafted messages that could cause a denial of service against the system due to improperly handing objects in memory, aka &amp;quot;Windows Search Denial of Service Vulnerability&amp;quot;.</t>
  </si>
  <si>
    <t>'CVE-2017-11781</t>
  </si>
  <si>
    <t>'2017-10-20</t>
  </si>
  <si>
    <t>'The Microsoft Server Block Message (SMB) on Microsoft Windows Server 2008 SP2 and R2 SP1, Windows 7 SP1, Windows 8.1, Windows Server 2012 Gold and R2, Windows RT 8.1, Windows 10 Gold, 1511, 1607, and 1703, and Windows Server 2016, allows a denial of service vulnerability when an attacker sends specially crafted requests to the server, aka &amp;quot;Windows SMB Denial of Service Vulnerability&amp;quot;.</t>
  </si>
  <si>
    <t>'CVE-2017-11780</t>
  </si>
  <si>
    <t>'The Server Message Block 1.0 (SMBv1) on Microsoft Windows Server 2008 SP2 and R2 SP1, Windows 7 SP1, Windows 8.1, Windows Server 2012 Gold and R2, Windows RT 8.1, Windows 10 Gold, 1511, 1607, and 1703, and Windows Server 2016, allows a remote code execution vulnerability when it fails to properly handle certain requests, aka &amp;quot;Windows SMB Remote Code Execution Vulnerability&amp;quot;.</t>
  </si>
  <si>
    <t>'CVE-2017-11772</t>
  </si>
  <si>
    <t>'The Microsoft Windows Search component on Microsoft Windows Server 2008 SP2 and R2 SP1, Windows 7 SP1, Windows 8.1, Windows Server 2012 Gold and R2, Windows RT 8.1, Windows 10 Gold, 1511, 1607, and 1703, and Windows Server 2016 allows an information disclosure when it fails to properly handle objects in memory, aka &amp;quot;Microsoft Search Information Disclosure Vulnerability&amp;quot;.</t>
  </si>
  <si>
    <t>'CVE-2017-11771</t>
  </si>
  <si>
    <t>'The Microsoft Windows Search component on Microsoft Windows Server 2008 SP2 and R2 SP1, Windows 7 SP1, Windows 8.1, Windows Server 2012 Gold and R2, Windows RT 8.1, Windows 10 Gold, 1511, 1607, and 1703, and Windows Server 2016 allows a remote code execution vulnerability when it fails to properly handle DNS responses, aka &amp;quot;Windows Search Remote Code Execution Vulnerability&amp;quot;.</t>
  </si>
  <si>
    <t>'CVE-2017-11763</t>
  </si>
  <si>
    <t>'The Microsoft Graphics Component on Microsoft Windows Server 2008 SP2 and R2 SP1, Windows 7 SP1, Windows 8.1, Windows Server 2012 Gold and R2, Windows RT 8.1, Windows 10 Gold, 1511, 1607, and 1703, and Windows Server 2016 allows a remote code execution vulnerability in the way it handles specially crafted embedded fonts, aka &amp;quot;Microsoft Graphics Remote Code Execution Vulnerability&amp;quot;. This CVE ID is unique from CVE-2017-11763.</t>
  </si>
  <si>
    <t>'CVE-2017-11762</t>
  </si>
  <si>
    <t>'CVE-2017-8727</t>
  </si>
  <si>
    <t>'Microsoft Windows Server 2008 SP2 and R2 SP1, Windows 7 SP1, Windows 8.1 and RT 8.1, Windows Server 2012 and R2, Windows 10 Gold, 1511, 1607, 1703, and Windows Server 2016 allow an attacker to execute arbitrary code in the context of the current user, due to how Microsoft Windows Text Services Framework handles objects in memory, aka &amp;quot;Windows Shell Memory Corruption Vulnerability&amp;quot;.</t>
  </si>
  <si>
    <t>'CVE-2017-8718</t>
  </si>
  <si>
    <t>'The Microsoft JET Database Engine in Windows Server 2008 SP2 and R2 SP1, Windows 7 SP1, Windows 8.1 and RT 8.1, Windows Server 2012 and R2, Windows 10 Gold, 1511, 1607, 1703, and Windows Server 2016 allows an attacker to take control of an affected system, due to how it handles objects in memory, aka &amp;quot;Microsoft JET Database Engine Remote Code Execution Vulnerability&amp;quot;. This CVE ID is unique from CVE-2017-8717.</t>
  </si>
  <si>
    <t>'CVE-2017-8717</t>
  </si>
  <si>
    <t>'The Microsoft JET Database Engine in Windows Server 2008 SP2 and R2 SP1, Windows 7 SP1, Windows 8.1 and RT 8.1, Windows Server 2012 and R2, Windows 10 Gold, 1511, 1607, 1703, and Windows Server 2016 allows an attacker to take control of an affected system, due to how it handles objects in memory, aka &amp;quot;Microsoft JET Database Engine Remote Code Execution Vulnerability&amp;quot;. This CVE ID is unique from CVE-2017-8718.</t>
  </si>
  <si>
    <t>'CVE-2017-8710</t>
  </si>
  <si>
    <t>'The Microsoft Common Console Document (.msc) in Microsoft Windows 7 SP1, Windows Server 2008 SP2 and R2 SP1 allows an attacker to read arbitrary files via an XML external entity (XXE) declaration, due to the way that the Microsoft Common Console Document (.msc) parses XML input containing a reference to an external entity, aka &amp;quot;Windows Information Disclosure Vulnerability&amp;quot;.</t>
  </si>
  <si>
    <t>'CVE-2017-8699</t>
  </si>
  <si>
    <t>'Windows Shell in Microsoft Windows 7 SP1, Windows Server 2008 and R2 SP1, Windows 8.1 and Windows RT 8.1, Windows Server 2012 and R2, Windows 10 Gold, 1511, 1607, 1703, and Windows Server 2016 allows an attacker to run arbitrary code in the context of the current user, due to the way that Windows Shell validates file copy destinations, aka &amp;quot;Windows Shell Remote Code Execution Vulnerability&amp;quot;.</t>
  </si>
  <si>
    <t>'CVE-2017-8696</t>
  </si>
  <si>
    <t>'Windows Uniscribe in Microsoft Windows Server 2008 SP2 and R2 SP1; Windows 7 SP1; Office 2007 SP3; Office 2010 SP2; Word Viewer; Office for Mac 2011 and 2016; Skype for Business 2016; Lync 2013 SP1; Lync 2010; Lync 2010 Attendee; and Live Meeting 2007 Add-in and Console allows an attacker to execute code remotely via a specially crafted website or a specially crafted document or email attachment, aka &amp;quot;Microsoft Graphics Component Remote Code Execution.&amp;quot;</t>
  </si>
  <si>
    <t>'CVE-2017-8695</t>
  </si>
  <si>
    <t>'Windows Uniscribe in Microsoft Windows Server 2008 SP2 and R2 SP1; Windows 7 SP1; Windows 8.1; Windows Server 2012 Gold and R2; Windows RT 8.1; Windows 10 Gold, 1511, 1607, 1703, and Server 2016; Office 2007 SP3; Office 2010 SP2; Word Viewer; Office for Mac 2011 and 2016; Skype for Business 2016; Lync 2013 SP1; Lync 2010; Lync 2010 Attendee; and Live Meeting 2007 Add-in and Console allows an attacker to obtain information to further compromise a user&amp;#039;s system via a specially crafted document or an untrusted webpage, aka &amp;quot;Graphics Component Information Disclosure Vulnerability.&amp;quot;</t>
  </si>
  <si>
    <t>'CVE-2017-8691</t>
  </si>
  <si>
    <t>'2017-08-08</t>
  </si>
  <si>
    <t>'Windows Server 2008 SP2 and R2 SP1, and Windows 7 SP1 allow an attacker to execute code remotely on a target system when the Windows font library fails to properly handle specially crafted embedded fonts, aka &amp;quot;Express Compressed Fonts Remote Code Execution Vulnerability.&amp;quot;</t>
  </si>
  <si>
    <t>'CVE-2017-8682</t>
  </si>
  <si>
    <t>'Windows graphics on Microsoft Windows Server 2008 SP2 and R2 SP1, Windows 7 SP1, Windows 8.1, Windows Server 2012 Gold and R2, Windows RT 8.1, Windows 10 Gold, 1511, 1607, and 1703, Windows Server 2016, Microsoft Office Word Viewer, Microsoft Office 2007 Service Pack 3 , and Microsoft Office 2010 Service Pack 2 allows an attacker to execute remote code by the way it handles embedded fonts, aka &amp;quot;Win32k Graphics Remote Code Execution Vulnerability&amp;quot;. This CVE ID is unique from CVE-2017-8683.</t>
  </si>
  <si>
    <t>'CVE-2017-8620</t>
  </si>
  <si>
    <t>'2017-08-19</t>
  </si>
  <si>
    <t>'Windows Search in Windows Server 2008 SP2 and R2 SP1, Windows 7 SP1, Windows 8.1, Windows Server 2012 Gold and R2, Windows RT 8.1, Windows 10 Gold, 1511, 1607, and 1703, and Windows Server 2016 allows a remote code execution vulnerability when it improperly handles objects in memory, aka &amp;quot;Windows Search Remote Code Execution Vulnerability&amp;quot;.</t>
  </si>
  <si>
    <t>'CVE-2017-8592</t>
  </si>
  <si>
    <t>'2017-07-11</t>
  </si>
  <si>
    <t>'2017-07-19</t>
  </si>
  <si>
    <t>'Microsoft browsers on when Microsoft Windows 7 SP1, Windows Server 2008 R2 SP1, Windows 8.1, Windows RT 8.1, and Windows Server 2012 and R2, Windows 10 Gold, 1511, 1607, and 1703, and Windows Server 2016 allow a security feature bypass vulnerability when they improperly handle redirect requests, aka &amp;quot;Microsoft Browser Security Feature Bypass&amp;quot;.</t>
  </si>
  <si>
    <t>'CVE-2017-8589</t>
  </si>
  <si>
    <t>'2017-07-14</t>
  </si>
  <si>
    <t>'Microsoft Windows 7 SP1, Windows Server 2008 SP2 and R2 SP1, Windows 8.1 and Windows RT 8.1, Windows Server 2012 and R2, Windows 10 Gold, 1511, 1607, 1703, and Windows Server 2016 allows a remote code execution vulnerability due to the way that Windows Search handles objects in memory, aka &amp;quot;Windows Search Remote Code Execution Vulnerability&amp;quot;.</t>
  </si>
  <si>
    <t>'CVE-2017-8588</t>
  </si>
  <si>
    <t>'2017-07-20</t>
  </si>
  <si>
    <t>'Microsoft WordPad in Windows Server 2008 SP2 and R2 SP1, Windows 7 SP1, Windows 8.1, Windows Server 2012 Gold and R2, Windows RT 8.1, Windows 10 Gold, 1511, 1607, 1703, and Windows Server 2016 allows a remote code execution vulnerability due to the way it parses specially crafted files, aka &amp;quot;WordPad Remote Code Execution Vulnerability&amp;quot;.</t>
  </si>
  <si>
    <t>'CVE-2017-8587</t>
  </si>
  <si>
    <t>'2017-07-17</t>
  </si>
  <si>
    <t>'Windows Explorer in Windows Server 2008 SP2 and R2 SP1, Windows 7 SP1, Windows 8.1, Windows Server 2012 Gold and R2, Windows RT 8.1, Windows 10 Gold, 1511 allows a denial of service vulnerability when it attempts to open a non-existent file, aka &amp;quot;Windows Explorer Denial of Service Vulnerability&amp;quot;.</t>
  </si>
  <si>
    <t>'CVE-2017-8582</t>
  </si>
  <si>
    <t>'HTTP.sys in Microsoft Windows Server 2008 SP2 and R2 SP1, Windows 7 SP1, Windows 8.1, Windows Server 2012 Gold and R2, Windows RT 8.1, Windows 10 Gold, 1511, 1607, and 1703, and Windows Server 2016 allows an information disclosure vulnerability when the component improperly handles objects in memory, aka &amp;quot;Https.sys Information Disclosure Vulnerability&amp;quot;.</t>
  </si>
  <si>
    <t>'CVE-2017-8565</t>
  </si>
  <si>
    <t>'Windows PowerShell in Windows Server 2008 SP2 and R2 SP1, Windows 7 SP1, Windows 8.1, Windows Server 2012 Gold and R2, Windows RT 8.1, Windows 10 Gold, 1511, 1607, 1703, and Windows Server 2016 allows a remote code execution vulnerability when PSObject wraps a CIM Instance, aka &amp;quot;Windows PowerShell Remote Code Execution Vulnerability&amp;quot;.</t>
  </si>
  <si>
    <t>'CVE-2017-8543</t>
  </si>
  <si>
    <t>'2017-06-14</t>
  </si>
  <si>
    <t>'2017-07-07</t>
  </si>
  <si>
    <t>'Microsoft Windows XP SP3, Windows XP x64 XP2, Windows Server 2003 SP2, Windows Vista, Windows 7 SP1, Windows Server 2008 SP2 and R2 SP1, Windows 8, Windows 8.1 and Windows RT 8.1, Windows Server 2012 and R2, Windows 10 Gold, 1511, 1607, and 1703, and Windows Server 2016 allow an attacker to take control of the affected system when Windows Search fails to handle objects in memory, aka &amp;quot;Windows Search Remote Code Execution Vulnerability&amp;quot;.</t>
  </si>
  <si>
    <t>'CVE-2017-8534</t>
  </si>
  <si>
    <t>'2017-06-26</t>
  </si>
  <si>
    <t>'Uniscribe in Windows Server 2008 SP2 and R2 SP1, Windows 7 SP1, Windows 8.1, Windows Server 2012 Gold and R2, Windows RT 8.1, Windows 10 Gold, 1511, 1607, Windows Server 2016, Microsoft Office 2007 SP3, and Microsoft Office 2010 SP2 allows improper disclosure of memory contents, aka &amp;quot;Windows Uniscribe Information Disclosure Vulnerability&amp;quot;. This CVE ID is unique from CVE-2017-0282, CVE-2017-0284, and CVE-2017-0285.</t>
  </si>
  <si>
    <t>'CVE-2017-8533</t>
  </si>
  <si>
    <t>'Graphics in Windows Server 2008 SP2 and R2 SP1, Windows 7 SP1, Windows 8.1, Windows Server 2012 Gold and R2, Windows RT 8.1, Windows 10 Gold, 1511, 1607, 1703, and Windows Server 2016 allows improper disclosure of memory contents, aka &amp;quot;Graphics Uniscribe Information Disclosure Vulnerability&amp;quot;. This CVE ID is unique from CVE-2017-0286, CVE-2017-0287, CVE-2017-0288, CVE-2017-0289, CVE-2017-8531, and CVE-2017-8532.</t>
  </si>
  <si>
    <t>'CVE-2017-8532</t>
  </si>
  <si>
    <t>'Graphics in Windows Server 2008 SP2 and R2 SP1, Windows 7 SP1, Windows 8.1, Windows Server 2012 Gold and R2, Windows RT 8.1, Windows 10 Gold, 1511, 1607, 1703, and Windows Server 2016 allows improper disclosure of memory contents, aka &amp;quot;Graphics Uniscribe Information Disclosure Vulnerability&amp;quot;. This CVE ID is unique from CVE-2017-0286, CVE-2017-0287, CVE-2017-0288, CVE-2017-0289, CVE-2017-8531, and CVE-2017-8533.</t>
  </si>
  <si>
    <t>'CVE-2017-8531</t>
  </si>
  <si>
    <t>'Graphics in Windows Server 2008 SP2 and R2 SP1, Windows 7 SP1, Windows 8.1, Windows Server 2012 Gold and R2, Windows RT 8.1, Windows 10 Gold, 1511, 1607, 1703, Windows Server 2016, Microsoft Office 2007 Service Pack 3, and Microsoft Office 2010 Service Pack 2 allows improper disclosure of memory contents, aka &amp;quot;Graphics Uniscribe Information Disclosure Vulnerability&amp;quot;. This CVE ID is unique from CVE-2017-0286, CVE-2017-0287, CVE-2017-0288, CVE-2017-0289, CVE-2017-8532, and CVE-2017-8533.</t>
  </si>
  <si>
    <t>'CVE-2017-8528</t>
  </si>
  <si>
    <t>'Uniscribe in Windows Server 2008 SP2 and R2 SP1, Windows 7 SP1, Windows 8.1, Windows Server 2012 Gold and R2, Windows RT 8.1, Windows 10 Gold, 1511, 1607, Windows Server 2016, Microsoft Office 2007 SP3, and Microsoft Office 2010 SP2 allows a remote code execution vulnerability due to the way it handles objects in memory, aka &amp;quot;Windows Uniscribe Remote Code Execution Vulnerability&amp;quot;. This CVE ID is unique from CVE-2017-0283.</t>
  </si>
  <si>
    <t>'CVE-2017-8527</t>
  </si>
  <si>
    <t>'Graphics in Windows Server 2008 SP2 and R2 SP1, Windows 7 SP1, Windows 8.1, Windows Server 2012 Gold and R2, Windows RT 8.1, Windows 10 Gold, 1511, 1607, 1703, and Windows Server 2016 allows a remote code execution vulnerability due to the way it handles objects in memory, aka &amp;quot;Windows Graphics Remote Code Execution Vulnerability&amp;quot;.</t>
  </si>
  <si>
    <t>'CVE-2017-8464</t>
  </si>
  <si>
    <t>'2017-08-11</t>
  </si>
  <si>
    <t>'Windows Shell in Microsoft Windows Server 2008 SP2 and R2 SP1, Windows 7 SP1, Windows 8, Windows 8.1, Windows Server 2012 Gold and R2, Windows RT 8.1, Windows 10 Gold, 1511, 1607, 1703, and Windows Server 2016 allows local users or remote attackers to execute arbitrary code via a crafted .LNK file, which is not properly handled during icon display in Windows Explorer or any other application that parses the icon of the shortcut. aka &amp;quot;LNK Remote Code Execution Vulnerability.&amp;quot;</t>
  </si>
  <si>
    <t>'CVE-2017-8463</t>
  </si>
  <si>
    <t>'Windows Shell in Windows Server 2008 SP2 and R2 SP1, Windows 7 SP1, Windows 8.1, Windows Server 2012 Gold and R2, Windows RT 8.1, Windows 10 Gold, 1511, 1607, 1703, and Windows Server 2016 allows a remote code execution vulnerability due to the way it improperly handles executable files and shares during rename operations, aka &amp;quot;Windows Explorer Remote Code Execution Vulnerability&amp;quot;.</t>
  </si>
  <si>
    <t>'CVE-2017-0294</t>
  </si>
  <si>
    <t>'Microsoft Windows 7 SP1, Windows Server 2008 SP2 and R2 SP1, Windows 8.1 and Windows RT 8.1, Windows Server 2012 and R2, Windows 10 Gold, 1511, 1607, and 1703, and Windows Server 2016 allow an attacker to execute remote code when Windows fails to properly handle cabinet files, aka &amp;quot;Windows Remote Code Execution Vulnerability&amp;quot;.</t>
  </si>
  <si>
    <t>'CVE-2017-0283</t>
  </si>
  <si>
    <t>'Uniscribe in Windows Server 2008 SP2 and R2 SP1, Windows 7 SP1, Windows 8.1, Windows Server 2012 Gold and R2, Windows RT 8.1, Windows 10 Gold, 1511, 1607, Windows Server 2016, Microsoft Office 2007 SP3, Microsoft Office 2010 SP2, Microsoft Office Word Viewer, Microsoft Lync 2013 SP1, Skype for Business 2016, Microsoft Silverlight 5 Developer Runtime when installed on Microsoft Windows, and Microsoft Silverlight 5 when installed on Microsoft Windows allows a remote code execution vulnerability due to the way it handles objects in memory, aka &amp;quot;Windows Uniscribe Remote Code Execution Vulnerability&amp;quot;. This CVE ID is unique from CVE-2017-8528.</t>
  </si>
  <si>
    <t>'CVE-2017-0280</t>
  </si>
  <si>
    <t>'2017-05-12</t>
  </si>
  <si>
    <t>'The Microsoft Server Message Block 1.0 (SMBv1) allows denial of service when an attacker sends specially crafted requests to the server, aka &amp;quot;Windows SMB Denial of Service Vulnerability&amp;quot;. This CVE ID is unique from CVE-2017-0269 and CVE-2017-0273.</t>
  </si>
  <si>
    <t>'CVE-2017-0279</t>
  </si>
  <si>
    <t>'The Microsoft Server Message Block 1.0 (SMBv1) server on Microsoft Windows Server 2008 SP2 and R2 SP1, Windows 7 SP1, Windows 8.1, Windows Server 2012 Gold and R2, Windows RT 8.1, Windows 10 Gold, 1511, 1607, and 1703, and Windows Server 2016 allows an attacker to execute remote code by the way it handles certain requests, aka &amp;quot;Windows SMB Remote Code Execution Vulnerability&amp;quot;. This CVE ID is unique from CVE-2017-0272, CVE-2017-0277, and CVE-2017-0278.</t>
  </si>
  <si>
    <t>'CVE-2017-0278</t>
  </si>
  <si>
    <t>'The Microsoft Server Message Block 1.0 (SMBv1) server on Microsoft Windows Server 2008 SP2 and R2 SP1, Windows 7 SP1, Windows 8.1, Windows Server 2012 Gold and R2, Windows RT 8.1, Windows 10 Gold, 1511, 1607, and 1703, and Windows Server 2016 allows an attacker to execute remote code by the way it handles certain requests, aka &amp;quot;Windows SMB Remote Code Execution Vulnerability&amp;quot;. This CVE ID is unique from CVE-2017-0272, CVE-2017-0277, and CVE-2017-0279.</t>
  </si>
  <si>
    <t>'CVE-2017-0277</t>
  </si>
  <si>
    <t>'The Microsoft Server Message Block 1.0 (SMBv1) server on Microsoft Windows Server 2008 SP2 and R2 SP1, Windows 7 SP1, Windows 8.1, Windows Server 2012 Gold and R2, Windows RT 8.1, Windows 10 Gold, 1511, 1607, and 1703, and Windows Server 2016 allows an attacker to execute remote code by the way it handles certain requests, aka &amp;quot;Windows SMB Remote Code Execution Vulnerability&amp;quot;. This CVE ID is unique from CVE-2017-0272, CVE-2017-0278, and CVE-2017-0279.</t>
  </si>
  <si>
    <t>'CVE-2017-0276</t>
  </si>
  <si>
    <t>'Microsoft Server Message Block 1.0 (SMBv1) allows an information disclosure vulnerability in the way that Microsoft Windows Server 2008 SP2 and R2 SP1, Windows 7 SP1, Windows 8.1, Windows Server 2012 Gold and R2, Windows RT 8.1, Windows 10 Gold, 1511, 1607, and 1703, and Windows Server 2016 handles certain requests, aka &amp;quot;Windows SMB Information Disclosure Vulnerability&amp;quot;. This CVE ID is unique from CVE-2017-0267, CVE-2017-0268, CVE-2017-0270, CVE-2017-0271, CVE-2017-0274, and CVE-2017-0275.</t>
  </si>
  <si>
    <t>'CVE-2017-0275</t>
  </si>
  <si>
    <t>'Microsoft Server Message Block 1.0 (SMBv1) allows an information disclosure vulnerability in the way that Microsoft Windows Server 2008 SP2 and R2 SP1, Windows 7 SP1, Windows 8.1, Windows Server 2012 Gold and R2, Windows RT 8.1, Windows 10 Gold, 1511, 1607, and 1703, and Windows Server 2016 handles certain requests, aka &amp;quot;Windows SMB Information Disclosure Vulnerability&amp;quot;. This CVE ID is unique from CVE-2017-0267, CVE-2017-0268, CVE-2017-0270, CVE-2017-0271, CVE-2017-0274, and CVE-2017-0276.</t>
  </si>
  <si>
    <t>'CVE-2017-0274</t>
  </si>
  <si>
    <t>'Microsoft Server Message Block 1.0 (SMBv1) allows an information disclosure vulnerability in the way that Microsoft Windows Server 2008 SP2 and R2 SP1, Windows 7 SP1, Windows 8.1, Windows Server 2012 Gold and R2, Windows RT 8.1, Windows 10 Gold, 1511, 1607, and 1703, and Windows Server 2016 handles certain requests, aka &amp;quot;Windows SMB Information Disclosure Vulnerability&amp;quot;. This CVE ID is unique from CVE-2017-0267, CVE-2017-0268, CVE-2017-0270, CVE-2017-0271, CVE-2017-0275, and CVE-2017-0276.</t>
  </si>
  <si>
    <t>'CVE-2017-0273</t>
  </si>
  <si>
    <t>'The Microsoft Server Message Block 1.0 (SMBv1) allows denial of service when an attacker sends specially crafted requests to the server, aka &amp;quot;Windows SMB Denial of Service Vulnerability&amp;quot;. This CVE ID is unique from CVE-2017-0269 and CVE-2017-0280.</t>
  </si>
  <si>
    <t>'CVE-2017-0272</t>
  </si>
  <si>
    <t>'The Microsoft Server Message Block 1.0 (SMBv1) server on Microsoft Windows Server 2008 SP2 and R2 SP1, Windows 7 SP1, Windows 8.1, Windows Server 2012 Gold and R2, Windows RT 8.1, Windows 10 Gold, 1511, 1607, and 1703, and Windows Server 2016 allows an attacker to execute remote code by the way it handles certain requests, aka &amp;quot;Windows SMB Remote Code Execution Vulnerability&amp;quot;. This CVE ID is unique from CVE-2017-0277, CVE-2017-0278, and CVE-2017-0279.</t>
  </si>
  <si>
    <t>'CVE-2017-0271</t>
  </si>
  <si>
    <t>'Microsoft Server Message Block 1.0 (SMBv1) allows an information disclosure vulnerability in the way that Microsoft Windows Server 2008 SP2 and R2 SP1, Windows 7 SP1, Windows 8.1, Windows Server 2012 Gold and R2, Windows RT 8.1, Windows 10 Gold, 1511, 1607, and 1703, and Windows Server 2016 handles certain requests, aka &amp;quot;Windows SMB Information Disclosure Vulnerability&amp;quot;. This CVE ID is unique from CVE-2017-0267, CVE-2017-0268, CVE-2017-0270, CVE-2017-0274, CVE-2017-0275, and CVE-2017-0276.</t>
  </si>
  <si>
    <t>'CVE-2017-0270</t>
  </si>
  <si>
    <t>'Microsoft Server Message Block 1.0 (SMBv1) allows an information disclosure vulnerability in the way that Microsoft Windows Server 2008 SP2 and R2 SP1, Windows 7 SP1, Windows 8.1, Windows Server 2012 Gold and R2, Windows RT 8.1, Windows 10 Gold, 1511, 1607, and 1703, and Windows Server 2016 handles certain requests, aka &amp;quot;Windows SMB Information Disclosure Vulnerability&amp;quot;. This CVE ID is unique from CVE-2017-0267, CVE-2017-0268, CVE-2017-0271, CVE-2017-0274, CVE-2017-0275, and CVE-2017-0276.</t>
  </si>
  <si>
    <t>'CVE-2017-0269</t>
  </si>
  <si>
    <t>'The Microsoft Server Message Block 1.0 (SMBv1) allows denial of service when an attacker sends specially crafted requests to the server, aka &amp;quot;Windows SMB Denial of Service Vulnerability&amp;quot;. This CVE ID is unique from CVE-2017-0273 and CVE-2017-0280.</t>
  </si>
  <si>
    <t>'CVE-2017-0268</t>
  </si>
  <si>
    <t>'Microsoft Server Message Block 1.0 (SMBv1) allows an information disclosure vulnerability in the way that Microsoft Windows Server 2008 SP2 and R2 SP1, Windows 7 SP1, Windows 8.1, Windows Server 2012 Gold and R2, Windows RT 8.1, Windows 10 Gold, 1511, 1607, and 1703, and Windows Server 2016 handles certain requests, aka &amp;quot;Windows SMB Information Disclosure Vulnerability&amp;quot;. This CVE ID is unique from CVE-2017-0267, CVE-2017-0270, CVE-2017-0271, CVE-2017-0274, CVE-2017-0275, and CVE-2017-0276.</t>
  </si>
  <si>
    <t>'CVE-2017-0267</t>
  </si>
  <si>
    <t>'Microsoft Server Message Block 1.0 (SMBv1) allows an information disclosure vulnerability in the way that Microsoft Windows Server 2008 SP2 and R2 SP1, Windows 7 SP1, Windows 8.1, Windows Server 2012 Gold and R2, Windows RT 8.1, Windows 10 Gold, 1511, 1607, and 1703, and Windows Server 2016 handles certain requests, aka &amp;quot;Windows SMB Information Disclosure Vulnerability&amp;quot;. This CVE ID is unique from CVE-2017-0268, CVE-2017-0270, CVE-2017-0271, CVE-2017-0274, CVE-2017-0275, and CVE-2017-0276.</t>
  </si>
  <si>
    <t>'CVE-2017-0260</t>
  </si>
  <si>
    <t>'A remote code execution vulnerability exists in Microsoft Office when the software fails to properly handle objects in memory, aka &amp;quot;Office Remote Code Execution Vulnerability&amp;quot;. This CVE ID is unique from CVE-2017-8509, CVE-2017-8510, CVE-2017-8511, CVE-2017-8512, and CVE-2017-8506.</t>
  </si>
  <si>
    <t>'CVE-2017-0250</t>
  </si>
  <si>
    <t>'Microsoft JET Database Engine in Windows Server 2008 SP2 and R2 SP1, Windows 7 SP1, Windows 8.1, Windows Server 2012 Gold and R2, Windows RT 8.1, Windows 10 Gold, 1511, 1607, 1703, and Windows Server 2016 allows a remote code execution vulnerability due to buffer overflow, aka &amp;quot;Microsoft JET Database Engine Remote Code Execution Vulnerability&amp;quot;.</t>
  </si>
  <si>
    <t>'CVE-2017-0242</t>
  </si>
  <si>
    <t>'An information disclosure vulnerability exists in the way some ActiveX objects are instantiated, aka &amp;quot;Microsoft ActiveX Information Disclosure Vulnerability.&amp;quot;</t>
  </si>
  <si>
    <t>'CVE-2017-0199</t>
  </si>
  <si>
    <t>'2017-04-12</t>
  </si>
  <si>
    <t>'Microsoft Office 2007 SP3, Microsoft Office 2010 SP2, Microsoft Office 2013 SP1, Microsoft Office 2016, Microsoft Windows Vista SP2, Windows Server 2008 SP2, Windows 7 SP1, Windows 8.1 allow remote attackers to execute arbitrary code via a crafted document, aka &amp;quot;Microsoft Office/WordPad Remote Code Execution Vulnerability w/Windows API.&amp;quot;</t>
  </si>
  <si>
    <t>'CVE-2017-0192</t>
  </si>
  <si>
    <t>'The Adobe Type Manager Font Driver (ATMFD.dll) in Microsoft Windows Vista SP2; Windows Server 2008 SP2 and R2 SP1; Windows 7 SP1; Windows 8.1; Windows Server 2012 Gold and R2; Windows RT 8.1; and Windows 10 Gold , 1511, 1607, and 1703 allows an attacker to gain sensitive information via a specially crafted document or an untrusted website, aka &amp;quot;ATMFD.dll Information Disclosure Vulnerability.&amp;quot;</t>
  </si>
  <si>
    <t>'CVE-2017-0191</t>
  </si>
  <si>
    <t>'A denial of service vulnerability exists in the way that Windows 7, Windows 8.1, Windows 10, Windows Server 2008 R2, Windows Server 2012, Windows Server 2012 R2, and Windows Server 2016 handles objects in memory. An attacker who successfully exploited the vulnerability could cause a target system to stop responding, aka &amp;quot;Windows Denial of Service Vulnerability.&amp;quot;</t>
  </si>
  <si>
    <t>'CVE-2017-0174</t>
  </si>
  <si>
    <t>'2017-08-14</t>
  </si>
  <si>
    <t>'Windows NetBIOS in Windows Server 2008 SP2 and R2 SP1, Windows 7 SP1, Windows 8.1, Windows Server 2012 Gold and R2, Windows RT 8.1, Windows 10 Gold, 1511, 1607, 1703, and Windows Server 2016 allows a denial of service vulnerability when it improperly handles NetBIOS packets, aka &amp;quot;Windows NetBIOS Denial of Service Vulnerability&amp;quot;.</t>
  </si>
  <si>
    <t>'CVE-2017-0161</t>
  </si>
  <si>
    <t>'The Windows NetBT Session Services component on Microsoft Windows Server 2008 R2 SP1, Windows 7 SP1, Windows 8.1, Windows Server 2012 Gold and R2, Windows RT 8.1, Windows 10 Gold, 1511, 1607, and 1703, and Windows Server 2016 allows a remote code execution vulnerability when it fails to maintain certain sequencing requirements, aka &amp;quot;NetBIOS Remote Code Execution Vulnerability&amp;quot;.</t>
  </si>
  <si>
    <t>'CVE-2017-0128</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</si>
  <si>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CVE-2017-0092, CVE-2017-0111, CVE-2017-0112, CVE-2017-0113, CVE-2017-0114, CVE-2017-0115, CVE-2017-0116, CVE-2017-0117, CVE-2017-0118, CVE-2017-0119, CVE-2017-0120, CVE-2017-0121, CVE-2017-0122, CVE-2017-0123, CVE-2017-0124, CVE-2017-0125, CVE-2017-0126, and CVE-2017-0127.</t>
  </si>
  <si>
    <t>'CVE-2017-0127</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</si>
  <si>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CVE-2017-0092, CVE-2017-0111, CVE-2017-0112, CVE-2017-0113, CVE-2017-0114, CVE-2017-0115, CVE-2017-0116, CVE-2017-0117, CVE-2017-0118, CVE-2017-0119, CVE-2017-0120, CVE-2017-0121, CVE-2017-0122, CVE-2017-0123, CVE-2017-0124, CVE-2017-0125, CVE-2017-0126, and CVE-2017-0128.</t>
  </si>
  <si>
    <t>'CVE-2017-0126</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</si>
  <si>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CVE-2017-0092, CVE-2017-0111, CVE-2017-0112, CVE-2017-0113, CVE-2017-0114, CVE-2017-0115, CVE-2017-0116, CVE-2017-0117, CVE-2017-0118, CVE-2017-0119, CVE-2017-0120, CVE-2017-0121, CVE-2017-0122, CVE-2017-0123, CVE-2017-0124, CVE-2017-0125, CVE-2017-0127, and CVE-2017-0128.</t>
  </si>
  <si>
    <t>'CVE-2017-0125</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</si>
  <si>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CVE-2017-0092, CVE-2017-0111, CVE-2017-0112, CVE-2017-0113, CVE-2017-0114, CVE-2017-0115, CVE-2017-0116, CVE-2017-0117, CVE-2017-0118, CVE-2017-0119, CVE-2017-0120, CVE-2017-0121, CVE-2017-0122, CVE-2017-0123, CVE-2017-0124, CVE-2017-0126, CVE-2017-0127, and CVE-2017-0128.</t>
  </si>
  <si>
    <t>'CVE-2017-0124</t>
  </si>
  <si>
    <t>'CVE-2017-0123</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</si>
  <si>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CVE-2017-0092, CVE-2017-0111, CVE-2017-0112, CVE-2017-0113, CVE-2017-0114, CVE-2017-0115, CVE-2017-0116, CVE-2017-0117, CVE-2017-0118, CVE-2017-0119, CVE-2017-0120, CVE-2017-0121, CVE-2017-0122, CVE-2017-0124, CVE-2017-0125, CVE-2017-0126, CVE-2017-0127, and CVE-2017-0128.</t>
  </si>
  <si>
    <t>'CVE-2017-0122</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</si>
  <si>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CVE-2017-0092, CVE-2017-0111, CVE-2017-0112, CVE-2017-0113, CVE-2017-0114, CVE-2017-0115, CVE-2017-0116, CVE-2017-0117, CVE-2017-0118, CVE-2017-0119, CVE-2017-0120, CVE-2017-0121, CVE-2017-0123, CVE-2017-0124, CVE-2017-0125, CVE-2017-0126, CVE-2017-0127, and CVE-2017-0128.</t>
  </si>
  <si>
    <t>'CVE-2017-0121</t>
  </si>
  <si>
    <t>'Uniscribe in Microsoft Windows Vista SP2, Windows Server 2008 SP2 and R2 SP1, Windows 7 SP1, Windows 8.1, Windows Server 2012 Gold and R2, Windows RT 8.1, Windows 10 Gold, 1511, and 1607, and Windows Server 2016 allows remote attackers to obtain sensitive information from process memory via a crafted web site, aka &amp;quot;Uniscribe Information Disclosure Vulnerability.&amp;quot; CVE-2017-0085, CVE-2017-0091, CVE-2017-0092, CVE-2017-0111, CVE-2017-0112, CVE-2017-0113, CVE-2017-0114, CVE-2017-0115, CVE-2017-0116, CVE-2017-0117, CVE-2017-0118, CVE-2017-0119, CVE-2017-0120, CVE-2017-0122, CVE-2017-0123, CVE-2017-0124, CVE-2017-0125, CVE-2017-0126, CVE-2017-0127, and CVE-2017-0128.</t>
  </si>
  <si>
    <t>'CVE-2017-0120</t>
  </si>
  <si>
    <t>'Uniscribe in Microsoft Windows Vista SP2, Windows Server 2008 SP2 and R2 SP1, and Windows 7 SP1 allows remote attackers to obtain sensitive information from process memory via a crafted web site, aka &amp;quot;Windows Uniscribe Information Disclosure Vulnerability.&amp;quot;</t>
  </si>
  <si>
    <t>'CVE-2017-0119</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</si>
  <si>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CVE-2017-0092, CVE-2017-0111, CVE-2017-0112, CVE-2017-0113, CVE-2017-0114, CVE-2017-0115, CVE-2017-0116, CVE-2017-0117, CVE-2017-0118, CVE-2017-0120, CVE-2017-0121, CVE-2017-0122, CVE-2017-0123, CVE-2017-0124, CVE-2017-0125, CVE-2017-0126, CVE-2017-0127, and CVE-2017-0128.</t>
  </si>
  <si>
    <t>'CVE-2017-0118</t>
  </si>
  <si>
    <t>'Uniscribe in Microsoft Windows Vista SP2, Windows Server 2008 SP2 and R2 SP1, Windows 7 SP1, Windows 8.1, Windows Server 2012 Gold and R2, Windows RT 8.1, Windows 10 Gold, 1511, and 1607, and Windows Server 2016 allows remote attackers to obtain sensitive information from process memory via a crafted web site, aka &amp;quot;Uniscribe Information Disclosure Vulnerability.&amp;quot; CVE-2017-0085, CVE-2017-0091, CVE-2017-0092, CVE-2017-0111, CVE-2017-0112, CVE-2017-0113, CVE-2017-0114, CVE-2017-0115, CVE-2017-0116, CVE-2017-0117, CVE-2017-0119, CVE-2017-0120, CVE-2017-0121, CVE-2017-0122, CVE-2017-0123, CVE-2017-0124, CVE-2017-0125, CVE-2017-0126, CVE-2017-0127, and CVE-2017-0128.</t>
  </si>
  <si>
    <t>'CVE-2017-0117</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</si>
  <si>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CVE-2017-0092, CVE-2017-0111, CVE-2017-0112, CVE-2017-0113, CVE-2017-0114, CVE-2017-0115, CVE-2017-0117, CVE-2017-0118, CVE-2017-0119, CVE-2017-0120, CVE-2017-0121, CVE-2017-0122, CVE-2017-0123, CVE-2017-0124, CVE-2017-0125, CVE-2017-0126, CVE-2017-0127, and CVE-2017-0128.</t>
  </si>
  <si>
    <t>'CVE-2017-0116</t>
  </si>
  <si>
    <t>'CVE-2017-0115</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</si>
  <si>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CVE-2017-0092, CVE-2017-0111, CVE-2017-0112, CVE-2017-0113, CVE-2017-0114, CVE-2017-0116, CVE-2017-0117, CVE-2017-0118, CVE-2017-0119, CVE-2017-0120, CVE-2017-0121, CVE-2017-0122, CVE-2017-0123, CVE-2017-0124, CVE-2017-0125, CVE-2017-0126, CVE-2017-0127, and CVE-2017-0128.</t>
  </si>
  <si>
    <t>'CVE-2017-0114</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</si>
  <si>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CVE-2017-0092, CVE-2017-0111, CVE-2017-0112, CVE-2017-0113, CVE-2017-0115, CVE-2017-0116, CVE-2017-0117, CVE-2017-0118, CVE-2017-0119, CVE-2017-0120, CVE-2017-0121, CVE-2017-0122, CVE-2017-0123, CVE-2017-0124, CVE-2017-0125, CVE-2017-0126, CVE-2017-0127, and CVE-2017-0128.</t>
  </si>
  <si>
    <t>'CVE-2017-0113</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</si>
  <si>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CVE-2017-0092, CVE-2017-0111, CVE-2017-0112, CVE-2017-0114, CVE-2017-0115, CVE-2017-0116, CVE-2017-0117, CVE-2017-0118, CVE-2017-0119, CVE-2017-0120, CVE-2017-0121, CVE-2017-0122, CVE-2017-0123, CVE-2017-0124, CVE-2017-0125, CVE-2017-0126, CVE-2017-0127, and CVE-2017-0128.</t>
  </si>
  <si>
    <t>'CVE-2017-0112</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</si>
  <si>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CVE-2017-0092, CVE-2017-0111, CVE-2017-0113, CVE-2017-0114, CVE-2017-0115, CVE-2017-0116, CVE-2017-0117, CVE-2017-0118, CVE-2017-0119, CVE-2017-0120, CVE-2017-0121, CVE-2017-0122, CVE-2017-0123, CVE-2017-0124, CVE-2017-0125, CVE-2017-0126, CVE-2017-0127, and CVE-2017-0128.</t>
  </si>
  <si>
    <t>'CVE-2017-0111</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</si>
  <si>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CVE-2017-0092, CVE-2017-0112, CVE-2017-0113, CVE-2017-0114, CVE-2017-0115, CVE-2017-0116, CVE-2017-0117, CVE-2017-0118, CVE-2017-0119, CVE-2017-0120, CVE-2017-0121, CVE-2017-0122, CVE-2017-0123, CVE-2017-0124, CVE-2017-0125, CVE-2017-0126, CVE-2017-0127, and CVE-2017-0128.</t>
  </si>
  <si>
    <t>'CVE-2017-0109</t>
  </si>
  <si>
    <t>'Hyper-V in Microsoft Windows Vista SP2; Windows Server 2008 SP2 and R2; Windows 7 SP1; Windows 8.1; Windows Server 2012 Gold and R2; Windows 10 Gold, 1511, and 1607; and Windows Server 2016 allows guest OS users to execute arbitrary code on the host OS via a crafted application, aka &amp;quot;Hyper-V Remote Code Execution Vulnerability.&amp;quot; This vulnerability is different from that described in CVE-2017-0075.</t>
  </si>
  <si>
    <t>'CVE-2017-0108</t>
  </si>
  <si>
    <t>'The Windows Graphics Component in Microsoft Office 2007 SP3; 2010 SP2; and Word Viewer; Skype for Business 2016; Lync 2013 SP1; Lync 2010; Live Meeting 2007; Silverlight 5; Windows Vista SP2; Windows Server 2008 SP2 and R2 SP1; and Windows 7 SP1 allows remote attackers to execute arbitrary code via a crafted web site, aka &amp;quot;Graphics Component Remote Code Execution Vulnerability.&amp;quot; This vulnerability is different from that described in CVE-2017-0014.</t>
  </si>
  <si>
    <t>'CVE-2017-0099</t>
  </si>
  <si>
    <t>'Hyper-V in Microsoft Windows Vista SP2; Windows Server 2008 SP2 and 2008 R2; Windows 7 SP1; Windows 8.1; Windows Server 2012 Gold and R2; Windows 10 Gold, 1511, and 1607; and Windows Server 2016 allows guest OS users, running as virtual machines, to cause a denial of service via a crafted application, aka &amp;quot;Hyper-V Denial of Service Vulnerability.&amp;quot; This vulnerability is different from those described in CVE-2017-0098, CVE-2017-0074, CVE-2017-0076, and CVE-2017-0097.</t>
  </si>
  <si>
    <t>'CVE-2017-0097</t>
  </si>
  <si>
    <t>'Hyper-V in Microsoft Windows Vista SP2; Windows Server 2008 SP2 and 2008 R2; Windows 7 SP1; Windows 8.1; Windows Server 2012 and R2; Windows 10, 1511, and 1607; and Windows Server 2016 allows guest OS users, running as virtual machines, to cause a denial of service via a crafted application, aka &amp;quot;Hyper-V Denial of Service Vulnerability.&amp;quot; This vulnerability is different from those described in CVE-2017-0098, CVE-2017-0074, CVE-2017-0076, and CVE-2017-0099.</t>
  </si>
  <si>
    <t>'CVE-2017-0096</t>
  </si>
  <si>
    <t>'Hyper-V in Microsoft Windows Vista SP2; Windows Server 2008 SP2 and R2; Windows 7 SP1; Windows 8.1, Windows Server 2012 Gold and R2; Windows 10 Gold, 1511, and 1607; and Windows Server 2016 allows guest OS users to obtain sensitive information from host OS memory via a crafted application, aka &amp;quot;Hyper-V Information Disclosure Vulnerability.&amp;quot;</t>
  </si>
  <si>
    <t>'CVE-2017-0092</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</si>
  <si>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CVE-2017-0111, CVE-2017-0112, CVE-2017-0113, CVE-2017-0114, CVE-2017-0115, CVE-2017-0116, CVE-2017-0117, CVE-2017-0118, CVE-2017-0119, CVE-2017-0120, CVE-2017-0121, CVE-2017-0122, CVE-2017-0123, CVE-2017-0124, CVE-2017-0125, CVE-2017-0126, CVE-2017-0127, and CVE-2017-0128.</t>
  </si>
  <si>
    <t>'CVE-2017-0091</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</si>
  <si>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CVE-2017-0092, CVE-2017-0111, CVE-2017-0112, CVE-2017-0113, CVE-2017-0114, CVE-2017-0115, CVE-2017-0116, CVE-2017-0117, CVE-2017-0118, CVE-2017-0119, CVE-2017-0120, CVE-2017-0121, CVE-2017-0122, CVE-2017-0123, CVE-2017-0124, CVE-2017-0125, CVE-2017-0126, CVE-2017-0127, and CVE-2017-0128.</t>
  </si>
  <si>
    <t>'CVE-2017-0090</t>
  </si>
  <si>
    <t>'Uniscribe in Microsoft Windows Vista SP2, Windows Server 2008 SP2 and R2 SP1, and Windows 7 SP1 allows remote attackers to execute arbitrary code via a crafted web site, aka &amp;quot;Uniscribe Remote Code Execution Vulnerability.&amp;quot; This vulnerability is different from those described in CVE-2017-0072, CVE-2017-0083, CVE-2017-0084, CVE-2017-0086, CVE-2017-0087, CVE-2017-0088, and CVE-2017-0089.</t>
  </si>
  <si>
    <t>'CVE-2017-0089</t>
  </si>
  <si>
    <t>'Uniscribe in Microsoft Windows Vista SP2, Windows Server 2008 SP2 and R2 SP1, and Windows 7 SP1 allows remote attackers to execute arbitrary code via a crafted web site, aka &amp;quot;Uniscribe Remote Code Execution Vulnerability.&amp;quot; This vulnerability is different from those described in CVE-2017-0072, CVE-2017-0083, CVE-2017-0084, CVE-2017-0086, CVE-2017-0087, CVE-2017-0088, and CVE-2017-0090.</t>
  </si>
  <si>
    <t>'CVE-2017-0088</t>
  </si>
  <si>
    <t>'Uniscribe in Microsoft Windows Vista SP2, Windows Server 2008 SP2 and R2 SP1, and Windows 7 SP1 allows remote attackers to execute arbitrary code via a crafted web site, aka &amp;quot;Windows Uniscribe Remote Code Execution Vulnerability.&amp;quot;</t>
  </si>
  <si>
    <t>'CVE-2017-0087</t>
  </si>
  <si>
    <t>'Uniscribe in Microsoft Windows Vista SP2, Windows Server 2008 SP2 and R2 SP1, and Windows 7 SP1 allows remote attackers to execute arbitrary code via a crafted web site, aka &amp;quot;Uniscribe Remote Code Execution Vulnerability.&amp;quot; This vulnerability is different from those described in CVE-2017-0072, CVE-2017-0083, CVE-2017-0084, CVE-2017-0086, CVE-2017-0088, CVE-2017-0089, and CVE-2017-0090.</t>
  </si>
  <si>
    <t>'CVE-2017-0086</t>
  </si>
  <si>
    <t>'Uniscribe in Microsoft Windows Vista SP2, Windows Server 2008 SP2 and R2 SP1, and Windows 7 SP1 allows remote attackers to execute arbitrary code via a crafted web site, aka &amp;quot;Uniscribe Remote Code Execution Vulnerability.&amp;quot; This vulnerability is different from those described in CVE-2017-0072, CVE-2017-0083, CVE-2017-0084, CVE-2017-0087, CVE-2017-0088, CVE-2017-0089, and CVE-2017-0090.</t>
  </si>
  <si>
    <t>'CVE-2017-0085</t>
  </si>
  <si>
    <t>'Uniscribe in Microsoft Windows Vista SP2, Windows Server 2008 SP2 and R2 SP1, and Windows 7 SP1 allows remote attackers to obtain sensitive information from process memory via a crafted web site, aka &amp;quot;Uniscribe Information Disclosure Vulnerability.&amp;quot; CVE-2017-0091, CVE-2017-0092, CVE-2017-0111, CVE-2017-0112, CVE-2017-0113, CVE-2017-0114, CVE-2017-0115, CVE-2017-0116, CVE-2017-0117, CVE-2017-0118, CVE-2017-0119, CVE-2017-0120, CVE-2017-0121, CVE-2017-0122, CVE-2017-0123, CVE-2017-0124, CVE-2017-0125, CVE-2017-0126, CVE-2017-0127, and CVE-2017-0128.</t>
  </si>
  <si>
    <t>'CVE-2017-0084</t>
  </si>
  <si>
    <t>'Uniscribe in Microsoft Windows Vista SP2, Windows Server 2008 SP2 and R2 SP1, Windows 7 SP1, Windows 8.1, Windows Server 2012 Gold and R2, Windows RT 8.1, Windows 10 Gold, 1511, and 1607, and Windows Server 2016 allows remote attackers to execute arbitrary code via a crafted web site, aka &amp;quot;Windows Uniscribe Remote Code Execution Vulnerability.&amp;quot; This vulnerability is different from those described in CVE-2017-0072, CVE-2017-0083, CVE-2017-0086, CVE-2017-0087, CVE-2017-0088, CVE-2017-0089, and CVE-2017-0090.</t>
  </si>
  <si>
    <t>'CVE-2017-0083</t>
  </si>
  <si>
    <t>'Uniscribe in Microsoft Windows Vista SP2, Windows Server 2008 SP2 and R2 SP1, and Windows 7 SP1 allows remote attackers to execute arbitrary code via a crafted web site, aka &amp;quot;Uniscribe Remote Code Execution Vulnerability.&amp;quot; This vulnerability is different from those described in CVE-2017-0072, CVE-2017-0084, CVE-2017-0086, CVE-2017-0087, CVE-2017-0088, CVE-2017-0089, and CVE-2017-0090.</t>
  </si>
  <si>
    <t>'CVE-2017-0076</t>
  </si>
  <si>
    <t>'Hyper-V in Microsoft Windows Vista SP2; Windows Server 2008 SP2 and 2008 R2; Windows 7 SP1; Windows 8.1; Windows Server 2012 and R2; Windows 10, 1511, and 1607; and Windows Server 2016 allows guest OS users, running as virtual machines, to cause a denial of service via a crafted application, aka &amp;quot;Hyper-V Denial of Service Vulnerability.&amp;quot; This vulnerability is different from those described in CVE-2017-0098, CVE-2017-0074, CVE-2017-0097, and CVE-2017-0099.</t>
  </si>
  <si>
    <t>'CVE-2017-0075</t>
  </si>
  <si>
    <t>'Hyper-V in Microsoft Windows Vista SP2; Windows Server 2008 SP2 and R2; Windows 7 SP1; Windows 8.1; Windows Server 2012 Gold and R2; Windows 10 Gold, 1511, and 1607; and Windows Server 2016 allows guest OS users to execute arbitrary code on the host OS via a crafted application, aka &amp;quot;Hyper-V Remote Code Execution Vulnerability.&amp;quot; This vulnerability is different from that described in CVE-2017-0109.</t>
  </si>
  <si>
    <t>'CVE-2017-0074</t>
  </si>
  <si>
    <t>'Hyper-V in Microsoft Windows Vista SP2; Windows Server 2008 SP2 and 2008 R2; Windows 7 SP1; Windows 8.1; Windows Server 2012 and R2; Windows 10, 1511, and 1607; and Windows Server 2016 allows guest OS users, running as virtual machines, to cause a denial of service via a crafted application, aka &amp;quot;Hyper-V Denial of Service Vulnerability.&amp;quot; This vulnerability is different from those described in CVE-2017-0098, CVE-2017-0076, CVE-2017-0097, and CVE-2017-0099.</t>
  </si>
  <si>
    <t>'CVE-2017-0073</t>
  </si>
  <si>
    <t>'The Graphics Device Interface (GDI) in Microsoft Windows Vista SP2; Windows Server 2008 SP2 and R2 SP1; Windows 7 SP1; Windows 8.1; Windows Server 2012 Gold and R2; Windows RT 8.1; and Windows 10 Gold, 1511, and 1607 allows remote attackers to obtain sensitive information from process memory via a crafted web site, aka &amp;quot;Windows GDI+ Information Disclosure Vulnerability.&amp;quot; This vulnerability is different from those described in CVE-2017-0060 and CVE-2017-0062.</t>
  </si>
  <si>
    <t>'CVE-2017-0072</t>
  </si>
  <si>
    <t>'Uniscribe in Microsoft Windows Vista SP2, Windows Server 2008 SP2 and R2 SP1, and Windows 7 SP1 allows remote attackers to execute arbitrary code via a crafted web site, aka &amp;quot;Uniscribe Remote Code Execution Vulnerability.&amp;quot; This vulnerability is different from those described in CVE-2017-0083, CVE-2017-0084, CVE-2017-0086, CVE-2017-0087, CVE-2017-0088, CVE-2017-0089, and CVE-2017-0090.</t>
  </si>
  <si>
    <t>'CVE-2017-0063</t>
  </si>
  <si>
    <t>'Exec Code Bypass +Info</t>
  </si>
  <si>
    <t>'The Color Management Module (ICM32.dll) memory handling functionality in Windows Vista SP2; Windows Server 2008 SP2 and R2; and Windows 7 SP1; Windows 8.1; Windows Server 2012 Gold and R2; Windows RT 8.1; Windows 10 Gold, 1511, and 1607; and Windows Server 2016 allows remote attackers to bypass ASLR and execute code in combination with another vulnerability through a crafted website, aka &amp;quot;Microsoft Color Management Information Disclosure Vulnerability.&amp;quot; This vulnerability is different from that described in CVE-2017-0061.</t>
  </si>
  <si>
    <t>'CVE-2017-0061</t>
  </si>
  <si>
    <t>'The Color Management Module (ICM32.dll) memory handling functionality in Windows Vista SP2, Windows Server 2008 SP2 and R2, and Windows 7 SP1 allows remote attackers to bypass ASLR and execute code in combination with another vulnerability through a crafted website, aka &amp;quot;Microsoft Color Management Information Disclosure Vulnerability.&amp;quot; This vulnerability is different from that described in CVE-2017-0063.</t>
  </si>
  <si>
    <t>'CVE-2017-0045</t>
  </si>
  <si>
    <t>'352</t>
  </si>
  <si>
    <t>'+Info CSRF</t>
  </si>
  <si>
    <t>'Windows DVD Maker in Windows 7 SP1, Windows Server 2008 SP2 and R2 SP1, and Windows Vista SP2 does not properly parse crafted .msdvd files, which allows attackers to obtain information to compromise a target system, aka &amp;quot;Windows DVD Maker Cross-Site Request Forgery Vulnerability.&amp;quot;</t>
  </si>
  <si>
    <t>'CVE-2017-0042</t>
  </si>
  <si>
    <t>'Windows Media Player in Microsoft Windows 8.1; Windows Server 2012 R2; Windows RT 8.1; Windows 7 SP1; Windows 2008 SP2 and R2 SP1, Windows Server 2016; Windows Vista SP2; and Windows 10 Gold, 1511, and 1607 allows remote attackers to obtain sensitive information via a crafted web site, aka &amp;quot;Windows Media Player Information Disclosure Vulnerability.&amp;quot;</t>
  </si>
  <si>
    <t>'CVE-2017-0038</t>
  </si>
  <si>
    <t>'2017-02-20</t>
  </si>
  <si>
    <t>'gdi32.dll in Graphics Device Interface (GDI) in Microsoft Windows Vista SP2, Windows Server 2008 SP2 and R2 SP1, Windows 7 SP1, Windows 8.1, Windows Server 2012 Gold and R2, Windows RT 8.1, and Windows 10 Gold, 1511, and 1607 allows remote attackers to obtain sensitive information from process heap memory via a crafted EMF file, as demonstrated by an EMR_SETDIBITSTODEVICE record with modified Device Independent Bitmap (DIB) dimensions. NOTE: this vulnerability exists because of an incomplete fix for CVE-2016-3216, CVE-2016-3219, and/or CVE-2016-3220.</t>
  </si>
  <si>
    <t>'CVE-2017-0022</t>
  </si>
  <si>
    <t>'2017-09-27</t>
  </si>
  <si>
    <t>'Microsoft XML Core Services (MSXML) in Windows 10 Gold, 1511, and 1607; Windows 7 SP1; Windows 8.1; Windows RT 8.1; Windows Server 2008 SP2 and R2 SP1; Windows Server 2012 Gold and R2; Windows Server 2016; and Windows Vista SP2 improperly handles objects in memory, allowing attackers to test for files on disk via a crafted web site, aka &amp;quot;Microsoft XML Information Disclosure Vulnerability.&amp;quot;</t>
  </si>
  <si>
    <t>'CVE-2017-0014</t>
  </si>
  <si>
    <t>'The Windows Graphics Component in Microsoft Office 2010 SP2; Windows Server 2008 R2 SP1; Windows 7 SP1; Windows 8.1; Windows Server 2012 Gold and R2; Windows RT 8.1; Windows 10 Gold, 1511, and 1607; and Windows Server 2016 allows remote attackers to execute arbitrary code via a crafted web site, aka &amp;quot;Windows Graphics Component Remote Code Execution Vulnerability.&amp;quot; This vulnerability is different from that described in CVE-2017-0108.</t>
  </si>
  <si>
    <t>'CVE-2017-0004</t>
  </si>
  <si>
    <t>'The Local Security Authority Subsystem Service (LSASS) in Microsoft Windows Vista SP2, Windows Server 2008 SP2 and R2 SP1, and Windows 7 SP1 allows remote attackers to cause a denial of service (reboot) via a crafted authentication request, aka &amp;quot;Local Security Authority Subsystem Service Denial of Service Vulnerability.&amp;quot;</t>
  </si>
  <si>
    <t>'CVE-2018-8225</t>
  </si>
  <si>
    <t>'2018-06-14</t>
  </si>
  <si>
    <t>'A remote code execution vulnerability exists in Windows Domain Name System (DNS) DNSAPI.dll when it fails to properly handle DNS responses, aka &amp;quot;Windows DNSAPI Remote Code Execution Vulnerability.&amp;quot; This affects Windows 7, Windows Server 2012 R2, Windows RT 8.1, Windows Server 2008, Windows Server 2012, Windows 8.1, Windows Server 2016, Windows Server 2008 R2, Windows 10, Windows 10 Servers.</t>
  </si>
  <si>
    <t>'CVE-2018-8174</t>
  </si>
  <si>
    <t>'A remote code execution vulnerability exists in the way that the VBScript engine handles objects in memory, aka &amp;quot;Windows VBScript Engine Remote Code Execution Vulnerability.&amp;quot; This affects Windows 7, Windows Server 2012 R2, Windows RT 8.1, Windows Server 2008, Windows Server 2012, Windows 8.1, Windows Server 2016, Windows Server 2008 R2, Windows 10, Windows 10 Servers.</t>
  </si>
  <si>
    <t>'CVE-2018-8136</t>
  </si>
  <si>
    <t>'A remote code execution vulnerability exists in the way that Windows handles objects in memory, aka &amp;quot;Windows Remote Code Execution Vulnerability.&amp;quot; This affects Windows 7, Windows Server 2012 R2, Windows RT 8.1, Windows Server 2008, Windows Server 2012, Windows 8.1, Windows Server 2016, Windows Server 2008 R2, Windows 10, Windows 10 Servers.</t>
  </si>
  <si>
    <t>'CVE-2018-1040</t>
  </si>
  <si>
    <t>'A denial of service vulnerability exists in the way that the Windows Code Integrity Module performs hashing, aka &amp;quot;Windows Code Integrity Module Denial of Service Vulnerability.&amp;quot; This affects Windows 7, Windows Server 2012 R2, Windows RT 8.1, Windows Server 2008, Windows Server 2012, Windows 8.1, Windows Server 2016, Windows Server 2008 R2, Windows 10, Windows 10 Servers.</t>
  </si>
  <si>
    <t>'CVE-2018-1016</t>
  </si>
  <si>
    <t>'A remote code execution vulnerability exists when the Windows font library improperly handles specially crafted embedded fonts, aka &amp;quot;Microsoft Graphics Remote Code Execution Vulnerability.&amp;quot; This affects Windows 7, Windows Server 2012 R2, Windows RT 8.1, Windows Server 2008, Windows Server 2012, Windows 8.1, Windows Server 2016, Windows Server 2008 R2, Windows 10, Windows 10 Servers. This CVE ID is unique from CVE-2018-1010, CVE-2018-1012, CVE-2018-1013, CVE-2018-1015.</t>
  </si>
  <si>
    <t>'CVE-2018-1015</t>
  </si>
  <si>
    <t>'A remote code execution vulnerability exists when the Windows font library improperly handles specially crafted embedded fonts, aka &amp;quot;Microsoft Graphics Remote Code Execution Vulnerability.&amp;quot; This affects Windows 7, Windows Server 2012 R2, Windows RT 8.1, Windows Server 2008, Windows Server 2012, Windows 8.1, Windows Server 2016, Windows Server 2008 R2, Windows 10, Windows 10 Servers. This CVE ID is unique from CVE-2018-1010, CVE-2018-1012, CVE-2018-1013, CVE-2018-1016.</t>
  </si>
  <si>
    <t>'CVE-2018-1013</t>
  </si>
  <si>
    <t>'2018-05-14</t>
  </si>
  <si>
    <t>'A remote code execution vulnerability exists when the Windows font library improperly handles specially crafted embedded fonts, aka &amp;quot;Microsoft Graphics Remote Code Execution Vulnerability.&amp;quot; This affects Windows 7, Windows Server 2012 R2, Windows RT 8.1, Windows Server 2008, Windows Server 2012, Windows 8.1, Windows Server 2016, Windows Server 2008 R2, Windows 10, Windows 10 Servers. This CVE ID is unique from CVE-2018-1010, CVE-2018-1012, CVE-2018-1015, CVE-2018-1016.</t>
  </si>
  <si>
    <t>'CVE-2018-1012</t>
  </si>
  <si>
    <t>'A remote code execution vulnerability exists when the Windows font library improperly handles specially crafted embedded fonts, aka &amp;quot;Microsoft Graphics Remote Code Execution Vulnerability.&amp;quot; This affects Windows 7, Windows Server 2012 R2, Windows RT 8.1, Windows Server 2008, Windows Server 2012, Windows 8.1, Windows Server 2016, Windows Server 2008 R2, Windows 10, Windows 10 Servers. This CVE ID is unique from CVE-2018-1010, CVE-2018-1013, CVE-2018-1015, CVE-2018-1016.</t>
  </si>
  <si>
    <t>'CVE-2018-1010</t>
  </si>
  <si>
    <t>'A remote code execution vulnerability exists when the Windows font library improperly handles specially crafted embedded fonts, aka &amp;quot;Microsoft Graphics Remote Code Execution Vulnerability.&amp;quot; This affects Windows 7, Windows Server 2012 R2, Windows RT 8.1, Windows Server 2008, Windows Server 2012, Windows 8.1, Windows Server 2016, Windows Server 2008 R2, Windows 10, Windows 10 Servers. This CVE ID is unique from CVE-2018-1012, CVE-2018-1013, CVE-2018-1015, CVE-2018-1016.</t>
  </si>
  <si>
    <t>'CVE-2018-1004</t>
  </si>
  <si>
    <t>'A remote code execution vulnerability exists in the way that the VBScript engine handles objects in memory, aka &amp;quot;Windows VBScript Engine Remote Code Execution Vulnerability.&amp;quot; This affects Windows 7, Windows Server 2012 R2, Internet Explorer 9, Windows RT 8.1, Windows Server 2012, Windows 8.1, Windows Server 2016, Windows Server 2008 R2, Windows 10.</t>
  </si>
  <si>
    <t>'CVE-2018-1003</t>
  </si>
  <si>
    <t>'A buffer overflow vulnerability exists in the Microsoft JET Database Engine that could allow remote code execution on an affected system, aka &amp;quot;Microsoft JET Database Engine Remote Code Execution Vulnerability.&amp;quot; This affects Windows 7, Windows Server 2012 R2, Windows RT 8.1, Windows Server 2008, Windows Server 2012, Windows 8.1, Windows Server 2016, Windows Server 2008 R2, Windows 10.</t>
  </si>
  <si>
    <t>'CVE-2018-0976</t>
  </si>
  <si>
    <t>'A denial of service vulnerability exists in Remote Desktop Protocol (RDP) when an attacker connects to the target system using RDP and sends specially crafted requests, aka &amp;quot;Windows Remote Desktop Protocol (RDP) Denial of Service Vulnerability.&amp;quot; This affects Windows 7, Windows Server 2012 R2, Windows RT 8.1, Windows Server 2008, Windows Server 2012, Windows 8.1, Windows Server 2016, Windows Server 2008 R2, Windows 10, Windows 10 Servers.</t>
  </si>
  <si>
    <t>'CVE-2018-0967</t>
  </si>
  <si>
    <t>'2018-05-16</t>
  </si>
  <si>
    <t>'A denial of service vulnerability exists in the way that Windows SNMP Service handles malformed SNMP traps, aka &amp;quot;Windows SNMP Service Denial of Service Vulnerability.&amp;quot; This affects Windows 7, Windows Server 2012 R2, Windows RT 8.1, Windows Server 2008, Windows Server 2012, Windows 8.1, Windows Server 2016, Windows Server 2008 R2, Windows 10, Windows 10 Servers.</t>
  </si>
  <si>
    <t>'CVE-2018-0959</t>
  </si>
  <si>
    <t>'A remote code execution vulnerability exists when Windows Hyper-V on a host server fails to properly validate input from an authenticated user on a guest operating system, aka &amp;quot;Hyper-V Remote Code Execution Vulnerability.&amp;quot; This affects Windows 7, Windows Server 2012 R2, Windows RT 8.1, Windows Server 2008, Windows Server 2012, Windows 8.1, Windows Server 2016, Windows Server 2008 R2, Windows 10, Windows 10 Servers.</t>
  </si>
  <si>
    <t>'CVE-2018-0886</t>
  </si>
  <si>
    <t>'287</t>
  </si>
  <si>
    <t>'2018-07-20</t>
  </si>
  <si>
    <t>'The Credential Security Support Provider protocol (CredSSP) in Microsoft Windows Server 2008 SP2 and R2 SP1, Windows 7 SP1, Windows 8.1 and RT 8.1, Windows Server 2012 and R2, Windows 10 Gold, 1511, 1607, 1703, and 1709 Windows Server 2016 and Windows Server, version 1709 allows a remote code execution vulnerability due to how CredSSP validates request during the authentication process, aka &amp;quot;CredSSP Remote Code Execution Vulnerability&amp;quot;.</t>
  </si>
  <si>
    <t>'CVE-2018-0883</t>
  </si>
  <si>
    <t>'Windows Shell in Microsoft Windows Server 2008 SP2 and R2 SP1, Windows 7 SP1, Windows 8.1 and RT 8.1, Windows Server 2012 and R2, Windows 10 Gold, 1511, 1607, 1703, Windows Server 2016 and Windows Server, version 1709 allows a remote code execution vulnerability due to how file copy destinations are validated, aka &amp;quot;Windows Shell Remote Code Execution Vulnerability&amp;quot;.</t>
  </si>
  <si>
    <t>'CVE-2018-0855</t>
  </si>
  <si>
    <t>'2018-02-14</t>
  </si>
  <si>
    <t>'The Microsoft Windows Embedded OpenType (EOT) font engine in Microsoft Windows 7 SP1 and Windows Server 2008 R2 allows information disclosure, due to how the Windows EOT font engine handles embedded fonts, aka &amp;quot;Windows EOT Font Engine Information Disclosure Vulnerability&amp;quot;. This CVE ID is unique from CVE-2018-0755, CVE-2018-0760, and CVE-2018-0761.</t>
  </si>
  <si>
    <t>'CVE-2018-0825</t>
  </si>
  <si>
    <t>'StructuredQuery in Windows 7 SP1, Windows 8.1 and RT 8.1, Windows Server 2008 SP2 and R2 SP1, Windows Server 2012 and R2, Windows 10 Gold, 1511, 1607, 1703 and 1709, Windows Server 2016 and Windows Server, version 1709 allows a remote code execution vulnerability due to how objects are handled in memory, aka &amp;quot;StructuredQuery Remote Code Execution Vulnerability&amp;quot;.</t>
  </si>
  <si>
    <t>'CVE-2018-0824</t>
  </si>
  <si>
    <t>'2018-06-20</t>
  </si>
  <si>
    <t>'A remote code execution vulnerability exists in &amp;quot;Microsoft COM for Windows&amp;quot; when it fails to properly handle serialized objects, aka &amp;quot;Microsoft COM for Windows Remote Code Execution Vulnerability.&amp;quot; This affects Windows 7, Windows Server 2012 R2, Windows RT 8.1, Windows Server 2008, Windows Server 2012, Windows 8.1, Windows Server 2016, Windows Server 2008 R2, Windows 10, Windows 10 Servers.</t>
  </si>
  <si>
    <t>'CVE-2018-0741</t>
  </si>
  <si>
    <t>'The Color Management Module (Icm32.dll) in Windows 7 SP1 and Windows Server 2008 SP2 and R2 SP1 allows an information disclosure vulnerability due to the way objects are handled in memory, aka &amp;quot;Microsoft Color Management Information Disclosure Vulnerability&amp;quot;.</t>
  </si>
  <si>
    <t>'Windows 8</t>
  </si>
  <si>
    <t>'CVE-2015-6111</t>
  </si>
  <si>
    <t>'IPSec in Microsoft Windows 8, Windows 8.1, Windows Server 2012 Gold and R2, Windows RT Gold and 8.1, and Windows 10 Gold and 1511 mishandles encryption negotiation, which allows remote authenticated users to cause a denial of service (system hang) via crafted IP traffic, aka &amp;quot;Windows IPSec Denial of Service Vulnerability.&amp;quot;</t>
  </si>
  <si>
    <t>'Windows Server 2008 (R2)</t>
  </si>
  <si>
    <t>'CVE-2015-6125</t>
  </si>
  <si>
    <t>'Use-after-free vulnerability in the DNS server in Microsoft Windows Server 2008 SP2 and R2 SP1 and Server 2012 Gold and R2 allows remote attackers to execute arbitrary code via crafted requests, aka &amp;quot;Windows DNS Use After Free Vulnerability.&amp;quot;</t>
  </si>
  <si>
    <t>'CVE-2015-6106</t>
  </si>
  <si>
    <t>'The Windows font library in Microsoft Windows Vista SP2, Windows Server 2008 SP2, Office 2007 SP3, Office 2010 SP2, Word Viewer, Skype for Business 2016, Lync 2010, Lync 2013 SP1, and Live Meeting 2007 Console allows remote attackers to execute arbitrary code via a crafted embedded font, aka &amp;quot;Graphics Memory Corruption Vulnerability.&amp;quot;</t>
  </si>
  <si>
    <t>'CVE-2015-2535</t>
  </si>
  <si>
    <t>'Active Directory in Microsoft Windows Server 2008 SP2 and R2 SP1 and Server 2012 Gold and R2 allows remote authenticated users to cause a denial of service (service outage) by creating multiple machine accounts, aka &amp;quot;Active Directory Denial of Service Vulnerability.&amp;quot;</t>
  </si>
  <si>
    <t>'CVE-2015-2510</t>
  </si>
  <si>
    <t>'Buffer overflow in the Adobe Type Manager Library in Microsoft Windows Vista SP2, Windows Server 2008 SP2, Office 2007 SP3, Office 2010 SP2, Lync 2010, Lync 2010 Attendee, Lync 2013 SP1, Lync Basic 2013 SP1, and Live Meeting 2007 Console allows remote attackers to execute arbitrary code via a crafted OpenType font, aka &amp;quot;Graphics Component Buffer Overflow Vulnerability.&amp;quot;</t>
  </si>
  <si>
    <t>'CVE-2015-2474</t>
  </si>
  <si>
    <t>'Microsoft Windows Vista SP2 and Server 2008 SP2 allow remote authenticated users to execute arbitrary code via a crafted string in a Server Message Block (SMB) server error-logging action, aka &amp;quot;Server Message Block Memory Corruption Vulnerability.&amp;quot;</t>
  </si>
  <si>
    <t>'CVE-2015-2374</t>
  </si>
  <si>
    <t>'The Netlogon service in Microsoft Windows Server 2003 SP2 and R2 SP2, Windows Server 2008 SP2 and R2 SP1, and Windows Server 2012 Gold and R2 does not properly implement domain-controller communication, which allows remote attackers to discover credentials by leveraging certain PDC access and spoofing the BDC role in a PDC communication channel, aka &amp;quot;Elevation of Privilege Vulnerability in Netlogon.&amp;quot;</t>
  </si>
  <si>
    <t>'CVE-2015-0015</t>
  </si>
  <si>
    <t>'Microsoft Windows Server 2003 SP2, Server 2008 SP2 and R2 SP1, and Server 2012 Gold and R2 allow remote attackers to cause a denial of service (system hang and RADIUS outage) via crafted username strings to (1) Internet Authentication Service (IAS) or (2) Network Policy Server (NPS), aka &amp;quot;Network Policy Server RADIUS Implementation Denial of Service Vulnerability.&amp;quot;</t>
  </si>
  <si>
    <t>'CVE-2015-0005</t>
  </si>
  <si>
    <t>'The NETLOGON service in Microsoft Windows Server 2003 SP2, Windows Server 2008 SP2 and R2 SP1, and Windows Server 2012 Gold and R2, when a Domain Controller is configured, allows remote attackers to spoof the computer name of a secure channel&amp;#039;s endpoint, and obtain sensitive session information, by running a crafted application and leveraging the ability to sniff network traffic, aka &amp;quot;NETLOGON Spoofing Vulnerability.&amp;quot;</t>
  </si>
  <si>
    <t>'CVE-2016-3228</t>
  </si>
  <si>
    <t>'Microsoft Windows Server 2008 SP2 and R2 SP1 and Windows Server 2012 Gold and R2 allow remote authenticated users to execute arbitrary code via a crafted NetLogon request, aka &amp;quot;Windows Netlogon Memory Corruption Remote Code Execution Vulnerability.&amp;quot;</t>
  </si>
  <si>
    <t>'CVE-2016-3226</t>
  </si>
  <si>
    <t>'Active Directory in Microsoft Windows Server 2008 R2 SP1 and Server 2012 Gold and R2 allows remote authenticated users to cause a denial of service (service hang) by creating many machine accounts, aka &amp;quot;Active Directory Denial of Service Vulnerability.&amp;quot;</t>
  </si>
  <si>
    <t>'CVE-2016-0050</t>
  </si>
  <si>
    <t>'Network Policy Server (NPS) in Microsoft Windows Server 2008 SP2 and R2 SP1 and Server 2012 Gold and R2 misparses username queries, which allows remote attackers to cause a denial of service (RADIUS authentication outage) via crafted requests, aka &amp;quot;Network Policy Server RADIUS Implementation Denial of Service Vulnerability.&amp;quot;</t>
  </si>
  <si>
    <t>'CVE-2017-8728</t>
  </si>
  <si>
    <t>'Microsoft Windows PDF Library in Microsoft Windows 8.1 and Windows RT 8.1, Windows Server 2012 and R2, Windows 10 Gold, 1511, 1607, 1703, and Windows Server 2016 allows an attacker to execute arbitrary code in the context of the current user, due to the way that Windows PDF Library handles objects in memory, aka &amp;quot;Windows PDF Remote Code Execution Vulnerability&amp;quot;. This CVE ID is unique from CVE-2017-8737.</t>
  </si>
  <si>
    <t>'CVE-2017-0293</t>
  </si>
  <si>
    <t>'Microsoft Windows PDF Library in Windows Server 2008 R2 SP1, Windows 8.1, Windows Server 2012 Gold and R2, Windows RT 8.1, Windows 10 Gold, 1511, 1607, 1703, and Windows Server 2016 allows a remote code execution vulnerability when it improperly handles objects in memory, aka &amp;quot;Windows PDF Remote Code Execution Vulnerability&amp;quot;.</t>
  </si>
  <si>
    <t>'CVE-2017-0184</t>
  </si>
  <si>
    <t>'2017-04-18</t>
  </si>
  <si>
    <t>'A denial of service vulnerability exists when Microsoft Hyper-V running on a host server fails to properly validate input from a privileged user on a guest operating system, aka &amp;quot;Hyper-V Denial of Service Vulnerability.&amp;quot; This CVE ID is unique from CVE-2017-0178, CVE-2017-0179, CVE-2017-0182, CVE-2017-0183, CVE-2017-0185, and CVE-2017-0186.</t>
  </si>
  <si>
    <t>'CVE-2017-0183</t>
  </si>
  <si>
    <t>'A denial of service vulnerability exists when Microsoft Hyper-V Network Switch running on a Windows 10, Windows Server 2008 R2, Windows 8.1, Windows Server 2012 R2, or Windows Server 2016 host server fails to properly validate input from a privileged user on a guest operating system, aka &amp;quot;Hyper-V Denial of Service Vulnerability.&amp;quot; This CVE ID is unique from CVE-2017-0178, CVE-2017-0179, CVE-2017-0182, CVE-2017-0184, CVE-2017-0185, and CVE-2017-0186.</t>
  </si>
  <si>
    <t>'CVE-2017-0182</t>
  </si>
  <si>
    <t>'A denial of service vulnerability exists when Microsoft Hyper-V Network Switch running on a Windows 10, Windows Server 2008 R2, Windows 8.1, Windows Server 2012 R2, or Windows Server 2016 host server fails to properly validate input from a privileged user on a guest operating system, aka &amp;quot;Hyper-V Denial of Service Vulnerability.&amp;quot; This CVE ID is unique from CVE-2017-0178, CVE-2017-0179, CVE-2017-0183, CVE-2017-0184, CVE-2017-0185, and CVE-2017-0186.</t>
  </si>
  <si>
    <t>'CVE-2017-0181</t>
  </si>
  <si>
    <t>'A remote code execution vulnerability exists when Windows Hyper-V Network Switch running on a Windows 10 or Windows Server 2016 host server fails to properly validate input from an authenticated user on a guest operating system, aka &amp;quot;Hyper-V Remote Code Execution Vulnerability.&amp;quot; This CVE ID is unique from CVE-2017-0162, CVE-2017-0163, and CVE-2017-0180.</t>
  </si>
  <si>
    <t>'CVE-2017-0180</t>
  </si>
  <si>
    <t>'A remote code execution vulnerability exists when Windows Hyper-V Network Switch running on a host server fails to properly validate input from an authenticated user on a guest operating system, aka &amp;quot;Hyper-V Remote Code Execution Vulnerability.&amp;quot; This CVE ID is unique from CVE-2017-0162, CVE-2017-0163, and CVE-2017-0181.</t>
  </si>
  <si>
    <t>'CVE-2017-0171</t>
  </si>
  <si>
    <t>'2017-05-25</t>
  </si>
  <si>
    <t>'Windows DNS Server allows a denial of service vulnerability when Microsoft Windows Server 2008 SP2 and R2 SP1, Windows Server 2012 Gold and R2, and Windows Server 2016 are configured to answer version queries, aka &amp;quot;Windows DNS Server Denial of Service Vulnerability&amp;quot;.</t>
  </si>
  <si>
    <t>'CVE-2017-0168</t>
  </si>
  <si>
    <t>'An information disclosure vulnerability exists when the Windows Hyper-V Network Switch running on a Windows 8.1, Windows Server 2008, Windows Server 2008 R2, Windows Server 2012, or Windows Server 2012 R2 host operating system fails to properly validate input from an authenticated user on a guest operating system, aka &amp;quot;Hyper-V Information Disclosure Vulnerability.&amp;quot; This CVE ID is unique from CVE-2017-0169.</t>
  </si>
  <si>
    <t>'CVE-2017-0163</t>
  </si>
  <si>
    <t>'A remote code execution vulnerability exists when Windows Hyper-V Network Switch running on a host server fails to properly validate input from an authenticated user on a guest operating system, aka &amp;quot;Hyper-V Remote Code Execution Vulnerability.&amp;quot; This CVE ID is unique from CVE-2017-0162, CVE-2017-0180, and CVE-2017-0181.</t>
  </si>
  <si>
    <t>'CVE-2017-0043</t>
  </si>
  <si>
    <t>'Active Directory Federation Services in Microsoft Windows 10 1607, Windows Server 2008 SP2 and R2 SP1, Windows Server 2012 Gold and R2, and Windows Server 2016 allows local users to obtain sensitive information via a crafted application, aka &amp;quot;Microsoft Active Directory Federation Services Information Disclosure Vulnerability.&amp;quot;</t>
  </si>
  <si>
    <t>'CVE-2017-0039</t>
  </si>
  <si>
    <t>'Microsoft Windows Vista SP2 and Server 2008 SP2 mishandle dynamic link library (DLL) loading, which allows local users to gain privileges via a crafted application, aka &amp;quot;Library Loading Input Validation Remote Code Execution Vulnerability.&amp;quot;</t>
  </si>
  <si>
    <t>'CVE-2018-0885</t>
  </si>
  <si>
    <t>'2018-04-09</t>
  </si>
  <si>
    <t>'The Microsoft Hyper-V Network Switch in 64-bit versions of Microsoft Windows Server 2008 SP2 and R2 SP1, Windows Server 2012 and R2, Windows 10 Gold, 1511, 1607, 1703, and 1709, Windows Server 2016 and Windows Server, version 1709 allows a denial of service vulnerability due to how input from a privileged user on a guest operating system is validated, aka &amp;quot;Hyper-V Denial of Service Vulnerability&amp;quot;.</t>
  </si>
  <si>
    <t>'Windows Server 2012</t>
  </si>
  <si>
    <t>'CVE-2016-7217</t>
  </si>
  <si>
    <t>'Media Foundation in Microsoft Windows 8.1, Windows Server 2012 Gold and R2, Windows RT 8.1, Windows 10 Gold, 1511, and 1607, and Windows Server 2016 allows remote attackers to execute arbitrary code via a crafted web site, aka &amp;quot;Media Foundation Memory Corruption Vulnerability.&amp;quot;</t>
  </si>
  <si>
    <t>'CVE-2016-3374</t>
  </si>
  <si>
    <t>'The PDF library in Microsoft Edge, Windows 8.1, Windows Server 2012 Gold and R2, Windows RT 8.1, and Windows 10 Gold, 1511, and 1607 allows remote attackers to obtain sensitive information via a crafted web site, aka &amp;quot;PDF Library Information Disclosure Vulnerability,&amp;quot; a different vulnerability than CVE-2016-3370.</t>
  </si>
  <si>
    <t>'CVE-2016-3370</t>
  </si>
  <si>
    <t>'The PDF library in Microsoft Edge, Windows 8.1, Windows Server 2012 Gold and R2, Windows RT 8.1, and Windows 10 Gold, 1511, and 1607 allows remote attackers to obtain sensitive information via a crafted web site, aka &amp;quot;PDF Library Information Disclosure Vulnerability,&amp;quot; a different vulnerability than CVE-2016-3374.</t>
  </si>
  <si>
    <t>'CVE-2016-3319</t>
  </si>
  <si>
    <t>'The PDF library in Microsoft Windows 8.1, Windows Server 2012 Gold and R2, Windows 10 Gold and 1511, and Microsoft Edge allows remote attackers to execute arbitrary code via a crafted PDF file, aka &amp;quot;Microsoft PDF Remote Code Execution Vulnerability.&amp;quot;</t>
  </si>
  <si>
    <t>'CVE-2016-3227</t>
  </si>
  <si>
    <t>'Use-after-free vulnerability in the DNS Server component in Microsoft Windows Server 2012 Gold and R2 allows remote attackers to execute arbitrary code via crafted requests, aka &amp;quot;Windows DNS Server Use After Free Vulnerability.&amp;quot;</t>
  </si>
  <si>
    <t>'CVE-2016-3215</t>
  </si>
  <si>
    <t>'Microsoft Windows 8.1, Windows Server 2012 Gold and R2, Windows 10 1511, and Microsoft Edge allow remote attackers to obtain sensitive information from process memory via a crafted PDF document, aka &amp;quot;Windows PDF Information Disclosure Vulnerability,&amp;quot; a different vulnerability than CVE-2016-3201.</t>
  </si>
  <si>
    <t>'CVE-2016-3203</t>
  </si>
  <si>
    <t>'Microsoft Windows 8.1, Windows Server 2012 Gold and R2, Windows 10 Gold and 1511, and Microsoft Edge allow remote attackers to execute arbitrary code via a crafted PDF document, aka &amp;quot;Windows PDF Remote Code Execution Vulnerability.&amp;quot;</t>
  </si>
  <si>
    <t>'CVE-2016-3201</t>
  </si>
  <si>
    <t>'Microsoft Windows 8.1, Windows Server 2012 Gold and R2, Windows 10 Gold and 1511, and Microsoft Edge allow remote attackers to obtain sensitive information from process memory via a crafted PDF document, aka &amp;quot;Windows PDF Information Disclosure Vulnerability,&amp;quot; a different vulnerability than CVE-2016-3215.</t>
  </si>
  <si>
    <t>'CVE-2016-0179</t>
  </si>
  <si>
    <t>'Windows Shell in Microsoft Windows 8.1, Windows Server 2012 R2, Windows RT 8.1, and Windows 10 Gold and 1511 allows remote attackers to execute arbitrary code via a crafted web site, aka &amp;quot;Windows Shell Remote Code Execution Vulnerability.&amp;quot;</t>
  </si>
  <si>
    <t>'CVE-2016-0117</t>
  </si>
  <si>
    <t>'The PDF library in Microsoft Windows 8.1, Windows Server 2012 Gold and R2, Windows RT 8.1, and Windows 10 Gold and 1511 allows remote attackers to execute arbitrary code via a crafted PDF document, aka &amp;quot;Windows Remote Code Execution Vulnerability.&amp;quot;</t>
  </si>
  <si>
    <t>'CVE-2016-0058</t>
  </si>
  <si>
    <t>'Buffer overflow in the PDF Library in Microsoft Windows 8.1, Windows Server 2012 Gold and R2, and Windows 10 allows remote attackers to execute arbitrary code via a crafted PDF document that triggers API calls, aka &amp;quot;Microsoft PDF Library Buffer Overflow Vulnerability.&amp;quot;</t>
  </si>
  <si>
    <t>'CVE-2016-0046</t>
  </si>
  <si>
    <t>'Windows Reader in Microsoft Windows 8.1, Windows Server 2012 Gold and R2, and Windows 10 allows remote attackers to execute arbitrary code via a crafted Reader file, aka &amp;quot;Microsoft Windows Reader Vulnerability.&amp;quot;</t>
  </si>
  <si>
    <t>'CVE-2016-0044</t>
  </si>
  <si>
    <t>'Sync Framework in Microsoft Windows 8.1, Windows Server 2012 R2, and Windows RT 8.1 allows remote attackers to cause a denial of service (SyncShareSvc service outage) via crafted &amp;quot;change batch&amp;quot; data, aka &amp;quot;Windows DLL Loading Denial of Service Vulnerability.&amp;quot;</t>
  </si>
  <si>
    <t>'CVE-2016-0037</t>
  </si>
  <si>
    <t>'The forms-based authentication implementation in Active Directory Federation Services (ADFS) 3.0 in Microsoft Windows Server 2012 R2 allows remote attackers to cause a denial of service (daemon outage) via crafted data, aka &amp;quot;Microsoft Active Directory Federation Services Denial of Service Vulnerability.&amp;quot;</t>
  </si>
  <si>
    <t>'CVE-2017-11779</t>
  </si>
  <si>
    <t>'The Microsoft Windows Domain Name System (DNS) DNSAPI.dll on Microsoft Windows 8.1, Windows Server 2012 R2, Windows RT 8.1, Windows 10 Gold, 1511, 1607, and 1703, and Windows Server 2016 allows a remote code execution vulnerability when it fails to properly handle DNS responses, aka &amp;quot;Windows DNSAPI Remote Code Execution Vulnerability&amp;quot;.</t>
  </si>
  <si>
    <t>'CVE-2017-8737</t>
  </si>
  <si>
    <t>'Microsoft Windows PDF Library in Microsoft Windows 8.1 and Windows RT 8.1, Windows Server 2012 and R2, Windows 10 Gold, 1511, 1607, 1703, and Windows Server 2016 allows an attacker to execute arbitrary code in the context of the current user, due to the way that Windows PDF Library handles objects in memory, aka &amp;quot;Windows PDF Remote Code Execution Vulnerability&amp;quot;. This CVE ID is unique from CVE-2017-8728.</t>
  </si>
  <si>
    <t>'CVE-2017-8692</t>
  </si>
  <si>
    <t>'The Windows Uniscribe component on Microsoft Windows 8.1, Windows Server 2012 Gold and R2, Windows RT 8.1, Windows 10 Gold, 1511, 1607, and 1703, and Windows Server 2016 allows remote code execution vulnerability when it fails to properly handle objects in memory, aka &amp;quot;Uniscribe Remote Code Execution Vulnerability&amp;quot;.</t>
  </si>
  <si>
    <t>'CVE-2017-8686</t>
  </si>
  <si>
    <t>'2017-09-19</t>
  </si>
  <si>
    <t>'The Windows Server DHCP service in Windows Server 2012 Gold and R2, and Windows Server 2016 allows an attacker to either run arbitrary code on the DHCP failover server or cause the DHCP service to become nonresponsive, due to a memory corruption vulnerability in the Windows Server DHCP service, aka &amp;quot;Windows DHCP Server Remote Code Execution Vulnerability&amp;quot;.</t>
  </si>
  <si>
    <t>'CVE-2017-0292</t>
  </si>
  <si>
    <t>'Windows PDF in Windows 8.1, Windows Server 2012 Gold and R2, Windows RT 8.1, Windows 10 Gold, 1511, 1607, 1703, and Windows Server 2016 allows remote code execution if a user opens a specially crafted PDF file, aka &amp;quot;Windows PDF Remote Code Execution Vulnerability&amp;quot;. This CVE ID is unique from CVE-2017-0291.</t>
  </si>
  <si>
    <t>'CVE-2017-0291</t>
  </si>
  <si>
    <t>'Windows PDF in Windows 8.1, Windows Server 2012 Gold and R2, Windows RT 8.1, Windows 10 Gold, 1511, 1607, 1703, and Windows Server 2016 allows remote code execution if a user opens a specially crafted PDF file, aka &amp;quot;Windows PDF Remote Code Execution Vulnerability&amp;quot;. This CVE ID is unique from CVE-2017-0292.</t>
  </si>
  <si>
    <t>'CVE-2017-0186</t>
  </si>
  <si>
    <t>'A denial of service vulnerability exists when Microsoft Hyper-V Network Switch running on a Windows 10, Windows 8.1, Windows Server 2012, Windows Server 2012 R2, or Windows Server 2016 host server fails to properly validate input from a privileged user on a guest operating system, aka &amp;quot;Hyper-V Denial of Service Vulnerability.&amp;quot; This CVE ID is unique from CVE-2017-0178, CVE-2017-0179, CVE-2017-0182, CVE-2017-0183, CVE-2017-0184, and CVE-2017-0185.</t>
  </si>
  <si>
    <t>'CVE-2017-0185</t>
  </si>
  <si>
    <t>'A denial of service vulnerability exists when Microsoft Hyper-V Network Switch running on a Windows 10, Windows 8.1, Windows Server 2012, Windows Server 2012 R2, or Windows Server 2016 host server fails to properly validate input from a privileged user on a guest operating system, aka &amp;quot;Hyper-V Denial of Service Vulnerability.&amp;quot; This CVE ID is unique from CVE-2017-0178, CVE-2017-0179, CVE-2017-0182, CVE-2017-0183, CVE-2017-0184, and CVE-2017-0186.</t>
  </si>
  <si>
    <t>'CVE-2017-0179</t>
  </si>
  <si>
    <t>'A denial of service vulnerability exists when Microsoft Hyper-V running on a Windows 10, Windows 8.1, Windows Server 2012 R2, or Windows Server 2016 host server fails to properly validate input from a privileged user on a guest operating system, aka &amp;quot;Hyper-V Denial of Service Vulnerability.&amp;quot; This CVE ID is unique from CVE-2017-0178, CVE-2017-0182, CVE-2017-0183, CVE-2017-0184, CVE-2017-0185, and CVE-2017-0186.</t>
  </si>
  <si>
    <t>'CVE-2017-0178</t>
  </si>
  <si>
    <t>'A denial of service vulnerability exists when Microsoft Hyper-V running on Windows 10, Windows 10 1511, Windows 10 1607, Windows 8.1, Windows Server 2012 R2, and Windows Server 2016 host server fails to properly validate input from a privileged user on a guest operating system, aka &amp;quot;Hyper-V Denial of Service Vulnerability.&amp;quot; This CVE ID is unique from CVE-2017-0179, CVE-2017-0182, CVE-2017-0183, CVE-2017-0184, CVE-2017-0185, and CVE-2017-0186.</t>
  </si>
  <si>
    <t>'CVE-2017-0162</t>
  </si>
  <si>
    <t>'A remote code execution vulnerability exists when Windows Hyper-V Network Switch running on a Windows 10, Windows 8.1, Windows Server 2012 R2, or Windows Server 2016 host server fails to properly validate input from an authenticated user on a guest operating system, aka &amp;quot;Hyper-V Remote Code Execution Vulnerability.&amp;quot; This CVE ID is unique from CVE-2017-0163, CVE-2017-0180, and CVE-2017-0181.</t>
  </si>
  <si>
    <t>'CVE-2017-0057</t>
  </si>
  <si>
    <t>'DNS client in Microsoft Windows 8.1; Windows Server 2012 R2, Windows RT 8.1; Windows 10 Gold, 1511, and 1607; and Windows Server 2016 fails to properly process DNS queries, which allows remote attackers to obtain sensitive information via (1) convincing a workstation user to visit an untrusted webpage or (2) tricking a server into sending a DNS query to a malicious DNS server, aka &amp;quot;Windows DNS Query Information Disclosure Vulnerability.&amp;quot;</t>
  </si>
  <si>
    <t>'CVE-2017-0023</t>
  </si>
  <si>
    <t>'The PDF library in Microsoft Edge; Windows 8.1; Windows Server 2012 and R2; Windows RT 8.1; and Windows 10, 1511, and 1607 allows remote attackers to execute arbitrary code via a crafted PDF file, aka &amp;quot;Microsoft PDF Remote Code Execution Vulnerability.&amp;quot;</t>
  </si>
  <si>
    <t>'CVE-2017-0016</t>
  </si>
  <si>
    <t>'2017-07-24</t>
  </si>
  <si>
    <t>'Microsoft Windows 10 Gold, 1511, and 1607; Windows 8.1; Windows RT 8.1; Windows Server 2012 R2, and Windows Server 2016 do not properly handle certain requests in SMBv2 and SMBv3 packets, which allows remote attackers to execute arbitrary code via a crafted SMBv2 or SMBv3 packet to the Server service, aka &amp;quot;SMBv2/SMBv3 Null Dereference Denial of Service Vulnerability.&amp;quot;</t>
  </si>
  <si>
    <t>'CVE-2018-0833</t>
  </si>
  <si>
    <t>'The Microsoft Server Message Block 2.0 and 3.0 (SMBv2/SMBv3) client in Windows 8.1 and RT 8.1 and Windows Server 2012 R2 allows a denial of service vulnerability due to how specially crafted requests are handled, aka &amp;quot;SMBv2/SMBv3 Null Dereference Denial of Service Vulnerability&amp;quot;.</t>
  </si>
  <si>
    <t>'CVE-2018-0753</t>
  </si>
  <si>
    <t>'2018-01-12</t>
  </si>
  <si>
    <t>'Windows 8.1 and RT 8.1, Windows Server 2012 and R2, Windows 10 Gold, 1511, 1607, 1703 and 1709, Windows Server 2016 and Windows Server, version 1709 allow a denial of service vulnerability due to the way objects are handled in memory, aka &amp;quot;Windows IPSec Denial of Service Vulnerability&amp;quot;.</t>
  </si>
  <si>
    <t>'Windows Server 2003</t>
  </si>
  <si>
    <t>'CVE-2017-8487</t>
  </si>
  <si>
    <t>'2017-06-15</t>
  </si>
  <si>
    <t>'Windows OLE in Windows XP and Windows Server 2003 allows an attacker to execute code when a victim opens a specially crafted file or program aka &amp;quot;Windows olecnv32.dll Remote Code Execution Vulnerability.&amp;quot;</t>
  </si>
  <si>
    <t>'CVE-2017-0176</t>
  </si>
  <si>
    <t>'2017-06-22</t>
  </si>
  <si>
    <t>'A buffer overflow in Smart Card authentication code in gpkcsp.dll in Microsoft Windows XP through SP3 and Server 2003 through SP2 allows a remote attacker to execute arbitrary code on the target computer, provided that the computer is joined in a Windows domain and has Remote Desktop Protocol connectivity (or Terminal Services) enabled.</t>
  </si>
  <si>
    <t>'Apache - Http Server</t>
  </si>
  <si>
    <t>'CVE-2016-8740</t>
  </si>
  <si>
    <t>'The mod_http2 module in the Apache HTTP Server 2.4.17 through 2.4.23, when the Protocols configuration includes h2 or h2c, does not restrict request-header length, which allows remote attackers to cause a denial of service (memory consumption) via crafted CONTINUATION frames in an HTTP/2 request.</t>
  </si>
  <si>
    <t>'CVE-2016-1546</t>
  </si>
  <si>
    <t>'2016-07-06</t>
  </si>
  <si>
    <t>'The Apache HTTP Server 2.4.17 and 2.4.18, when mod_http2 is enabled, does not limit the number of simultaneous stream workers for a single HTTP/2 connection, which allows remote attackers to cause a denial of service (stream-processing outage) via modified flow-control windows.</t>
  </si>
  <si>
    <t>'CVE-2017-9788</t>
  </si>
  <si>
    <t>'2017-07-13</t>
  </si>
  <si>
    <t>'In Apache httpd before 2.2.34 and 2.4.x before 2.4.27, the value placeholder in [Proxy-]Authorization headers of type &amp;#039;Digest&amp;#039; was not initialized or reset before or between successive key=value assignments by mod_auth_digest. Providing an initial key with no &amp;#039;=&amp;#039; assignment could reflect the stale value of uninitialized pool memory used by the prior request, leading to leakage of potentially confidential information, and a segfault in other cases resulting in denial of service.</t>
  </si>
  <si>
    <t>'Apache - Tomcat</t>
  </si>
  <si>
    <t>'CVE-2014-0230</t>
  </si>
  <si>
    <t>'Apache Tomcat 6.x before 6.0.44, 7.x before 7.0.55, and 8.x before 8.0.9 does not properly handle cases where an HTTP response occurs before finishing the reading of an entire request body, which allows remote attackers to cause a denial of service (thread consumption) via a series of aborted upload attempts.</t>
  </si>
  <si>
    <t>'CVE-2014-0227</t>
  </si>
  <si>
    <t>'2015-02-15</t>
  </si>
  <si>
    <t>'2017-11-08</t>
  </si>
  <si>
    <t>'java/org/apache/coyote/http11/filters/ChunkedInputFilter.java in Apache Tomcat 6.x before 6.0.42, 7.x before 7.0.55, and 8.x before 8.0.9 does not properly handle attempts to continue reading data after an error has occurred, which allows remote attackers to conduct HTTP request smuggling attacks or cause a denial of service (resource consumption) by streaming data with malformed chunked transfer coding.</t>
  </si>
  <si>
    <t>'CVE-2017-12617</t>
  </si>
  <si>
    <t>'434</t>
  </si>
  <si>
    <t>'When running Apache Tomcat versions 9.0.0.M1 to 9.0.0, 8.5.0 to 8.5.22, 8.0.0.RC1 to 8.0.46 and 7.0.0 to 7.0.81 with HTTP PUTs enabled (e.g. via setting the readonly initialisation parameter of the Default servlet to false) it was possible to upload a JSP file to the server via a specially crafted request. This JSP could then be requested and any code it contained would be executed by the server.</t>
  </si>
  <si>
    <t>'CVE-2017-12616</t>
  </si>
  <si>
    <t>'When using a VirtualDirContext with Apache Tomcat 7.0.0 to 7.0.80 it was possible to bypass security constraints and/or view the source code of JSPs for resources served by the VirtualDirContext using a specially crafted request.</t>
  </si>
  <si>
    <t>'CVE-2017-12615</t>
  </si>
  <si>
    <t>'When running Apache Tomcat 7.0.0 to 7.0.79 on Windows with HTTP PUTs enabled (e.g. via setting the readonly initialisation parameter of the Default to false) it was possible to upload a JSP file to the server via a specially crafted request. This JSP could then be requested and any code it contained would be executed by the server.</t>
  </si>
  <si>
    <t>'CVE-2017-5647</t>
  </si>
  <si>
    <t>'A bug in the handling of the pipelined requests in Apache Tomcat 9.0.0.M1 to 9.0.0.M18, 8.5.0 to 8.5.12, 8.0.0.RC1 to 8.0.42, 7.0.0 to 7.0.76, and 6.0.0 to 6.0.52, when send file was used, results in the pipelined request being lost when send file processing of the previous request completed. This could result in responses appearing to be sent for the wrong request. For example, a user agent that sent requests A, B and C could see the correct response for request A, the response for request C for request B and no response for request C.</t>
  </si>
  <si>
    <t>'CVE-2016-8747</t>
  </si>
  <si>
    <t>'2017-03-14</t>
  </si>
  <si>
    <t>'An information disclosure issue was discovered in Apache Tomcat 8.5.7 to 8.5.9 and 9.0.0.M11 to 9.0.0.M15 in reverse-proxy configurations. Http11InputBuffer.java allows remote attackers to read data that was intended to be associated with a different request.</t>
  </si>
  <si>
    <t>'CVE-2016-8745</t>
  </si>
  <si>
    <t>'A bug in the error handling of the send file code for the NIO HTTP connector in Apache Tomcat 9.0.0.M1 to 9.0.0.M13, 8.5.0 to 8.5.8, 8.0.0.RC1 to 8.0.39, 7.0.0 to 7.0.73 and 6.0.16 to 6.0.48 resulted in the current Processor object being added to the Processor cache multiple times. This in turn meant that the same Processor could be used for concurrent requests. Sharing a Processor can result in information leakage between requests including, not not limited to, session ID and the response body. The bug was first noticed in 8.5.x onwards where it appears the refactoring of the Connector code for 8.5.x onwards made it more likely that the bug was observed. Initially it was thought that the 8.5.x refactoring introduced the bug but further investigation has shown that the bug is present in all currently supported Tomcat versions.</t>
  </si>
  <si>
    <t>'CVE-2016-8735</t>
  </si>
  <si>
    <t>'2017-04-06</t>
  </si>
  <si>
    <t>'Remote code execution is possible with Apache Tomcat before 6.0.48, 7.x before 7.0.73, 8.x before 8.0.39, 8.5.x before 8.5.7, and 9.x before 9.0.0.M12 if JmxRemoteLifecycleListener is used and an attacker can reach JMX ports. The issue exists because this listener wasn&amp;#039;t updated for consistency with the CVE-2016-3427 Oracle patch that affected credential types.</t>
  </si>
  <si>
    <t>'CVE-2016-6817</t>
  </si>
  <si>
    <t>'The HTTP/2 header parser in Apache Tomcat 9.0.0.M1 to 9.0.0.M11 and 8.5.0 to 8.5.6 entered an infinite loop if a header was received that was larger than the available buffer. This made a denial of service attack possible.</t>
  </si>
  <si>
    <t>'CVE-2016-6816</t>
  </si>
  <si>
    <t>'The code in Apache Tomcat 9.0.0.M1 to 9.0.0.M11, 8.5.0 to 8.5.6, 8.0.0.RC1 to 8.0.38, 7.0.0 to 7.0.72, and 6.0.0 to 6.0.47 that parsed the HTTP request line permitted invalid characters. This could be exploited, in conjunction with a proxy that also permitted the invalid characters but with a different interpretation, to inject data into the HTTP response. By manipulating the HTTP response the attacker could poison a web-cache, perform an XSS attack and/or obtain sensitive information from requests other then their own.</t>
  </si>
  <si>
    <t>'CVE-2016-6794</t>
  </si>
  <si>
    <t>'When a SecurityManager is configured, a web application&amp;#039;s ability to read system properties should be controlled by the SecurityManager. In Apache Tomcat 9.0.0.M1 to 9.0.0.M9, 8.5.0 to 8.5.4, 8.0.0.RC1 to 8.0.36, 7.0.0 to 7.0.70, 6.0.0 to 6.0.45 the system property replacement feature for configuration files could be used by a malicious web application to bypass the SecurityManager and read system properties that should not be visible.</t>
  </si>
  <si>
    <t>'Avahi - Avahi</t>
  </si>
  <si>
    <t>'CVE-2017-6519</t>
  </si>
  <si>
    <t>'2017-04-30</t>
  </si>
  <si>
    <t>'avahi-daemon in Avahi through 0.6.32 inadvertently responds to IPv6 unicast queries with source addresses that are not on-link, which allows remote attackers to cause a denial of service (traffic amplification) or obtain potentially sensitive information via port-5353 UDP packets. NOTE: this may overlap CVE-2015-2809.</t>
  </si>
  <si>
    <t>'Docker - Docker</t>
  </si>
  <si>
    <t>'CVE-2017-14992</t>
  </si>
  <si>
    <t>'2017-11-01</t>
  </si>
  <si>
    <t>'Lack of content verification in Docker-CE (Also known as Moby) versions 1.12.6-0, 1.10.3, 17.03.0, 17.03.1, 17.03.2, 17.06.0, 17.06.1, 17.06.2, 17.09.0, and earlier allows a remote attacker to cause a Denial of Service via a crafted image layer payload, aka gzip bombing.</t>
  </si>
  <si>
    <t>'CVE-2016-6595</t>
  </si>
  <si>
    <t>'2017-01-04</t>
  </si>
  <si>
    <t>'** DISPUTED ** The SwarmKit toolkit 1.12.0 for Docker allows remote authenticated users to cause a denial of service (prevention of cluster joins) via a long sequence of join and quit actions.  NOTE: the vendor disputes this issue, stating that this sequence is not &amp;quot;removing the state that is left by old nodes. At some point the manager obviously stops being able to accept new nodes, since it runs out of memory. Given that both for Docker swarm and for Docker Swarmkit nodes are *required* to provide a secret token (it&amp;#039;s actually the only mode of operation), this means that no adversary can simply join nodes and exhaust manager resources. We can&amp;#039;t do anything about a manager running out of memory and not being able to add new legitimate nodes to the system. This is merely a resource provisioning issue, and definitely not a CVE worthy vulnerability.&amp;quot;</t>
  </si>
  <si>
    <t>'Oracle - Fusion Middleware</t>
  </si>
  <si>
    <t>'CVE-2014-3576</t>
  </si>
  <si>
    <t>'The processControlCommand function in broker/TransportConnection.java in Apache ActiveMQ before 5.11.0 allows remote attackers to cause a denial of service (shutdown) via a shutdown command.</t>
  </si>
  <si>
    <t>'CVE-2014-0191</t>
  </si>
  <si>
    <t>'2017-08-28</t>
  </si>
  <si>
    <t>'The xmlParserHandlePEReference function in parser.c in libxml2 before 2.9.2, as used in Web Listener in Oracle HTTP Server in Oracle Fusion Middleware 11.1.1.7.0, 12.1.2.0, and 12.1.3.0 and other products, loads external parameter entities regardless of whether entity substitution or validation is enabled, which allows remote attackers to cause a denial of service (resource consumption) via a crafted XML document.</t>
  </si>
  <si>
    <t>'Oracle - JRE</t>
  </si>
  <si>
    <t>'CVE-2016-5597</t>
  </si>
  <si>
    <t>'Unspecified vulnerability in Oracle Java SE 6u121, 7u111, 8u102; and Java SE Embedded 8u101 allows remote attackers to affect confidentiality via vectors related to Networking.</t>
  </si>
  <si>
    <t>'CVE-2017-10357</t>
  </si>
  <si>
    <t>'2017-10-19</t>
  </si>
  <si>
    <t>'Vulnerability in the Java SE, Java SE Embedded component of Oracle Java SE (subcomponent: Serialization). Supported versions that are affected are Java SE: 6u161, 7u151, 8u144 and 9; Java SE Embedded: 8u144. Easily exploitable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5.3 (Availability impacts). CVSS Vector: (CVSS:3.0/AV:N/AC:L/PR:N/UI:N/S:U/C:N/I:N/A:L).</t>
  </si>
  <si>
    <t>'CVE-2017-10355</t>
  </si>
  <si>
    <t>'Vulnerability in the Java SE, Java SE Embedded, JRockit component of Oracle Java SE (subcomponent: Networking). Supported versions that are affected are Java SE: 6u161, 7u151, 8u144 and 9; Java SE Embedded: 8u144; JRockit: R28.3.15.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t>
  </si>
  <si>
    <t>'CVE-2017-10350</t>
  </si>
  <si>
    <t>'Vulnerability in the Java SE, Java SE Embedded component of Oracle Java SE (subcomponent: JAX-WS). Supported versions that are affected are Java SE: 7u151, 8u144 and 9; Java SE Embedded: 8u144. Easily exploitable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5.3 (Availability impacts). CVSS Vector: (CVSS:3.0/AV:N/AC:L/PR:N/UI:N/S:U/C:N/I:N/A:L).</t>
  </si>
  <si>
    <t>'CVE-2017-10349</t>
  </si>
  <si>
    <t>'Vulnerability in the Java SE, Java SE Embedded component of Oracle Java SE (subcomponent: JAXP). Supported versions that are affected are Java SE: 6u161, 7u151, 8u144 and 9; Java SE Embedded: 8u144. Easily exploitable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5.3 (Availability impacts). CVSS Vector: (CVSS:3.0/AV:N/AC:L/PR:N/UI:N/S:U/C:N/I:N/A:L).</t>
  </si>
  <si>
    <t>'CVE-2017-10348</t>
  </si>
  <si>
    <t>'Vulnerability in the Java SE, Java SE Embedded component of Oracle Java SE (subcomponent: Libraries). Supported versions that are affected are Java SE: 6u161, 7u151, 8u144 and 9; Java SE Embedded: 8u144. Easily exploitable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5.3 (Availability impacts). CVSS Vector: (CVSS:3.0/AV:N/AC:L/PR:N/UI:N/S:U/C:N/I:N/A:L).</t>
  </si>
  <si>
    <t>'CVE-2017-10347</t>
  </si>
  <si>
    <t>'Vulnerability in the Java SE, JRockit component of Oracle Java SE (subcomponent: Serialization). Supported versions that are affected are Java SE: 6u161, 7u151, 8u144 and 9; Java SE Embedded: 8u144. Easily exploitable vulnerability allows unauthenticated attacker with network access via multiple protocols to compromise Java SE, JRockit. Successful attacks of this vulnerability can result in unauthorized ability to cause a partial denial of service (partial DOS) of Java SE, JRockit.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5.3 (Availability impacts). CVSS Vector: (CVSS:3.0/AV:N/AC:L/PR:N/UI:N/S:U/C:N/I:N/A:L).</t>
  </si>
  <si>
    <t>'CVE-2017-10345</t>
  </si>
  <si>
    <t>'Vulnerability in the Java SE, Java SE Embedded, JRockit component of Oracle Java SE (subcomponent: Serialization). Supported versions that are affected are Java SE: 6u161, 7u151, 8u144 and 9; Java SE Embedded: 8u144; JRockit: R28.3.15. Difficult to exploit vulnerability allows unauthenticated attacker with network access via multiple protocols to compromise Java SE, Java SE Embedded, JRockit. Successful attacks require human interaction from a person other than the attacker. Successful attacks of this vulnerability can result in unauthorized ability to cause a partial denial of service (partial DOS) of Java SE, Java SE Embedded, JRockit. Note: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3.1 (Availability impacts). CVSS Vector: (CVSS:3.0/AV:N/AC:H/PR:N/UI:R/S:U/C:N/I:N/A:L).</t>
  </si>
  <si>
    <t>'CVE-2017-10309</t>
  </si>
  <si>
    <t>'Vulnerability in the Java SE component of Oracle Java SE (subcomponent: Deployment). Supported versions that are affected are Java SE: 8u144 and 9. Easily exploitable vulnerability allows unauthenticated attacker with network access via multiple protocols to compromise Java SE. Successful attacks require human interaction from a person other than the attacker and while the vulnerability is in Java SE, attacks may significantly impact additional products. Successful attacks of this vulnerability can result in unauthorized update, insert or delete access to some of Java SE accessible data as well as unauthorized read access to a subset of Java SE accessible data and unauthorized ability to cause a partial denial of service (partial DOS) of Java SE.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7.1 (Confidentiality, Integrity and Availability impacts). CVSS Vector: (CVSS:3.0/AV:N/AC:L/PR:N/UI:R/S:C/C:L/I:L/A:L).</t>
  </si>
  <si>
    <t>'CVE-2017-10281</t>
  </si>
  <si>
    <t>'Vulnerability in the Java SE, Java SE Embedded, JRockit component of Oracle Java SE (subcomponent: Serialization). Supported versions that are affected are Java SE: 6u161, 7u151, 8u144 and 9; Java SE Embedded: 8u144; JRockit: R28.3.15.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t>
  </si>
  <si>
    <t>'CVE-2017-10243</t>
  </si>
  <si>
    <t>'Vulnerability in the Java SE, Java SE Embedded, JRockit component of Oracle Java SE (subcomponent: JAX-WS). Supported versions that are affected are Java SE: 6u151, 7u141 and 8u131; Java SE Embedded: 8u131; JRockit: R28.3.14. Easily exploitable vulnerability allows unauthenticated attacker with network access via multiple protocols to compromise Java SE, Java SE Embedded, JRockit. Successful attacks of this vulnerability can result in unauthorized read access to a subset of Java SE, Java SE Embedded, JRockit accessible data and unauthorized ability to cause a partial denial of service (partial DOS) of Java SE, Java SE Embedded, JRockit. Note: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6.5 (Confidentiality and Availability impacts). CVSS Vector: (CVSS:3.0/AV:N/AC:L/PR:N/UI:N/S:U/C:L/I:N/A:L).</t>
  </si>
  <si>
    <t>'CVE-2017-10109</t>
  </si>
  <si>
    <t>'Vulnerability in the Java SE, Java SE Embedded, JRockit component of Oracle Java SE (subcomponent: Serialization). Supported versions that are affected are Java SE: 6u151, 7u141 and 8u131; Java SE Embedded: 8u131; JRockit: R28.3.14.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5.3 (Availability impacts). CVSS Vector: (CVSS:3.0/AV:N/AC:L/PR:N/UI:N/S:U/C:N/I:N/A:L).</t>
  </si>
  <si>
    <t>'CVE-2017-10108</t>
  </si>
  <si>
    <t>'Vulnerability in the Java SE, Java SE Embedded, JRockit component of Oracle Java SE (subcomponent: Serialization). Supported versions that are affected are Java SE: 6u151, 7u141 and 8u131; Java SE Embedded: 8u131; JRockit: R28.3.14.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t>
  </si>
  <si>
    <t>'CVE-2017-10053</t>
  </si>
  <si>
    <t>'Vulnerability in the Java SE, Java SE Embedded, JRockit component of Oracle Java SE (subcomponent: 2D). Supported versions that are affected are Java SE: 6u151, 7u141 and 8u131; Java SE Embedded: 8u131; JRockit: R28.3.14.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t>
  </si>
  <si>
    <t>'CVE-2017-3231</t>
  </si>
  <si>
    <t>'Vulnerability in the Java SE, Java SE Embedded component of Oracle Java SE (subcomponent: Networking). Supported versions that are affected are Java SE: 6u131, 7u121 and 8u112; Java SE Embedded: 8u111. Easily exploitable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read access to a subset of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v3.0 Base Score 4.3 (Confidentiality impacts).</t>
  </si>
  <si>
    <t>'CVE-2016-5547</t>
  </si>
  <si>
    <t>'Vulnerability in the Java SE, Java SE Embedded, JRockit component of Oracle Java SE (subcomponent: Libraries). Supported versions that are affected are Java SE: 7u121 and 8u112; Java SE Embedded: 8u111; JRockit: R28.3.12.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v3.0 Base Score 5.3 (Availability impacts).</t>
  </si>
  <si>
    <t>'CVE-2018-2952</t>
  </si>
  <si>
    <t>'2018-07-24</t>
  </si>
  <si>
    <t>'Vulnerability in the Java SE, Java SE Embedded, JRockit component of Oracle Java SE (subcomponent: Concurrency). Supported versions that are affected are Java SE: 6u191, 7u181, 8u172 and 10.0.1; Java SE Embedded: 8u171; JRockit: R28.3.18. Difficult to exploit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3.7 (Availability impacts). CVSS Vector: (CVSS:3.0/AV:N/AC:H/PR:N/UI:N/S:U/C:N/I:N/A:L).</t>
  </si>
  <si>
    <t>'CVE-2018-2678</t>
  </si>
  <si>
    <t>'2018-01-17</t>
  </si>
  <si>
    <t>'Vulnerability in the Java SE, Java SE Embedded, JRockit component of Oracle Java SE (subcomponent: JNDI). Supported versions that are affected are Java SE: 6u171, 7u161, 8u152 and 9.0.1; Java SE Embedded: 8u151; JRockit: R28.3.16. Easily exploitable vulnerability allows unauthenticated attacker with network access via multiple protocols to compromise Java SE, Java SE Embedded, JRockit. Successful attacks require human interaction from a person other than the attacker. Successful attacks of this vulnerability can result in unauthorized ability to cause a partial denial of service (partial DOS) of Java SE, Java SE Embedded, JRockit.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4.3 (Availability impacts). CVSS Vector: (CVSS:3.0/AV:N/AC:L/PR:N/UI:R/S:U/C:N/I:N/A:L).</t>
  </si>
  <si>
    <t>'CVE-2018-2677</t>
  </si>
  <si>
    <t>'Vulnerability in the Java SE, Java SE Embedded component of Oracle Java SE (subcomponent: AWT). Supported versions that are affected are Java SE: 6u171, 7u161, 8u152 and 9.0.1; Java SE Embedded: 8u151. Easily exploitable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ability to cause a partial denial of service (partial DOS)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4.3 (Availability impacts). CVSS Vector: (CVSS:3.0/AV:N/AC:L/PR:N/UI:R/S:U/C:N/I:N/A:L).</t>
  </si>
  <si>
    <t>'CVE-2018-2663</t>
  </si>
  <si>
    <t>'Vulnerability in the Java SE, Java SE Embedded, JRockit component of Oracle Java SE (subcomponent: Libraries). Supported versions that are affected are Java SE: 6u171, 7u161, 8u152 and 9.0.1; Java SE Embedded: 8u151; JRockit: R28.3.16. Easily exploitable vulnerability allows unauthenticated attacker with network access via multiple protocols to compromise Java SE, Java SE Embedded, JRockit. Successful attacks require human interaction from a person other than the attacker. Successful attacks of this vulnerability can result in unauthorized ability to cause a partial denial of service (partial DOS) of Java SE, Java SE Embedded, JRockit.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4.3 (Availability impacts). CVSS Vector: (CVSS:3.0/AV:N/AC:L/PR:N/UI:R/S:U/C:N/I:N/A:L).</t>
  </si>
  <si>
    <t>'CVE-2018-2657</t>
  </si>
  <si>
    <t>'Vulnerability in the Java SE, JRockit component of Oracle Java SE (subcomponent: Serialization). Supported versions that are affected are Java SE: 6u171 and 7u161; JRockit: R28.3.16. Easily exploitable vulnerability allows unauthenticated attacker with network access via multiple protocols to compromise Java SE, JRockit. Successful attacks of this vulnerability can result in unauthorized ability to cause a partial denial of service (partial DOS) of Java SE, JRockit. Note: This vulnerability can only be exploited by supplying data to APIs in the specified Component without using Untrusted Java Web Start applications or Untrusted Java applets, such as through a web service. CVSS 3.0 Base Score 5.3 (Availability impacts). CVSS Vector: (CVSS:3.0/AV:N/AC:L/PR:N/UI:N/S:U/C:N/I:N/A:L).</t>
  </si>
  <si>
    <t>'CVE-2018-2634</t>
  </si>
  <si>
    <t>'Vulnerability in the Java SE, Java SE Embedded component of Oracle Java SE (subcomponent: JGSS). Supported versions that are affected are Java SE: 7u161, 8u152 and 9.0.1; Java SE Embedded: 8u151. Difficult to exploit vulnerability allows unauthenticated attacker with network access via multiple protocols to compromise Java SE, Java SE Embedded. While the vulnerability is in Java SE, Java SE Embedded, attacks may significantly impact additional products. Successful attacks of this vulnerability can result in unauthorized access to critical data or complete access to all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6.8 (Confidentiality impacts). CVSS Vector: (CVSS:3.0/AV:N/AC:H/PR:N/UI:N/S:C/C:H/I:N/A:N).</t>
  </si>
  <si>
    <t>'CVE-2018-2603</t>
  </si>
  <si>
    <t>'Vulnerability in the Java SE, Java SE Embedded, JRockit component of Oracle Java SE (subcomponent: Libraries). Supported versions that are affected are Java SE: 6u171, 7u161, 8u152 and 9.0.1; Java SE Embedded: 8u151; JRockit: R28.3.16.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t>
  </si>
  <si>
    <t>'CVE-2018-2599</t>
  </si>
  <si>
    <t>'Vulnerability in the Java SE, Java SE Embedded, JRockit component of Oracle Java SE (subcomponent: JNDI). Supported versions that are affected are Java SE: 6u171, 7u161, 8u152 and 9.0.1; Java SE Embedded: 8u151; JRockit: R28.3.16. Difficult to exploit vulnerability allows unauthenticated attacker with network access via multiple protocols to compromise Java SE, Java SE Embedded, JRockit. Successful attacks of this vulnerability can result in unauthorized update, insert or delete access to some of Java SE, Java SE Embedded, JRockit accessible data and unauthorized ability to cause a partial denial of service (partial DOS) of Java SE, Java SE Embedded, JRockit.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4.8 (Integrity and Availability impacts). CVSS Vector: (CVSS:3.0/AV:N/AC:H/PR:N/UI:N/S:U/C:N/I:L/A:L).</t>
  </si>
  <si>
    <t>'CVE-2018-2588</t>
  </si>
  <si>
    <t>'Vulnerability in the Java SE, Java SE Embedded, JRockit component of Oracle Java SE (subcomponent: LDAP). Supported versions that are affected are Java SE: 6u171, 7u161, 8u152 and 9.0.1; Java SE Embedded: 8u151; JRockit: R28.3.16. Easily exploitable vulnerability allows low privileged attacker with network access via multiple protocols to compromise Java SE, Java SE Embedded, JRockit. Successful attacks of this vulnerability can result in unauthorized read access to a subset of Java SE, Java SE Embedded, JRockit accessible data.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4.3 (Confidentiality impacts). CVSS Vector: (CVSS:3.0/AV:N/AC:L/PR:L/UI:N/S:U/C:L/I:N/A:N).</t>
  </si>
  <si>
    <t>'CVE-2018-2581</t>
  </si>
  <si>
    <t>'Vulnerability in the Java SE component of Oracle Java SE (subcomponent: JavaFX). Supported versions that are affected are Java SE: 7u161, 8u152 and 9.0.1. Easily exploitable vulnerability allows unauthenticated attacker with network access via multiple protocols to compromise Java SE. Successful attacks require human interaction from a person other than the attacker and while the vulnerability is in Java SE, attacks may significantly impact additional products. Successful attacks of this vulnerability can result in unauthorized read access to a subset of Java SE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4.7 (Confidentiality impacts). CVSS Vector: (CVSS:3.0/AV:N/AC:L/PR:N/UI:R/S:C/C:L/I:N/A:N).</t>
  </si>
  <si>
    <t>'CVE-2018-2579</t>
  </si>
  <si>
    <t>'Vulnerability in the Java SE, Java SE Embedded, JRockit component of Oracle Java SE (subcomponent: Libraries). Supported versions that are affected are Java SE: 6u171, 7u161, 8u152 and 9.0.1; Java SE Embedded: 8u151; JRockit: R28.3.16. Difficult to exploit vulnerability allows unauthenticated attacker with network access via multiple protocols to compromise Java SE, Java SE Embedded, JRockit. Successful attacks of this vulnerability can result in unauthorized read access to a subset of Java SE, Java SE Embedded, JRockit accessible data.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3.7 (Confidentiality impacts). CVSS Vector: (CVSS:3.0/AV:N/AC:H/PR:N/UI:N/S:U/C:L/I:N/A:N).</t>
  </si>
  <si>
    <t xml:space="preserve">'Nginx - Nginx </t>
  </si>
  <si>
    <t>'CVE-2017-7529</t>
  </si>
  <si>
    <t>'Nginx versions since 0.5.6 up to and including 1.13.2 are vulnerable to integer overflow vulnerability in nginx range filter module resulting into leak of potentially sensitive information triggered by specially crafted request.</t>
  </si>
  <si>
    <t>'Pivotal Software - Redis</t>
  </si>
  <si>
    <t>'CVE-2015-4335</t>
  </si>
  <si>
    <t>'Redis before 2.8.21 and 3.x before 3.0.2 allows remote attackers to execute arbitrary Lua bytecode via the eval command.</t>
  </si>
  <si>
    <t>'CVE-2016-8339</t>
  </si>
  <si>
    <t>'2016-10-28</t>
  </si>
  <si>
    <t>'A buffer overflow in Redis 3.2.x prior to 3.2.4 causes arbitrary code execution when a crafted command is sent. An out of bounds write vulnerability exists in the handling of the client-output-buffer-limit option during the CONFIG SET command for the Redis data structure store. A crafted CONFIG SET command can lead to an out of bounds write potentially resulting in code execution.</t>
  </si>
  <si>
    <t>'CVE-2017-15047</t>
  </si>
  <si>
    <t>'2017-10-06</t>
  </si>
  <si>
    <t>'2017-10-25</t>
  </si>
  <si>
    <t>'The clusterLoadConfig function in cluster.c in Redis 4.0.2 allows attackers to cause a denial of service (out-of-bounds array index and application crash) or possibly have unspecified other impact by leveraging &amp;quot;limited access to the machine.&amp;quot;</t>
  </si>
  <si>
    <t>'Microsoft - Sql Server</t>
  </si>
  <si>
    <t>'CVE-2015-1763</t>
  </si>
  <si>
    <t>'Microsoft SQL Server 2008 SP3 and SP4, 2008 R2 SP2 and SP3, 2012 SP1 and SP2, and 2014 does not prevent use of uninitialized memory in certain attempts to execute virtual functions, which allows remote authenticated users to execute arbitrary code via a crafted query, aka &amp;quot;SQL Server Remote Code Execution Vulnerability.&amp;quot;</t>
  </si>
  <si>
    <t>'CVE-2015-1762</t>
  </si>
  <si>
    <t>'Microsoft SQL Server 2008 SP3 and SP4, 2008 R2 SP2 and SP3, 2012 SP1 and SP2, and 2014, when transactional replication is configured, does not prevent use of uninitialized memory in unspecified function calls, which allows remote authenticated users to execute arbitrary code by leveraging certain permissions and making a crafted query, as demonstrated by the VIEW SERVER STATE permission, aka &amp;quot;SQL Server Remote Code Execution Vulnerability.&amp;quot;</t>
  </si>
  <si>
    <t>'CVE-2016-7252</t>
  </si>
  <si>
    <t>'Microsoft SQL Server 2016 mishandles the FILESTREAM path, which allows remote authenticated users to gain privileges via unspecified vectors, aka &amp;quot;SQL Analysis Services Information Disclosure Vulnerability.&amp;quot;</t>
  </si>
  <si>
    <t>'CVE-2017-8516</t>
  </si>
  <si>
    <t>'Microsoft SQL Server Analysis Services in Microsoft SQL Server 2012, Microsoft SQL Server 2014, and Microsoft SQL Server 2016 allows an information disclosure vulnerability when it improperly enforces permissions, aka &amp;quot;Microsoft SQL Server Analysis Services Information Disclosure Vulnerability&amp;quot;.</t>
  </si>
  <si>
    <t>'HP - System Management Homepage</t>
  </si>
  <si>
    <t>'CVE-2015-3237</t>
  </si>
  <si>
    <t>'The smb_request_state function in cURL and libcurl 7.40.0 through 7.42.1 allows remote SMB servers to obtain sensitive information from memory or cause a denial of service (out-of-bounds read and crash) via crafted length and offset values.</t>
  </si>
  <si>
    <t>'CVE-2016-4543</t>
  </si>
  <si>
    <t>'2016-05-21</t>
  </si>
  <si>
    <t>'The exif_process_IFD_in_JPEG function in ext/exif/exif.c in PHP before 5.5.35, 5.6.x before 5.6.21, and 7.x before 7.0.6 does not validate IFD sizes, which allows remote attackers to cause a denial of service (out-of-bounds read) or possibly have unspecified other impact via crafted header data.</t>
  </si>
  <si>
    <t>'CVE-2016-4394</t>
  </si>
  <si>
    <t>'HPE System Management Homepage before v7.6 allows remote attackers to obtain sensitive information via unspecified vectors, related to an &amp;quot;HSTS&amp;quot; issue.</t>
  </si>
  <si>
    <t>'CVE-2016-4393</t>
  </si>
  <si>
    <t>'HPE System Management Homepage before v7.6 allows &amp;quot;remote authenticated&amp;quot; attackers to obtain sensitive information via unspecified vectors, related to an &amp;quot;XSS&amp;quot; issue.</t>
  </si>
  <si>
    <t>'CVE-2016-1995</t>
  </si>
  <si>
    <t>'2016-03-18</t>
  </si>
  <si>
    <t>'HPE System Management Homepage before 7.5.4 allows remote attackers to execute arbitrary code via unspecified vectors.</t>
  </si>
  <si>
    <t>'CVE-2016-1994</t>
  </si>
  <si>
    <t>'HPE System Management Homepage before 7.5.4 allows remote authenticated users to obtain sensitive information via unspecified vectors.</t>
  </si>
  <si>
    <t>'CVE-2016-1993</t>
  </si>
  <si>
    <t>'HPE System Management Homepage before 7.5.4 allows remote authenticated users to obtain sensitive information or modify data via unspecified vectors.</t>
  </si>
  <si>
    <t>'CVE-2017-12545</t>
  </si>
  <si>
    <t>'A remote denial of service vulnerability in HPE System Management Homepage for Windows and Linux version prior to v7.6.1 was found.</t>
  </si>
  <si>
    <t>'HP - Data Protector</t>
  </si>
  <si>
    <t>'CVE-2016-2008</t>
  </si>
  <si>
    <t>'2016-04-21</t>
  </si>
  <si>
    <t>'HPE Data Protector before 7.03_108, 8.x before 8.15, and 9.x before 9.06 allows remote attackers to execute arbitrary code via unspecified vectors.</t>
  </si>
  <si>
    <t>'CVE-2016-2007</t>
  </si>
  <si>
    <t>'HPE Data Protector before 7.03_108, 8.x before 8.15, and 9.x before 9.06 allows remote attackers to execute arbitrary code via unspecified vectors, aka ZDI-CAN-3354.</t>
  </si>
  <si>
    <t>'CVE-2016-2006</t>
  </si>
  <si>
    <t>'HPE Data Protector before 7.03_108, 8.x before 8.15, and 9.x before 9.06 allows remote attackers to execute arbitrary code via unspecified vectors, aka ZDI-CAN-3353.</t>
  </si>
  <si>
    <t>'CVE-2016-2005</t>
  </si>
  <si>
    <t>'HPE Data Protector before 7.03_108, 8.x before 8.15, and 9.x before 9.06 allows remote attackers to execute arbitrary code via unspecified vectors, aka ZDI-CAN-3352.</t>
  </si>
  <si>
    <t>'CVE-2016-2004</t>
  </si>
  <si>
    <t>'HPE Data Protector before 7.03_108, 8.x before 8.15, and 9.x before 9.06 allow remote attackers to execute arbitrary code via unspecified vectors related to lack of authentication.  NOTE: this vulnerability exists because of an incomplete fix for CVE-2014-2623.</t>
  </si>
  <si>
    <t>'CVE-2017-5808</t>
  </si>
  <si>
    <t>'A Remote Arbitrary Code Execution vulnerability in HPE Data Protector version prior to 8.17 and 9.09 was found.</t>
  </si>
  <si>
    <t>'CVE-2017-5807</t>
  </si>
  <si>
    <t>'Perl - Perl</t>
  </si>
  <si>
    <t>'CVE-2013-7422</t>
  </si>
  <si>
    <t>'2015-08-16</t>
  </si>
  <si>
    <t>'Integer underflow in regcomp.c in Perl before 5.20, as used in Apple OS X before 10.10.5 and other products, allows context-dependent attackers to execute arbitrary code or cause a denial of service (application crash) via a long digit string associated with an invalid backreference within a regular expression.</t>
  </si>
  <si>
    <t>'CVE-2015-8853</t>
  </si>
  <si>
    <t>'2016-05-25</t>
  </si>
  <si>
    <t>'The (1) S_reghop3, (2) S_reghop4, and (3) S_reghopmaybe3 functions in regexec.c in Perl before 5.24.0 allow context-dependent attackers to cause a denial of service (infinite loop) via crafted utf-8 data, as demonstrated by &amp;quot;a\x80.&amp;quot;</t>
  </si>
  <si>
    <t>'CVE-2017-12883</t>
  </si>
  <si>
    <t>'Buffer overflow in the S_grok_bslash_N function in regcomp.c in Perl 5 before 5.24.3-RC1 and 5.26.x before 5.26.1-RC1 allows remote attackers to disclose sensitive information or cause a denial of service (application crash) via a crafted regular expression with an invalid &amp;#039;\N{U+...}&amp;#039; escape.</t>
  </si>
  <si>
    <t>'CVE-2017-12837</t>
  </si>
  <si>
    <t>'Heap-based buffer overflow in the S_regatom function in regcomp.c in Perl 5 before 5.24.3-RC1 and 5.26.x before 5.26.1-RC1 allows remote attackers to cause a denial of service (out-of-bounds write) via a regular expression with a &amp;#039;\N{}&amp;#039; escape and the case-insensitive modifier.</t>
  </si>
  <si>
    <t>'CVE-2017-12814</t>
  </si>
  <si>
    <t>'Stack-based buffer overflow in the CPerlHost::Add method in win32/perlhost.h in Perl before 5.24.3-RC1 and 5.26.x before 5.26.1-RC1 on Windows allows attackers to execute arbitrary code via a long environment variable.</t>
  </si>
  <si>
    <t>'CVE-2015-8608</t>
  </si>
  <si>
    <t>'The VDir::MapPathA and VDir::MapPathW functions in Perl 5.22 allow remote attackers to cause a denial of service (out-of-bounds read) and possibly execute arbitrary code via a crafted (1) drive letter or (2) pInName argument.</t>
  </si>
  <si>
    <t>'Gluster - Glusterfs</t>
  </si>
  <si>
    <t>'CVE-2014-3619</t>
  </si>
  <si>
    <t>'2016-06-29</t>
  </si>
  <si>
    <t>'The __socket_proto_state_machine function in GlusterFS 3.5 allows remote attackers to cause a denial of service (infinite loop) via a &amp;quot;00000000&amp;quot; fragment header.</t>
  </si>
  <si>
    <t>'Haproxy - Haproxy</t>
  </si>
  <si>
    <t>'CVE-2018-10184</t>
  </si>
  <si>
    <t>'An issue was discovered in HAProxy before 1.8.8. The incoming H2 frame length was checked against the max_frame_size setting instead of being checked against the bufsize. The max_frame_size only applies to outgoing traffic and not to incoming, so if a large enough frame size is advertised in the SETTINGS frame, a wrapped frame will be defragmented into a temporary allocated buffer where the second fragment may overflow the heap by up to 16 kB. It is very unlikely that this can be exploited for code execution given that buffers are very short lived and their addresses not realistically predictable in production, but the likelihood of an immediate crash is absolutely certain.</t>
  </si>
  <si>
    <t>'Openvpn - Openvpn</t>
  </si>
  <si>
    <t>'CVE-2017-12166</t>
  </si>
  <si>
    <t>'2017-10-12</t>
  </si>
  <si>
    <t>'OpenVPN versions before 2.3.3 and 2.4.x before 2.4.4 are vulnerable to a buffer overflow vulnerability when key-method 1 is used, possibly resulting in code execution.</t>
  </si>
  <si>
    <t>'CVE-2017-7479</t>
  </si>
  <si>
    <t>'2017-05-15</t>
  </si>
  <si>
    <t>'OpenVPN versions before 2.3.15 and before 2.4.2 are vulnerable to reachable assertion when packet-ID counter rolls over resulting into Denial of Service of server by authenticated attacker.</t>
  </si>
  <si>
    <t>'CVE-2017-7478</t>
  </si>
  <si>
    <t>'OpenVPN version 2.3.12 and newer is vulnerable to unauthenticated Denial of Service of server via received large control packet. Note that this issue is fixed in 2.3.15 and 2.4.2.</t>
  </si>
  <si>
    <t>'CVE-2018-7544</t>
  </si>
  <si>
    <t>'2018-03-16</t>
  </si>
  <si>
    <t>'** DISPUTED ** A cross-protocol scripting issue was discovered in the management interface in OpenVPN through 2.4.5. When this interface is enabled over TCP without a password, and when no other clients are connected to this interface, attackers can execute arbitrary management commands, obtain sensitive information, or cause a denial of service (SIGTERM) by triggering XMLHttpRequest actions in a web browser. This is demonstrated by a multipart/form-data POST to http://localhost:23000 with a &amp;quot;signal SIGTERM&amp;quot; command in a TEXTAREA element. NOTE: The vendor disputes that this is a vulnerability. They state that this is the result of improper configuration of the OpenVPN instance rather than an intrinsic vulnerability, and now more explicitly warn against such configurations in both the management-interface documentation, and with a runtime warning.</t>
  </si>
  <si>
    <t>'Nodejs - Node.js</t>
  </si>
  <si>
    <t>'CVE-2015-5380</t>
  </si>
  <si>
    <t>'2015-07-09</t>
  </si>
  <si>
    <t>'The Utf8DecoderBase::WriteUtf16Slow function in unicode-decoder.cc in Google V8, as used in Node.js before 0.12.6, io.js before 1.8.3 and 2.x before 2.3.3, and other products, does not verify that there is memory available for a UTF-16 surrogate pair, which allows remote attackers to cause a denial of service (memory corruption) or possibly have unspecified other impact via a crafted byte sequence.</t>
  </si>
  <si>
    <t>'CVE-2016-6306</t>
  </si>
  <si>
    <t>'2016-09-26</t>
  </si>
  <si>
    <t>'The certificate parser in OpenSSL before 1.0.1u and 1.0.2 before 1.0.2i might allow remote attackers to cause a denial of service (out-of-bounds read) via crafted certificate operations, related to s3_clnt.c and s3_srvr.c.</t>
  </si>
  <si>
    <t>'CVE-2016-6304</t>
  </si>
  <si>
    <t>'Multiple memory leaks in t1_lib.c in OpenSSL before 1.0.1u, 1.0.2 before 1.0.2i, and 1.1.0 before 1.1.0a allow remote attackers to cause a denial of service (memory consumption) via large OCSP Status Request extensions.</t>
  </si>
  <si>
    <t>'CVE-2016-6303</t>
  </si>
  <si>
    <t>'Integer overflow in the MDC2_Update function in crypto/mdc2/mdc2dgst.c in OpenSSL before 1.1.0 allows remote attackers to cause a denial of service (out-of-bounds write and application crash) or possibly have unspecified other impact via unknown vectors.</t>
  </si>
  <si>
    <t>'CVE-2016-3956</t>
  </si>
  <si>
    <t>'2016-07-02</t>
  </si>
  <si>
    <t>'The CLI in npm before 2.15.1 and 3.x before 3.8.3, as used in Node.js 0.10 before 0.10.44, 0.12 before 0.12.13, 4 before 4.4.2, and 5 before 5.10.0, includes bearer tokens with arbitrary requests, which allows remote HTTP servers to obtain sensitive information by reading Authorization headers.</t>
  </si>
  <si>
    <t>'CVE-2015-8027</t>
  </si>
  <si>
    <t>'2016-01-02</t>
  </si>
  <si>
    <t>'Node.js 0.12.x before 0.12.9, 4.x before 4.2.3, and 5.x before 5.1.1 does not ensure the availability of a parser for each HTTP socket, which allows remote attackers to cause a denial of service (uncaughtException and service outage) via a pipelined HTTP request.</t>
  </si>
  <si>
    <t>'CVE-2017-15897</t>
  </si>
  <si>
    <t>'2017-12-11</t>
  </si>
  <si>
    <t>'Node.js had a bug in versions 8.X and 9.X which caused buffers to not be initialized when the encoding for the fill value did not match the encoding specified. For example, &amp;#039;Buffer.alloc(0x100, &amp;quot;This is not correctly encoded&amp;quot;, &amp;quot;hex&amp;quot;);&amp;#039; The buffer implementation was updated such that the buffer will be initialized to all zeros in these cases.</t>
  </si>
  <si>
    <t>'CVE-2017-14919</t>
  </si>
  <si>
    <t>'Node.js before 4.8.5, 6.x before 6.11.5, and 8.x before 8.8.0 allows remote attackers to cause a denial of service (uncaught exception and crash) by leveraging a change in the zlib module 1.2.9 making 8 an invalid value for the windowBits parameter.</t>
  </si>
  <si>
    <t>'CVE-2015-8859</t>
  </si>
  <si>
    <t>'2017-01-23</t>
  </si>
  <si>
    <t>'The send package before 0.11.1 for Node.js allows attackers to obtain the root path via unspecified vectors.</t>
  </si>
  <si>
    <t>'CVE-2015-8855</t>
  </si>
  <si>
    <t>'2017-01-26</t>
  </si>
  <si>
    <t>'The semver package before 4.3.2 for Node.js allows attackers to cause a denial of service (CPU consumption) via a long version string, aka a &amp;quot;regular expression denial of service (ReDoS).&amp;quot;</t>
  </si>
  <si>
    <t>'CVE-2015-8854</t>
  </si>
  <si>
    <t>'2017-01-24</t>
  </si>
  <si>
    <t>'The marked package before 0.3.4 for Node.js allows attackers to cause a denial of service (CPU consumption) via unspecified vectors that trigger a &amp;quot;catastrophic backtracking issue for the em inline rule,&amp;quot; aka a &amp;quot;regular expression denial of service (ReDoS).&amp;quot;</t>
  </si>
  <si>
    <t>'CVE-2015-8315</t>
  </si>
  <si>
    <t>'The ms package before 0.7.1 for Node.js allows attackers to cause a denial of service (CPU consumption) via a long version string, aka a &amp;quot;regular expression denial of service (ReDoS).&amp;quot;</t>
  </si>
  <si>
    <t>'CVE-2015-7384</t>
  </si>
  <si>
    <t>'Node.js 4.0.0, 4.1.0, and 4.1.1 allows remote attackers to cause a denial of service.</t>
  </si>
  <si>
    <t>'CVE-2018-7160</t>
  </si>
  <si>
    <t>'The Node.js inspector, in 6.x and later is vulnerable to a DNS rebinding attack which could be exploited to perform remote code execution. An attack is possible from malicious websites open in a web browser on the same computer, or another computer with network access to the computer running the Node.js process. A malicious website could use a DNS rebinding attack to trick the web browser to bypass same-origin-policy checks and to allow HTTP connections to localhost or to hosts on the local network. If a Node.js process with the debug port active is running on localhost or on a host on the local network, the malicious website could connect to it as a debugger, and get full code execution access.</t>
  </si>
  <si>
    <t>'CVE-2018-7158</t>
  </si>
  <si>
    <t>'The `&amp;#039;path&amp;#039;` module in the Node.js 4.x release line contains a potential regular expression denial of service (ReDoS) vector. The code in question was replaced in Node.js 6.x and later so this vulnerability only impacts all versions of Node.js 4.x. The regular expression, `splitPathRe`, used within the `&amp;#039;path&amp;#039;` module for the various path parsing functions, including `path.dirname()`, `path.extname()` and `path.parse()` was structured in such a way as to allow an attacker to craft a string, that when passed through one of these functions, could take a significant amount of time to evaluate, potentially leading to a full denial of service.</t>
  </si>
  <si>
    <t>'CVE-2017-16024</t>
  </si>
  <si>
    <t>'The sync-exec module is used to simulate child_process.execSync in node versions &amp;lt;0.11.9. Sync-exec uses tmp directories as a buffer before returning values. Other users on the server have read access to the tmp directory, possibly allowing an attacker on the server to obtain confidential information from the buffer/tmp file, while it exists.</t>
  </si>
  <si>
    <t>'Oracle - Glassfish Server</t>
  </si>
  <si>
    <t>'CVE-2015-7182</t>
  </si>
  <si>
    <t>'2015-11-05</t>
  </si>
  <si>
    <t>'Heap-based buffer overflow in the ASN.1 decoder in Mozilla Network Security Services (NSS) before 3.19.2.1 and 3.20.x before 3.20.1, as used in Firefox before 42.0 and Firefox ESR 38.x before 38.4 and other products, allows remote attackers to cause a denial of service (application crash) or possibly execute arbitrary code via crafted OCTET STRING data.</t>
  </si>
  <si>
    <t>'CVE-2017-1000029</t>
  </si>
  <si>
    <t>'+Info File Inclusion</t>
  </si>
  <si>
    <t>'Oracle, GlassFish Server Open Source Edition 3.0.1 (build 22) is vulnerable to Local File Inclusion vulnerability, that makes it possible to include arbitrary files on the server, this vulnerability can be exploited without any prior authentication.</t>
  </si>
  <si>
    <t>'CVE-2017-10393</t>
  </si>
  <si>
    <t>'Vulnerability in the Oracle GlassFish Server component of Oracle Fusion Middleware (subcomponent: Web Container). Supported versions that are affected are 3.0.1 and 3.1.2. Easily exploitable vulnerability allows unauthenticated attacker with network access via HTTP to compromise Oracle GlassFish Server. Successful attacks require human interaction from a person other than the attacker. Successful attacks of this vulnerability can result in unauthorized update, insert or delete access to some of Oracle GlassFish Server accessible data as well as unauthorized read access to a subset of Oracle GlassFish Server accessible data and unauthorized ability to cause a partial denial of service (partial DOS) of Oracle GlassFish Server. CVSS 3.0 Base Score 6.3 (Confidentiality, Integrity and Availability impacts). CVSS Vector: (CVSS:3.0/AV:N/AC:L/PR:N/UI:R/S:U/C:L/I:L/A:L).</t>
  </si>
  <si>
    <t>'CVE-2017-10391</t>
  </si>
  <si>
    <t>'Vulnerability in the Oracle GlassFish Server component of Oracle Fusion Middleware (subcomponent: Administration). Supported versions that are affected are 3.0.1 and 3.1.2. Easily exploitable vulnerability allows unauthenticated attacker with network access via HTTP to compromise Oracle GlassFish Server. Successful attacks of this vulnerability can result in unauthorized update, insert or delete access to some of Oracle GlassFish Server accessible data as well as unauthorized read access to a subset of Oracle GlassFish Server accessible data and unauthorized ability to cause a partial denial of service (partial DOS) of Oracle GlassFish Server. CVSS 3.0 Base Score 7.3 (Confidentiality, Integrity and Availability impacts). CVSS Vector: (CVSS:3.0/AV:N/AC:L/PR:N/UI:N/S:U/C:L/I:L/A:L).</t>
  </si>
  <si>
    <t>'CVE-2017-10385</t>
  </si>
  <si>
    <t>'CVE-2017-3250</t>
  </si>
  <si>
    <t>'2017-01-31</t>
  </si>
  <si>
    <t>'Vulnerability in the Oracle GlassFish Server component of Oracle Fusion Middleware (subcomponent: Security). Supported versions that are affected are 2.1.1, 3.0.1 and 3.1.2. Easily exploitable vulnerability allows unauthenticated attacker with network access via HTTP to compromise Oracle GlassFish Server. Successful attacks of this vulnerability can result in unauthorized update, insert or delete access to some of Oracle GlassFish Server accessible data as well as unauthorized read access to a subset of Oracle GlassFish Server accessible data and unauthorized ability to cause a partial denial of service (partial DOS) of Oracle GlassFish Server. CVSS v3.0 Base Score 7.3 (Confidentiality, Integrity and Availability impacts).</t>
  </si>
  <si>
    <t>'CVE-2017-3249</t>
  </si>
  <si>
    <t>'Vulnerability in the Oracle GlassFish Server component of Oracle Fusion Middleware (subcomponent: Security). Supported versions that are affected are 2.1.1, 3.0.1 and 3.1.2. Easily exploitable vulnerability allows unauthenticated attacker with network access via LDAP to compromise Oracle GlassFish Server. Successful attacks of this vulnerability can result in unauthorized update, insert or delete access to some of Oracle GlassFish Server accessible data as well as unauthorized read access to a subset of Oracle GlassFish Server accessible data and unauthorized ability to cause a partial denial of service (partial DOS) of Oracle GlassFish Server. CVSS v3.0 Base Score 7.3 (Confidentiality, Integrity and Availability impacts).</t>
  </si>
  <si>
    <t>'Mongodb - Mongodb</t>
  </si>
  <si>
    <t>'CVE-2015-1609</t>
  </si>
  <si>
    <t>'MongoDB before 2.4.13 and 2.6.x before 2.6.8 allows remote attackers to cause a denial of service via a crafted UTF-8 string in a BSON request.</t>
  </si>
  <si>
    <t>'CVE-2017-14227</t>
  </si>
  <si>
    <t>'In MongoDB libbson 1.7.0, the bson_iter_codewscope function in bson-iter.c miscalculates a bson_utf8_validate length argument, which allows remote attackers to cause a denial of service (heap-based buffer over-read in the bson_utf8_validate function in bson-utf8.c), as demonstrated by bson-to-json.c.</t>
  </si>
  <si>
    <t>'CVE-2016-3104</t>
  </si>
  <si>
    <t>'2017-04-14</t>
  </si>
  <si>
    <t>'2017-04-22</t>
  </si>
  <si>
    <t>'mongod in MongoDB 2.6, when using 2.4-style users, and 2.4 allow remote attackers to cause a denial of service (memory consumption and process termination) by leveraging in-memory database representation when authenticating against a non-existent database.</t>
  </si>
  <si>
    <t>'Microsoft - Exchange Server</t>
  </si>
  <si>
    <t>'CVE-2015-2505</t>
  </si>
  <si>
    <t>'Outlook Web Access (OWA) in Microsoft Exchange Server 2013 Cumulative Update 8 and 9 and SP1 allows remote attackers to obtain sensitive stacktrace information via a crafted request, aka &amp;quot;Exchange Information Disclosure Vulnerability.&amp;quot;</t>
  </si>
  <si>
    <t>'CVE-2016-0138</t>
  </si>
  <si>
    <t>'Microsoft Exchange Server 2007 SP3, 2010 SP3, 2013 SP1, 2013 Cumulative Update 12, 2013 Cumulative Update 13, 2016 Cumulative Update 1, and 2016 Cumulative Update 2 misparses e-mail messages, which allows remote authenticated users to obtain sensitive Outlook application information by leveraging the Send As right, aka &amp;quot;Microsoft Exchange Information Disclosure Vulnerability.&amp;quot;</t>
  </si>
  <si>
    <t>'CVE-2017-11761</t>
  </si>
  <si>
    <t>'Microsoft Exchange Server 2013 and Microsoft Exchange Server 2016 allow an input sanitization issue with Microsoft Exchange that could potentially result in unintended Information Disclosure, aka &amp;quot;Microsoft Exchange Information Disclosure Vulnerability&amp;quot;</t>
  </si>
  <si>
    <t>'CVE-2018-8154</t>
  </si>
  <si>
    <t>'A remote code execution vulnerability exists in Microsoft Exchange software when the software fails to properly handle objects in memory, aka &amp;quot;Microsoft Exchange Memory Corruption Vulnerability.&amp;quot; This affects Microsoft Exchange Server. This CVE ID is unique from CVE-2018-8151.</t>
  </si>
  <si>
    <t>'CVE-2018-8151</t>
  </si>
  <si>
    <t>'Mem. Corr. +Info</t>
  </si>
  <si>
    <t>'An information disclosure vulnerability exists when Microsoft Exchange improperly handles objects in memory, aka &amp;quot;Microsoft Exchange Memory Corruption Vulnerability.&amp;quot; This affects Microsoft Exchange Server. This CVE ID is unique from CVE-2018-8154.</t>
  </si>
  <si>
    <t>'CVE-2018-0986</t>
  </si>
  <si>
    <t>'A remote code execution vulnerability exists when the Microsoft Malware Protection Engine does not properly scan a specially crafted file, leading to memory corruption, aka &amp;quot;Microsoft Malware Protection Engine Remote Code Execution Vulnerability.&amp;quot; This affects Windows Defender, Windows Intune Endpoint Protection, Microsoft Security Essentials, Microsoft System Center Endpoint Protection, Microsoft Exchange Server, Microsoft System Center, Microsoft Forefront Endpoint Protection.</t>
  </si>
  <si>
    <t>'CVE-2018-0941</t>
  </si>
  <si>
    <t>'Microsoft Exchange Server 2016 Cumulative Update 7 and Microsoft Exchange Server 2016 Cumulative Update 8 allow an information disclosure vulnerability due to how data is imported, aka &amp;quot;Microsoft Exchange Information Disclosure Vulnerability&amp;quot;. This CVE is unique from CVE-2018-0924.</t>
  </si>
  <si>
    <t>'CVE-2018-0940</t>
  </si>
  <si>
    <t>'Microsoft Exchange Outlook Web Access (OWA) in Microsoft Exchange Server 2010 Service Pack 3 Update Rollup 20, Microsoft Exchange Server 2013 Cumulative Update 18, Microsoft Exchange Server 2013 Cumulative Update 19, Microsoft Exchange Server 2013 Service Pack 1, Microsoft Exchange Server 2016 Cumulative Update 7, and Microsoft Exchange Server 2016 Cumulative Update 8 allows an elevation of privilege vulnerability due to how links in the body of an email message are rewritten, aka &amp;quot;Microsoft Exchange Elevation of Privilege Vulnerability&amp;quot;.</t>
  </si>
  <si>
    <t>'CVE-2018-0924</t>
  </si>
  <si>
    <t>'Microsoft Exchange Server 2010 Service Pack 3 Update Rollup 20, Microsoft Exchange Server 2013 Cumulative Update 18, Microsoft Exchange Server 2013 Cumulative Update 19, Microsoft Exchange Server 2013 Service Pack 1, Microsoft Exchange Server 2016 Cumulative Update 7, and Microsoft Exchange Server 2016 Cumulative Update 8 allow an information disclosure vulnerability due to how URL redirects are handled, aka &amp;quot;Microsoft Exchange Information Disclosure Vulnerability&amp;quot;. This CVE is unique from CVE-2018-0941.</t>
  </si>
  <si>
    <t>'Kamailio - Kamailio</t>
  </si>
  <si>
    <t>'Qemu - Qemu</t>
  </si>
  <si>
    <t>'CVE-2015-7295</t>
  </si>
  <si>
    <t>'2015-11-09</t>
  </si>
  <si>
    <t>'hw/virtio/virtio.c in the Virtual Network Device (virtio-net) support in QEMU, when big or mergeable receive buffers are not supported, allows remote attackers to cause a denial of service (guest network consumption) via a flood of jumbo frames on the (1) tuntap or (2) macvtap interface.</t>
  </si>
  <si>
    <t>'CVE-2015-3456</t>
  </si>
  <si>
    <t>'The Floppy Disk Controller (FDC) in QEMU, as used in Xen 4.5.x and earlier and KVM, allows local guest users to cause a denial of service (out-of-bounds write and guest crash) or possibly execute arbitrary code via the (1) FD_CMD_READ_ID, (2) FD_CMD_DRIVE_SPECIFICATION_COMMAND, or other unspecified commands, aka VENOM.</t>
  </si>
  <si>
    <t>'CVE-2015-3209</t>
  </si>
  <si>
    <t>'Heap-based buffer overflow in the PCNET controller in QEMU allows remote attackers to execute arbitrary code by sending a packet with TXSTATUS_STARTPACKET set and then a crafted packet with TXSTATUS_DEVICEOWNS set.</t>
  </si>
  <si>
    <t>'CVE-2016-7161</t>
  </si>
  <si>
    <t>'Heap-based buffer overflow in the .receive callback of xlnx.xps-ethernetlite in QEMU (aka Quick Emulator) allows attackers to execute arbitrary code on the QEMU host via a large ethlite packet.</t>
  </si>
  <si>
    <t>'CVE-2016-1568</t>
  </si>
  <si>
    <t>'Use-after-free vulnerability in hw/ide/ahci.c in QEMU, when built with IDE AHCI Emulation support, allows guest OS users to cause a denial of service (instance crash) or possibly execute arbitrary code via an invalid AHCI Native Command Queuing (NCQ) AIO command.</t>
  </si>
  <si>
    <t>'CVE-2015-7512</t>
  </si>
  <si>
    <t>'Buffer overflow in the pcnet_receive function in hw/net/pcnet.c in QEMU, when a guest NIC has a larger MTU, allows remote attackers to cause a denial of service (guest OS crash) or execute arbitrary code via a large packet.</t>
  </si>
  <si>
    <t>'CVE-2015-5158</t>
  </si>
  <si>
    <t>'Stack-based buffer overflow in hw/scsi/scsi-bus.c in QEMU, when built with SCSI-device emulation support, allows guest OS users with CAP_SYS_RAWIO permissions to cause a denial of service (instance crash) via an invalid opcode in a SCSI command descriptor block.</t>
  </si>
  <si>
    <t>'CVE-2017-13711</t>
  </si>
  <si>
    <t>'Use-after-free vulnerability in the sofree function in slirp/socket.c in QEMU (aka Quick Emulator) allows attackers to cause a denial of service (QEMU instance crash) by leveraging failure to properly clear ifq_so from pending packets.</t>
  </si>
  <si>
    <t>'CVE-2017-13673</t>
  </si>
  <si>
    <t>'The vga display update in mis-calculated the region for the dirty bitmap snapshot in case split screen mode is used causing a denial of service (assertion failure) in the cpu_physical_memory_snapshot_get_dirty function.</t>
  </si>
  <si>
    <t>'CVE-2017-10664</t>
  </si>
  <si>
    <t>'2017-08-02</t>
  </si>
  <si>
    <t>'qemu-nbd in QEMU (aka Quick Emulator) does not ignore SIGPIPE, which allows remote attackers to cause a denial of service (daemon crash) by disconnecting during a server-to-client reply attempt.</t>
  </si>
  <si>
    <t>'CVE-2017-9524</t>
  </si>
  <si>
    <t>'The qemu-nbd server in QEMU (aka Quick Emulator), when built with the Network Block Device (NBD) Server support, allows remote attackers to cause a denial of service (segmentation fault and server crash) by leveraging failure to ensure that all initialization occurs before talking to a client in the nbd_negotiate function.</t>
  </si>
  <si>
    <t>'CVE-2017-8309</t>
  </si>
  <si>
    <t>'Memory leak in the audio/audio.c in QEMU (aka Quick Emulator) allows remote attackers to cause a denial of service (memory consumption) by repeatedly starting and stopping audio capture.</t>
  </si>
  <si>
    <t>'CVE-2017-6058</t>
  </si>
  <si>
    <t>'Buffer overflow in NetRxPkt::ehdr_buf in hw/net/net_rx_pkt.c in QEMU (aka Quick Emulator), when the VLANSTRIP feature is enabled on the vmxnet3 device, allows remote attackers to cause a denial of service (out-of-bounds access and QEMU process crash) via vectors related to VLAN stripping.</t>
  </si>
  <si>
    <t>'CVE-2015-8619</t>
  </si>
  <si>
    <t>'The Human Monitor Interface support in QEMU allows remote attackers to cause a denial of service (out-of-bounds write and application crash).</t>
  </si>
  <si>
    <t>'CVE-2015-8504</t>
  </si>
  <si>
    <t>'Qemu, when built with VNC display driver support, allows remote attackers to cause a denial of service (arithmetic exception and application crash) via crafted SetPixelFormat messages from a client.</t>
  </si>
  <si>
    <t>'EMC - Networker</t>
  </si>
  <si>
    <t>'CVE-2015-6849</t>
  </si>
  <si>
    <t>'EMC NetWorker before 8.0.4.5, 8.1.x before 8.1.3.6, 8.2.x before 8.2.2.2, and 9.0 before build 407 allows remote attackers to cause a denial of service (process outage) via malformed RPC authentication messages.</t>
  </si>
  <si>
    <t>'CVE-2016-0916</t>
  </si>
  <si>
    <t>'EMC NetWorker 8.2.1.x and 8.2.2.x before 8.2.2.6 and 9.x before 9.0.0.6 mishandles authentication, which allows remote attackers to execute arbitrary commands by leveraging access to a different NetWorker instance.</t>
  </si>
  <si>
    <t>'CVE-2017-8022</t>
  </si>
  <si>
    <t>'2017-10-18</t>
  </si>
  <si>
    <t>'An issue was discovered in EMC NetWorker (prior to 8.2.4.9, all supported 9.0.x versions, prior to 9.1.1.3, prior to 9.2.0.4). The Server service (nsrd) is affected by a buffer overflow vulnerability. A remote unauthenticated attacker may potentially exploit this vulnerability to execute arbitrary code on vulnerable installations of the software, or cause a denial of service, depending on the target system&amp;#039;s platform.</t>
  </si>
  <si>
    <t>'IBM - Websphere Application Server</t>
  </si>
  <si>
    <t>'CVE-2015-5004</t>
  </si>
  <si>
    <t>'The Edge Component Caching Proxy in IBM WebSphere Application Server (WAS) 8.0 before 8.0.0.12 and 8.5 before 8.5.5.8 does not properly encrypt data, which allows remote authenticated users to obtain sensitive information via unspecified vectors.</t>
  </si>
  <si>
    <t>'CVE-2015-4938</t>
  </si>
  <si>
    <t>'2015-08-22</t>
  </si>
  <si>
    <t>'IBM WebSphere Application Server 7.x before 7.0.0.39, 8.0.x before 8.0.0.11, and 8.5.x before 8.5.5.7 allows remote attackers to spoof servlets and obtain sensitive information via unspecified vectors.</t>
  </si>
  <si>
    <t>'CVE-2015-1932</t>
  </si>
  <si>
    <t>'IBM WebSphere Application Server 7.x before 7.0.0.39, 8.0.x before 8.0.0.11, and 8.5.x before 8.5.5.7 and WebSphere Virtual Enterprise before 7.0.0.7 allow remote attackers to obtain potentially sensitive information about the proxy-server software by reading the HTTP Via header.</t>
  </si>
  <si>
    <t>'CVE-2015-1920</t>
  </si>
  <si>
    <t>'IBM WebSphere Application Server (WAS) 6.1 through 6.1.0.47, 7.0 before 7.0.0.39, 8.0 before 8.0.0.11, and 8.5 before 8.5.5.6 allows remote attackers to execute arbitrary code by sending crafted instructions in a management-port session.</t>
  </si>
  <si>
    <t>'CVE-2015-1882</t>
  </si>
  <si>
    <t>'2015-04-27</t>
  </si>
  <si>
    <t>'Multiple race conditions in IBM WebSphere Application Server (WAS) 8.5 Liberty Profile before 8.5.5.5 allow remote authenticated users to gain privileges by leveraging thread conflicts that result in Java code execution outside the context of the configured EJB Run-as user.</t>
  </si>
  <si>
    <t>'CVE-2015-0174</t>
  </si>
  <si>
    <t>'2015-11-30</t>
  </si>
  <si>
    <t>'The SNMP implementation in IBM WebSphere Application Server (WAS) 8.5 before 8.5.5.5 does not properly handle configuration data, which allows remote authenticated users to obtain sensitive information via unspecified vectors.</t>
  </si>
  <si>
    <t>'CVE-2016-5986</t>
  </si>
  <si>
    <t>'IBM WebSphere Application Server (WAS) 7.x before 7.0.0.43, 8.0.x before 8.0.0.13, 8.5.x before 8.5.5.11, 9.0.x before 9.0.0.2, and Liberty before 16.0.0.3 mishandles responses, which allows remote attackers to obtain sensitive information via unspecified vectors.</t>
  </si>
  <si>
    <t>'CVE-2016-5983</t>
  </si>
  <si>
    <t>'IBM WebSphere Application Server (WAS) 7.0 before 7.0.0.43, 8.0 before 8.0.0.13, 8.5 before 8.5.5.11, 9.0 before 9.0.0.2, and Liberty before 16.0.0.4 allows remote authenticated users to execute arbitrary Java code via a crafted serialized object.</t>
  </si>
  <si>
    <t>'CVE-2016-2960</t>
  </si>
  <si>
    <t>'IBM WebSphere Application Server (WAS) 7.x before 7.0.0.43, 8.0.0.x before 8.0.0.13, 8.5.0.x before 8.5.5.10, 8.5.0.x and 16.0.0.x Liberty before Liberty Fix Pack 16.0.0.3, and 9.0.0.x before 9.0.0.1 allows remote attackers to cause a denial of service via crafted SIP messages.</t>
  </si>
  <si>
    <t>'CVE-2016-2923</t>
  </si>
  <si>
    <t>'2016-07-07</t>
  </si>
  <si>
    <t>'IBM WebSphere Application Server (WAS) 8.5 through 8.5.5.9 Liberty before Liberty Fix Pack 16.0.0.2 does not include the HTTPOnly flag in a Set-Cookie header for an unspecified JAX-RS API cookie, which makes it easier for remote attackers to obtain potentially sensitive information via script access to this cookie.</t>
  </si>
  <si>
    <t>'CVE-2016-0389</t>
  </si>
  <si>
    <t>'Admin Center in IBM WebSphere Application Server (WAS) 8.5.5.2 through 8.5.5.9 Liberty before Liberty Fix Pack 16.0.0.2 allows remote attackers to obtain sensitive information via unspecified vectors.</t>
  </si>
  <si>
    <t>'CVE-2016-0385</t>
  </si>
  <si>
    <t>'2016-09-01</t>
  </si>
  <si>
    <t>'Buffer overflow in IBM WebSphere Application Server (WAS) 7.0 before 7.0.0.43, 8.0 before 8.0.0.13, 8.5 before 8.5.5.10, 9.0 before 9.0.0.1, and Liberty before 16.0.0.3, when HttpSessionIdReuse is enabled, allows remote authenticated users to obtain sensitive information via unspecified vectors.</t>
  </si>
  <si>
    <t>'CVE-2016-0378</t>
  </si>
  <si>
    <t>'2016-11-24</t>
  </si>
  <si>
    <t>'IBM WebSphere Application Server (WAS) Liberty before 16.0.0.3, when the installation lacks a default error page, allows remote attackers to obtain sensitive information by triggering an exception.</t>
  </si>
  <si>
    <t>'CVE-2016-0377</t>
  </si>
  <si>
    <t>'2016-10-21</t>
  </si>
  <si>
    <t>'The Administrative Console in IBM WebSphere Application Server (WAS) 7.x before 7.0.0.43, 8.0.x before 8.0.0.13, and 8.5.x before 8.5.5.10 mishandles CSRFtoken cookies, which allows remote authenticated users to obtain sensitive information via unspecified vectors.</t>
  </si>
  <si>
    <t>'CVE-2016-0306</t>
  </si>
  <si>
    <t>'IBM WebSphere Application Server (WAS) 7.0 before 7.0.0.41, 8.0 before 8.0.0.13, and 8.5 before 8.5.5.10, when FIPS 140-2 is enabled, misconfigures TLS, which allows man-in-the-middle attackers to obtain sensitive information via unspecified vectors.</t>
  </si>
  <si>
    <t>'CVE-2015-5041</t>
  </si>
  <si>
    <t>'2016-06-06</t>
  </si>
  <si>
    <t>'The J9 JVM in IBM SDK, Java Technology Edition 6 before SR16 FP20, 6 R1 before SR8 FP20, 7 before SR9 FP30, and 7 R1 before SR3 FP30 allows remote attackers to obtain sensitive information or inject data by invoking non-public interface methods.</t>
  </si>
  <si>
    <t>'CVE-2017-1503</t>
  </si>
  <si>
    <t>'XSS Http R.Spl. +Info</t>
  </si>
  <si>
    <t>'IBM WebSphere Application Server 7.0, 8.0, 8.5, and 9.0 is vulnerable to HTTP response splitting attacks. A remote attacker could exploit this vulnerability using specially-crafted URL to cause the server to return a split response, once the URL is clicked. This would allow the attacker to perform further attacks, such as Web cache poisoning, cross-site scripting, and possibly obtain sensitive information. IBM X-Force ID: 129578.</t>
  </si>
  <si>
    <t>'CVE-2017-1501</t>
  </si>
  <si>
    <t>'2017-08-18</t>
  </si>
  <si>
    <t>'IBM WebSphere Application Server 8.0, 8.5, and 9.0 could provide weaker than expected security after using the Admin Console to update the web services security bindings settings. IBM X-Force ID: 129576.</t>
  </si>
  <si>
    <t>'CVE-2017-1137</t>
  </si>
  <si>
    <t>'2017-05-10</t>
  </si>
  <si>
    <t>'IBM WebSphere Application Server 8.0 and 8.5.5 could provide weaker than expected security. A remote attacker could exploit this weakness to obtain sensitive information and gain unauthorized access to the admin console. IBM X-Force ID: 121549.</t>
  </si>
  <si>
    <t>'CVE-2016-9736</t>
  </si>
  <si>
    <t>'2017-06-13</t>
  </si>
  <si>
    <t>'IBM WebSphere Application Server using malformed SOAP requests could allow a remote attacker to obtain sensitive information.</t>
  </si>
  <si>
    <t>'CVE-2016-8919</t>
  </si>
  <si>
    <t>'2017-02-01</t>
  </si>
  <si>
    <t>'2017-02-13</t>
  </si>
  <si>
    <t>'IBM WebSphere Application Server may be vulnerable to a denial of service, caused by allowing serialized objects from untrusted sources to run and cause the consumption of resources.</t>
  </si>
  <si>
    <t>'CVE-2017-1743</t>
  </si>
  <si>
    <t>'2018-06-06</t>
  </si>
  <si>
    <t>'IBM WebSphere Application Server 7.0, 8.0, 8.5, and 9.0 could allow a remote attacker to obtain sensitive information caused by improper handling of Administrative Console panel fields. When exploited an attacker could browse the file system. IBM X-Force ID: 134933.</t>
  </si>
  <si>
    <t>'CVE-2017-1741</t>
  </si>
  <si>
    <t>'IBM WebSphere Application Server 7.0, 8.0, 8.5, and 9.0 could allow a remote attacker to obtain sensitive information caused by improper handling of Administrative Console panel fields. When exploited an attacker could read files on the file system. IBM X-Force ID: 134931.</t>
  </si>
  <si>
    <t>Product (OS &amp; APP)</t>
  </si>
  <si>
    <t>Severity</t>
  </si>
  <si>
    <t>Critical</t>
  </si>
  <si>
    <t>Count (Server)</t>
  </si>
  <si>
    <t>Count (APP)</t>
  </si>
  <si>
    <t>OS &amp; APP of Viettel &amp; Customers</t>
  </si>
  <si>
    <t>Crit+High</t>
  </si>
  <si>
    <t>man/day</t>
  </si>
  <si>
    <t>CVE Score</t>
  </si>
  <si>
    <t>ÂnLPTH</t>
  </si>
  <si>
    <t>DươngNT52</t>
  </si>
  <si>
    <t>days</t>
  </si>
  <si>
    <t>start</t>
  </si>
  <si>
    <t>Nhân sự</t>
  </si>
  <si>
    <t>Tham gia</t>
  </si>
  <si>
    <t>finish</t>
  </si>
  <si>
    <t>- App: Viettel: 81923/111647  (73.4 %), Customers: 100%</t>
  </si>
  <si>
    <t>Dự kiến milestone dự án với nhân sự hiện tại (1.5)</t>
  </si>
  <si>
    <t>Dự kiến milestone dự án với nhân sự tuyển mới (2.5)</t>
  </si>
  <si>
    <t>Speed/man (bugs/day)</t>
  </si>
  <si>
    <t>9.0 &lt;= x &lt;= 10</t>
  </si>
  <si>
    <t>7.5 &lt;= x &lt; 9.0</t>
  </si>
  <si>
    <t>5.0 &lt;= x &lt; 7.5</t>
  </si>
  <si>
    <t>0.0 &lt;= x &lt; 5.0</t>
  </si>
  <si>
    <t>TBD.</t>
  </si>
  <si>
    <t>Des</t>
  </si>
  <si>
    <t>Check</t>
  </si>
  <si>
    <t>A use-after-free vulnerability was discovered in Adobe Flash Player before 28.0.0.161. This vulnerability occurs due to a dangling pointer in the Primetime SDK related to media player handling of listener objects. A successful attack can lead to arbitrary code execution. This was exploited in the wild in January and February 2018.</t>
  </si>
  <si>
    <t>Đây là lỗi arbitrary code execution xảy ra trên Adobe Flash Player. Để kích hoạt lỗi này, nạn nhân cần thực hiện hành động, vd: (Trong trang web có một file .swf có chứa shellcode, khi nạn nhân truy cập vào trang web đó, Adobe Flash Player sẽ đọc file .swf và khiến shellcode được thực hiện) hoặc (File word có chứa một object ActiveX, object đó là một file .swf chứa shellcode, khi nạn nhân mở file word đó, Adobe Flash Player sẽ đọc file .swf và khiến shellcode được thực hiện) =&gt; Lỗi này không trực tiếp gây ra RCE</t>
  </si>
  <si>
    <t>RCE - PoC</t>
  </si>
  <si>
    <t>Lỗi xảy ra khi sử dụng curl, yêu cầu attacker remote máy tính trước khi thực hiện. Khai thác thành công dẫn đến thực thi mã tùy ý trên máy được remote đó. Không phải RCE</t>
  </si>
  <si>
    <t>sam2p là một chương trình chuyển đổi định dạng ảnh, khi bị exploit sẽ dẫn đến DoS, không gây ra RCE</t>
  </si>
  <si>
    <t>Lỗi xảy ra trong một func của Google Go, yêu cầu nạn nhân phải vào một trang web được tạo sẵn để kích hoạt lỗi. Không phải RCE</t>
  </si>
  <si>
    <t>CVE-2018-7186</t>
  </si>
  <si>
    <t>CVE-2018-1000178</t>
  </si>
  <si>
    <t>RCE - không có PoC</t>
  </si>
  <si>
    <t>RCE -PoC</t>
  </si>
  <si>
    <t/>
  </si>
  <si>
    <t>rsyslog librelp version 1.2.14 and earlier contains a Buffer Overflow vulnerability in the checking of x509 certificates from a peer that can result in Remote code execution. This attack appear to be exploitable a remote attacker that can connect to rsyslog and trigger a stack buffer overflow by sending a specially crafted x509 certificate.</t>
  </si>
  <si>
    <t>ClamAV AntiVirus software versions 0.99.2 and prior contain a vulnerability that could allow an unauthenticated, remote attacker to cause a denial of service (DoS) condition on an affected device. The vulnerability is due to improper input validation checking mechanisms in mbox.c during certain mail parsing functions of the ClamAV software. An unauthenticated, remote attacker could exploit this vulnerability by sending a crafted email to the affected device. An exploit could trigger a NULL pointer dereference condition when ClamAV scans the malicious email, which may result in a DoS condition.</t>
  </si>
  <si>
    <t>Leptonica before 1.75.3 does not limit the number of characters in a %s format argument to fscanf or sscanf, which allows remote attackers to cause a denial of service (stack-based buffer overflow) or possibly have unspecified other impact via a long string, as demonstrated by the gplotRead and ptaReadStream functions.</t>
  </si>
  <si>
    <t>Drupal before 7.58, 8.x before 8.3.9, 8.4.x before 8.4.6, and 8.5.x before 8.5.1 allows remote attackers to execute arbitrary code because of an issue affecting multiple subsystems with default or common module configurations.</t>
  </si>
  <si>
    <t>Leptonica là thư viện mã nguồn mở dùng để xử lý ảnh, khi khai thác thành công có thể dẫn đến thực thi mã tùy ý. Tuy nhiên, việc khai thác chỉ có thể diễn ra tại local, không gây ra RCE</t>
  </si>
  <si>
    <t>Lỗi xảy ra trong một func của Perl, khai thác thành công có thể dẫn đến Dos hoặc thực thi mã tùy ý. Việc khai thác yêu cầu cần phải chạy một đoạn script perl nên không gây ra RCE được</t>
  </si>
  <si>
    <t>An exploitable stack based buffer overflow vulnerability exists in the GNOME libsoup 2.58. A specially crafted HTTP request can cause a stack overflow resulting in remote code execution. An attacker can send a special HTTP request to the vulnerable server to trigger this vulnerability.</t>
  </si>
  <si>
    <t xml:space="preserve"> GNOME libsoup là thư viện xử lý HTTP request và response, sử dụng trong các custom web server và client( không phổ biến). Rules rất dễ bị false positive</t>
  </si>
  <si>
    <t>ClamAV AntiVirus là phần mềm không xử dụng trong các đơn vị khách hàng</t>
  </si>
  <si>
    <t>alert udp any 67 -&gt; $HOME_NET 68 (msg: "[PT OPEN] DHCP Client Script WPAD option OS Command Injection (CVE-2018-1111)"; content: "|63 82 53 63|"; fast_pattern; content: "|FC|"; distance: 0; byte_extract: 1, 0, length, relative; content: "'"; within:length; pcre: "/[\x79\x28-\x2a\x77\xf9\x21\x2a\x35\x36\x33\x3a\x3b\x01-\x0f\x1a\x1c]/"; content:!"|00|"; within: 1; content:!"|01|"; within: 1; content:!"|02|"; within: 1; byte_jump: 1, 0, relative; content: "|FC|"; within: 1; byte_extract: 1, 0, length, relative; content: "'"; within:length; reference: cve, 2018-1111; reference: url, dynoroot.ninja; classtype: attempted-admin; sid: 10002971; rev: 2; )
alert udp any 67 -&gt; $HOME_NET 68 (msg: "[PT OPEN] DHCP Client Script WPAD option Exploit (CVE-2018-1111)"; content: "|63 82 53 63|"; fast_pattern; content: "|FC|"; distance: 0; byte_extract: 1, 0, length, relative; content: "'"; within:length; pcre: "/^[\x20-\x7E]+(sh|nc|wget|curl|echo|cat|id|uname)/Ri"; reference: cve, 2018-1111; reference: url, dynoroot.ninja; classtype: attempted-admin; sid: 10002975; rev: 1; )</t>
  </si>
  <si>
    <t>alert tcp any any -&gt; $HOME_NET 25 (msg: "[PT OPEN] Exim &lt;4.90.1 Base64 Overflow RCE (CVE-2018-6789)"; flow: established, to_server, only_stream; content: "|0A|AUTH"; nocase; pcre: "/AUTH\s+(PLAIN|LOGIN|CRAM-MD5)\s+(?:[a-zA-Z0-9\+\/]{4})*+[a-zA-Z0-9\+\/]{3}/i"; reference: cve, 2018-6789; reference: url, https://devco.re/blog/2018/03/06/exim-off-by-one-RCE-exploiting-CVE-2018-6789-en/; classtype: attempted-admin; sid: 10002643; rev: 4; )</t>
  </si>
  <si>
    <t>alert http any any -&gt; $HOME_NET any (msg: "[PT OPEN] Drupalgeddon2 &lt;8.3.9 &lt;8.4.6 &lt;8.5.1 RCE through registration form (CVE-2018-7600)"; flow: established, to_server; content: "/user/register"; http_uri; content: "POST"; http_method; content: "drupal"; http_client_body; pcre: "/(%23|#)(access_callback|pre_render|post_render|lazy_builder)/Pi"; reference: cve, 2018-7600; reference: url, research.checkpoint.com/uncovering-drupalgeddon-2; classtype: attempted-admin; sid: 10002808; rev: 2; )</t>
  </si>
  <si>
    <t>xorg-x11-server before 1.19.5 was missing length validation in RENDER extension allowing malicious X client to cause X server to crash or possibly execute arbitrary code.</t>
  </si>
  <si>
    <t>Kẻ tấn công cần được xác thực (authenticate) trước khi thực hiện khai thác</t>
  </si>
  <si>
    <t>Không xử lý</t>
  </si>
  <si>
    <t>ClamAV AntiVirus là phần mềm không xử dụng trong các đơn vị khách hàng.</t>
  </si>
  <si>
    <t>Open On-Chip Debugger (OpenOCD) 0.10.0 does not block attempts to use HTTP POST for sending data to 127.0.0.1 port 4444, which allows remote attackers to conduct cross-protocol scripting attacks, and consequently execute arbitrary commands, via a crafted web site.</t>
  </si>
  <si>
    <t>Open On-Chip Debugger (OpenOCD) là một trình debugger dùng để debug trên chip, không phổ biến trong các đơn vị khách hàng</t>
  </si>
  <si>
    <t>The Quagga BGP daemon (bgpd) prior to version 1.2.3 can double-free memory when processing certain forms of UPDATE message, containing cluster-list and/or unknown attributes. A successful attack could cause a denial of service or potentially allow an attacker to execute arbitrary code.</t>
  </si>
  <si>
    <t>Gifsicle gifview 1.89 and older is vulnerable to a use-after-free in the read_gif function resulting potential code execution</t>
  </si>
  <si>
    <t>Gifsicle là một tool dùng để tương tác với ảnh GIF, không gây ra lỗi RCE</t>
  </si>
  <si>
    <t>Để exploit yêu cầu catificate phức tạp, không khả thi trong khai thác thực tế</t>
  </si>
  <si>
    <t>Để khai thác lỗi này cần đăng nhập vào gitlab.</t>
  </si>
  <si>
    <t>An issue was discovered in Liblouis 3.5.0. A invalid free in the compileRule function in compileTranslationTable.c allows remote attackers to cause a denial of service (application crash) or possibly have unspecified other impact.</t>
  </si>
  <si>
    <t>Liblouis là thư viện liên quan đến ngôn ngữ, không gây ra RCE</t>
  </si>
  <si>
    <t>PoC</t>
  </si>
  <si>
    <t>When an application with unsupported Codehaus versions of Groovy from 1.7.0 to 2.4.3, Apache Groovy 2.4.4 to 2.4.7 on classpath uses standard Java serialization mechanisms, e.g. to communicate between servers or to store local data, it was possible for an attacker to bake a special serialized object that will execute code directly when deserialized. All applications which rely on serialization and do not isolate the code which deserializes objects were subject to this vulnerability.</t>
  </si>
  <si>
    <t>A deserialization flaw was discovered in the jackson-databind in versions before 2.8.10 and 2.9.1, which could allow an unauthenticated user to perform code execution by sending the maliciously crafted input to the readValue method of the ObjectMapper. This issue extends the previous flaw CVE-2017-7525 by blacklisting more classes that could be used maliciously.</t>
  </si>
  <si>
    <t>Jackson-databind là thư viện dùng để parse JSON thành Java Object, có thể bị khai thác dẫn đến RCE.  Object có thể do người dùng tự tạo ra nên rule không thể detect 100% trường hợp gây ra lỗi cũng như rất dễ bị false positive</t>
  </si>
  <si>
    <t>A heap corruption of type CWE-120 exists in quassel version 0.12.4 in quasselcore in void DataStreamPeer::processMessage(const QByteArray &amp;amp;msg) datastreampeer.cpp line 62 that allows an attacker to execute code remotely.</t>
  </si>
  <si>
    <t>quassel là một hệ thống chat, yêu cầu kẻ tấn công phải được authenticate trước khi khai thác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</si>
</sst>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yyyy"/>
    <numFmt numFmtId="166" formatCode="0;;;@"/>
  </numFmts>
  <fonts count="6"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s>
  <borders count="9">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2" fillId="3" borderId="0"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5" fillId="6" borderId="8" applyNumberFormat="0" applyAlignment="0" applyProtection="0"/>
  </cellStyleXfs>
  <cellXfs count="54">
    <xf numFmtId="0" fontId="0" fillId="0" borderId="0" xfId="0"/>
    <xf numFmtId="0" fontId="0" fillId="0" borderId="1" xfId="0" applyBorder="1"/>
    <xf numFmtId="0" fontId="1" fillId="0" borderId="0" xfId="0" applyFont="1"/>
    <xf numFmtId="0" fontId="1" fillId="0" borderId="0" xfId="0" quotePrefix="1" applyFont="1"/>
    <xf numFmtId="0" fontId="1" fillId="0" borderId="2" xfId="0" applyFont="1" applyBorder="1"/>
    <xf numFmtId="0" fontId="0" fillId="0" borderId="2" xfId="0" applyBorder="1"/>
    <xf numFmtId="0" fontId="1" fillId="0" borderId="3" xfId="0" applyFont="1" applyBorder="1"/>
    <xf numFmtId="0" fontId="0" fillId="0" borderId="0" xfId="0" quotePrefix="1"/>
    <xf numFmtId="0" fontId="0" fillId="0" borderId="0" xfId="0" applyBorder="1"/>
    <xf numFmtId="0" fontId="1" fillId="0" borderId="0" xfId="0" applyFont="1" applyBorder="1"/>
    <xf numFmtId="0" fontId="0" fillId="0" borderId="0" xfId="0" applyFont="1"/>
    <xf numFmtId="0" fontId="1" fillId="0" borderId="0" xfId="0" applyFont="1" applyFill="1" applyBorder="1"/>
    <xf numFmtId="0" fontId="0" fillId="0" borderId="0" xfId="0" applyFill="1" applyBorder="1"/>
    <xf numFmtId="0" fontId="0" fillId="0" borderId="2" xfId="0" applyFont="1" applyBorder="1"/>
    <xf numFmtId="0" fontId="1" fillId="0" borderId="5" xfId="0" applyFont="1" applyFill="1" applyBorder="1"/>
    <xf numFmtId="0" fontId="1" fillId="0" borderId="5" xfId="0" applyFont="1" applyBorder="1"/>
    <xf numFmtId="0" fontId="0" fillId="0" borderId="2" xfId="0" applyFill="1" applyBorder="1" applyAlignment="1">
      <alignment horizontal="center" vertical="center"/>
    </xf>
    <xf numFmtId="0" fontId="0" fillId="0" borderId="2" xfId="0" applyBorder="1" applyAlignment="1">
      <alignment horizontal="center" vertical="center"/>
    </xf>
    <xf numFmtId="0" fontId="1" fillId="0" borderId="2" xfId="0" applyFont="1" applyBorder="1" applyAlignment="1">
      <alignment horizontal="center" vertical="center"/>
    </xf>
    <xf numFmtId="0" fontId="0" fillId="0" borderId="0" xfId="0" applyAlignment="1">
      <alignment horizontal="center" vertical="center"/>
    </xf>
    <xf numFmtId="0" fontId="0" fillId="2" borderId="2" xfId="0" applyFill="1" applyBorder="1"/>
    <xf numFmtId="0" fontId="1" fillId="2" borderId="2" xfId="0" applyFont="1" applyFill="1" applyBorder="1"/>
    <xf numFmtId="0" fontId="1" fillId="2" borderId="2" xfId="0" applyFont="1" applyFill="1" applyBorder="1" applyAlignment="1">
      <alignment horizontal="center"/>
    </xf>
    <xf numFmtId="0" fontId="1" fillId="0" borderId="2" xfId="0" applyFont="1" applyBorder="1" applyAlignment="1">
      <alignment horizontal="center"/>
    </xf>
    <xf numFmtId="1" fontId="0" fillId="0" borderId="2" xfId="0" applyNumberFormat="1" applyBorder="1"/>
    <xf numFmtId="164" fontId="0" fillId="0" borderId="2" xfId="0" applyNumberFormat="1" applyBorder="1"/>
    <xf numFmtId="0" fontId="0" fillId="0" borderId="2" xfId="0" applyFont="1" applyFill="1" applyBorder="1"/>
    <xf numFmtId="0" fontId="1" fillId="0" borderId="2" xfId="0" applyFont="1" applyFill="1" applyBorder="1" applyAlignment="1">
      <alignment horizontal="center"/>
    </xf>
    <xf numFmtId="0" fontId="0" fillId="0" borderId="2" xfId="0" applyFont="1" applyBorder="1" applyAlignment="1">
      <alignment horizontal="left"/>
    </xf>
    <xf numFmtId="0" fontId="0" fillId="0" borderId="2" xfId="0" applyFont="1" applyFill="1" applyBorder="1" applyAlignment="1">
      <alignment horizontal="left"/>
    </xf>
    <xf numFmtId="9" fontId="0" fillId="0" borderId="2" xfId="0" applyNumberFormat="1" applyFont="1" applyBorder="1" applyAlignment="1">
      <alignment horizontal="left"/>
    </xf>
    <xf numFmtId="0" fontId="1" fillId="0" borderId="2" xfId="0" applyFont="1" applyBorder="1" applyAlignment="1">
      <alignment horizontal="left"/>
    </xf>
    <xf numFmtId="164" fontId="1" fillId="0" borderId="2" xfId="0" applyNumberFormat="1" applyFont="1" applyBorder="1" applyAlignment="1">
      <alignment horizontal="left"/>
    </xf>
    <xf numFmtId="1" fontId="1" fillId="0" borderId="2" xfId="0" applyNumberFormat="1" applyFont="1" applyBorder="1"/>
    <xf numFmtId="165" fontId="0" fillId="0" borderId="2" xfId="0" applyNumberFormat="1" applyBorder="1"/>
    <xf numFmtId="166" fontId="0" fillId="2" borderId="2" xfId="0" applyNumberFormat="1" applyFill="1" applyBorder="1" applyAlignment="1">
      <alignment horizontal="center"/>
    </xf>
    <xf numFmtId="166" fontId="0" fillId="0" borderId="2" xfId="0" applyNumberFormat="1" applyBorder="1" applyAlignment="1">
      <alignment horizontal="center"/>
    </xf>
    <xf numFmtId="0" fontId="1" fillId="2" borderId="2" xfId="0" applyFont="1" applyFill="1" applyBorder="1" applyAlignment="1">
      <alignment horizontal="center" textRotation="90"/>
    </xf>
    <xf numFmtId="166" fontId="0" fillId="0" borderId="0" xfId="0" applyNumberFormat="1" applyFill="1" applyBorder="1"/>
    <xf numFmtId="165" fontId="1" fillId="0" borderId="2" xfId="0" applyNumberFormat="1" applyFont="1" applyBorder="1"/>
    <xf numFmtId="0" fontId="3" fillId="4" borderId="0" xfId="2"/>
    <xf numFmtId="0" fontId="5" fillId="6" borderId="8" xfId="4"/>
    <xf numFmtId="0" fontId="2" fillId="3" borderId="0" xfId="1"/>
    <xf numFmtId="0" fontId="4" fillId="5" borderId="0" xfId="3"/>
    <xf numFmtId="0" fontId="5" fillId="6" borderId="8" xfId="4" applyBorder="1"/>
    <xf numFmtId="0" fontId="2" fillId="3" borderId="0" xfId="1" applyAlignment="1">
      <alignment wrapText="1"/>
    </xf>
    <xf numFmtId="0" fontId="0" fillId="0" borderId="0" xfId="0" applyBorder="1" applyAlignment="1">
      <alignment horizontal="center"/>
    </xf>
    <xf numFmtId="0" fontId="1" fillId="0" borderId="2" xfId="0" applyFont="1" applyFill="1" applyBorder="1" applyAlignment="1">
      <alignment horizontal="center" wrapText="1"/>
    </xf>
    <xf numFmtId="0" fontId="0" fillId="0" borderId="2" xfId="0" applyBorder="1" applyAlignment="1">
      <alignment horizontal="center" vertical="center" wrapText="1"/>
    </xf>
    <xf numFmtId="0" fontId="1" fillId="2" borderId="4"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2" xfId="0" quotePrefix="1" applyFont="1" applyFill="1" applyBorder="1" applyAlignment="1">
      <alignment horizontal="center"/>
    </xf>
    <xf numFmtId="0" fontId="1" fillId="2" borderId="2" xfId="0" applyFont="1" applyFill="1" applyBorder="1" applyAlignment="1">
      <alignment horizontal="center"/>
    </xf>
  </cellXfs>
  <cellStyles count="5">
    <cellStyle name="Bad" xfId="2" builtinId="27"/>
    <cellStyle name="Good" xfId="1" builtinId="26"/>
    <cellStyle name="Input" xfId="4" builtinId="20"/>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zoomScaleNormal="100" workbookViewId="0">
      <selection activeCell="A41" sqref="A41"/>
    </sheetView>
  </sheetViews>
  <sheetFormatPr defaultRowHeight="15" x14ac:dyDescent="0.25"/>
  <cols>
    <col min="1" max="1" width="36.125" bestFit="1" customWidth="1"/>
    <col min="2" max="2" width="14" bestFit="1" customWidth="1"/>
    <col min="3" max="3" width="9.125" bestFit="1" customWidth="1"/>
    <col min="4" max="5" width="6.75" bestFit="1" customWidth="1"/>
    <col min="6" max="7" width="6.25" bestFit="1" customWidth="1"/>
    <col min="8" max="8" width="66.375" bestFit="1" customWidth="1"/>
    <col min="9" max="9" width="9.125" customWidth="1"/>
  </cols>
  <sheetData>
    <row r="1" spans="1:9" x14ac:dyDescent="0.25">
      <c r="A1" s="2" t="s">
        <v>3704</v>
      </c>
    </row>
    <row r="3" spans="1:9" x14ac:dyDescent="0.25">
      <c r="A3" s="6" t="s">
        <v>3</v>
      </c>
    </row>
    <row r="4" spans="1:9" x14ac:dyDescent="0.25">
      <c r="A4" s="4" t="s">
        <v>4</v>
      </c>
      <c r="B4" s="4" t="s">
        <v>3702</v>
      </c>
      <c r="C4" s="18" t="s">
        <v>6</v>
      </c>
      <c r="D4" s="18" t="s">
        <v>0</v>
      </c>
      <c r="E4" s="18" t="s">
        <v>29</v>
      </c>
      <c r="F4" s="18" t="s">
        <v>30</v>
      </c>
      <c r="I4" s="3"/>
    </row>
    <row r="5" spans="1:9" x14ac:dyDescent="0.25">
      <c r="A5" s="5" t="s">
        <v>5</v>
      </c>
      <c r="B5" s="5">
        <f>SUMIF('OS DATA'!A:A,'SERVER &amp; APP Count'!A5,'OS DATA'!B:B)</f>
        <v>4982</v>
      </c>
      <c r="C5" s="16" t="str">
        <f>IF(COUNTIF('OS DATA'!$A$3:$A$13,'SERVER &amp; APP Count'!A5), "X", "")</f>
        <v>X</v>
      </c>
      <c r="D5" s="16" t="str">
        <f>IF(COUNTIF('OS DATA'!$A$17:$A$24,'SERVER &amp; APP Count'!A5), "X", "")</f>
        <v>X</v>
      </c>
      <c r="E5" s="16" t="str">
        <f>IF(COUNTIF('OS DATA'!$A$28:$A$37,'SERVER &amp; APP Count'!A5), "X", "")</f>
        <v>X</v>
      </c>
      <c r="F5" s="16" t="str">
        <f>IF(COUNTIF('OS DATA'!$A$41:$A$48,'SERVER &amp; APP Count'!A5), "X", "")</f>
        <v>X</v>
      </c>
    </row>
    <row r="6" spans="1:9" x14ac:dyDescent="0.25">
      <c r="A6" s="5" t="s">
        <v>26</v>
      </c>
      <c r="B6" s="5">
        <f>SUMIF('OS DATA'!A:A,'SERVER &amp; APP Count'!A6,'OS DATA'!B:B)</f>
        <v>2563</v>
      </c>
      <c r="C6" s="16" t="str">
        <f>IF(COUNTIF('OS DATA'!$A$3:$A$13,'SERVER &amp; APP Count'!A6), "X", "")</f>
        <v>X</v>
      </c>
      <c r="D6" s="16" t="str">
        <f>IF(COUNTIF('OS DATA'!$A$17:$A$24,'SERVER &amp; APP Count'!A6), "X", "")</f>
        <v>X</v>
      </c>
      <c r="E6" s="16" t="str">
        <f>IF(COUNTIF('OS DATA'!$A$28:$A$37,'SERVER &amp; APP Count'!A6), "X", "")</f>
        <v>X</v>
      </c>
      <c r="F6" s="16" t="str">
        <f>IF(COUNTIF('OS DATA'!$A$41:$A$48,'SERVER &amp; APP Count'!A6), "X", "")</f>
        <v>X</v>
      </c>
    </row>
    <row r="7" spans="1:9" x14ac:dyDescent="0.25">
      <c r="A7" s="5" t="s">
        <v>22</v>
      </c>
      <c r="B7" s="5">
        <f>SUMIF('OS DATA'!A:A,'SERVER &amp; APP Count'!A7,'OS DATA'!B:B)</f>
        <v>1103</v>
      </c>
      <c r="C7" s="16" t="str">
        <f>IF(COUNTIF('OS DATA'!$A$3:$A$13,'SERVER &amp; APP Count'!A7), "X", "")</f>
        <v>X</v>
      </c>
      <c r="D7" s="16" t="str">
        <f>IF(COUNTIF('OS DATA'!$A$17:$A$24,'SERVER &amp; APP Count'!A7), "X", "")</f>
        <v>X</v>
      </c>
      <c r="E7" s="16" t="str">
        <f>IF(COUNTIF('OS DATA'!$A$28:$A$37,'SERVER &amp; APP Count'!A7), "X", "")</f>
        <v>X</v>
      </c>
      <c r="F7" s="16" t="str">
        <f>IF(COUNTIF('OS DATA'!$A$41:$A$48,'SERVER &amp; APP Count'!A7), "X", "")</f>
        <v>X</v>
      </c>
    </row>
    <row r="8" spans="1:9" x14ac:dyDescent="0.25">
      <c r="A8" s="5" t="s">
        <v>21</v>
      </c>
      <c r="B8" s="5">
        <f>SUMIF('OS DATA'!A:A,'SERVER &amp; APP Count'!A8,'OS DATA'!B:B)</f>
        <v>840</v>
      </c>
      <c r="C8" s="16" t="str">
        <f>IF(COUNTIF('OS DATA'!$A$3:$A$13,'SERVER &amp; APP Count'!A8), "X", "")</f>
        <v>X</v>
      </c>
      <c r="D8" s="16" t="str">
        <f>IF(COUNTIF('OS DATA'!$A$17:$A$24,'SERVER &amp; APP Count'!A8), "X", "")</f>
        <v>X</v>
      </c>
      <c r="E8" s="16" t="str">
        <f>IF(COUNTIF('OS DATA'!$A$28:$A$37,'SERVER &amp; APP Count'!A8), "X", "")</f>
        <v>X</v>
      </c>
      <c r="F8" s="16" t="str">
        <f>IF(COUNTIF('OS DATA'!$A$41:$A$48,'SERVER &amp; APP Count'!A8), "X", "")</f>
        <v>X</v>
      </c>
    </row>
    <row r="9" spans="1:9" x14ac:dyDescent="0.25">
      <c r="A9" s="5" t="s">
        <v>8</v>
      </c>
      <c r="B9" s="5">
        <f>SUMIF('OS DATA'!A:A,'SERVER &amp; APP Count'!A9,'OS DATA'!B:B)</f>
        <v>517</v>
      </c>
      <c r="C9" s="16" t="str">
        <f>IF(COUNTIF('OS DATA'!$A$3:$A$13,'SERVER &amp; APP Count'!A9), "X", "")</f>
        <v>X</v>
      </c>
      <c r="D9" s="16" t="str">
        <f>IF(COUNTIF('OS DATA'!$A$17:$A$24,'SERVER &amp; APP Count'!A9), "X", "")</f>
        <v>X</v>
      </c>
      <c r="E9" s="16" t="str">
        <f>IF(COUNTIF('OS DATA'!$A$28:$A$37,'SERVER &amp; APP Count'!A9), "X", "")</f>
        <v>X</v>
      </c>
      <c r="F9" s="16" t="str">
        <f>IF(COUNTIF('OS DATA'!$A$41:$A$48,'SERVER &amp; APP Count'!A9), "X", "")</f>
        <v>X</v>
      </c>
    </row>
    <row r="10" spans="1:9" x14ac:dyDescent="0.25">
      <c r="A10" s="5" t="s">
        <v>11</v>
      </c>
      <c r="B10" s="5">
        <f>SUMIF('OS DATA'!A:A,'SERVER &amp; APP Count'!A10,'OS DATA'!B:B)</f>
        <v>274</v>
      </c>
      <c r="C10" s="16" t="str">
        <f>IF(COUNTIF('OS DATA'!$A$3:$A$13,'SERVER &amp; APP Count'!A10), "X", "")</f>
        <v>X</v>
      </c>
      <c r="D10" s="16" t="str">
        <f>IF(COUNTIF('OS DATA'!$A$17:$A$24,'SERVER &amp; APP Count'!A10), "X", "")</f>
        <v/>
      </c>
      <c r="E10" s="16" t="str">
        <f>IF(COUNTIF('OS DATA'!$A$28:$A$37,'SERVER &amp; APP Count'!A10), "X", "")</f>
        <v>X</v>
      </c>
      <c r="F10" s="16" t="str">
        <f>IF(COUNTIF('OS DATA'!$A$41:$A$48,'SERVER &amp; APP Count'!A10), "X", "")</f>
        <v>X</v>
      </c>
    </row>
    <row r="11" spans="1:9" x14ac:dyDescent="0.25">
      <c r="A11" s="5" t="s">
        <v>7</v>
      </c>
      <c r="B11" s="5">
        <f>SUMIF('OS DATA'!A:A,'SERVER &amp; APP Count'!A11,'OS DATA'!B:B)</f>
        <v>237</v>
      </c>
      <c r="C11" s="16" t="str">
        <f>IF(COUNTIF('OS DATA'!$A$3:$A$13,'SERVER &amp; APP Count'!A11), "X", "")</f>
        <v>X</v>
      </c>
      <c r="D11" s="16" t="str">
        <f>IF(COUNTIF('OS DATA'!$A$17:$A$24,'SERVER &amp; APP Count'!A11), "X", "")</f>
        <v>X</v>
      </c>
      <c r="E11" s="16" t="str">
        <f>IF(COUNTIF('OS DATA'!$A$28:$A$37,'SERVER &amp; APP Count'!A11), "X", "")</f>
        <v>X</v>
      </c>
      <c r="F11" s="16" t="str">
        <f>IF(COUNTIF('OS DATA'!$A$41:$A$48,'SERVER &amp; APP Count'!A11), "X", "")</f>
        <v>X</v>
      </c>
    </row>
    <row r="12" spans="1:9" x14ac:dyDescent="0.25">
      <c r="A12" s="5" t="s">
        <v>12</v>
      </c>
      <c r="B12" s="5">
        <f>SUMIF('OS DATA'!A:A,'SERVER &amp; APP Count'!A12,'OS DATA'!B:B)</f>
        <v>170</v>
      </c>
      <c r="C12" s="16" t="str">
        <f>IF(COUNTIF('OS DATA'!$A$3:$A$13,'SERVER &amp; APP Count'!A12), "X", "")</f>
        <v>X</v>
      </c>
      <c r="D12" s="16" t="str">
        <f>IF(COUNTIF('OS DATA'!$A$17:$A$24,'SERVER &amp; APP Count'!A12), "X", "")</f>
        <v>X</v>
      </c>
      <c r="E12" s="16" t="str">
        <f>IF(COUNTIF('OS DATA'!$A$28:$A$37,'SERVER &amp; APP Count'!A12), "X", "")</f>
        <v>X</v>
      </c>
      <c r="F12" s="16" t="str">
        <f>IF(COUNTIF('OS DATA'!$A$41:$A$48,'SERVER &amp; APP Count'!A12), "X", "")</f>
        <v/>
      </c>
    </row>
    <row r="13" spans="1:9" x14ac:dyDescent="0.25">
      <c r="A13" s="5" t="s">
        <v>23</v>
      </c>
      <c r="B13" s="5">
        <f>SUMIF('OS DATA'!A:A,'SERVER &amp; APP Count'!A13,'OS DATA'!B:B)</f>
        <v>160</v>
      </c>
      <c r="C13" s="16" t="str">
        <f>IF(COUNTIF('OS DATA'!$A$3:$A$13,'SERVER &amp; APP Count'!A13), "X", "")</f>
        <v>X</v>
      </c>
      <c r="D13" s="16" t="str">
        <f>IF(COUNTIF('OS DATA'!$A$17:$A$24,'SERVER &amp; APP Count'!A13), "X", "")</f>
        <v>X</v>
      </c>
      <c r="E13" s="16" t="str">
        <f>IF(COUNTIF('OS DATA'!$A$28:$A$37,'SERVER &amp; APP Count'!A13), "X", "")</f>
        <v>X</v>
      </c>
      <c r="F13" s="16" t="str">
        <f>IF(COUNTIF('OS DATA'!$A$41:$A$48,'SERVER &amp; APP Count'!A13), "X", "")</f>
        <v>X</v>
      </c>
    </row>
    <row r="14" spans="1:9" x14ac:dyDescent="0.25">
      <c r="A14" s="5" t="s">
        <v>9</v>
      </c>
      <c r="B14" s="5">
        <f>SUMIF('OS DATA'!A:A,'SERVER &amp; APP Count'!A14,'OS DATA'!B:B)</f>
        <v>11</v>
      </c>
      <c r="C14" s="16" t="str">
        <f>IF(COUNTIF('OS DATA'!$A$3:$A$13,'SERVER &amp; APP Count'!A14), "X", "")</f>
        <v>X</v>
      </c>
      <c r="D14" s="16" t="str">
        <f>IF(COUNTIF('OS DATA'!$A$17:$A$24,'SERVER &amp; APP Count'!A14), "X", "")</f>
        <v/>
      </c>
      <c r="E14" s="16" t="str">
        <f>IF(COUNTIF('OS DATA'!$A$28:$A$37,'SERVER &amp; APP Count'!A14), "X", "")</f>
        <v>X</v>
      </c>
      <c r="F14" s="16" t="str">
        <f>IF(COUNTIF('OS DATA'!$A$41:$A$48,'SERVER &amp; APP Count'!A14), "X", "")</f>
        <v/>
      </c>
    </row>
    <row r="15" spans="1:9" x14ac:dyDescent="0.25">
      <c r="A15" s="5" t="s">
        <v>10</v>
      </c>
      <c r="B15" s="5">
        <f>SUMIF('OS DATA'!A:A,'SERVER &amp; APP Count'!A15,'OS DATA'!B:B)</f>
        <v>10</v>
      </c>
      <c r="C15" s="16" t="str">
        <f>IF(COUNTIF('OS DATA'!$A$3:$A$13,'SERVER &amp; APP Count'!A15), "X", "")</f>
        <v>X</v>
      </c>
      <c r="D15" s="16" t="str">
        <f>IF(COUNTIF('OS DATA'!$A$17:$A$24,'SERVER &amp; APP Count'!A15), "X", "")</f>
        <v/>
      </c>
      <c r="E15" s="16" t="str">
        <f>IF(COUNTIF('OS DATA'!$A$28:$A$37,'SERVER &amp; APP Count'!A15), "X", "")</f>
        <v/>
      </c>
      <c r="F15" s="16" t="str">
        <f>IF(COUNTIF('OS DATA'!$A$41:$A$48,'SERVER &amp; APP Count'!A15), "X", "")</f>
        <v/>
      </c>
    </row>
    <row r="16" spans="1:9" x14ac:dyDescent="0.25">
      <c r="A16" s="14" t="s">
        <v>13</v>
      </c>
      <c r="B16" s="15">
        <f>SUM(B5:B15)</f>
        <v>10867</v>
      </c>
      <c r="C16" s="19"/>
      <c r="D16" s="19"/>
      <c r="E16" s="19"/>
      <c r="F16" s="19"/>
    </row>
    <row r="17" spans="1:6" x14ac:dyDescent="0.25">
      <c r="C17" s="19"/>
      <c r="D17" s="19"/>
      <c r="E17" s="19"/>
      <c r="F17" s="19"/>
    </row>
    <row r="18" spans="1:6" x14ac:dyDescent="0.25">
      <c r="A18" s="4" t="s">
        <v>14</v>
      </c>
      <c r="B18" s="4" t="s">
        <v>3703</v>
      </c>
      <c r="C18" s="18" t="s">
        <v>6</v>
      </c>
      <c r="D18" s="18" t="s">
        <v>0</v>
      </c>
      <c r="E18" s="18" t="s">
        <v>29</v>
      </c>
      <c r="F18" s="18" t="s">
        <v>30</v>
      </c>
    </row>
    <row r="19" spans="1:6" x14ac:dyDescent="0.25">
      <c r="A19" s="5" t="s">
        <v>36</v>
      </c>
      <c r="B19" s="13">
        <f>SUMIF('APP DATA'!C:C,'SERVER &amp; APP Count'!A19,'APP DATA'!B:B)</f>
        <v>44886</v>
      </c>
      <c r="C19" s="17" t="str">
        <f>IF(COUNTIF('APP DATA'!$C$21:$C$39,'SERVER &amp; APP Count'!$A19), "X", "")</f>
        <v>X</v>
      </c>
      <c r="D19" s="17" t="str">
        <f>IF(COUNTIF('APP DATA'!$C$3:$C$17,'SERVER &amp; APP Count'!A19), "X", "")</f>
        <v>X</v>
      </c>
      <c r="E19" s="17" t="str">
        <f>IF(COUNTIF('APP DATA'!$C$43:$C$51,'SERVER &amp; APP Count'!A19), "X", "")</f>
        <v>X</v>
      </c>
      <c r="F19" s="17" t="str">
        <f>IF(COUNTIF('APP DATA'!$C$55:$C$67,'SERVER &amp; APP Count'!A19), "X", "")</f>
        <v>X</v>
      </c>
    </row>
    <row r="20" spans="1:6" x14ac:dyDescent="0.25">
      <c r="A20" s="5" t="s">
        <v>32</v>
      </c>
      <c r="B20" s="13">
        <f>SUMIF('APP DATA'!C:C,'SERVER &amp; APP Count'!A20,'APP DATA'!B:B)</f>
        <v>5656</v>
      </c>
      <c r="C20" s="17" t="str">
        <f>IF(COUNTIF('APP DATA'!$C$21:$C$39,'SERVER &amp; APP Count'!$A20), "X", "")</f>
        <v>X</v>
      </c>
      <c r="D20" s="17" t="str">
        <f>IF(COUNTIF('APP DATA'!$C$3:$C$17,'SERVER &amp; APP Count'!A20), "X", "")</f>
        <v>X</v>
      </c>
      <c r="E20" s="17" t="str">
        <f>IF(COUNTIF('APP DATA'!$C$43:$C$51,'SERVER &amp; APP Count'!A20), "X", "")</f>
        <v>X</v>
      </c>
      <c r="F20" s="17" t="str">
        <f>IF(COUNTIF('APP DATA'!$C$55:$C$67,'SERVER &amp; APP Count'!A20), "X", "")</f>
        <v>X</v>
      </c>
    </row>
    <row r="21" spans="1:6" x14ac:dyDescent="0.25">
      <c r="A21" s="5" t="s">
        <v>45</v>
      </c>
      <c r="B21" s="13">
        <f>SUMIF('APP DATA'!C:C,'SERVER &amp; APP Count'!A21,'APP DATA'!B:B)</f>
        <v>3284</v>
      </c>
      <c r="C21" s="17" t="str">
        <f>IF(COUNTIF('APP DATA'!$C$21:$C$39,'SERVER &amp; APP Count'!$A21), "X", "")</f>
        <v>X</v>
      </c>
      <c r="D21" s="17" t="str">
        <f>IF(COUNTIF('APP DATA'!$C$3:$C$17,'SERVER &amp; APP Count'!A21), "X", "")</f>
        <v/>
      </c>
      <c r="E21" s="17" t="str">
        <f>IF(COUNTIF('APP DATA'!$C$43:$C$51,'SERVER &amp; APP Count'!A21), "X", "")</f>
        <v/>
      </c>
      <c r="F21" s="17" t="str">
        <f>IF(COUNTIF('APP DATA'!$C$55:$C$67,'SERVER &amp; APP Count'!A21), "X", "")</f>
        <v/>
      </c>
    </row>
    <row r="22" spans="1:6" x14ac:dyDescent="0.25">
      <c r="A22" s="5" t="s">
        <v>46</v>
      </c>
      <c r="B22" s="13">
        <f>SUMIF('APP DATA'!C:C,'SERVER &amp; APP Count'!A22,'APP DATA'!B:B)</f>
        <v>1116</v>
      </c>
      <c r="C22" s="17" t="str">
        <f>IF(COUNTIF('APP DATA'!$C$21:$C$39,'SERVER &amp; APP Count'!$A22), "X", "")</f>
        <v>X</v>
      </c>
      <c r="D22" s="17" t="str">
        <f>IF(COUNTIF('APP DATA'!$C$3:$C$17,'SERVER &amp; APP Count'!A22), "X", "")</f>
        <v/>
      </c>
      <c r="E22" s="17" t="str">
        <f>IF(COUNTIF('APP DATA'!$C$43:$C$51,'SERVER &amp; APP Count'!A22), "X", "")</f>
        <v/>
      </c>
      <c r="F22" s="17" t="str">
        <f>IF(COUNTIF('APP DATA'!$C$55:$C$67,'SERVER &amp; APP Count'!A22), "X", "")</f>
        <v/>
      </c>
    </row>
    <row r="23" spans="1:6" x14ac:dyDescent="0.25">
      <c r="A23" s="5" t="s">
        <v>33</v>
      </c>
      <c r="B23" s="13">
        <f>SUMIF('APP DATA'!C:C,'SERVER &amp; APP Count'!A23,'APP DATA'!B:B)</f>
        <v>1077</v>
      </c>
      <c r="C23" s="17" t="str">
        <f>IF(COUNTIF('APP DATA'!$C$21:$C$39,'SERVER &amp; APP Count'!$A23), "X", "")</f>
        <v>X</v>
      </c>
      <c r="D23" s="17" t="str">
        <f>IF(COUNTIF('APP DATA'!$C$3:$C$17,'SERVER &amp; APP Count'!A23), "X", "")</f>
        <v>X</v>
      </c>
      <c r="E23" s="17" t="str">
        <f>IF(COUNTIF('APP DATA'!$C$43:$C$51,'SERVER &amp; APP Count'!A23), "X", "")</f>
        <v>X</v>
      </c>
      <c r="F23" s="17" t="str">
        <f>IF(COUNTIF('APP DATA'!$C$55:$C$67,'SERVER &amp; APP Count'!A23), "X", "")</f>
        <v/>
      </c>
    </row>
    <row r="24" spans="1:6" x14ac:dyDescent="0.25">
      <c r="A24" s="5" t="s">
        <v>43</v>
      </c>
      <c r="B24" s="13">
        <f>SUMIF('APP DATA'!C:C,'SERVER &amp; APP Count'!A24,'APP DATA'!B:B)</f>
        <v>474</v>
      </c>
      <c r="C24" s="17" t="str">
        <f>IF(COUNTIF('APP DATA'!$C$21:$C$39,'SERVER &amp; APP Count'!$A24), "X", "")</f>
        <v>X</v>
      </c>
      <c r="D24" s="17" t="str">
        <f>IF(COUNTIF('APP DATA'!$C$3:$C$17,'SERVER &amp; APP Count'!A24), "X", "")</f>
        <v>X</v>
      </c>
      <c r="E24" s="17" t="str">
        <f>IF(COUNTIF('APP DATA'!$C$43:$C$51,'SERVER &amp; APP Count'!A24), "X", "")</f>
        <v>X</v>
      </c>
      <c r="F24" s="17" t="str">
        <f>IF(COUNTIF('APP DATA'!$C$55:$C$67,'SERVER &amp; APP Count'!A24), "X", "")</f>
        <v>X</v>
      </c>
    </row>
    <row r="25" spans="1:6" x14ac:dyDescent="0.25">
      <c r="A25" s="5" t="s">
        <v>39</v>
      </c>
      <c r="B25" s="13">
        <f>SUMIF('APP DATA'!C:C,'SERVER &amp; APP Count'!A25,'APP DATA'!B:B)</f>
        <v>420</v>
      </c>
      <c r="C25" s="17" t="str">
        <f>IF(COUNTIF('APP DATA'!$C$21:$C$39,'SERVER &amp; APP Count'!$A25), "X", "")</f>
        <v>X</v>
      </c>
      <c r="D25" s="17" t="str">
        <f>IF(COUNTIF('APP DATA'!$C$3:$C$17,'SERVER &amp; APP Count'!A25), "X", "")</f>
        <v>X</v>
      </c>
      <c r="E25" s="17" t="str">
        <f>IF(COUNTIF('APP DATA'!$C$43:$C$51,'SERVER &amp; APP Count'!A25), "X", "")</f>
        <v>X</v>
      </c>
      <c r="F25" s="17" t="str">
        <f>IF(COUNTIF('APP DATA'!$C$55:$C$67,'SERVER &amp; APP Count'!A25), "X", "")</f>
        <v>X</v>
      </c>
    </row>
    <row r="26" spans="1:6" x14ac:dyDescent="0.25">
      <c r="A26" s="5" t="s">
        <v>41</v>
      </c>
      <c r="B26" s="13">
        <f>SUMIF('APP DATA'!C:C,'SERVER &amp; APP Count'!A26,'APP DATA'!B:B)</f>
        <v>330</v>
      </c>
      <c r="C26" s="17" t="str">
        <f>IF(COUNTIF('APP DATA'!$C$21:$C$39,'SERVER &amp; APP Count'!$A26), "X", "")</f>
        <v>X</v>
      </c>
      <c r="D26" s="17" t="str">
        <f>IF(COUNTIF('APP DATA'!$C$3:$C$17,'SERVER &amp; APP Count'!A26), "X", "")</f>
        <v>X</v>
      </c>
      <c r="E26" s="17" t="str">
        <f>IF(COUNTIF('APP DATA'!$C$43:$C$51,'SERVER &amp; APP Count'!A26), "X", "")</f>
        <v>X</v>
      </c>
      <c r="F26" s="17" t="str">
        <f>IF(COUNTIF('APP DATA'!$C$55:$C$67,'SERVER &amp; APP Count'!A26), "X", "")</f>
        <v>X</v>
      </c>
    </row>
    <row r="27" spans="1:6" x14ac:dyDescent="0.25">
      <c r="A27" s="5" t="s">
        <v>57</v>
      </c>
      <c r="B27" s="13">
        <f>SUMIF('APP DATA'!C:C,'SERVER &amp; APP Count'!A27,'APP DATA'!B:B)</f>
        <v>314</v>
      </c>
      <c r="C27" s="17" t="str">
        <f>IF(COUNTIF('APP DATA'!$C$21:$C$39,'SERVER &amp; APP Count'!$A27), "X", "")</f>
        <v/>
      </c>
      <c r="D27" s="17" t="str">
        <f>IF(COUNTIF('APP DATA'!$C$3:$C$17,'SERVER &amp; APP Count'!A27), "X", "")</f>
        <v/>
      </c>
      <c r="E27" s="17" t="str">
        <f>IF(COUNTIF('APP DATA'!$C$43:$C$51,'SERVER &amp; APP Count'!A27), "X", "")</f>
        <v/>
      </c>
      <c r="F27" s="17" t="str">
        <f>IF(COUNTIF('APP DATA'!$C$55:$C$67,'SERVER &amp; APP Count'!A27), "X", "")</f>
        <v>X</v>
      </c>
    </row>
    <row r="28" spans="1:6" x14ac:dyDescent="0.25">
      <c r="A28" s="5" t="s">
        <v>40</v>
      </c>
      <c r="B28" s="13">
        <f>SUMIF('APP DATA'!C:C,'SERVER &amp; APP Count'!A28,'APP DATA'!B:B)</f>
        <v>272</v>
      </c>
      <c r="C28" s="17" t="str">
        <f>IF(COUNTIF('APP DATA'!$C$21:$C$39,'SERVER &amp; APP Count'!$A28), "X", "")</f>
        <v/>
      </c>
      <c r="D28" s="17" t="str">
        <f>IF(COUNTIF('APP DATA'!$C$3:$C$17,'SERVER &amp; APP Count'!A28), "X", "")</f>
        <v>X</v>
      </c>
      <c r="E28" s="17" t="str">
        <f>IF(COUNTIF('APP DATA'!$C$43:$C$51,'SERVER &amp; APP Count'!A28), "X", "")</f>
        <v>X</v>
      </c>
      <c r="F28" s="17" t="str">
        <f>IF(COUNTIF('APP DATA'!$C$55:$C$67,'SERVER &amp; APP Count'!A28), "X", "")</f>
        <v>X</v>
      </c>
    </row>
    <row r="29" spans="1:6" x14ac:dyDescent="0.25">
      <c r="A29" s="5" t="s">
        <v>35</v>
      </c>
      <c r="B29" s="13">
        <f>SUMIF('APP DATA'!C:C,'SERVER &amp; APP Count'!A29,'APP DATA'!B:B)</f>
        <v>168</v>
      </c>
      <c r="C29" s="17" t="str">
        <f>IF(COUNTIF('APP DATA'!$C$21:$C$39,'SERVER &amp; APP Count'!$A29), "X", "")</f>
        <v/>
      </c>
      <c r="D29" s="17" t="str">
        <f>IF(COUNTIF('APP DATA'!$C$3:$C$17,'SERVER &amp; APP Count'!A29), "X", "")</f>
        <v>X</v>
      </c>
      <c r="E29" s="17" t="str">
        <f>IF(COUNTIF('APP DATA'!$C$43:$C$51,'SERVER &amp; APP Count'!A29), "X", "")</f>
        <v/>
      </c>
      <c r="F29" s="17" t="str">
        <f>IF(COUNTIF('APP DATA'!$C$55:$C$67,'SERVER &amp; APP Count'!A29), "X", "")</f>
        <v>X</v>
      </c>
    </row>
    <row r="30" spans="1:6" x14ac:dyDescent="0.25">
      <c r="A30" s="5" t="s">
        <v>47</v>
      </c>
      <c r="B30" s="13">
        <f>SUMIF('APP DATA'!C:C,'SERVER &amp; APP Count'!A30,'APP DATA'!B:B)</f>
        <v>163</v>
      </c>
      <c r="C30" s="17" t="str">
        <f>IF(COUNTIF('APP DATA'!$C$21:$C$39,'SERVER &amp; APP Count'!$A30), "X", "")</f>
        <v>X</v>
      </c>
      <c r="D30" s="17" t="str">
        <f>IF(COUNTIF('APP DATA'!$C$3:$C$17,'SERVER &amp; APP Count'!A30), "X", "")</f>
        <v/>
      </c>
      <c r="E30" s="17" t="str">
        <f>IF(COUNTIF('APP DATA'!$C$43:$C$51,'SERVER &amp; APP Count'!A30), "X", "")</f>
        <v/>
      </c>
      <c r="F30" s="17" t="str">
        <f>IF(COUNTIF('APP DATA'!$C$55:$C$67,'SERVER &amp; APP Count'!A30), "X", "")</f>
        <v/>
      </c>
    </row>
    <row r="31" spans="1:6" x14ac:dyDescent="0.25">
      <c r="A31" s="5" t="s">
        <v>53</v>
      </c>
      <c r="B31" s="13">
        <f>SUMIF('APP DATA'!C:C,'SERVER &amp; APP Count'!A31,'APP DATA'!B:B)</f>
        <v>151</v>
      </c>
      <c r="C31" s="17" t="str">
        <f>IF(COUNTIF('APP DATA'!$C$21:$C$39,'SERVER &amp; APP Count'!$A31), "X", "")</f>
        <v>X</v>
      </c>
      <c r="D31" s="17" t="str">
        <f>IF(COUNTIF('APP DATA'!$C$3:$C$17,'SERVER &amp; APP Count'!A31), "X", "")</f>
        <v/>
      </c>
      <c r="E31" s="17" t="str">
        <f>IF(COUNTIF('APP DATA'!$C$43:$C$51,'SERVER &amp; APP Count'!A31), "X", "")</f>
        <v>X</v>
      </c>
      <c r="F31" s="17" t="str">
        <f>IF(COUNTIF('APP DATA'!$C$55:$C$67,'SERVER &amp; APP Count'!A31), "X", "")</f>
        <v>X</v>
      </c>
    </row>
    <row r="32" spans="1:6" x14ac:dyDescent="0.25">
      <c r="A32" s="5" t="s">
        <v>42</v>
      </c>
      <c r="B32" s="13">
        <f>SUMIF('APP DATA'!C:C,'SERVER &amp; APP Count'!A32,'APP DATA'!B:B)</f>
        <v>136</v>
      </c>
      <c r="C32" s="17" t="str">
        <f>IF(COUNTIF('APP DATA'!$C$21:$C$39,'SERVER &amp; APP Count'!$A32), "X", "")</f>
        <v>X</v>
      </c>
      <c r="D32" s="17" t="str">
        <f>IF(COUNTIF('APP DATA'!$C$3:$C$17,'SERVER &amp; APP Count'!A32), "X", "")</f>
        <v>X</v>
      </c>
      <c r="E32" s="17" t="str">
        <f>IF(COUNTIF('APP DATA'!$C$43:$C$51,'SERVER &amp; APP Count'!A32), "X", "")</f>
        <v/>
      </c>
      <c r="F32" s="17" t="str">
        <f>IF(COUNTIF('APP DATA'!$C$55:$C$67,'SERVER &amp; APP Count'!A32), "X", "")</f>
        <v/>
      </c>
    </row>
    <row r="33" spans="1:6" x14ac:dyDescent="0.25">
      <c r="A33" s="5" t="s">
        <v>34</v>
      </c>
      <c r="B33" s="13">
        <f>SUMIF('APP DATA'!C:C,'SERVER &amp; APP Count'!A33,'APP DATA'!B:B)</f>
        <v>132</v>
      </c>
      <c r="C33" s="17" t="str">
        <f>IF(COUNTIF('APP DATA'!$C$21:$C$39,'SERVER &amp; APP Count'!$A33), "X", "")</f>
        <v>X</v>
      </c>
      <c r="D33" s="17" t="str">
        <f>IF(COUNTIF('APP DATA'!$C$3:$C$17,'SERVER &amp; APP Count'!A33), "X", "")</f>
        <v>X</v>
      </c>
      <c r="E33" s="17" t="str">
        <f>IF(COUNTIF('APP DATA'!$C$43:$C$51,'SERVER &amp; APP Count'!A33), "X", "")</f>
        <v/>
      </c>
      <c r="F33" s="17" t="str">
        <f>IF(COUNTIF('APP DATA'!$C$55:$C$67,'SERVER &amp; APP Count'!A33), "X", "")</f>
        <v>X</v>
      </c>
    </row>
    <row r="34" spans="1:6" x14ac:dyDescent="0.25">
      <c r="A34" s="5" t="s">
        <v>31</v>
      </c>
      <c r="B34" s="13">
        <f>SUMIF('APP DATA'!C:C,'SERVER &amp; APP Count'!A34,'APP DATA'!B:B)</f>
        <v>111</v>
      </c>
      <c r="C34" s="17" t="str">
        <f>IF(COUNTIF('APP DATA'!$C$21:$C$39,'SERVER &amp; APP Count'!$A34), "X", "")</f>
        <v/>
      </c>
      <c r="D34" s="17" t="str">
        <f>IF(COUNTIF('APP DATA'!$C$3:$C$17,'SERVER &amp; APP Count'!A34), "X", "")</f>
        <v>X</v>
      </c>
      <c r="E34" s="17" t="str">
        <f>IF(COUNTIF('APP DATA'!$C$43:$C$51,'SERVER &amp; APP Count'!A34), "X", "")</f>
        <v>X</v>
      </c>
      <c r="F34" s="17" t="str">
        <f>IF(COUNTIF('APP DATA'!$C$55:$C$67,'SERVER &amp; APP Count'!A34), "X", "")</f>
        <v>X</v>
      </c>
    </row>
    <row r="35" spans="1:6" x14ac:dyDescent="0.25">
      <c r="A35" s="5" t="s">
        <v>56</v>
      </c>
      <c r="B35" s="13">
        <f>SUMIF('APP DATA'!C:C,'SERVER &amp; APP Count'!A35,'APP DATA'!B:B)</f>
        <v>107</v>
      </c>
      <c r="C35" s="17" t="str">
        <f>IF(COUNTIF('APP DATA'!$C$21:$C$39,'SERVER &amp; APP Count'!$A35), "X", "")</f>
        <v/>
      </c>
      <c r="D35" s="17" t="str">
        <f>IF(COUNTIF('APP DATA'!$C$3:$C$17,'SERVER &amp; APP Count'!A35), "X", "")</f>
        <v/>
      </c>
      <c r="E35" s="17" t="str">
        <f>IF(COUNTIF('APP DATA'!$C$43:$C$51,'SERVER &amp; APP Count'!A35), "X", "")</f>
        <v/>
      </c>
      <c r="F35" s="17" t="str">
        <f>IF(COUNTIF('APP DATA'!$C$55:$C$67,'SERVER &amp; APP Count'!A35), "X", "")</f>
        <v>X</v>
      </c>
    </row>
    <row r="36" spans="1:6" x14ac:dyDescent="0.25">
      <c r="A36" s="5" t="s">
        <v>38</v>
      </c>
      <c r="B36" s="13">
        <f>SUMIF('APP DATA'!C:C,'SERVER &amp; APP Count'!A36,'APP DATA'!B:B)</f>
        <v>88</v>
      </c>
      <c r="C36" s="17" t="str">
        <f>IF(COUNTIF('APP DATA'!$C$21:$C$39,'SERVER &amp; APP Count'!$A36), "X", "")</f>
        <v/>
      </c>
      <c r="D36" s="17" t="str">
        <f>IF(COUNTIF('APP DATA'!$C$3:$C$17,'SERVER &amp; APP Count'!A36), "X", "")</f>
        <v>X</v>
      </c>
      <c r="E36" s="17" t="str">
        <f>IF(COUNTIF('APP DATA'!$C$43:$C$51,'SERVER &amp; APP Count'!A36), "X", "")</f>
        <v/>
      </c>
      <c r="F36" s="17" t="str">
        <f>IF(COUNTIF('APP DATA'!$C$55:$C$67,'SERVER &amp; APP Count'!A36), "X", "")</f>
        <v/>
      </c>
    </row>
    <row r="37" spans="1:6" x14ac:dyDescent="0.25">
      <c r="A37" s="5" t="s">
        <v>48</v>
      </c>
      <c r="B37" s="13">
        <f>SUMIF('APP DATA'!C:C,'SERVER &amp; APP Count'!A37,'APP DATA'!B:B)</f>
        <v>86</v>
      </c>
      <c r="C37" s="17" t="str">
        <f>IF(COUNTIF('APP DATA'!$C$21:$C$39,'SERVER &amp; APP Count'!$A37), "X", "")</f>
        <v>X</v>
      </c>
      <c r="D37" s="17" t="str">
        <f>IF(COUNTIF('APP DATA'!$C$3:$C$17,'SERVER &amp; APP Count'!A37), "X", "")</f>
        <v/>
      </c>
      <c r="E37" s="17" t="str">
        <f>IF(COUNTIF('APP DATA'!$C$43:$C$51,'SERVER &amp; APP Count'!A37), "X", "")</f>
        <v/>
      </c>
      <c r="F37" s="17" t="str">
        <f>IF(COUNTIF('APP DATA'!$C$55:$C$67,'SERVER &amp; APP Count'!A37), "X", "")</f>
        <v/>
      </c>
    </row>
    <row r="38" spans="1:6" x14ac:dyDescent="0.25">
      <c r="A38" s="5" t="s">
        <v>49</v>
      </c>
      <c r="B38" s="13">
        <f>SUMIF('APP DATA'!C:C,'SERVER &amp; APP Count'!A38,'APP DATA'!B:B)</f>
        <v>77</v>
      </c>
      <c r="C38" s="17" t="str">
        <f>IF(COUNTIF('APP DATA'!$C$21:$C$39,'SERVER &amp; APP Count'!$A38), "X", "")</f>
        <v>X</v>
      </c>
      <c r="D38" s="17" t="str">
        <f>IF(COUNTIF('APP DATA'!$C$3:$C$17,'SERVER &amp; APP Count'!A38), "X", "")</f>
        <v/>
      </c>
      <c r="E38" s="17" t="str">
        <f>IF(COUNTIF('APP DATA'!$C$43:$C$51,'SERVER &amp; APP Count'!A38), "X", "")</f>
        <v/>
      </c>
      <c r="F38" s="17" t="str">
        <f>IF(COUNTIF('APP DATA'!$C$55:$C$67,'SERVER &amp; APP Count'!A38), "X", "")</f>
        <v/>
      </c>
    </row>
    <row r="39" spans="1:6" x14ac:dyDescent="0.25">
      <c r="A39" s="5" t="s">
        <v>50</v>
      </c>
      <c r="B39" s="13">
        <f>SUMIF('APP DATA'!C:C,'SERVER &amp; APP Count'!A39,'APP DATA'!B:B)</f>
        <v>75</v>
      </c>
      <c r="C39" s="17" t="str">
        <f>IF(COUNTIF('APP DATA'!$C$21:$C$39,'SERVER &amp; APP Count'!$A39), "X", "")</f>
        <v>X</v>
      </c>
      <c r="D39" s="17" t="str">
        <f>IF(COUNTIF('APP DATA'!$C$3:$C$17,'SERVER &amp; APP Count'!A39), "X", "")</f>
        <v/>
      </c>
      <c r="E39" s="17" t="str">
        <f>IF(COUNTIF('APP DATA'!$C$43:$C$51,'SERVER &amp; APP Count'!A39), "X", "")</f>
        <v/>
      </c>
      <c r="F39" s="17" t="str">
        <f>IF(COUNTIF('APP DATA'!$C$55:$C$67,'SERVER &amp; APP Count'!A39), "X", "")</f>
        <v/>
      </c>
    </row>
    <row r="40" spans="1:6" x14ac:dyDescent="0.25">
      <c r="A40" s="5" t="s">
        <v>51</v>
      </c>
      <c r="B40" s="13">
        <f>SUMIF('APP DATA'!C:C,'SERVER &amp; APP Count'!A40,'APP DATA'!B:B)</f>
        <v>72</v>
      </c>
      <c r="C40" s="17" t="str">
        <f>IF(COUNTIF('APP DATA'!$C$21:$C$39,'SERVER &amp; APP Count'!$A40), "X", "")</f>
        <v>X</v>
      </c>
      <c r="D40" s="17" t="str">
        <f>IF(COUNTIF('APP DATA'!$C$3:$C$17,'SERVER &amp; APP Count'!A40), "X", "")</f>
        <v/>
      </c>
      <c r="E40" s="17" t="str">
        <f>IF(COUNTIF('APP DATA'!$C$43:$C$51,'SERVER &amp; APP Count'!A40), "X", "")</f>
        <v/>
      </c>
      <c r="F40" s="17" t="str">
        <f>IF(COUNTIF('APP DATA'!$C$55:$C$67,'SERVER &amp; APP Count'!A40), "X", "")</f>
        <v/>
      </c>
    </row>
    <row r="41" spans="1:6" x14ac:dyDescent="0.25">
      <c r="A41" s="5" t="s">
        <v>52</v>
      </c>
      <c r="B41" s="13">
        <f>SUMIF('APP DATA'!C:C,'SERVER &amp; APP Count'!A41,'APP DATA'!B:B)</f>
        <v>55</v>
      </c>
      <c r="C41" s="17" t="str">
        <f>IF(COUNTIF('APP DATA'!$C$21:$C$39,'SERVER &amp; APP Count'!$A41), "X", "")</f>
        <v>X</v>
      </c>
      <c r="D41" s="17" t="str">
        <f>IF(COUNTIF('APP DATA'!$C$3:$C$17,'SERVER &amp; APP Count'!A41), "X", "")</f>
        <v/>
      </c>
      <c r="E41" s="17" t="str">
        <f>IF(COUNTIF('APP DATA'!$C$43:$C$51,'SERVER &amp; APP Count'!A41), "X", "")</f>
        <v/>
      </c>
      <c r="F41" s="17" t="str">
        <f>IF(COUNTIF('APP DATA'!$C$55:$C$67,'SERVER &amp; APP Count'!A41), "X", "")</f>
        <v/>
      </c>
    </row>
    <row r="42" spans="1:6" x14ac:dyDescent="0.25">
      <c r="A42" s="5" t="s">
        <v>58</v>
      </c>
      <c r="B42" s="13">
        <f>SUMIF('APP DATA'!C:C,'SERVER &amp; APP Count'!A42,'APP DATA'!B:B)</f>
        <v>52</v>
      </c>
      <c r="C42" s="17" t="str">
        <f>IF(COUNTIF('APP DATA'!$C$21:$C$39,'SERVER &amp; APP Count'!$A42), "X", "")</f>
        <v/>
      </c>
      <c r="D42" s="17" t="str">
        <f>IF(COUNTIF('APP DATA'!$C$3:$C$17,'SERVER &amp; APP Count'!A42), "X", "")</f>
        <v/>
      </c>
      <c r="E42" s="17" t="str">
        <f>IF(COUNTIF('APP DATA'!$C$43:$C$51,'SERVER &amp; APP Count'!A42), "X", "")</f>
        <v/>
      </c>
      <c r="F42" s="17" t="str">
        <f>IF(COUNTIF('APP DATA'!$C$55:$C$67,'SERVER &amp; APP Count'!A42), "X", "")</f>
        <v>X</v>
      </c>
    </row>
    <row r="43" spans="1:6" x14ac:dyDescent="0.25">
      <c r="A43" s="5" t="s">
        <v>54</v>
      </c>
      <c r="B43" s="13">
        <f>SUMIF('APP DATA'!C:C,'SERVER &amp; APP Count'!A43,'APP DATA'!B:B)</f>
        <v>45</v>
      </c>
      <c r="C43" s="17" t="str">
        <f>IF(COUNTIF('APP DATA'!$C$21:$C$39,'SERVER &amp; APP Count'!$A43), "X", "")</f>
        <v>X</v>
      </c>
      <c r="D43" s="17" t="str">
        <f>IF(COUNTIF('APP DATA'!$C$3:$C$17,'SERVER &amp; APP Count'!A43), "X", "")</f>
        <v/>
      </c>
      <c r="E43" s="17" t="str">
        <f>IF(COUNTIF('APP DATA'!$C$43:$C$51,'SERVER &amp; APP Count'!A43), "X", "")</f>
        <v/>
      </c>
      <c r="F43" s="17" t="str">
        <f>IF(COUNTIF('APP DATA'!$C$55:$C$67,'SERVER &amp; APP Count'!A43), "X", "")</f>
        <v/>
      </c>
    </row>
    <row r="44" spans="1:6" x14ac:dyDescent="0.25">
      <c r="A44" s="5" t="s">
        <v>55</v>
      </c>
      <c r="B44" s="13">
        <f>SUMIF('APP DATA'!C:C,'SERVER &amp; APP Count'!A44,'APP DATA'!B:B)</f>
        <v>25</v>
      </c>
      <c r="C44" s="17" t="str">
        <f>IF(COUNTIF('APP DATA'!$C$21:$C$39,'SERVER &amp; APP Count'!$A44), "X", "")</f>
        <v>X</v>
      </c>
      <c r="D44" s="17" t="str">
        <f>IF(COUNTIF('APP DATA'!$C$3:$C$17,'SERVER &amp; APP Count'!A44), "X", "")</f>
        <v/>
      </c>
      <c r="E44" s="17" t="str">
        <f>IF(COUNTIF('APP DATA'!$C$43:$C$51,'SERVER &amp; APP Count'!A44), "X", "")</f>
        <v/>
      </c>
      <c r="F44" s="17" t="str">
        <f>IF(COUNTIF('APP DATA'!$C$55:$C$67,'SERVER &amp; APP Count'!A44), "X", "")</f>
        <v/>
      </c>
    </row>
    <row r="45" spans="1:6" x14ac:dyDescent="0.25">
      <c r="A45" s="5" t="s">
        <v>44</v>
      </c>
      <c r="B45" s="13">
        <f>SUMIF('APP DATA'!C:C,'SERVER &amp; APP Count'!A45,'APP DATA'!B:B)</f>
        <v>17</v>
      </c>
      <c r="C45" s="17" t="str">
        <f>IF(COUNTIF('APP DATA'!$C$21:$C$39,'SERVER &amp; APP Count'!$A45), "X", "")</f>
        <v/>
      </c>
      <c r="D45" s="17" t="str">
        <f>IF(COUNTIF('APP DATA'!$C$3:$C$17,'SERVER &amp; APP Count'!A45), "X", "")</f>
        <v>X</v>
      </c>
      <c r="E45" s="17" t="str">
        <f>IF(COUNTIF('APP DATA'!$C$43:$C$51,'SERVER &amp; APP Count'!A45), "X", "")</f>
        <v/>
      </c>
      <c r="F45" s="17" t="str">
        <f>IF(COUNTIF('APP DATA'!$C$55:$C$67,'SERVER &amp; APP Count'!A45), "X", "")</f>
        <v/>
      </c>
    </row>
    <row r="46" spans="1:6" x14ac:dyDescent="0.25">
      <c r="A46" s="5" t="s">
        <v>37</v>
      </c>
      <c r="B46" s="13">
        <f>SUMIF('APP DATA'!C:C,'SERVER &amp; APP Count'!A46,'APP DATA'!B:B)</f>
        <v>9</v>
      </c>
      <c r="C46" s="17" t="str">
        <f>IF(COUNTIF('APP DATA'!$C$21:$C$39,'SERVER &amp; APP Count'!$A46), "X", "")</f>
        <v/>
      </c>
      <c r="D46" s="17" t="str">
        <f>IF(COUNTIF('APP DATA'!$C$3:$C$17,'SERVER &amp; APP Count'!A46), "X", "")</f>
        <v>X</v>
      </c>
      <c r="E46" s="17" t="str">
        <f>IF(COUNTIF('APP DATA'!$C$43:$C$51,'SERVER &amp; APP Count'!A46), "X", "")</f>
        <v/>
      </c>
      <c r="F46" s="17" t="str">
        <f>IF(COUNTIF('APP DATA'!$C$55:$C$67,'SERVER &amp; APP Count'!A46), "X", "")</f>
        <v/>
      </c>
    </row>
    <row r="47" spans="1:6" x14ac:dyDescent="0.25">
      <c r="A47" s="4" t="s">
        <v>13</v>
      </c>
      <c r="B47" s="4">
        <f>SUM(B19:B46)</f>
        <v>59398</v>
      </c>
      <c r="C47" s="8"/>
      <c r="E47" s="8"/>
      <c r="F47" s="8"/>
    </row>
    <row r="48" spans="1:6" x14ac:dyDescent="0.25">
      <c r="A48" s="2" t="s">
        <v>1</v>
      </c>
      <c r="B48" s="11"/>
      <c r="C48" s="9"/>
      <c r="D48" s="9"/>
      <c r="E48" s="9"/>
      <c r="F48" s="9"/>
    </row>
    <row r="49" spans="1:1" x14ac:dyDescent="0.25">
      <c r="A49" s="3" t="s">
        <v>2</v>
      </c>
    </row>
    <row r="50" spans="1:1" x14ac:dyDescent="0.25">
      <c r="A50" s="3" t="s">
        <v>3715</v>
      </c>
    </row>
  </sheetData>
  <sortState ref="K19:M47">
    <sortCondition descending="1" ref="M19:M47"/>
  </sortState>
  <printOptions horizontalCentered="1"/>
  <pageMargins left="0.25" right="0.25"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8"/>
  <sheetViews>
    <sheetView view="pageBreakPreview" zoomScaleNormal="100" zoomScaleSheetLayoutView="100" workbookViewId="0">
      <selection activeCell="X26" sqref="X26"/>
    </sheetView>
  </sheetViews>
  <sheetFormatPr defaultRowHeight="15" x14ac:dyDescent="0.25"/>
  <cols>
    <col min="1" max="1" width="36.125" bestFit="1" customWidth="1"/>
    <col min="2" max="21" width="4.75" customWidth="1"/>
    <col min="22" max="22" width="3.75" customWidth="1"/>
    <col min="23" max="23" width="11.25" bestFit="1" customWidth="1"/>
    <col min="24" max="24" width="12.25" bestFit="1" customWidth="1"/>
    <col min="26" max="26" width="11.75" bestFit="1" customWidth="1"/>
    <col min="27" max="28" width="11.875" customWidth="1"/>
    <col min="29" max="29" width="12.375" customWidth="1"/>
    <col min="30" max="30" width="8.875" bestFit="1" customWidth="1"/>
  </cols>
  <sheetData>
    <row r="1" spans="1:28" x14ac:dyDescent="0.25">
      <c r="A1" s="20"/>
      <c r="B1" s="52">
        <v>2018</v>
      </c>
      <c r="C1" s="52"/>
      <c r="D1" s="52"/>
      <c r="E1" s="52"/>
      <c r="F1" s="53">
        <v>2017</v>
      </c>
      <c r="G1" s="53"/>
      <c r="H1" s="53"/>
      <c r="I1" s="53"/>
      <c r="J1" s="53">
        <v>2016</v>
      </c>
      <c r="K1" s="53"/>
      <c r="L1" s="53"/>
      <c r="M1" s="53"/>
      <c r="N1" s="53">
        <v>2015</v>
      </c>
      <c r="O1" s="53"/>
      <c r="P1" s="53"/>
      <c r="Q1" s="53"/>
      <c r="R1" s="53" t="s">
        <v>13</v>
      </c>
      <c r="S1" s="53"/>
      <c r="T1" s="53"/>
      <c r="U1" s="53"/>
      <c r="V1" s="46"/>
    </row>
    <row r="2" spans="1:28" ht="45" x14ac:dyDescent="0.25">
      <c r="A2" s="21" t="s">
        <v>3699</v>
      </c>
      <c r="B2" s="37" t="s">
        <v>3701</v>
      </c>
      <c r="C2" s="37" t="s">
        <v>16</v>
      </c>
      <c r="D2" s="37" t="s">
        <v>17</v>
      </c>
      <c r="E2" s="37" t="s">
        <v>18</v>
      </c>
      <c r="F2" s="37" t="s">
        <v>3701</v>
      </c>
      <c r="G2" s="37" t="s">
        <v>16</v>
      </c>
      <c r="H2" s="37" t="s">
        <v>17</v>
      </c>
      <c r="I2" s="37" t="s">
        <v>18</v>
      </c>
      <c r="J2" s="37" t="s">
        <v>3701</v>
      </c>
      <c r="K2" s="37" t="s">
        <v>16</v>
      </c>
      <c r="L2" s="37" t="s">
        <v>17</v>
      </c>
      <c r="M2" s="37" t="s">
        <v>18</v>
      </c>
      <c r="N2" s="37" t="s">
        <v>3701</v>
      </c>
      <c r="O2" s="37" t="s">
        <v>16</v>
      </c>
      <c r="P2" s="37" t="s">
        <v>17</v>
      </c>
      <c r="Q2" s="37" t="s">
        <v>18</v>
      </c>
      <c r="R2" s="37" t="s">
        <v>15</v>
      </c>
      <c r="S2" s="37" t="s">
        <v>16</v>
      </c>
      <c r="T2" s="37" t="s">
        <v>17</v>
      </c>
      <c r="U2" s="37" t="s">
        <v>18</v>
      </c>
      <c r="V2" s="46"/>
    </row>
    <row r="3" spans="1:28" x14ac:dyDescent="0.25">
      <c r="A3" s="5" t="s">
        <v>78</v>
      </c>
      <c r="B3" s="35">
        <f>COUNTIFS('VUL DATA DETAIL'!$C:$C,'VUL Count'!$A3,'VUL DATA DETAIL'!$D:$D,'VUL Count'!$B$1,'VUL DATA DETAIL'!$L:$L,'VUL Count'!B$2)</f>
        <v>2</v>
      </c>
      <c r="C3" s="35">
        <f>COUNTIFS('VUL DATA DETAIL'!$C:$C,'VUL Count'!$A3,'VUL DATA DETAIL'!$D:$D,'VUL Count'!$B$1,'VUL DATA DETAIL'!$L:$L,'VUL Count'!C$2)</f>
        <v>4</v>
      </c>
      <c r="D3" s="35">
        <f>COUNTIFS('VUL DATA DETAIL'!$C:$C,'VUL Count'!$A3,'VUL DATA DETAIL'!$D:$D,'VUL Count'!$B$1,'VUL DATA DETAIL'!$L:$L,'VUL Count'!D$2)</f>
        <v>13</v>
      </c>
      <c r="E3" s="35">
        <f>COUNTIFS('VUL DATA DETAIL'!$C:$C,'VUL Count'!$A3,'VUL DATA DETAIL'!$D:$D,'VUL Count'!$B$1,'VUL DATA DETAIL'!$L:$L,'VUL Count'!E$2)</f>
        <v>2</v>
      </c>
      <c r="F3" s="36">
        <f>COUNTIFS('VUL DATA DETAIL'!$C:$C,'VUL Count'!$A3,'VUL DATA DETAIL'!$D:$D,'VUL Count'!$F$1,'VUL DATA DETAIL'!$L:$L,'VUL Count'!F$2)</f>
        <v>2</v>
      </c>
      <c r="G3" s="36">
        <f>COUNTIFS('VUL DATA DETAIL'!$C:$C,'VUL Count'!$A3,'VUL DATA DETAIL'!$D:$D,'VUL Count'!$F$1,'VUL DATA DETAIL'!$L:$L,'VUL Count'!G$2)</f>
        <v>11</v>
      </c>
      <c r="H3" s="36">
        <f>COUNTIFS('VUL DATA DETAIL'!$C:$C,'VUL Count'!$A3,'VUL DATA DETAIL'!$D:$D,'VUL Count'!$F$1,'VUL DATA DETAIL'!$L:$L,'VUL Count'!H$2)</f>
        <v>8</v>
      </c>
      <c r="I3" s="36">
        <f>COUNTIFS('VUL DATA DETAIL'!$C:$C,'VUL Count'!$A3,'VUL DATA DETAIL'!$D:$D,'VUL Count'!$F$1,'VUL DATA DETAIL'!$L:$L,'VUL Count'!I$2)</f>
        <v>1</v>
      </c>
      <c r="J3" s="35">
        <f>COUNTIFS('VUL DATA DETAIL'!$C:$C,'VUL Count'!$A3,'VUL DATA DETAIL'!$D:$D,'VUL Count'!$J$1,'VUL DATA DETAIL'!$L:$L,'VUL Count'!J$2)</f>
        <v>8</v>
      </c>
      <c r="K3" s="35">
        <f>COUNTIFS('VUL DATA DETAIL'!$C:$C,'VUL Count'!$A3,'VUL DATA DETAIL'!$D:$D,'VUL Count'!$J$1,'VUL DATA DETAIL'!$L:$L,'VUL Count'!K$2)</f>
        <v>6</v>
      </c>
      <c r="L3" s="35">
        <f>COUNTIFS('VUL DATA DETAIL'!$C:$C,'VUL Count'!$A3,'VUL DATA DETAIL'!$D:$D,'VUL Count'!$J$1,'VUL DATA DETAIL'!$L:$L,'VUL Count'!L$2)</f>
        <v>26</v>
      </c>
      <c r="M3" s="35">
        <f>COUNTIFS('VUL DATA DETAIL'!$C:$C,'VUL Count'!$A3,'VUL DATA DETAIL'!$D:$D,'VUL Count'!$J$1,'VUL DATA DETAIL'!$L:$L,'VUL Count'!M$2)</f>
        <v>12</v>
      </c>
      <c r="N3" s="36">
        <f>COUNTIFS('VUL DATA DETAIL'!$C:$C,'VUL Count'!$A3,'VUL DATA DETAIL'!$D:$D,'VUL Count'!$N$1,'VUL DATA DETAIL'!$L:$L,'VUL Count'!N$2)</f>
        <v>0</v>
      </c>
      <c r="O3" s="36">
        <f>COUNTIFS('VUL DATA DETAIL'!$C:$C,'VUL Count'!$A3,'VUL DATA DETAIL'!$D:$D,'VUL Count'!$N$1,'VUL DATA DETAIL'!$L:$L,'VUL Count'!O$2)</f>
        <v>15</v>
      </c>
      <c r="P3" s="36">
        <f>COUNTIFS('VUL DATA DETAIL'!$C:$C,'VUL Count'!$A3,'VUL DATA DETAIL'!$D:$D,'VUL Count'!$N$1,'VUL DATA DETAIL'!$L:$L,'VUL Count'!P$2)</f>
        <v>22</v>
      </c>
      <c r="Q3" s="36">
        <f>COUNTIFS('VUL DATA DETAIL'!$C:$C,'VUL Count'!$A3,'VUL DATA DETAIL'!$D:$D,'VUL Count'!$N$1,'VUL DATA DETAIL'!$L:$L,'VUL Count'!Q$2)</f>
        <v>4</v>
      </c>
      <c r="R3" s="35">
        <f t="shared" ref="R3:R36" si="0">SUM(B3,F3,J3,N3)</f>
        <v>12</v>
      </c>
      <c r="S3" s="35">
        <f t="shared" ref="S3:S36" si="1">SUM(C3,G3,K3,O3)</f>
        <v>36</v>
      </c>
      <c r="T3" s="35">
        <f t="shared" ref="T3:T36" si="2">SUM(D3,H3,L3,P3)</f>
        <v>69</v>
      </c>
      <c r="U3" s="35">
        <f t="shared" ref="U3:U36" si="3">SUM(E3,I3,M3,Q3)</f>
        <v>19</v>
      </c>
      <c r="V3" s="38"/>
      <c r="W3" s="5"/>
      <c r="X3" s="4" t="s">
        <v>3707</v>
      </c>
      <c r="Z3" s="31" t="s">
        <v>3712</v>
      </c>
      <c r="AA3" s="31" t="s">
        <v>3713</v>
      </c>
      <c r="AB3" s="31" t="s">
        <v>3713</v>
      </c>
    </row>
    <row r="4" spans="1:28" x14ac:dyDescent="0.25">
      <c r="A4" s="5" t="s">
        <v>542</v>
      </c>
      <c r="B4" s="35">
        <f>COUNTIFS('VUL DATA DETAIL'!$C:$C,'VUL Count'!$A4,'VUL DATA DETAIL'!$D:$D,'VUL Count'!$B$1,'VUL DATA DETAIL'!$L:$L,'VUL Count'!B$2)</f>
        <v>0</v>
      </c>
      <c r="C4" s="35">
        <f>COUNTIFS('VUL DATA DETAIL'!$C:$C,'VUL Count'!$A4,'VUL DATA DETAIL'!$D:$D,'VUL Count'!$B$1,'VUL DATA DETAIL'!$L:$L,'VUL Count'!C$2)</f>
        <v>0</v>
      </c>
      <c r="D4" s="35">
        <f>COUNTIFS('VUL DATA DETAIL'!$C:$C,'VUL Count'!$A4,'VUL DATA DETAIL'!$D:$D,'VUL Count'!$B$1,'VUL DATA DETAIL'!$L:$L,'VUL Count'!D$2)</f>
        <v>0</v>
      </c>
      <c r="E4" s="35">
        <f>COUNTIFS('VUL DATA DETAIL'!$C:$C,'VUL Count'!$A4,'VUL DATA DETAIL'!$D:$D,'VUL Count'!$B$1,'VUL DATA DETAIL'!$L:$L,'VUL Count'!E$2)</f>
        <v>0</v>
      </c>
      <c r="F4" s="36">
        <f>COUNTIFS('VUL DATA DETAIL'!$C:$C,'VUL Count'!$A4,'VUL DATA DETAIL'!$D:$D,'VUL Count'!$F$1,'VUL DATA DETAIL'!$L:$L,'VUL Count'!F$2)</f>
        <v>0</v>
      </c>
      <c r="G4" s="36">
        <f>COUNTIFS('VUL DATA DETAIL'!$C:$C,'VUL Count'!$A4,'VUL DATA DETAIL'!$D:$D,'VUL Count'!$F$1,'VUL DATA DETAIL'!$L:$L,'VUL Count'!G$2)</f>
        <v>0</v>
      </c>
      <c r="H4" s="36">
        <f>COUNTIFS('VUL DATA DETAIL'!$C:$C,'VUL Count'!$A4,'VUL DATA DETAIL'!$D:$D,'VUL Count'!$F$1,'VUL DATA DETAIL'!$L:$L,'VUL Count'!H$2)</f>
        <v>0</v>
      </c>
      <c r="I4" s="36">
        <f>COUNTIFS('VUL DATA DETAIL'!$C:$C,'VUL Count'!$A4,'VUL DATA DETAIL'!$D:$D,'VUL Count'!$F$1,'VUL DATA DETAIL'!$L:$L,'VUL Count'!I$2)</f>
        <v>0</v>
      </c>
      <c r="J4" s="35">
        <f>COUNTIFS('VUL DATA DETAIL'!$C:$C,'VUL Count'!$A4,'VUL DATA DETAIL'!$D:$D,'VUL Count'!$J$1,'VUL DATA DETAIL'!$L:$L,'VUL Count'!J$2)</f>
        <v>6</v>
      </c>
      <c r="K4" s="35">
        <f>COUNTIFS('VUL DATA DETAIL'!$C:$C,'VUL Count'!$A4,'VUL DATA DETAIL'!$D:$D,'VUL Count'!$J$1,'VUL DATA DETAIL'!$L:$L,'VUL Count'!K$2)</f>
        <v>8</v>
      </c>
      <c r="L4" s="35">
        <f>COUNTIFS('VUL DATA DETAIL'!$C:$C,'VUL Count'!$A4,'VUL DATA DETAIL'!$D:$D,'VUL Count'!$J$1,'VUL DATA DETAIL'!$L:$L,'VUL Count'!L$2)</f>
        <v>36</v>
      </c>
      <c r="M4" s="35">
        <f>COUNTIFS('VUL DATA DETAIL'!$C:$C,'VUL Count'!$A4,'VUL DATA DETAIL'!$D:$D,'VUL Count'!$J$1,'VUL DATA DETAIL'!$L:$L,'VUL Count'!M$2)</f>
        <v>7</v>
      </c>
      <c r="N4" s="36">
        <f>COUNTIFS('VUL DATA DETAIL'!$C:$C,'VUL Count'!$A4,'VUL DATA DETAIL'!$D:$D,'VUL Count'!$N$1,'VUL DATA DETAIL'!$L:$L,'VUL Count'!N$2)</f>
        <v>0</v>
      </c>
      <c r="O4" s="36">
        <f>COUNTIFS('VUL DATA DETAIL'!$C:$C,'VUL Count'!$A4,'VUL DATA DETAIL'!$D:$D,'VUL Count'!$N$1,'VUL DATA DETAIL'!$L:$L,'VUL Count'!O$2)</f>
        <v>7</v>
      </c>
      <c r="P4" s="36">
        <f>COUNTIFS('VUL DATA DETAIL'!$C:$C,'VUL Count'!$A4,'VUL DATA DETAIL'!$D:$D,'VUL Count'!$N$1,'VUL DATA DETAIL'!$L:$L,'VUL Count'!P$2)</f>
        <v>9</v>
      </c>
      <c r="Q4" s="36">
        <f>COUNTIFS('VUL DATA DETAIL'!$C:$C,'VUL Count'!$A4,'VUL DATA DETAIL'!$D:$D,'VUL Count'!$N$1,'VUL DATA DETAIL'!$L:$L,'VUL Count'!Q$2)</f>
        <v>5</v>
      </c>
      <c r="R4" s="35">
        <f t="shared" si="0"/>
        <v>6</v>
      </c>
      <c r="S4" s="35">
        <f t="shared" si="1"/>
        <v>15</v>
      </c>
      <c r="T4" s="35">
        <f t="shared" si="2"/>
        <v>45</v>
      </c>
      <c r="U4" s="35">
        <f t="shared" si="3"/>
        <v>12</v>
      </c>
      <c r="V4" s="12"/>
      <c r="W4" s="4" t="s">
        <v>15</v>
      </c>
      <c r="X4" s="26" t="s">
        <v>3719</v>
      </c>
      <c r="Z4" s="29" t="s">
        <v>3708</v>
      </c>
      <c r="AA4" s="30">
        <v>0.5</v>
      </c>
      <c r="AB4" s="30">
        <v>0.5</v>
      </c>
    </row>
    <row r="5" spans="1:28" x14ac:dyDescent="0.25">
      <c r="A5" s="5" t="s">
        <v>730</v>
      </c>
      <c r="B5" s="35">
        <f>COUNTIFS('VUL DATA DETAIL'!$C:$C,'VUL Count'!$A5,'VUL DATA DETAIL'!$D:$D,'VUL Count'!$B$1,'VUL DATA DETAIL'!$L:$L,'VUL Count'!B$2)</f>
        <v>6</v>
      </c>
      <c r="C5" s="35">
        <f>COUNTIFS('VUL DATA DETAIL'!$C:$C,'VUL Count'!$A5,'VUL DATA DETAIL'!$D:$D,'VUL Count'!$B$1,'VUL DATA DETAIL'!$L:$L,'VUL Count'!C$2)</f>
        <v>35</v>
      </c>
      <c r="D5" s="35">
        <f>COUNTIFS('VUL DATA DETAIL'!$C:$C,'VUL Count'!$A5,'VUL DATA DETAIL'!$D:$D,'VUL Count'!$B$1,'VUL DATA DETAIL'!$L:$L,'VUL Count'!D$2)</f>
        <v>60</v>
      </c>
      <c r="E5" s="35">
        <f>COUNTIFS('VUL DATA DETAIL'!$C:$C,'VUL Count'!$A5,'VUL DATA DETAIL'!$D:$D,'VUL Count'!$B$1,'VUL DATA DETAIL'!$L:$L,'VUL Count'!E$2)</f>
        <v>31</v>
      </c>
      <c r="F5" s="36">
        <f>COUNTIFS('VUL DATA DETAIL'!$C:$C,'VUL Count'!$A5,'VUL DATA DETAIL'!$D:$D,'VUL Count'!$F$1,'VUL DATA DETAIL'!$L:$L,'VUL Count'!F$2)</f>
        <v>5</v>
      </c>
      <c r="G5" s="36">
        <f>COUNTIFS('VUL DATA DETAIL'!$C:$C,'VUL Count'!$A5,'VUL DATA DETAIL'!$D:$D,'VUL Count'!$F$1,'VUL DATA DETAIL'!$L:$L,'VUL Count'!G$2)</f>
        <v>22</v>
      </c>
      <c r="H5" s="36">
        <f>COUNTIFS('VUL DATA DETAIL'!$C:$C,'VUL Count'!$A5,'VUL DATA DETAIL'!$D:$D,'VUL Count'!$F$1,'VUL DATA DETAIL'!$L:$L,'VUL Count'!H$2)</f>
        <v>45</v>
      </c>
      <c r="I5" s="36">
        <f>COUNTIFS('VUL DATA DETAIL'!$C:$C,'VUL Count'!$A5,'VUL DATA DETAIL'!$D:$D,'VUL Count'!$F$1,'VUL DATA DETAIL'!$L:$L,'VUL Count'!I$2)</f>
        <v>29</v>
      </c>
      <c r="J5" s="35">
        <f>COUNTIFS('VUL DATA DETAIL'!$C:$C,'VUL Count'!$A5,'VUL DATA DETAIL'!$D:$D,'VUL Count'!$J$1,'VUL DATA DETAIL'!$L:$L,'VUL Count'!J$2)</f>
        <v>22</v>
      </c>
      <c r="K5" s="35">
        <f>COUNTIFS('VUL DATA DETAIL'!$C:$C,'VUL Count'!$A5,'VUL DATA DETAIL'!$D:$D,'VUL Count'!$J$1,'VUL DATA DETAIL'!$L:$L,'VUL Count'!K$2)</f>
        <v>26</v>
      </c>
      <c r="L5" s="35">
        <f>COUNTIFS('VUL DATA DETAIL'!$C:$C,'VUL Count'!$A5,'VUL DATA DETAIL'!$D:$D,'VUL Count'!$J$1,'VUL DATA DETAIL'!$L:$L,'VUL Count'!L$2)</f>
        <v>99</v>
      </c>
      <c r="M5" s="35">
        <f>COUNTIFS('VUL DATA DETAIL'!$C:$C,'VUL Count'!$A5,'VUL DATA DETAIL'!$D:$D,'VUL Count'!$J$1,'VUL DATA DETAIL'!$L:$L,'VUL Count'!M$2)</f>
        <v>46</v>
      </c>
      <c r="N5" s="36">
        <f>COUNTIFS('VUL DATA DETAIL'!$C:$C,'VUL Count'!$A5,'VUL DATA DETAIL'!$D:$D,'VUL Count'!$N$1,'VUL DATA DETAIL'!$L:$L,'VUL Count'!N$2)</f>
        <v>5</v>
      </c>
      <c r="O5" s="36">
        <f>COUNTIFS('VUL DATA DETAIL'!$C:$C,'VUL Count'!$A5,'VUL DATA DETAIL'!$D:$D,'VUL Count'!$N$1,'VUL DATA DETAIL'!$L:$L,'VUL Count'!O$2)</f>
        <v>51</v>
      </c>
      <c r="P5" s="36">
        <f>COUNTIFS('VUL DATA DETAIL'!$C:$C,'VUL Count'!$A5,'VUL DATA DETAIL'!$D:$D,'VUL Count'!$N$1,'VUL DATA DETAIL'!$L:$L,'VUL Count'!P$2)</f>
        <v>68</v>
      </c>
      <c r="Q5" s="36">
        <f>COUNTIFS('VUL DATA DETAIL'!$C:$C,'VUL Count'!$A5,'VUL DATA DETAIL'!$D:$D,'VUL Count'!$N$1,'VUL DATA DETAIL'!$L:$L,'VUL Count'!Q$2)</f>
        <v>18</v>
      </c>
      <c r="R5" s="35">
        <f t="shared" si="0"/>
        <v>38</v>
      </c>
      <c r="S5" s="35">
        <f t="shared" si="1"/>
        <v>134</v>
      </c>
      <c r="T5" s="35">
        <f t="shared" si="2"/>
        <v>272</v>
      </c>
      <c r="U5" s="35">
        <f t="shared" si="3"/>
        <v>124</v>
      </c>
      <c r="V5" s="12"/>
      <c r="W5" s="4" t="s">
        <v>16</v>
      </c>
      <c r="X5" s="5" t="s">
        <v>3720</v>
      </c>
      <c r="Z5" s="28" t="s">
        <v>3709</v>
      </c>
      <c r="AA5" s="30">
        <v>1</v>
      </c>
      <c r="AB5" s="30">
        <v>1</v>
      </c>
    </row>
    <row r="6" spans="1:28" x14ac:dyDescent="0.25">
      <c r="A6" s="5" t="s">
        <v>2110</v>
      </c>
      <c r="B6" s="35">
        <f>COUNTIFS('VUL DATA DETAIL'!$C:$C,'VUL Count'!$A6,'VUL DATA DETAIL'!$D:$D,'VUL Count'!$B$1,'VUL DATA DETAIL'!$L:$L,'VUL Count'!B$2)</f>
        <v>0</v>
      </c>
      <c r="C6" s="35">
        <f>COUNTIFS('VUL DATA DETAIL'!$C:$C,'VUL Count'!$A6,'VUL DATA DETAIL'!$D:$D,'VUL Count'!$B$1,'VUL DATA DETAIL'!$L:$L,'VUL Count'!C$2)</f>
        <v>5</v>
      </c>
      <c r="D6" s="35">
        <f>COUNTIFS('VUL DATA DETAIL'!$C:$C,'VUL Count'!$A6,'VUL DATA DETAIL'!$D:$D,'VUL Count'!$B$1,'VUL DATA DETAIL'!$L:$L,'VUL Count'!D$2)</f>
        <v>35</v>
      </c>
      <c r="E6" s="35">
        <f>COUNTIFS('VUL DATA DETAIL'!$C:$C,'VUL Count'!$A6,'VUL DATA DETAIL'!$D:$D,'VUL Count'!$B$1,'VUL DATA DETAIL'!$L:$L,'VUL Count'!E$2)</f>
        <v>13</v>
      </c>
      <c r="F6" s="36">
        <f>COUNTIFS('VUL DATA DETAIL'!$C:$C,'VUL Count'!$A6,'VUL DATA DETAIL'!$D:$D,'VUL Count'!$F$1,'VUL DATA DETAIL'!$L:$L,'VUL Count'!F$2)</f>
        <v>2</v>
      </c>
      <c r="G6" s="36">
        <f>COUNTIFS('VUL DATA DETAIL'!$C:$C,'VUL Count'!$A6,'VUL DATA DETAIL'!$D:$D,'VUL Count'!$F$1,'VUL DATA DETAIL'!$L:$L,'VUL Count'!G$2)</f>
        <v>6</v>
      </c>
      <c r="H6" s="36">
        <f>COUNTIFS('VUL DATA DETAIL'!$C:$C,'VUL Count'!$A6,'VUL DATA DETAIL'!$D:$D,'VUL Count'!$F$1,'VUL DATA DETAIL'!$L:$L,'VUL Count'!H$2)</f>
        <v>22</v>
      </c>
      <c r="I6" s="36">
        <f>COUNTIFS('VUL DATA DETAIL'!$C:$C,'VUL Count'!$A6,'VUL DATA DETAIL'!$D:$D,'VUL Count'!$F$1,'VUL DATA DETAIL'!$L:$L,'VUL Count'!I$2)</f>
        <v>13</v>
      </c>
      <c r="J6" s="35">
        <f>COUNTIFS('VUL DATA DETAIL'!$C:$C,'VUL Count'!$A6,'VUL DATA DETAIL'!$D:$D,'VUL Count'!$J$1,'VUL DATA DETAIL'!$L:$L,'VUL Count'!J$2)</f>
        <v>20</v>
      </c>
      <c r="K6" s="35">
        <f>COUNTIFS('VUL DATA DETAIL'!$C:$C,'VUL Count'!$A6,'VUL DATA DETAIL'!$D:$D,'VUL Count'!$J$1,'VUL DATA DETAIL'!$L:$L,'VUL Count'!K$2)</f>
        <v>12</v>
      </c>
      <c r="L6" s="35">
        <f>COUNTIFS('VUL DATA DETAIL'!$C:$C,'VUL Count'!$A6,'VUL DATA DETAIL'!$D:$D,'VUL Count'!$J$1,'VUL DATA DETAIL'!$L:$L,'VUL Count'!L$2)</f>
        <v>76</v>
      </c>
      <c r="M6" s="35">
        <f>COUNTIFS('VUL DATA DETAIL'!$C:$C,'VUL Count'!$A6,'VUL DATA DETAIL'!$D:$D,'VUL Count'!$J$1,'VUL DATA DETAIL'!$L:$L,'VUL Count'!M$2)</f>
        <v>35</v>
      </c>
      <c r="N6" s="36">
        <f>COUNTIFS('VUL DATA DETAIL'!$C:$C,'VUL Count'!$A6,'VUL DATA DETAIL'!$D:$D,'VUL Count'!$N$1,'VUL DATA DETAIL'!$L:$L,'VUL Count'!N$2)</f>
        <v>13</v>
      </c>
      <c r="O6" s="36">
        <f>COUNTIFS('VUL DATA DETAIL'!$C:$C,'VUL Count'!$A6,'VUL DATA DETAIL'!$D:$D,'VUL Count'!$N$1,'VUL DATA DETAIL'!$L:$L,'VUL Count'!O$2)</f>
        <v>67</v>
      </c>
      <c r="P6" s="36">
        <f>COUNTIFS('VUL DATA DETAIL'!$C:$C,'VUL Count'!$A6,'VUL DATA DETAIL'!$D:$D,'VUL Count'!$N$1,'VUL DATA DETAIL'!$L:$L,'VUL Count'!P$2)</f>
        <v>67</v>
      </c>
      <c r="Q6" s="36">
        <f>COUNTIFS('VUL DATA DETAIL'!$C:$C,'VUL Count'!$A6,'VUL DATA DETAIL'!$D:$D,'VUL Count'!$N$1,'VUL DATA DETAIL'!$L:$L,'VUL Count'!Q$2)</f>
        <v>15</v>
      </c>
      <c r="R6" s="35">
        <f t="shared" si="0"/>
        <v>35</v>
      </c>
      <c r="S6" s="35">
        <f t="shared" si="1"/>
        <v>90</v>
      </c>
      <c r="T6" s="35">
        <f t="shared" si="2"/>
        <v>200</v>
      </c>
      <c r="U6" s="35">
        <f t="shared" si="3"/>
        <v>76</v>
      </c>
      <c r="V6" s="12"/>
      <c r="W6" s="4" t="s">
        <v>17</v>
      </c>
      <c r="X6" s="5" t="s">
        <v>3721</v>
      </c>
      <c r="Z6" s="5" t="s">
        <v>3723</v>
      </c>
      <c r="AA6" s="5"/>
      <c r="AB6" s="30">
        <v>0.5</v>
      </c>
    </row>
    <row r="7" spans="1:28" x14ac:dyDescent="0.25">
      <c r="A7" s="5" t="s">
        <v>2566</v>
      </c>
      <c r="B7" s="35">
        <f>COUNTIFS('VUL DATA DETAIL'!$C:$C,'VUL Count'!$A7,'VUL DATA DETAIL'!$D:$D,'VUL Count'!$B$1,'VUL DATA DETAIL'!$L:$L,'VUL Count'!B$2)</f>
        <v>0</v>
      </c>
      <c r="C7" s="35">
        <f>COUNTIFS('VUL DATA DETAIL'!$C:$C,'VUL Count'!$A7,'VUL DATA DETAIL'!$D:$D,'VUL Count'!$B$1,'VUL DATA DETAIL'!$L:$L,'VUL Count'!C$2)</f>
        <v>0</v>
      </c>
      <c r="D7" s="35">
        <f>COUNTIFS('VUL DATA DETAIL'!$C:$C,'VUL Count'!$A7,'VUL DATA DETAIL'!$D:$D,'VUL Count'!$B$1,'VUL DATA DETAIL'!$L:$L,'VUL Count'!D$2)</f>
        <v>0</v>
      </c>
      <c r="E7" s="35">
        <f>COUNTIFS('VUL DATA DETAIL'!$C:$C,'VUL Count'!$A7,'VUL DATA DETAIL'!$D:$D,'VUL Count'!$B$1,'VUL DATA DETAIL'!$L:$L,'VUL Count'!E$2)</f>
        <v>0</v>
      </c>
      <c r="F7" s="36">
        <f>COUNTIFS('VUL DATA DETAIL'!$C:$C,'VUL Count'!$A7,'VUL DATA DETAIL'!$D:$D,'VUL Count'!$F$1,'VUL DATA DETAIL'!$L:$L,'VUL Count'!F$2)</f>
        <v>0</v>
      </c>
      <c r="G7" s="36">
        <f>COUNTIFS('VUL DATA DETAIL'!$C:$C,'VUL Count'!$A7,'VUL DATA DETAIL'!$D:$D,'VUL Count'!$F$1,'VUL DATA DETAIL'!$L:$L,'VUL Count'!G$2)</f>
        <v>0</v>
      </c>
      <c r="H7" s="36">
        <f>COUNTIFS('VUL DATA DETAIL'!$C:$C,'VUL Count'!$A7,'VUL DATA DETAIL'!$D:$D,'VUL Count'!$F$1,'VUL DATA DETAIL'!$L:$L,'VUL Count'!H$2)</f>
        <v>0</v>
      </c>
      <c r="I7" s="36">
        <f>COUNTIFS('VUL DATA DETAIL'!$C:$C,'VUL Count'!$A7,'VUL DATA DETAIL'!$D:$D,'VUL Count'!$F$1,'VUL DATA DETAIL'!$L:$L,'VUL Count'!I$2)</f>
        <v>0</v>
      </c>
      <c r="J7" s="35">
        <f>COUNTIFS('VUL DATA DETAIL'!$C:$C,'VUL Count'!$A7,'VUL DATA DETAIL'!$D:$D,'VUL Count'!$J$1,'VUL DATA DETAIL'!$L:$L,'VUL Count'!J$2)</f>
        <v>0</v>
      </c>
      <c r="K7" s="35">
        <f>COUNTIFS('VUL DATA DETAIL'!$C:$C,'VUL Count'!$A7,'VUL DATA DETAIL'!$D:$D,'VUL Count'!$J$1,'VUL DATA DETAIL'!$L:$L,'VUL Count'!K$2)</f>
        <v>0</v>
      </c>
      <c r="L7" s="35">
        <f>COUNTIFS('VUL DATA DETAIL'!$C:$C,'VUL Count'!$A7,'VUL DATA DETAIL'!$D:$D,'VUL Count'!$J$1,'VUL DATA DETAIL'!$L:$L,'VUL Count'!L$2)</f>
        <v>0</v>
      </c>
      <c r="M7" s="35">
        <f>COUNTIFS('VUL DATA DETAIL'!$C:$C,'VUL Count'!$A7,'VUL DATA DETAIL'!$D:$D,'VUL Count'!$J$1,'VUL DATA DETAIL'!$L:$L,'VUL Count'!M$2)</f>
        <v>0</v>
      </c>
      <c r="N7" s="36">
        <f>COUNTIFS('VUL DATA DETAIL'!$C:$C,'VUL Count'!$A7,'VUL DATA DETAIL'!$D:$D,'VUL Count'!$N$1,'VUL DATA DETAIL'!$L:$L,'VUL Count'!N$2)</f>
        <v>0</v>
      </c>
      <c r="O7" s="36">
        <f>COUNTIFS('VUL DATA DETAIL'!$C:$C,'VUL Count'!$A7,'VUL DATA DETAIL'!$D:$D,'VUL Count'!$N$1,'VUL DATA DETAIL'!$L:$L,'VUL Count'!O$2)</f>
        <v>0</v>
      </c>
      <c r="P7" s="36">
        <f>COUNTIFS('VUL DATA DETAIL'!$C:$C,'VUL Count'!$A7,'VUL DATA DETAIL'!$D:$D,'VUL Count'!$N$1,'VUL DATA DETAIL'!$L:$L,'VUL Count'!P$2)</f>
        <v>0</v>
      </c>
      <c r="Q7" s="36">
        <f>COUNTIFS('VUL DATA DETAIL'!$C:$C,'VUL Count'!$A7,'VUL DATA DETAIL'!$D:$D,'VUL Count'!$N$1,'VUL DATA DETAIL'!$L:$L,'VUL Count'!Q$2)</f>
        <v>1</v>
      </c>
      <c r="R7" s="35">
        <f t="shared" si="0"/>
        <v>0</v>
      </c>
      <c r="S7" s="35">
        <f t="shared" si="1"/>
        <v>0</v>
      </c>
      <c r="T7" s="35">
        <f t="shared" si="2"/>
        <v>0</v>
      </c>
      <c r="U7" s="35">
        <f t="shared" si="3"/>
        <v>1</v>
      </c>
      <c r="V7" s="12"/>
      <c r="W7" s="4" t="s">
        <v>18</v>
      </c>
      <c r="X7" s="5" t="s">
        <v>3722</v>
      </c>
      <c r="Z7" s="5" t="s">
        <v>3723</v>
      </c>
      <c r="AA7" s="5"/>
      <c r="AB7" s="30">
        <v>0.5</v>
      </c>
    </row>
    <row r="8" spans="1:28" x14ac:dyDescent="0.25">
      <c r="A8" s="5" t="s">
        <v>2567</v>
      </c>
      <c r="B8" s="35">
        <f>COUNTIFS('VUL DATA DETAIL'!$C:$C,'VUL Count'!$A8,'VUL DATA DETAIL'!$D:$D,'VUL Count'!$B$1,'VUL DATA DETAIL'!$L:$L,'VUL Count'!B$2)</f>
        <v>0</v>
      </c>
      <c r="C8" s="35">
        <f>COUNTIFS('VUL DATA DETAIL'!$C:$C,'VUL Count'!$A8,'VUL DATA DETAIL'!$D:$D,'VUL Count'!$B$1,'VUL DATA DETAIL'!$L:$L,'VUL Count'!C$2)</f>
        <v>0</v>
      </c>
      <c r="D8" s="35">
        <f>COUNTIFS('VUL DATA DETAIL'!$C:$C,'VUL Count'!$A8,'VUL DATA DETAIL'!$D:$D,'VUL Count'!$B$1,'VUL DATA DETAIL'!$L:$L,'VUL Count'!D$2)</f>
        <v>0</v>
      </c>
      <c r="E8" s="35">
        <f>COUNTIFS('VUL DATA DETAIL'!$C:$C,'VUL Count'!$A8,'VUL DATA DETAIL'!$D:$D,'VUL Count'!$B$1,'VUL DATA DETAIL'!$L:$L,'VUL Count'!E$2)</f>
        <v>0</v>
      </c>
      <c r="F8" s="36">
        <f>COUNTIFS('VUL DATA DETAIL'!$C:$C,'VUL Count'!$A8,'VUL DATA DETAIL'!$D:$D,'VUL Count'!$F$1,'VUL DATA DETAIL'!$L:$L,'VUL Count'!F$2)</f>
        <v>0</v>
      </c>
      <c r="G8" s="36">
        <f>COUNTIFS('VUL DATA DETAIL'!$C:$C,'VUL Count'!$A8,'VUL DATA DETAIL'!$D:$D,'VUL Count'!$F$1,'VUL DATA DETAIL'!$L:$L,'VUL Count'!G$2)</f>
        <v>1</v>
      </c>
      <c r="H8" s="36">
        <f>COUNTIFS('VUL DATA DETAIL'!$C:$C,'VUL Count'!$A8,'VUL DATA DETAIL'!$D:$D,'VUL Count'!$F$1,'VUL DATA DETAIL'!$L:$L,'VUL Count'!H$2)</f>
        <v>0</v>
      </c>
      <c r="I8" s="36">
        <f>COUNTIFS('VUL DATA DETAIL'!$C:$C,'VUL Count'!$A8,'VUL DATA DETAIL'!$D:$D,'VUL Count'!$F$1,'VUL DATA DETAIL'!$L:$L,'VUL Count'!I$2)</f>
        <v>0</v>
      </c>
      <c r="J8" s="35">
        <f>COUNTIFS('VUL DATA DETAIL'!$C:$C,'VUL Count'!$A8,'VUL DATA DETAIL'!$D:$D,'VUL Count'!$J$1,'VUL DATA DETAIL'!$L:$L,'VUL Count'!J$2)</f>
        <v>2</v>
      </c>
      <c r="K8" s="35">
        <f>COUNTIFS('VUL DATA DETAIL'!$C:$C,'VUL Count'!$A8,'VUL DATA DETAIL'!$D:$D,'VUL Count'!$J$1,'VUL DATA DETAIL'!$L:$L,'VUL Count'!K$2)</f>
        <v>3</v>
      </c>
      <c r="L8" s="35">
        <f>COUNTIFS('VUL DATA DETAIL'!$C:$C,'VUL Count'!$A8,'VUL DATA DETAIL'!$D:$D,'VUL Count'!$J$1,'VUL DATA DETAIL'!$L:$L,'VUL Count'!L$2)</f>
        <v>6</v>
      </c>
      <c r="M8" s="35">
        <f>COUNTIFS('VUL DATA DETAIL'!$C:$C,'VUL Count'!$A8,'VUL DATA DETAIL'!$D:$D,'VUL Count'!$J$1,'VUL DATA DETAIL'!$L:$L,'VUL Count'!M$2)</f>
        <v>10</v>
      </c>
      <c r="N8" s="36">
        <f>COUNTIFS('VUL DATA DETAIL'!$C:$C,'VUL Count'!$A8,'VUL DATA DETAIL'!$D:$D,'VUL Count'!$N$1,'VUL DATA DETAIL'!$L:$L,'VUL Count'!N$2)</f>
        <v>11</v>
      </c>
      <c r="O8" s="36">
        <f>COUNTIFS('VUL DATA DETAIL'!$C:$C,'VUL Count'!$A8,'VUL DATA DETAIL'!$D:$D,'VUL Count'!$N$1,'VUL DATA DETAIL'!$L:$L,'VUL Count'!O$2)</f>
        <v>19</v>
      </c>
      <c r="P8" s="36">
        <f>COUNTIFS('VUL DATA DETAIL'!$C:$C,'VUL Count'!$A8,'VUL DATA DETAIL'!$D:$D,'VUL Count'!$N$1,'VUL DATA DETAIL'!$L:$L,'VUL Count'!P$2)</f>
        <v>32</v>
      </c>
      <c r="Q8" s="36">
        <f>COUNTIFS('VUL DATA DETAIL'!$C:$C,'VUL Count'!$A8,'VUL DATA DETAIL'!$D:$D,'VUL Count'!$N$1,'VUL DATA DETAIL'!$L:$L,'VUL Count'!Q$2)</f>
        <v>15</v>
      </c>
      <c r="R8" s="35">
        <f t="shared" si="0"/>
        <v>13</v>
      </c>
      <c r="S8" s="35">
        <f t="shared" si="1"/>
        <v>23</v>
      </c>
      <c r="T8" s="35">
        <f t="shared" si="2"/>
        <v>38</v>
      </c>
      <c r="U8" s="35">
        <f t="shared" si="3"/>
        <v>25</v>
      </c>
      <c r="V8" s="12"/>
      <c r="Z8" s="31" t="s">
        <v>13</v>
      </c>
      <c r="AA8" s="32">
        <f>SUM(AA4:AA5)</f>
        <v>1.5</v>
      </c>
      <c r="AB8" s="32">
        <f>SUM(AB4:AB7)</f>
        <v>2.5</v>
      </c>
    </row>
    <row r="9" spans="1:28" x14ac:dyDescent="0.25">
      <c r="A9" s="5" t="s">
        <v>2654</v>
      </c>
      <c r="B9" s="35">
        <f>COUNTIFS('VUL DATA DETAIL'!$C:$C,'VUL Count'!$A9,'VUL DATA DETAIL'!$D:$D,'VUL Count'!$B$1,'VUL DATA DETAIL'!$L:$L,'VUL Count'!B$2)</f>
        <v>9</v>
      </c>
      <c r="C9" s="35">
        <f>COUNTIFS('VUL DATA DETAIL'!$C:$C,'VUL Count'!$A9,'VUL DATA DETAIL'!$D:$D,'VUL Count'!$B$1,'VUL DATA DETAIL'!$L:$L,'VUL Count'!C$2)</f>
        <v>4</v>
      </c>
      <c r="D9" s="35">
        <f>COUNTIFS('VUL DATA DETAIL'!$C:$C,'VUL Count'!$A9,'VUL DATA DETAIL'!$D:$D,'VUL Count'!$B$1,'VUL DATA DETAIL'!$L:$L,'VUL Count'!D$2)</f>
        <v>4</v>
      </c>
      <c r="E9" s="35">
        <f>COUNTIFS('VUL DATA DETAIL'!$C:$C,'VUL Count'!$A9,'VUL DATA DETAIL'!$D:$D,'VUL Count'!$B$1,'VUL DATA DETAIL'!$L:$L,'VUL Count'!E$2)</f>
        <v>3</v>
      </c>
      <c r="F9" s="36">
        <f>COUNTIFS('VUL DATA DETAIL'!$C:$C,'VUL Count'!$A9,'VUL DATA DETAIL'!$D:$D,'VUL Count'!$F$1,'VUL DATA DETAIL'!$L:$L,'VUL Count'!F$2)</f>
        <v>28</v>
      </c>
      <c r="G9" s="36">
        <f>COUNTIFS('VUL DATA DETAIL'!$C:$C,'VUL Count'!$A9,'VUL DATA DETAIL'!$D:$D,'VUL Count'!$F$1,'VUL DATA DETAIL'!$L:$L,'VUL Count'!G$2)</f>
        <v>9</v>
      </c>
      <c r="H9" s="36">
        <f>COUNTIFS('VUL DATA DETAIL'!$C:$C,'VUL Count'!$A9,'VUL DATA DETAIL'!$D:$D,'VUL Count'!$F$1,'VUL DATA DETAIL'!$L:$L,'VUL Count'!H$2)</f>
        <v>13</v>
      </c>
      <c r="I9" s="36">
        <f>COUNTIFS('VUL DATA DETAIL'!$C:$C,'VUL Count'!$A9,'VUL DATA DETAIL'!$D:$D,'VUL Count'!$F$1,'VUL DATA DETAIL'!$L:$L,'VUL Count'!I$2)</f>
        <v>57</v>
      </c>
      <c r="J9" s="35">
        <f>COUNTIFS('VUL DATA DETAIL'!$C:$C,'VUL Count'!$A9,'VUL DATA DETAIL'!$D:$D,'VUL Count'!$J$1,'VUL DATA DETAIL'!$L:$L,'VUL Count'!J$2)</f>
        <v>31</v>
      </c>
      <c r="K9" s="35">
        <f>COUNTIFS('VUL DATA DETAIL'!$C:$C,'VUL Count'!$A9,'VUL DATA DETAIL'!$D:$D,'VUL Count'!$J$1,'VUL DATA DETAIL'!$L:$L,'VUL Count'!K$2)</f>
        <v>1</v>
      </c>
      <c r="L9" s="35">
        <f>COUNTIFS('VUL DATA DETAIL'!$C:$C,'VUL Count'!$A9,'VUL DATA DETAIL'!$D:$D,'VUL Count'!$J$1,'VUL DATA DETAIL'!$L:$L,'VUL Count'!L$2)</f>
        <v>6</v>
      </c>
      <c r="M9" s="35">
        <f>COUNTIFS('VUL DATA DETAIL'!$C:$C,'VUL Count'!$A9,'VUL DATA DETAIL'!$D:$D,'VUL Count'!$J$1,'VUL DATA DETAIL'!$L:$L,'VUL Count'!M$2)</f>
        <v>10</v>
      </c>
      <c r="N9" s="36">
        <f>COUNTIFS('VUL DATA DETAIL'!$C:$C,'VUL Count'!$A9,'VUL DATA DETAIL'!$D:$D,'VUL Count'!$N$1,'VUL DATA DETAIL'!$L:$L,'VUL Count'!N$2)</f>
        <v>46</v>
      </c>
      <c r="O9" s="36">
        <f>COUNTIFS('VUL DATA DETAIL'!$C:$C,'VUL Count'!$A9,'VUL DATA DETAIL'!$D:$D,'VUL Count'!$N$1,'VUL DATA DETAIL'!$L:$L,'VUL Count'!O$2)</f>
        <v>2</v>
      </c>
      <c r="P9" s="36">
        <f>COUNTIFS('VUL DATA DETAIL'!$C:$C,'VUL Count'!$A9,'VUL DATA DETAIL'!$D:$D,'VUL Count'!$N$1,'VUL DATA DETAIL'!$L:$L,'VUL Count'!P$2)</f>
        <v>4</v>
      </c>
      <c r="Q9" s="36">
        <f>COUNTIFS('VUL DATA DETAIL'!$C:$C,'VUL Count'!$A9,'VUL DATA DETAIL'!$D:$D,'VUL Count'!$N$1,'VUL DATA DETAIL'!$L:$L,'VUL Count'!Q$2)</f>
        <v>7</v>
      </c>
      <c r="R9" s="35">
        <f t="shared" si="0"/>
        <v>114</v>
      </c>
      <c r="S9" s="35">
        <f t="shared" si="1"/>
        <v>16</v>
      </c>
      <c r="T9" s="35">
        <f t="shared" si="2"/>
        <v>27</v>
      </c>
      <c r="U9" s="35">
        <f t="shared" si="3"/>
        <v>77</v>
      </c>
      <c r="V9" s="12"/>
      <c r="W9" s="47" t="s">
        <v>3718</v>
      </c>
      <c r="X9" s="48">
        <v>4</v>
      </c>
    </row>
    <row r="10" spans="1:28" x14ac:dyDescent="0.25">
      <c r="A10" s="5" t="s">
        <v>3178</v>
      </c>
      <c r="B10" s="35">
        <f>COUNTIFS('VUL DATA DETAIL'!$C:$C,'VUL Count'!$A10,'VUL DATA DETAIL'!$D:$D,'VUL Count'!$B$1,'VUL DATA DETAIL'!$L:$L,'VUL Count'!B$2)</f>
        <v>0</v>
      </c>
      <c r="C10" s="35">
        <f>COUNTIFS('VUL DATA DETAIL'!$C:$C,'VUL Count'!$A10,'VUL DATA DETAIL'!$D:$D,'VUL Count'!$B$1,'VUL DATA DETAIL'!$L:$L,'VUL Count'!C$2)</f>
        <v>0</v>
      </c>
      <c r="D10" s="35">
        <f>COUNTIFS('VUL DATA DETAIL'!$C:$C,'VUL Count'!$A10,'VUL DATA DETAIL'!$D:$D,'VUL Count'!$B$1,'VUL DATA DETAIL'!$L:$L,'VUL Count'!D$2)</f>
        <v>0</v>
      </c>
      <c r="E10" s="35">
        <f>COUNTIFS('VUL DATA DETAIL'!$C:$C,'VUL Count'!$A10,'VUL DATA DETAIL'!$D:$D,'VUL Count'!$B$1,'VUL DATA DETAIL'!$L:$L,'VUL Count'!E$2)</f>
        <v>0</v>
      </c>
      <c r="F10" s="36">
        <f>COUNTIFS('VUL DATA DETAIL'!$C:$C,'VUL Count'!$A10,'VUL DATA DETAIL'!$D:$D,'VUL Count'!$F$1,'VUL DATA DETAIL'!$L:$L,'VUL Count'!F$2)</f>
        <v>1</v>
      </c>
      <c r="G10" s="36">
        <f>COUNTIFS('VUL DATA DETAIL'!$C:$C,'VUL Count'!$A10,'VUL DATA DETAIL'!$D:$D,'VUL Count'!$F$1,'VUL DATA DETAIL'!$L:$L,'VUL Count'!G$2)</f>
        <v>0</v>
      </c>
      <c r="H10" s="36">
        <f>COUNTIFS('VUL DATA DETAIL'!$C:$C,'VUL Count'!$A10,'VUL DATA DETAIL'!$D:$D,'VUL Count'!$F$1,'VUL DATA DETAIL'!$L:$L,'VUL Count'!H$2)</f>
        <v>0</v>
      </c>
      <c r="I10" s="36">
        <f>COUNTIFS('VUL DATA DETAIL'!$C:$C,'VUL Count'!$A10,'VUL DATA DETAIL'!$D:$D,'VUL Count'!$F$1,'VUL DATA DETAIL'!$L:$L,'VUL Count'!I$2)</f>
        <v>0</v>
      </c>
      <c r="J10" s="35">
        <f>COUNTIFS('VUL DATA DETAIL'!$C:$C,'VUL Count'!$A10,'VUL DATA DETAIL'!$D:$D,'VUL Count'!$J$1,'VUL DATA DETAIL'!$L:$L,'VUL Count'!J$2)</f>
        <v>1</v>
      </c>
      <c r="K10" s="35">
        <f>COUNTIFS('VUL DATA DETAIL'!$C:$C,'VUL Count'!$A10,'VUL DATA DETAIL'!$D:$D,'VUL Count'!$J$1,'VUL DATA DETAIL'!$L:$L,'VUL Count'!K$2)</f>
        <v>0</v>
      </c>
      <c r="L10" s="35">
        <f>COUNTIFS('VUL DATA DETAIL'!$C:$C,'VUL Count'!$A10,'VUL DATA DETAIL'!$D:$D,'VUL Count'!$J$1,'VUL DATA DETAIL'!$L:$L,'VUL Count'!L$2)</f>
        <v>0</v>
      </c>
      <c r="M10" s="35">
        <f>COUNTIFS('VUL DATA DETAIL'!$C:$C,'VUL Count'!$A10,'VUL DATA DETAIL'!$D:$D,'VUL Count'!$J$1,'VUL DATA DETAIL'!$L:$L,'VUL Count'!M$2)</f>
        <v>1</v>
      </c>
      <c r="N10" s="36">
        <f>COUNTIFS('VUL DATA DETAIL'!$C:$C,'VUL Count'!$A10,'VUL DATA DETAIL'!$D:$D,'VUL Count'!$N$1,'VUL DATA DETAIL'!$L:$L,'VUL Count'!N$2)</f>
        <v>41</v>
      </c>
      <c r="O10" s="36">
        <f>COUNTIFS('VUL DATA DETAIL'!$C:$C,'VUL Count'!$A10,'VUL DATA DETAIL'!$D:$D,'VUL Count'!$N$1,'VUL DATA DETAIL'!$L:$L,'VUL Count'!O$2)</f>
        <v>2</v>
      </c>
      <c r="P10" s="36">
        <f>COUNTIFS('VUL DATA DETAIL'!$C:$C,'VUL Count'!$A10,'VUL DATA DETAIL'!$D:$D,'VUL Count'!$N$1,'VUL DATA DETAIL'!$L:$L,'VUL Count'!P$2)</f>
        <v>4</v>
      </c>
      <c r="Q10" s="36">
        <f>COUNTIFS('VUL DATA DETAIL'!$C:$C,'VUL Count'!$A10,'VUL DATA DETAIL'!$D:$D,'VUL Count'!$N$1,'VUL DATA DETAIL'!$L:$L,'VUL Count'!Q$2)</f>
        <v>7</v>
      </c>
      <c r="R10" s="35">
        <f t="shared" si="0"/>
        <v>43</v>
      </c>
      <c r="S10" s="35">
        <f t="shared" si="1"/>
        <v>2</v>
      </c>
      <c r="T10" s="35">
        <f t="shared" si="2"/>
        <v>4</v>
      </c>
      <c r="U10" s="35">
        <f t="shared" si="3"/>
        <v>8</v>
      </c>
      <c r="V10" s="12"/>
      <c r="W10" s="47"/>
      <c r="X10" s="48"/>
    </row>
    <row r="11" spans="1:28" x14ac:dyDescent="0.25">
      <c r="A11" s="5" t="s">
        <v>3181</v>
      </c>
      <c r="B11" s="35">
        <f>COUNTIFS('VUL DATA DETAIL'!$C:$C,'VUL Count'!$A11,'VUL DATA DETAIL'!$D:$D,'VUL Count'!$B$1,'VUL DATA DETAIL'!$L:$L,'VUL Count'!B$2)</f>
        <v>9</v>
      </c>
      <c r="C11" s="35">
        <f>COUNTIFS('VUL DATA DETAIL'!$C:$C,'VUL Count'!$A11,'VUL DATA DETAIL'!$D:$D,'VUL Count'!$B$1,'VUL DATA DETAIL'!$L:$L,'VUL Count'!C$2)</f>
        <v>4</v>
      </c>
      <c r="D11" s="35">
        <f>COUNTIFS('VUL DATA DETAIL'!$C:$C,'VUL Count'!$A11,'VUL DATA DETAIL'!$D:$D,'VUL Count'!$B$1,'VUL DATA DETAIL'!$L:$L,'VUL Count'!D$2)</f>
        <v>5</v>
      </c>
      <c r="E11" s="35">
        <f>COUNTIFS('VUL DATA DETAIL'!$C:$C,'VUL Count'!$A11,'VUL DATA DETAIL'!$D:$D,'VUL Count'!$B$1,'VUL DATA DETAIL'!$L:$L,'VUL Count'!E$2)</f>
        <v>3</v>
      </c>
      <c r="F11" s="36">
        <f>COUNTIFS('VUL DATA DETAIL'!$C:$C,'VUL Count'!$A11,'VUL DATA DETAIL'!$D:$D,'VUL Count'!$F$1,'VUL DATA DETAIL'!$L:$L,'VUL Count'!F$2)</f>
        <v>29</v>
      </c>
      <c r="G11" s="36">
        <f>COUNTIFS('VUL DATA DETAIL'!$C:$C,'VUL Count'!$A11,'VUL DATA DETAIL'!$D:$D,'VUL Count'!$F$1,'VUL DATA DETAIL'!$L:$L,'VUL Count'!G$2)</f>
        <v>10</v>
      </c>
      <c r="H11" s="36">
        <f>COUNTIFS('VUL DATA DETAIL'!$C:$C,'VUL Count'!$A11,'VUL DATA DETAIL'!$D:$D,'VUL Count'!$F$1,'VUL DATA DETAIL'!$L:$L,'VUL Count'!H$2)</f>
        <v>20</v>
      </c>
      <c r="I11" s="36">
        <f>COUNTIFS('VUL DATA DETAIL'!$C:$C,'VUL Count'!$A11,'VUL DATA DETAIL'!$D:$D,'VUL Count'!$F$1,'VUL DATA DETAIL'!$L:$L,'VUL Count'!I$2)</f>
        <v>59</v>
      </c>
      <c r="J11" s="35">
        <f>COUNTIFS('VUL DATA DETAIL'!$C:$C,'VUL Count'!$A11,'VUL DATA DETAIL'!$D:$D,'VUL Count'!$J$1,'VUL DATA DETAIL'!$L:$L,'VUL Count'!J$2)</f>
        <v>28</v>
      </c>
      <c r="K11" s="35">
        <f>COUNTIFS('VUL DATA DETAIL'!$C:$C,'VUL Count'!$A11,'VUL DATA DETAIL'!$D:$D,'VUL Count'!$J$1,'VUL DATA DETAIL'!$L:$L,'VUL Count'!K$2)</f>
        <v>1</v>
      </c>
      <c r="L11" s="35">
        <f>COUNTIFS('VUL DATA DETAIL'!$C:$C,'VUL Count'!$A11,'VUL DATA DETAIL'!$D:$D,'VUL Count'!$J$1,'VUL DATA DETAIL'!$L:$L,'VUL Count'!L$2)</f>
        <v>7</v>
      </c>
      <c r="M11" s="35">
        <f>COUNTIFS('VUL DATA DETAIL'!$C:$C,'VUL Count'!$A11,'VUL DATA DETAIL'!$D:$D,'VUL Count'!$J$1,'VUL DATA DETAIL'!$L:$L,'VUL Count'!M$2)</f>
        <v>11</v>
      </c>
      <c r="N11" s="36">
        <f>COUNTIFS('VUL DATA DETAIL'!$C:$C,'VUL Count'!$A11,'VUL DATA DETAIL'!$D:$D,'VUL Count'!$N$1,'VUL DATA DETAIL'!$L:$L,'VUL Count'!N$2)</f>
        <v>47</v>
      </c>
      <c r="O11" s="36">
        <f>COUNTIFS('VUL DATA DETAIL'!$C:$C,'VUL Count'!$A11,'VUL DATA DETAIL'!$D:$D,'VUL Count'!$N$1,'VUL DATA DETAIL'!$L:$L,'VUL Count'!O$2)</f>
        <v>2</v>
      </c>
      <c r="P11" s="36">
        <f>COUNTIFS('VUL DATA DETAIL'!$C:$C,'VUL Count'!$A11,'VUL DATA DETAIL'!$D:$D,'VUL Count'!$N$1,'VUL DATA DETAIL'!$L:$L,'VUL Count'!P$2)</f>
        <v>3</v>
      </c>
      <c r="Q11" s="36">
        <f>COUNTIFS('VUL DATA DETAIL'!$C:$C,'VUL Count'!$A11,'VUL DATA DETAIL'!$D:$D,'VUL Count'!$N$1,'VUL DATA DETAIL'!$L:$L,'VUL Count'!Q$2)</f>
        <v>9</v>
      </c>
      <c r="R11" s="35">
        <f t="shared" si="0"/>
        <v>113</v>
      </c>
      <c r="S11" s="35">
        <f t="shared" si="1"/>
        <v>17</v>
      </c>
      <c r="T11" s="35">
        <f t="shared" si="2"/>
        <v>35</v>
      </c>
      <c r="U11" s="35">
        <f t="shared" si="3"/>
        <v>82</v>
      </c>
      <c r="V11" s="12"/>
    </row>
    <row r="12" spans="1:28" x14ac:dyDescent="0.25">
      <c r="A12" s="5" t="s">
        <v>3233</v>
      </c>
      <c r="B12" s="35">
        <f>COUNTIFS('VUL DATA DETAIL'!$C:$C,'VUL Count'!$A12,'VUL DATA DETAIL'!$D:$D,'VUL Count'!$B$1,'VUL DATA DETAIL'!$L:$L,'VUL Count'!B$2)</f>
        <v>9</v>
      </c>
      <c r="C12" s="35">
        <f>COUNTIFS('VUL DATA DETAIL'!$C:$C,'VUL Count'!$A12,'VUL DATA DETAIL'!$D:$D,'VUL Count'!$B$1,'VUL DATA DETAIL'!$L:$L,'VUL Count'!C$2)</f>
        <v>4</v>
      </c>
      <c r="D12" s="35">
        <f>COUNTIFS('VUL DATA DETAIL'!$C:$C,'VUL Count'!$A12,'VUL DATA DETAIL'!$D:$D,'VUL Count'!$B$1,'VUL DATA DETAIL'!$L:$L,'VUL Count'!D$2)</f>
        <v>7</v>
      </c>
      <c r="E12" s="35">
        <f>COUNTIFS('VUL DATA DETAIL'!$C:$C,'VUL Count'!$A12,'VUL DATA DETAIL'!$D:$D,'VUL Count'!$B$1,'VUL DATA DETAIL'!$L:$L,'VUL Count'!E$2)</f>
        <v>1</v>
      </c>
      <c r="F12" s="36">
        <f>COUNTIFS('VUL DATA DETAIL'!$C:$C,'VUL Count'!$A12,'VUL DATA DETAIL'!$D:$D,'VUL Count'!$F$1,'VUL DATA DETAIL'!$L:$L,'VUL Count'!F$2)</f>
        <v>22</v>
      </c>
      <c r="G12" s="36">
        <f>COUNTIFS('VUL DATA DETAIL'!$C:$C,'VUL Count'!$A12,'VUL DATA DETAIL'!$D:$D,'VUL Count'!$F$1,'VUL DATA DETAIL'!$L:$L,'VUL Count'!G$2)</f>
        <v>11</v>
      </c>
      <c r="H12" s="36">
        <f>COUNTIFS('VUL DATA DETAIL'!$C:$C,'VUL Count'!$A12,'VUL DATA DETAIL'!$D:$D,'VUL Count'!$F$1,'VUL DATA DETAIL'!$L:$L,'VUL Count'!H$2)</f>
        <v>26</v>
      </c>
      <c r="I12" s="36">
        <f>COUNTIFS('VUL DATA DETAIL'!$C:$C,'VUL Count'!$A12,'VUL DATA DETAIL'!$D:$D,'VUL Count'!$F$1,'VUL DATA DETAIL'!$L:$L,'VUL Count'!I$2)</f>
        <v>36</v>
      </c>
      <c r="J12" s="35">
        <f>COUNTIFS('VUL DATA DETAIL'!$C:$C,'VUL Count'!$A12,'VUL DATA DETAIL'!$D:$D,'VUL Count'!$J$1,'VUL DATA DETAIL'!$L:$L,'VUL Count'!J$2)</f>
        <v>33</v>
      </c>
      <c r="K12" s="35">
        <f>COUNTIFS('VUL DATA DETAIL'!$C:$C,'VUL Count'!$A12,'VUL DATA DETAIL'!$D:$D,'VUL Count'!$J$1,'VUL DATA DETAIL'!$L:$L,'VUL Count'!K$2)</f>
        <v>1</v>
      </c>
      <c r="L12" s="35">
        <f>COUNTIFS('VUL DATA DETAIL'!$C:$C,'VUL Count'!$A12,'VUL DATA DETAIL'!$D:$D,'VUL Count'!$J$1,'VUL DATA DETAIL'!$L:$L,'VUL Count'!L$2)</f>
        <v>9</v>
      </c>
      <c r="M12" s="35">
        <f>COUNTIFS('VUL DATA DETAIL'!$C:$C,'VUL Count'!$A12,'VUL DATA DETAIL'!$D:$D,'VUL Count'!$J$1,'VUL DATA DETAIL'!$L:$L,'VUL Count'!M$2)</f>
        <v>13</v>
      </c>
      <c r="N12" s="36">
        <f>COUNTIFS('VUL DATA DETAIL'!$C:$C,'VUL Count'!$A12,'VUL DATA DETAIL'!$D:$D,'VUL Count'!$N$1,'VUL DATA DETAIL'!$L:$L,'VUL Count'!N$2)</f>
        <v>39</v>
      </c>
      <c r="O12" s="36">
        <f>COUNTIFS('VUL DATA DETAIL'!$C:$C,'VUL Count'!$A12,'VUL DATA DETAIL'!$D:$D,'VUL Count'!$N$1,'VUL DATA DETAIL'!$L:$L,'VUL Count'!O$2)</f>
        <v>3</v>
      </c>
      <c r="P12" s="36">
        <f>COUNTIFS('VUL DATA DETAIL'!$C:$C,'VUL Count'!$A12,'VUL DATA DETAIL'!$D:$D,'VUL Count'!$N$1,'VUL DATA DETAIL'!$L:$L,'VUL Count'!P$2)</f>
        <v>4</v>
      </c>
      <c r="Q12" s="36">
        <f>COUNTIFS('VUL DATA DETAIL'!$C:$C,'VUL Count'!$A12,'VUL DATA DETAIL'!$D:$D,'VUL Count'!$N$1,'VUL DATA DETAIL'!$L:$L,'VUL Count'!Q$2)</f>
        <v>9</v>
      </c>
      <c r="R12" s="35">
        <f t="shared" si="0"/>
        <v>103</v>
      </c>
      <c r="S12" s="35">
        <f t="shared" si="1"/>
        <v>19</v>
      </c>
      <c r="T12" s="35">
        <f t="shared" si="2"/>
        <v>46</v>
      </c>
      <c r="U12" s="35">
        <f t="shared" si="3"/>
        <v>59</v>
      </c>
      <c r="V12" s="12"/>
      <c r="W12" s="49" t="s">
        <v>3716</v>
      </c>
      <c r="X12" s="50"/>
      <c r="Y12" s="50"/>
      <c r="Z12" s="50"/>
      <c r="AA12" s="50"/>
      <c r="AB12" s="51"/>
    </row>
    <row r="13" spans="1:28" x14ac:dyDescent="0.25">
      <c r="A13" s="5" t="s">
        <v>3297</v>
      </c>
      <c r="B13" s="35">
        <f>COUNTIFS('VUL DATA DETAIL'!$C:$C,'VUL Count'!$A13,'VUL DATA DETAIL'!$D:$D,'VUL Count'!$B$1,'VUL DATA DETAIL'!$L:$L,'VUL Count'!B$2)</f>
        <v>0</v>
      </c>
      <c r="C13" s="35">
        <f>COUNTIFS('VUL DATA DETAIL'!$C:$C,'VUL Count'!$A13,'VUL DATA DETAIL'!$D:$D,'VUL Count'!$B$1,'VUL DATA DETAIL'!$L:$L,'VUL Count'!C$2)</f>
        <v>0</v>
      </c>
      <c r="D13" s="35">
        <f>COUNTIFS('VUL DATA DETAIL'!$C:$C,'VUL Count'!$A13,'VUL DATA DETAIL'!$D:$D,'VUL Count'!$B$1,'VUL DATA DETAIL'!$L:$L,'VUL Count'!D$2)</f>
        <v>0</v>
      </c>
      <c r="E13" s="35">
        <f>COUNTIFS('VUL DATA DETAIL'!$C:$C,'VUL Count'!$A13,'VUL DATA DETAIL'!$D:$D,'VUL Count'!$B$1,'VUL DATA DETAIL'!$L:$L,'VUL Count'!E$2)</f>
        <v>0</v>
      </c>
      <c r="F13" s="36">
        <f>COUNTIFS('VUL DATA DETAIL'!$C:$C,'VUL Count'!$A13,'VUL DATA DETAIL'!$D:$D,'VUL Count'!$F$1,'VUL DATA DETAIL'!$L:$L,'VUL Count'!F$2)</f>
        <v>2</v>
      </c>
      <c r="G13" s="36">
        <f>COUNTIFS('VUL DATA DETAIL'!$C:$C,'VUL Count'!$A13,'VUL DATA DETAIL'!$D:$D,'VUL Count'!$F$1,'VUL DATA DETAIL'!$L:$L,'VUL Count'!G$2)</f>
        <v>0</v>
      </c>
      <c r="H13" s="36">
        <f>COUNTIFS('VUL DATA DETAIL'!$C:$C,'VUL Count'!$A13,'VUL DATA DETAIL'!$D:$D,'VUL Count'!$F$1,'VUL DATA DETAIL'!$L:$L,'VUL Count'!H$2)</f>
        <v>0</v>
      </c>
      <c r="I13" s="36">
        <f>COUNTIFS('VUL DATA DETAIL'!$C:$C,'VUL Count'!$A13,'VUL DATA DETAIL'!$D:$D,'VUL Count'!$F$1,'VUL DATA DETAIL'!$L:$L,'VUL Count'!I$2)</f>
        <v>0</v>
      </c>
      <c r="J13" s="35">
        <f>COUNTIFS('VUL DATA DETAIL'!$C:$C,'VUL Count'!$A13,'VUL DATA DETAIL'!$D:$D,'VUL Count'!$J$1,'VUL DATA DETAIL'!$L:$L,'VUL Count'!J$2)</f>
        <v>0</v>
      </c>
      <c r="K13" s="35">
        <f>COUNTIFS('VUL DATA DETAIL'!$C:$C,'VUL Count'!$A13,'VUL DATA DETAIL'!$D:$D,'VUL Count'!$J$1,'VUL DATA DETAIL'!$L:$L,'VUL Count'!K$2)</f>
        <v>0</v>
      </c>
      <c r="L13" s="35">
        <f>COUNTIFS('VUL DATA DETAIL'!$C:$C,'VUL Count'!$A13,'VUL DATA DETAIL'!$D:$D,'VUL Count'!$J$1,'VUL DATA DETAIL'!$L:$L,'VUL Count'!L$2)</f>
        <v>0</v>
      </c>
      <c r="M13" s="35">
        <f>COUNTIFS('VUL DATA DETAIL'!$C:$C,'VUL Count'!$A13,'VUL DATA DETAIL'!$D:$D,'VUL Count'!$J$1,'VUL DATA DETAIL'!$L:$L,'VUL Count'!M$2)</f>
        <v>0</v>
      </c>
      <c r="N13" s="36">
        <f>COUNTIFS('VUL DATA DETAIL'!$C:$C,'VUL Count'!$A13,'VUL DATA DETAIL'!$D:$D,'VUL Count'!$N$1,'VUL DATA DETAIL'!$L:$L,'VUL Count'!N$2)</f>
        <v>8</v>
      </c>
      <c r="O13" s="36">
        <f>COUNTIFS('VUL DATA DETAIL'!$C:$C,'VUL Count'!$A13,'VUL DATA DETAIL'!$D:$D,'VUL Count'!$N$1,'VUL DATA DETAIL'!$L:$L,'VUL Count'!O$2)</f>
        <v>1</v>
      </c>
      <c r="P13" s="36">
        <f>COUNTIFS('VUL DATA DETAIL'!$C:$C,'VUL Count'!$A13,'VUL DATA DETAIL'!$D:$D,'VUL Count'!$N$1,'VUL DATA DETAIL'!$L:$L,'VUL Count'!P$2)</f>
        <v>2</v>
      </c>
      <c r="Q13" s="36">
        <f>COUNTIFS('VUL DATA DETAIL'!$C:$C,'VUL Count'!$A13,'VUL DATA DETAIL'!$D:$D,'VUL Count'!$N$1,'VUL DATA DETAIL'!$L:$L,'VUL Count'!Q$2)</f>
        <v>0</v>
      </c>
      <c r="R13" s="35">
        <f t="shared" si="0"/>
        <v>10</v>
      </c>
      <c r="S13" s="35">
        <f t="shared" si="1"/>
        <v>1</v>
      </c>
      <c r="T13" s="35">
        <f t="shared" si="2"/>
        <v>2</v>
      </c>
      <c r="U13" s="35">
        <f t="shared" si="3"/>
        <v>0</v>
      </c>
      <c r="V13" s="12"/>
      <c r="W13" s="4"/>
      <c r="X13" s="23" t="s">
        <v>3705</v>
      </c>
      <c r="Y13" s="23" t="s">
        <v>3706</v>
      </c>
      <c r="Z13" s="27" t="s">
        <v>3710</v>
      </c>
      <c r="AA13" s="27" t="s">
        <v>3711</v>
      </c>
      <c r="AB13" s="27" t="s">
        <v>3714</v>
      </c>
    </row>
    <row r="14" spans="1:28" x14ac:dyDescent="0.25">
      <c r="A14" s="5" t="s">
        <v>3304</v>
      </c>
      <c r="B14" s="35">
        <f>COUNTIFS('VUL DATA DETAIL'!$C:$C,'VUL Count'!$A14,'VUL DATA DETAIL'!$D:$D,'VUL Count'!$B$1,'VUL DATA DETAIL'!$L:$L,'VUL Count'!B$2)</f>
        <v>0</v>
      </c>
      <c r="C14" s="35">
        <f>COUNTIFS('VUL DATA DETAIL'!$C:$C,'VUL Count'!$A14,'VUL DATA DETAIL'!$D:$D,'VUL Count'!$B$1,'VUL DATA DETAIL'!$L:$L,'VUL Count'!C$2)</f>
        <v>0</v>
      </c>
      <c r="D14" s="35">
        <f>COUNTIFS('VUL DATA DETAIL'!$C:$C,'VUL Count'!$A14,'VUL DATA DETAIL'!$D:$D,'VUL Count'!$B$1,'VUL DATA DETAIL'!$L:$L,'VUL Count'!D$2)</f>
        <v>2</v>
      </c>
      <c r="E14" s="35">
        <f>COUNTIFS('VUL DATA DETAIL'!$C:$C,'VUL Count'!$A14,'VUL DATA DETAIL'!$D:$D,'VUL Count'!$B$1,'VUL DATA DETAIL'!$L:$L,'VUL Count'!E$2)</f>
        <v>0</v>
      </c>
      <c r="F14" s="36">
        <f>COUNTIFS('VUL DATA DETAIL'!$C:$C,'VUL Count'!$A14,'VUL DATA DETAIL'!$D:$D,'VUL Count'!$F$1,'VUL DATA DETAIL'!$L:$L,'VUL Count'!F$2)</f>
        <v>0</v>
      </c>
      <c r="G14" s="36">
        <f>COUNTIFS('VUL DATA DETAIL'!$C:$C,'VUL Count'!$A14,'VUL DATA DETAIL'!$D:$D,'VUL Count'!$F$1,'VUL DATA DETAIL'!$L:$L,'VUL Count'!G$2)</f>
        <v>0</v>
      </c>
      <c r="H14" s="36">
        <f>COUNTIFS('VUL DATA DETAIL'!$C:$C,'VUL Count'!$A14,'VUL DATA DETAIL'!$D:$D,'VUL Count'!$F$1,'VUL DATA DETAIL'!$L:$L,'VUL Count'!H$2)</f>
        <v>1</v>
      </c>
      <c r="I14" s="36">
        <f>COUNTIFS('VUL DATA DETAIL'!$C:$C,'VUL Count'!$A14,'VUL DATA DETAIL'!$D:$D,'VUL Count'!$F$1,'VUL DATA DETAIL'!$L:$L,'VUL Count'!I$2)</f>
        <v>0</v>
      </c>
      <c r="J14" s="35">
        <f>COUNTIFS('VUL DATA DETAIL'!$C:$C,'VUL Count'!$A14,'VUL DATA DETAIL'!$D:$D,'VUL Count'!$J$1,'VUL DATA DETAIL'!$L:$L,'VUL Count'!J$2)</f>
        <v>0</v>
      </c>
      <c r="K14" s="35">
        <f>COUNTIFS('VUL DATA DETAIL'!$C:$C,'VUL Count'!$A14,'VUL DATA DETAIL'!$D:$D,'VUL Count'!$J$1,'VUL DATA DETAIL'!$L:$L,'VUL Count'!K$2)</f>
        <v>0</v>
      </c>
      <c r="L14" s="35">
        <f>COUNTIFS('VUL DATA DETAIL'!$C:$C,'VUL Count'!$A14,'VUL DATA DETAIL'!$D:$D,'VUL Count'!$J$1,'VUL DATA DETAIL'!$L:$L,'VUL Count'!L$2)</f>
        <v>1</v>
      </c>
      <c r="M14" s="35">
        <f>COUNTIFS('VUL DATA DETAIL'!$C:$C,'VUL Count'!$A14,'VUL DATA DETAIL'!$D:$D,'VUL Count'!$J$1,'VUL DATA DETAIL'!$L:$L,'VUL Count'!M$2)</f>
        <v>1</v>
      </c>
      <c r="N14" s="36">
        <f>COUNTIFS('VUL DATA DETAIL'!$C:$C,'VUL Count'!$A14,'VUL DATA DETAIL'!$D:$D,'VUL Count'!$N$1,'VUL DATA DETAIL'!$L:$L,'VUL Count'!N$2)</f>
        <v>0</v>
      </c>
      <c r="O14" s="36">
        <f>COUNTIFS('VUL DATA DETAIL'!$C:$C,'VUL Count'!$A14,'VUL DATA DETAIL'!$D:$D,'VUL Count'!$N$1,'VUL DATA DETAIL'!$L:$L,'VUL Count'!O$2)</f>
        <v>0</v>
      </c>
      <c r="P14" s="36">
        <f>COUNTIFS('VUL DATA DETAIL'!$C:$C,'VUL Count'!$A14,'VUL DATA DETAIL'!$D:$D,'VUL Count'!$N$1,'VUL DATA DETAIL'!$L:$L,'VUL Count'!P$2)</f>
        <v>2</v>
      </c>
      <c r="Q14" s="36">
        <f>COUNTIFS('VUL DATA DETAIL'!$C:$C,'VUL Count'!$A14,'VUL DATA DETAIL'!$D:$D,'VUL Count'!$N$1,'VUL DATA DETAIL'!$L:$L,'VUL Count'!Q$2)</f>
        <v>0</v>
      </c>
      <c r="R14" s="35">
        <f t="shared" si="0"/>
        <v>0</v>
      </c>
      <c r="S14" s="35">
        <f t="shared" si="1"/>
        <v>0</v>
      </c>
      <c r="T14" s="35">
        <f t="shared" si="2"/>
        <v>6</v>
      </c>
      <c r="U14" s="35">
        <f t="shared" si="3"/>
        <v>1</v>
      </c>
      <c r="V14" s="12"/>
      <c r="W14" s="23">
        <v>2018</v>
      </c>
      <c r="X14" s="24">
        <f>SUM(B37:C37)</f>
        <v>97</v>
      </c>
      <c r="Y14" s="25">
        <f>X14/$X$9</f>
        <v>24.25</v>
      </c>
      <c r="Z14" s="25">
        <f>Y14/$AA$8</f>
        <v>16.166666666666668</v>
      </c>
      <c r="AA14" s="34">
        <v>43313</v>
      </c>
      <c r="AB14" s="39">
        <f>WORKDAY(AA14,Z14+7)</f>
        <v>43346</v>
      </c>
    </row>
    <row r="15" spans="1:28" x14ac:dyDescent="0.25">
      <c r="A15" s="5" t="s">
        <v>3313</v>
      </c>
      <c r="B15" s="35">
        <f>COUNTIFS('VUL DATA DETAIL'!$C:$C,'VUL Count'!$A15,'VUL DATA DETAIL'!$D:$D,'VUL Count'!$B$1,'VUL DATA DETAIL'!$L:$L,'VUL Count'!B$2)</f>
        <v>0</v>
      </c>
      <c r="C15" s="35">
        <f>COUNTIFS('VUL DATA DETAIL'!$C:$C,'VUL Count'!$A15,'VUL DATA DETAIL'!$D:$D,'VUL Count'!$B$1,'VUL DATA DETAIL'!$L:$L,'VUL Count'!C$2)</f>
        <v>0</v>
      </c>
      <c r="D15" s="35">
        <f>COUNTIFS('VUL DATA DETAIL'!$C:$C,'VUL Count'!$A15,'VUL DATA DETAIL'!$D:$D,'VUL Count'!$B$1,'VUL DATA DETAIL'!$L:$L,'VUL Count'!D$2)</f>
        <v>0</v>
      </c>
      <c r="E15" s="35">
        <f>COUNTIFS('VUL DATA DETAIL'!$C:$C,'VUL Count'!$A15,'VUL DATA DETAIL'!$D:$D,'VUL Count'!$B$1,'VUL DATA DETAIL'!$L:$L,'VUL Count'!E$2)</f>
        <v>0</v>
      </c>
      <c r="F15" s="36">
        <f>COUNTIFS('VUL DATA DETAIL'!$C:$C,'VUL Count'!$A15,'VUL DATA DETAIL'!$D:$D,'VUL Count'!$F$1,'VUL DATA DETAIL'!$L:$L,'VUL Count'!F$2)</f>
        <v>0</v>
      </c>
      <c r="G15" s="36">
        <f>COUNTIFS('VUL DATA DETAIL'!$C:$C,'VUL Count'!$A15,'VUL DATA DETAIL'!$D:$D,'VUL Count'!$F$1,'VUL DATA DETAIL'!$L:$L,'VUL Count'!G$2)</f>
        <v>1</v>
      </c>
      <c r="H15" s="36">
        <f>COUNTIFS('VUL DATA DETAIL'!$C:$C,'VUL Count'!$A15,'VUL DATA DETAIL'!$D:$D,'VUL Count'!$F$1,'VUL DATA DETAIL'!$L:$L,'VUL Count'!H$2)</f>
        <v>10</v>
      </c>
      <c r="I15" s="36">
        <f>COUNTIFS('VUL DATA DETAIL'!$C:$C,'VUL Count'!$A15,'VUL DATA DETAIL'!$D:$D,'VUL Count'!$F$1,'VUL DATA DETAIL'!$L:$L,'VUL Count'!I$2)</f>
        <v>0</v>
      </c>
      <c r="J15" s="35">
        <f>COUNTIFS('VUL DATA DETAIL'!$C:$C,'VUL Count'!$A15,'VUL DATA DETAIL'!$D:$D,'VUL Count'!$J$1,'VUL DATA DETAIL'!$L:$L,'VUL Count'!J$2)</f>
        <v>0</v>
      </c>
      <c r="K15" s="35">
        <f>COUNTIFS('VUL DATA DETAIL'!$C:$C,'VUL Count'!$A15,'VUL DATA DETAIL'!$D:$D,'VUL Count'!$J$1,'VUL DATA DETAIL'!$L:$L,'VUL Count'!K$2)</f>
        <v>1</v>
      </c>
      <c r="L15" s="35">
        <f>COUNTIFS('VUL DATA DETAIL'!$C:$C,'VUL Count'!$A15,'VUL DATA DETAIL'!$D:$D,'VUL Count'!$J$1,'VUL DATA DETAIL'!$L:$L,'VUL Count'!L$2)</f>
        <v>2</v>
      </c>
      <c r="M15" s="35">
        <f>COUNTIFS('VUL DATA DETAIL'!$C:$C,'VUL Count'!$A15,'VUL DATA DETAIL'!$D:$D,'VUL Count'!$J$1,'VUL DATA DETAIL'!$L:$L,'VUL Count'!M$2)</f>
        <v>1</v>
      </c>
      <c r="N15" s="36">
        <f>COUNTIFS('VUL DATA DETAIL'!$C:$C,'VUL Count'!$A15,'VUL DATA DETAIL'!$D:$D,'VUL Count'!$N$1,'VUL DATA DETAIL'!$L:$L,'VUL Count'!N$2)</f>
        <v>0</v>
      </c>
      <c r="O15" s="36">
        <f>COUNTIFS('VUL DATA DETAIL'!$C:$C,'VUL Count'!$A15,'VUL DATA DETAIL'!$D:$D,'VUL Count'!$N$1,'VUL DATA DETAIL'!$L:$L,'VUL Count'!O$2)</f>
        <v>1</v>
      </c>
      <c r="P15" s="36">
        <f>COUNTIFS('VUL DATA DETAIL'!$C:$C,'VUL Count'!$A15,'VUL DATA DETAIL'!$D:$D,'VUL Count'!$N$1,'VUL DATA DETAIL'!$L:$L,'VUL Count'!P$2)</f>
        <v>1</v>
      </c>
      <c r="Q15" s="36">
        <f>COUNTIFS('VUL DATA DETAIL'!$C:$C,'VUL Count'!$A15,'VUL DATA DETAIL'!$D:$D,'VUL Count'!$N$1,'VUL DATA DETAIL'!$L:$L,'VUL Count'!Q$2)</f>
        <v>0</v>
      </c>
      <c r="R15" s="35">
        <f t="shared" si="0"/>
        <v>0</v>
      </c>
      <c r="S15" s="35">
        <f t="shared" si="1"/>
        <v>3</v>
      </c>
      <c r="T15" s="35">
        <f t="shared" si="2"/>
        <v>13</v>
      </c>
      <c r="U15" s="35">
        <f t="shared" si="3"/>
        <v>1</v>
      </c>
      <c r="V15" s="12"/>
      <c r="W15" s="23">
        <v>2017</v>
      </c>
      <c r="X15" s="24">
        <f>SUM(F37:G37)</f>
        <v>173</v>
      </c>
      <c r="Y15" s="25">
        <f t="shared" ref="Y15:Y17" si="4">X15/$X$9</f>
        <v>43.25</v>
      </c>
      <c r="Z15" s="25">
        <f>Y15/$AA$8</f>
        <v>28.833333333333332</v>
      </c>
      <c r="AA15" s="34">
        <f>AB14</f>
        <v>43346</v>
      </c>
      <c r="AB15" s="39">
        <f t="shared" ref="AB15:AB17" si="5">WORKDAY(AA15,Z15+7)</f>
        <v>43395</v>
      </c>
    </row>
    <row r="16" spans="1:28" x14ac:dyDescent="0.25">
      <c r="A16" s="5" t="s">
        <v>3343</v>
      </c>
      <c r="B16" s="35">
        <f>COUNTIFS('VUL DATA DETAIL'!$C:$C,'VUL Count'!$A16,'VUL DATA DETAIL'!$D:$D,'VUL Count'!$B$1,'VUL DATA DETAIL'!$L:$L,'VUL Count'!B$2)</f>
        <v>0</v>
      </c>
      <c r="C16" s="35">
        <f>COUNTIFS('VUL DATA DETAIL'!$C:$C,'VUL Count'!$A16,'VUL DATA DETAIL'!$D:$D,'VUL Count'!$B$1,'VUL DATA DETAIL'!$L:$L,'VUL Count'!C$2)</f>
        <v>0</v>
      </c>
      <c r="D16" s="35">
        <f>COUNTIFS('VUL DATA DETAIL'!$C:$C,'VUL Count'!$A16,'VUL DATA DETAIL'!$D:$D,'VUL Count'!$B$1,'VUL DATA DETAIL'!$L:$L,'VUL Count'!D$2)</f>
        <v>0</v>
      </c>
      <c r="E16" s="35">
        <f>COUNTIFS('VUL DATA DETAIL'!$C:$C,'VUL Count'!$A16,'VUL DATA DETAIL'!$D:$D,'VUL Count'!$B$1,'VUL DATA DETAIL'!$L:$L,'VUL Count'!E$2)</f>
        <v>0</v>
      </c>
      <c r="F16" s="36">
        <f>COUNTIFS('VUL DATA DETAIL'!$C:$C,'VUL Count'!$A16,'VUL DATA DETAIL'!$D:$D,'VUL Count'!$F$1,'VUL DATA DETAIL'!$L:$L,'VUL Count'!F$2)</f>
        <v>0</v>
      </c>
      <c r="G16" s="36">
        <f>COUNTIFS('VUL DATA DETAIL'!$C:$C,'VUL Count'!$A16,'VUL DATA DETAIL'!$D:$D,'VUL Count'!$F$1,'VUL DATA DETAIL'!$L:$L,'VUL Count'!G$2)</f>
        <v>0</v>
      </c>
      <c r="H16" s="36">
        <f>COUNTIFS('VUL DATA DETAIL'!$C:$C,'VUL Count'!$A16,'VUL DATA DETAIL'!$D:$D,'VUL Count'!$F$1,'VUL DATA DETAIL'!$L:$L,'VUL Count'!H$2)</f>
        <v>1</v>
      </c>
      <c r="I16" s="36">
        <f>COUNTIFS('VUL DATA DETAIL'!$C:$C,'VUL Count'!$A16,'VUL DATA DETAIL'!$D:$D,'VUL Count'!$F$1,'VUL DATA DETAIL'!$L:$L,'VUL Count'!I$2)</f>
        <v>0</v>
      </c>
      <c r="J16" s="35">
        <f>COUNTIFS('VUL DATA DETAIL'!$C:$C,'VUL Count'!$A16,'VUL DATA DETAIL'!$D:$D,'VUL Count'!$J$1,'VUL DATA DETAIL'!$L:$L,'VUL Count'!J$2)</f>
        <v>0</v>
      </c>
      <c r="K16" s="35">
        <f>COUNTIFS('VUL DATA DETAIL'!$C:$C,'VUL Count'!$A16,'VUL DATA DETAIL'!$D:$D,'VUL Count'!$J$1,'VUL DATA DETAIL'!$L:$L,'VUL Count'!K$2)</f>
        <v>0</v>
      </c>
      <c r="L16" s="35">
        <f>COUNTIFS('VUL DATA DETAIL'!$C:$C,'VUL Count'!$A16,'VUL DATA DETAIL'!$D:$D,'VUL Count'!$J$1,'VUL DATA DETAIL'!$L:$L,'VUL Count'!L$2)</f>
        <v>0</v>
      </c>
      <c r="M16" s="35">
        <f>COUNTIFS('VUL DATA DETAIL'!$C:$C,'VUL Count'!$A16,'VUL DATA DETAIL'!$D:$D,'VUL Count'!$J$1,'VUL DATA DETAIL'!$L:$L,'VUL Count'!M$2)</f>
        <v>0</v>
      </c>
      <c r="N16" s="36">
        <f>COUNTIFS('VUL DATA DETAIL'!$C:$C,'VUL Count'!$A16,'VUL DATA DETAIL'!$D:$D,'VUL Count'!$N$1,'VUL DATA DETAIL'!$L:$L,'VUL Count'!N$2)</f>
        <v>0</v>
      </c>
      <c r="O16" s="36">
        <f>COUNTIFS('VUL DATA DETAIL'!$C:$C,'VUL Count'!$A16,'VUL DATA DETAIL'!$D:$D,'VUL Count'!$N$1,'VUL DATA DETAIL'!$L:$L,'VUL Count'!O$2)</f>
        <v>0</v>
      </c>
      <c r="P16" s="36">
        <f>COUNTIFS('VUL DATA DETAIL'!$C:$C,'VUL Count'!$A16,'VUL DATA DETAIL'!$D:$D,'VUL Count'!$N$1,'VUL DATA DETAIL'!$L:$L,'VUL Count'!P$2)</f>
        <v>0</v>
      </c>
      <c r="Q16" s="36">
        <f>COUNTIFS('VUL DATA DETAIL'!$C:$C,'VUL Count'!$A16,'VUL DATA DETAIL'!$D:$D,'VUL Count'!$N$1,'VUL DATA DETAIL'!$L:$L,'VUL Count'!Q$2)</f>
        <v>0</v>
      </c>
      <c r="R16" s="35">
        <f t="shared" si="0"/>
        <v>0</v>
      </c>
      <c r="S16" s="35">
        <f t="shared" si="1"/>
        <v>0</v>
      </c>
      <c r="T16" s="35">
        <f t="shared" si="2"/>
        <v>1</v>
      </c>
      <c r="U16" s="35">
        <f t="shared" si="3"/>
        <v>0</v>
      </c>
      <c r="V16" s="12"/>
      <c r="W16" s="23">
        <v>2016</v>
      </c>
      <c r="X16" s="24">
        <f>SUM(J37:K37)</f>
        <v>227</v>
      </c>
      <c r="Y16" s="25">
        <f t="shared" si="4"/>
        <v>56.75</v>
      </c>
      <c r="Z16" s="25">
        <f>Y16/$AA$8</f>
        <v>37.833333333333336</v>
      </c>
      <c r="AA16" s="34">
        <f t="shared" ref="AA16:AA17" si="6">AB15</f>
        <v>43395</v>
      </c>
      <c r="AB16" s="39">
        <f t="shared" si="5"/>
        <v>43455</v>
      </c>
    </row>
    <row r="17" spans="1:28" x14ac:dyDescent="0.25">
      <c r="A17" s="5" t="s">
        <v>3347</v>
      </c>
      <c r="B17" s="35">
        <f>COUNTIFS('VUL DATA DETAIL'!$C:$C,'VUL Count'!$A17,'VUL DATA DETAIL'!$D:$D,'VUL Count'!$B$1,'VUL DATA DETAIL'!$L:$L,'VUL Count'!B$2)</f>
        <v>0</v>
      </c>
      <c r="C17" s="35">
        <f>COUNTIFS('VUL DATA DETAIL'!$C:$C,'VUL Count'!$A17,'VUL DATA DETAIL'!$D:$D,'VUL Count'!$B$1,'VUL DATA DETAIL'!$L:$L,'VUL Count'!C$2)</f>
        <v>0</v>
      </c>
      <c r="D17" s="35">
        <f>COUNTIFS('VUL DATA DETAIL'!$C:$C,'VUL Count'!$A17,'VUL DATA DETAIL'!$D:$D,'VUL Count'!$B$1,'VUL DATA DETAIL'!$L:$L,'VUL Count'!D$2)</f>
        <v>0</v>
      </c>
      <c r="E17" s="35">
        <f>COUNTIFS('VUL DATA DETAIL'!$C:$C,'VUL Count'!$A17,'VUL DATA DETAIL'!$D:$D,'VUL Count'!$B$1,'VUL DATA DETAIL'!$L:$L,'VUL Count'!E$2)</f>
        <v>0</v>
      </c>
      <c r="F17" s="36">
        <f>COUNTIFS('VUL DATA DETAIL'!$C:$C,'VUL Count'!$A17,'VUL DATA DETAIL'!$D:$D,'VUL Count'!$F$1,'VUL DATA DETAIL'!$L:$L,'VUL Count'!F$2)</f>
        <v>0</v>
      </c>
      <c r="G17" s="36">
        <f>COUNTIFS('VUL DATA DETAIL'!$C:$C,'VUL Count'!$A17,'VUL DATA DETAIL'!$D:$D,'VUL Count'!$F$1,'VUL DATA DETAIL'!$L:$L,'VUL Count'!G$2)</f>
        <v>0</v>
      </c>
      <c r="H17" s="36">
        <f>COUNTIFS('VUL DATA DETAIL'!$C:$C,'VUL Count'!$A17,'VUL DATA DETAIL'!$D:$D,'VUL Count'!$F$1,'VUL DATA DETAIL'!$L:$L,'VUL Count'!H$2)</f>
        <v>0</v>
      </c>
      <c r="I17" s="36">
        <f>COUNTIFS('VUL DATA DETAIL'!$C:$C,'VUL Count'!$A17,'VUL DATA DETAIL'!$D:$D,'VUL Count'!$F$1,'VUL DATA DETAIL'!$L:$L,'VUL Count'!I$2)</f>
        <v>2</v>
      </c>
      <c r="J17" s="35">
        <f>COUNTIFS('VUL DATA DETAIL'!$C:$C,'VUL Count'!$A17,'VUL DATA DETAIL'!$D:$D,'VUL Count'!$J$1,'VUL DATA DETAIL'!$L:$L,'VUL Count'!J$2)</f>
        <v>0</v>
      </c>
      <c r="K17" s="35">
        <f>COUNTIFS('VUL DATA DETAIL'!$C:$C,'VUL Count'!$A17,'VUL DATA DETAIL'!$D:$D,'VUL Count'!$J$1,'VUL DATA DETAIL'!$L:$L,'VUL Count'!K$2)</f>
        <v>0</v>
      </c>
      <c r="L17" s="35">
        <f>COUNTIFS('VUL DATA DETAIL'!$C:$C,'VUL Count'!$A17,'VUL DATA DETAIL'!$D:$D,'VUL Count'!$J$1,'VUL DATA DETAIL'!$L:$L,'VUL Count'!L$2)</f>
        <v>0</v>
      </c>
      <c r="M17" s="35">
        <f>COUNTIFS('VUL DATA DETAIL'!$C:$C,'VUL Count'!$A17,'VUL DATA DETAIL'!$D:$D,'VUL Count'!$J$1,'VUL DATA DETAIL'!$L:$L,'VUL Count'!M$2)</f>
        <v>0</v>
      </c>
      <c r="N17" s="36">
        <f>COUNTIFS('VUL DATA DETAIL'!$C:$C,'VUL Count'!$A17,'VUL DATA DETAIL'!$D:$D,'VUL Count'!$N$1,'VUL DATA DETAIL'!$L:$L,'VUL Count'!N$2)</f>
        <v>0</v>
      </c>
      <c r="O17" s="36">
        <f>COUNTIFS('VUL DATA DETAIL'!$C:$C,'VUL Count'!$A17,'VUL DATA DETAIL'!$D:$D,'VUL Count'!$N$1,'VUL DATA DETAIL'!$L:$L,'VUL Count'!O$2)</f>
        <v>0</v>
      </c>
      <c r="P17" s="36">
        <f>COUNTIFS('VUL DATA DETAIL'!$C:$C,'VUL Count'!$A17,'VUL DATA DETAIL'!$D:$D,'VUL Count'!$N$1,'VUL DATA DETAIL'!$L:$L,'VUL Count'!P$2)</f>
        <v>0</v>
      </c>
      <c r="Q17" s="36">
        <f>COUNTIFS('VUL DATA DETAIL'!$C:$C,'VUL Count'!$A17,'VUL DATA DETAIL'!$D:$D,'VUL Count'!$N$1,'VUL DATA DETAIL'!$L:$L,'VUL Count'!Q$2)</f>
        <v>0</v>
      </c>
      <c r="R17" s="35">
        <f t="shared" si="0"/>
        <v>0</v>
      </c>
      <c r="S17" s="35">
        <f t="shared" si="1"/>
        <v>0</v>
      </c>
      <c r="T17" s="35">
        <f t="shared" si="2"/>
        <v>0</v>
      </c>
      <c r="U17" s="35">
        <f t="shared" si="3"/>
        <v>2</v>
      </c>
      <c r="V17" s="12"/>
      <c r="W17" s="23">
        <v>2015</v>
      </c>
      <c r="X17" s="24">
        <f>SUM(N37:O37)</f>
        <v>392</v>
      </c>
      <c r="Y17" s="25">
        <f t="shared" si="4"/>
        <v>98</v>
      </c>
      <c r="Z17" s="25">
        <f>Y17/$AA$8</f>
        <v>65.333333333333329</v>
      </c>
      <c r="AA17" s="34">
        <f t="shared" si="6"/>
        <v>43455</v>
      </c>
      <c r="AB17" s="39">
        <f t="shared" si="5"/>
        <v>43557</v>
      </c>
    </row>
    <row r="18" spans="1:28" x14ac:dyDescent="0.25">
      <c r="A18" s="5" t="s">
        <v>3354</v>
      </c>
      <c r="B18" s="35">
        <f>COUNTIFS('VUL DATA DETAIL'!$C:$C,'VUL Count'!$A18,'VUL DATA DETAIL'!$D:$D,'VUL Count'!$B$1,'VUL DATA DETAIL'!$L:$L,'VUL Count'!B$2)</f>
        <v>0</v>
      </c>
      <c r="C18" s="35">
        <f>COUNTIFS('VUL DATA DETAIL'!$C:$C,'VUL Count'!$A18,'VUL DATA DETAIL'!$D:$D,'VUL Count'!$B$1,'VUL DATA DETAIL'!$L:$L,'VUL Count'!C$2)</f>
        <v>0</v>
      </c>
      <c r="D18" s="35">
        <f>COUNTIFS('VUL DATA DETAIL'!$C:$C,'VUL Count'!$A18,'VUL DATA DETAIL'!$D:$D,'VUL Count'!$B$1,'VUL DATA DETAIL'!$L:$L,'VUL Count'!D$2)</f>
        <v>0</v>
      </c>
      <c r="E18" s="35">
        <f>COUNTIFS('VUL DATA DETAIL'!$C:$C,'VUL Count'!$A18,'VUL DATA DETAIL'!$D:$D,'VUL Count'!$B$1,'VUL DATA DETAIL'!$L:$L,'VUL Count'!E$2)</f>
        <v>0</v>
      </c>
      <c r="F18" s="36">
        <f>COUNTIFS('VUL DATA DETAIL'!$C:$C,'VUL Count'!$A18,'VUL DATA DETAIL'!$D:$D,'VUL Count'!$F$1,'VUL DATA DETAIL'!$L:$L,'VUL Count'!F$2)</f>
        <v>0</v>
      </c>
      <c r="G18" s="36">
        <f>COUNTIFS('VUL DATA DETAIL'!$C:$C,'VUL Count'!$A18,'VUL DATA DETAIL'!$D:$D,'VUL Count'!$F$1,'VUL DATA DETAIL'!$L:$L,'VUL Count'!G$2)</f>
        <v>0</v>
      </c>
      <c r="H18" s="36">
        <f>COUNTIFS('VUL DATA DETAIL'!$C:$C,'VUL Count'!$A18,'VUL DATA DETAIL'!$D:$D,'VUL Count'!$F$1,'VUL DATA DETAIL'!$L:$L,'VUL Count'!H$2)</f>
        <v>0</v>
      </c>
      <c r="I18" s="36">
        <f>COUNTIFS('VUL DATA DETAIL'!$C:$C,'VUL Count'!$A18,'VUL DATA DETAIL'!$D:$D,'VUL Count'!$F$1,'VUL DATA DETAIL'!$L:$L,'VUL Count'!I$2)</f>
        <v>0</v>
      </c>
      <c r="J18" s="35">
        <f>COUNTIFS('VUL DATA DETAIL'!$C:$C,'VUL Count'!$A18,'VUL DATA DETAIL'!$D:$D,'VUL Count'!$J$1,'VUL DATA DETAIL'!$L:$L,'VUL Count'!J$2)</f>
        <v>0</v>
      </c>
      <c r="K18" s="35">
        <f>COUNTIFS('VUL DATA DETAIL'!$C:$C,'VUL Count'!$A18,'VUL DATA DETAIL'!$D:$D,'VUL Count'!$J$1,'VUL DATA DETAIL'!$L:$L,'VUL Count'!K$2)</f>
        <v>0</v>
      </c>
      <c r="L18" s="35">
        <f>COUNTIFS('VUL DATA DETAIL'!$C:$C,'VUL Count'!$A18,'VUL DATA DETAIL'!$D:$D,'VUL Count'!$J$1,'VUL DATA DETAIL'!$L:$L,'VUL Count'!L$2)</f>
        <v>0</v>
      </c>
      <c r="M18" s="35">
        <f>COUNTIFS('VUL DATA DETAIL'!$C:$C,'VUL Count'!$A18,'VUL DATA DETAIL'!$D:$D,'VUL Count'!$J$1,'VUL DATA DETAIL'!$L:$L,'VUL Count'!M$2)</f>
        <v>0</v>
      </c>
      <c r="N18" s="36">
        <f>COUNTIFS('VUL DATA DETAIL'!$C:$C,'VUL Count'!$A18,'VUL DATA DETAIL'!$D:$D,'VUL Count'!$N$1,'VUL DATA DETAIL'!$L:$L,'VUL Count'!N$2)</f>
        <v>0</v>
      </c>
      <c r="O18" s="36">
        <f>COUNTIFS('VUL DATA DETAIL'!$C:$C,'VUL Count'!$A18,'VUL DATA DETAIL'!$D:$D,'VUL Count'!$N$1,'VUL DATA DETAIL'!$L:$L,'VUL Count'!O$2)</f>
        <v>0</v>
      </c>
      <c r="P18" s="36">
        <f>COUNTIFS('VUL DATA DETAIL'!$C:$C,'VUL Count'!$A18,'VUL DATA DETAIL'!$D:$D,'VUL Count'!$N$1,'VUL DATA DETAIL'!$L:$L,'VUL Count'!P$2)</f>
        <v>1</v>
      </c>
      <c r="Q18" s="36">
        <f>COUNTIFS('VUL DATA DETAIL'!$C:$C,'VUL Count'!$A18,'VUL DATA DETAIL'!$D:$D,'VUL Count'!$N$1,'VUL DATA DETAIL'!$L:$L,'VUL Count'!Q$2)</f>
        <v>1</v>
      </c>
      <c r="R18" s="35">
        <f t="shared" si="0"/>
        <v>0</v>
      </c>
      <c r="S18" s="35">
        <f t="shared" si="1"/>
        <v>0</v>
      </c>
      <c r="T18" s="35">
        <f t="shared" si="2"/>
        <v>1</v>
      </c>
      <c r="U18" s="35">
        <f t="shared" si="3"/>
        <v>1</v>
      </c>
      <c r="V18" s="12"/>
      <c r="W18" s="23" t="s">
        <v>13</v>
      </c>
      <c r="X18" s="33">
        <f>SUM(X14:X17)</f>
        <v>889</v>
      </c>
      <c r="Y18" s="33">
        <f>SUM(Y14:Y17)</f>
        <v>222.25</v>
      </c>
      <c r="Z18" s="25">
        <f>SUM(Z14:Z17)</f>
        <v>148.16666666666669</v>
      </c>
      <c r="AA18" s="34"/>
      <c r="AB18" s="34"/>
    </row>
    <row r="19" spans="1:28" x14ac:dyDescent="0.25">
      <c r="A19" s="5" t="s">
        <v>3360</v>
      </c>
      <c r="B19" s="35">
        <f>COUNTIFS('VUL DATA DETAIL'!$C:$C,'VUL Count'!$A19,'VUL DATA DETAIL'!$D:$D,'VUL Count'!$B$1,'VUL DATA DETAIL'!$L:$L,'VUL Count'!B$2)</f>
        <v>0</v>
      </c>
      <c r="C19" s="35">
        <f>COUNTIFS('VUL DATA DETAIL'!$C:$C,'VUL Count'!$A19,'VUL DATA DETAIL'!$D:$D,'VUL Count'!$B$1,'VUL DATA DETAIL'!$L:$L,'VUL Count'!C$2)</f>
        <v>0</v>
      </c>
      <c r="D19" s="35">
        <f>COUNTIFS('VUL DATA DETAIL'!$C:$C,'VUL Count'!$A19,'VUL DATA DETAIL'!$D:$D,'VUL Count'!$B$1,'VUL DATA DETAIL'!$L:$L,'VUL Count'!D$2)</f>
        <v>9</v>
      </c>
      <c r="E19" s="35">
        <f>COUNTIFS('VUL DATA DETAIL'!$C:$C,'VUL Count'!$A19,'VUL DATA DETAIL'!$D:$D,'VUL Count'!$B$1,'VUL DATA DETAIL'!$L:$L,'VUL Count'!E$2)</f>
        <v>8</v>
      </c>
      <c r="F19" s="36">
        <f>COUNTIFS('VUL DATA DETAIL'!$C:$C,'VUL Count'!$A19,'VUL DATA DETAIL'!$D:$D,'VUL Count'!$F$1,'VUL DATA DETAIL'!$L:$L,'VUL Count'!F$2)</f>
        <v>0</v>
      </c>
      <c r="G19" s="36">
        <f>COUNTIFS('VUL DATA DETAIL'!$C:$C,'VUL Count'!$A19,'VUL DATA DETAIL'!$D:$D,'VUL Count'!$F$1,'VUL DATA DETAIL'!$L:$L,'VUL Count'!G$2)</f>
        <v>0</v>
      </c>
      <c r="H19" s="36">
        <f>COUNTIFS('VUL DATA DETAIL'!$C:$C,'VUL Count'!$A19,'VUL DATA DETAIL'!$D:$D,'VUL Count'!$F$1,'VUL DATA DETAIL'!$L:$L,'VUL Count'!H$2)</f>
        <v>13</v>
      </c>
      <c r="I19" s="36">
        <f>COUNTIFS('VUL DATA DETAIL'!$C:$C,'VUL Count'!$A19,'VUL DATA DETAIL'!$D:$D,'VUL Count'!$F$1,'VUL DATA DETAIL'!$L:$L,'VUL Count'!I$2)</f>
        <v>2</v>
      </c>
      <c r="J19" s="35">
        <f>COUNTIFS('VUL DATA DETAIL'!$C:$C,'VUL Count'!$A19,'VUL DATA DETAIL'!$D:$D,'VUL Count'!$J$1,'VUL DATA DETAIL'!$L:$L,'VUL Count'!J$2)</f>
        <v>1</v>
      </c>
      <c r="K19" s="35">
        <f>COUNTIFS('VUL DATA DETAIL'!$C:$C,'VUL Count'!$A19,'VUL DATA DETAIL'!$D:$D,'VUL Count'!$J$1,'VUL DATA DETAIL'!$L:$L,'VUL Count'!K$2)</f>
        <v>0</v>
      </c>
      <c r="L19" s="35">
        <f>COUNTIFS('VUL DATA DETAIL'!$C:$C,'VUL Count'!$A19,'VUL DATA DETAIL'!$D:$D,'VUL Count'!$J$1,'VUL DATA DETAIL'!$L:$L,'VUL Count'!L$2)</f>
        <v>0</v>
      </c>
      <c r="M19" s="35">
        <f>COUNTIFS('VUL DATA DETAIL'!$C:$C,'VUL Count'!$A19,'VUL DATA DETAIL'!$D:$D,'VUL Count'!$J$1,'VUL DATA DETAIL'!$L:$L,'VUL Count'!M$2)</f>
        <v>1</v>
      </c>
      <c r="N19" s="36">
        <f>COUNTIFS('VUL DATA DETAIL'!$C:$C,'VUL Count'!$A19,'VUL DATA DETAIL'!$D:$D,'VUL Count'!$N$1,'VUL DATA DETAIL'!$L:$L,'VUL Count'!N$2)</f>
        <v>0</v>
      </c>
      <c r="O19" s="36">
        <f>COUNTIFS('VUL DATA DETAIL'!$C:$C,'VUL Count'!$A19,'VUL DATA DETAIL'!$D:$D,'VUL Count'!$N$1,'VUL DATA DETAIL'!$L:$L,'VUL Count'!O$2)</f>
        <v>0</v>
      </c>
      <c r="P19" s="36">
        <f>COUNTIFS('VUL DATA DETAIL'!$C:$C,'VUL Count'!$A19,'VUL DATA DETAIL'!$D:$D,'VUL Count'!$N$1,'VUL DATA DETAIL'!$L:$L,'VUL Count'!P$2)</f>
        <v>0</v>
      </c>
      <c r="Q19" s="36">
        <f>COUNTIFS('VUL DATA DETAIL'!$C:$C,'VUL Count'!$A19,'VUL DATA DETAIL'!$D:$D,'VUL Count'!$N$1,'VUL DATA DETAIL'!$L:$L,'VUL Count'!Q$2)</f>
        <v>0</v>
      </c>
      <c r="R19" s="35">
        <f t="shared" si="0"/>
        <v>1</v>
      </c>
      <c r="S19" s="35">
        <f t="shared" si="1"/>
        <v>0</v>
      </c>
      <c r="T19" s="35">
        <f t="shared" si="2"/>
        <v>22</v>
      </c>
      <c r="U19" s="35">
        <f t="shared" si="3"/>
        <v>11</v>
      </c>
      <c r="V19" s="12"/>
    </row>
    <row r="20" spans="1:28" x14ac:dyDescent="0.25">
      <c r="A20" s="5" t="s">
        <v>3418</v>
      </c>
      <c r="B20" s="35">
        <f>COUNTIFS('VUL DATA DETAIL'!$C:$C,'VUL Count'!$A20,'VUL DATA DETAIL'!$D:$D,'VUL Count'!$B$1,'VUL DATA DETAIL'!$L:$L,'VUL Count'!B$2)</f>
        <v>0</v>
      </c>
      <c r="C20" s="35">
        <f>COUNTIFS('VUL DATA DETAIL'!$C:$C,'VUL Count'!$A20,'VUL DATA DETAIL'!$D:$D,'VUL Count'!$B$1,'VUL DATA DETAIL'!$L:$L,'VUL Count'!C$2)</f>
        <v>0</v>
      </c>
      <c r="D20" s="35">
        <f>COUNTIFS('VUL DATA DETAIL'!$C:$C,'VUL Count'!$A20,'VUL DATA DETAIL'!$D:$D,'VUL Count'!$B$1,'VUL DATA DETAIL'!$L:$L,'VUL Count'!D$2)</f>
        <v>0</v>
      </c>
      <c r="E20" s="35">
        <f>COUNTIFS('VUL DATA DETAIL'!$C:$C,'VUL Count'!$A20,'VUL DATA DETAIL'!$D:$D,'VUL Count'!$B$1,'VUL DATA DETAIL'!$L:$L,'VUL Count'!E$2)</f>
        <v>0</v>
      </c>
      <c r="F20" s="36">
        <f>COUNTIFS('VUL DATA DETAIL'!$C:$C,'VUL Count'!$A20,'VUL DATA DETAIL'!$D:$D,'VUL Count'!$F$1,'VUL DATA DETAIL'!$L:$L,'VUL Count'!F$2)</f>
        <v>0</v>
      </c>
      <c r="G20" s="36">
        <f>COUNTIFS('VUL DATA DETAIL'!$C:$C,'VUL Count'!$A20,'VUL DATA DETAIL'!$D:$D,'VUL Count'!$F$1,'VUL DATA DETAIL'!$L:$L,'VUL Count'!G$2)</f>
        <v>0</v>
      </c>
      <c r="H20" s="36">
        <f>COUNTIFS('VUL DATA DETAIL'!$C:$C,'VUL Count'!$A20,'VUL DATA DETAIL'!$D:$D,'VUL Count'!$F$1,'VUL DATA DETAIL'!$L:$L,'VUL Count'!H$2)</f>
        <v>1</v>
      </c>
      <c r="I20" s="36">
        <f>COUNTIFS('VUL DATA DETAIL'!$C:$C,'VUL Count'!$A20,'VUL DATA DETAIL'!$D:$D,'VUL Count'!$F$1,'VUL DATA DETAIL'!$L:$L,'VUL Count'!I$2)</f>
        <v>0</v>
      </c>
      <c r="J20" s="35">
        <f>COUNTIFS('VUL DATA DETAIL'!$C:$C,'VUL Count'!$A20,'VUL DATA DETAIL'!$D:$D,'VUL Count'!$J$1,'VUL DATA DETAIL'!$L:$L,'VUL Count'!J$2)</f>
        <v>0</v>
      </c>
      <c r="K20" s="35">
        <f>COUNTIFS('VUL DATA DETAIL'!$C:$C,'VUL Count'!$A20,'VUL DATA DETAIL'!$D:$D,'VUL Count'!$J$1,'VUL DATA DETAIL'!$L:$L,'VUL Count'!K$2)</f>
        <v>1</v>
      </c>
      <c r="L20" s="35">
        <f>COUNTIFS('VUL DATA DETAIL'!$C:$C,'VUL Count'!$A20,'VUL DATA DETAIL'!$D:$D,'VUL Count'!$J$1,'VUL DATA DETAIL'!$L:$L,'VUL Count'!L$2)</f>
        <v>3</v>
      </c>
      <c r="M20" s="35">
        <f>COUNTIFS('VUL DATA DETAIL'!$C:$C,'VUL Count'!$A20,'VUL DATA DETAIL'!$D:$D,'VUL Count'!$J$1,'VUL DATA DETAIL'!$L:$L,'VUL Count'!M$2)</f>
        <v>0</v>
      </c>
      <c r="N20" s="36">
        <f>COUNTIFS('VUL DATA DETAIL'!$C:$C,'VUL Count'!$A20,'VUL DATA DETAIL'!$D:$D,'VUL Count'!$N$1,'VUL DATA DETAIL'!$L:$L,'VUL Count'!N$2)</f>
        <v>0</v>
      </c>
      <c r="O20" s="36">
        <f>COUNTIFS('VUL DATA DETAIL'!$C:$C,'VUL Count'!$A20,'VUL DATA DETAIL'!$D:$D,'VUL Count'!$N$1,'VUL DATA DETAIL'!$L:$L,'VUL Count'!O$2)</f>
        <v>0</v>
      </c>
      <c r="P20" s="36">
        <f>COUNTIFS('VUL DATA DETAIL'!$C:$C,'VUL Count'!$A20,'VUL DATA DETAIL'!$D:$D,'VUL Count'!$N$1,'VUL DATA DETAIL'!$L:$L,'VUL Count'!P$2)</f>
        <v>0</v>
      </c>
      <c r="Q20" s="36">
        <f>COUNTIFS('VUL DATA DETAIL'!$C:$C,'VUL Count'!$A20,'VUL DATA DETAIL'!$D:$D,'VUL Count'!$N$1,'VUL DATA DETAIL'!$L:$L,'VUL Count'!Q$2)</f>
        <v>0</v>
      </c>
      <c r="R20" s="35">
        <f t="shared" si="0"/>
        <v>0</v>
      </c>
      <c r="S20" s="35">
        <f t="shared" si="1"/>
        <v>1</v>
      </c>
      <c r="T20" s="35">
        <f t="shared" si="2"/>
        <v>4</v>
      </c>
      <c r="U20" s="35">
        <f t="shared" si="3"/>
        <v>0</v>
      </c>
      <c r="V20" s="12"/>
      <c r="W20" s="49" t="s">
        <v>3717</v>
      </c>
      <c r="X20" s="50"/>
      <c r="Y20" s="50"/>
      <c r="Z20" s="50"/>
      <c r="AA20" s="50"/>
      <c r="AB20" s="51"/>
    </row>
    <row r="21" spans="1:28" x14ac:dyDescent="0.25">
      <c r="A21" s="5" t="s">
        <v>3421</v>
      </c>
      <c r="B21" s="35">
        <f>COUNTIFS('VUL DATA DETAIL'!$C:$C,'VUL Count'!$A21,'VUL DATA DETAIL'!$D:$D,'VUL Count'!$B$1,'VUL DATA DETAIL'!$L:$L,'VUL Count'!B$2)</f>
        <v>0</v>
      </c>
      <c r="C21" s="35">
        <f>COUNTIFS('VUL DATA DETAIL'!$C:$C,'VUL Count'!$A21,'VUL DATA DETAIL'!$D:$D,'VUL Count'!$B$1,'VUL DATA DETAIL'!$L:$L,'VUL Count'!C$2)</f>
        <v>0</v>
      </c>
      <c r="D21" s="35">
        <f>COUNTIFS('VUL DATA DETAIL'!$C:$C,'VUL Count'!$A21,'VUL DATA DETAIL'!$D:$D,'VUL Count'!$B$1,'VUL DATA DETAIL'!$L:$L,'VUL Count'!D$2)</f>
        <v>0</v>
      </c>
      <c r="E21" s="35">
        <f>COUNTIFS('VUL DATA DETAIL'!$C:$C,'VUL Count'!$A21,'VUL DATA DETAIL'!$D:$D,'VUL Count'!$B$1,'VUL DATA DETAIL'!$L:$L,'VUL Count'!E$2)</f>
        <v>0</v>
      </c>
      <c r="F21" s="36">
        <f>COUNTIFS('VUL DATA DETAIL'!$C:$C,'VUL Count'!$A21,'VUL DATA DETAIL'!$D:$D,'VUL Count'!$F$1,'VUL DATA DETAIL'!$L:$L,'VUL Count'!F$2)</f>
        <v>0</v>
      </c>
      <c r="G21" s="36">
        <f>COUNTIFS('VUL DATA DETAIL'!$C:$C,'VUL Count'!$A21,'VUL DATA DETAIL'!$D:$D,'VUL Count'!$F$1,'VUL DATA DETAIL'!$L:$L,'VUL Count'!G$2)</f>
        <v>1</v>
      </c>
      <c r="H21" s="36">
        <f>COUNTIFS('VUL DATA DETAIL'!$C:$C,'VUL Count'!$A21,'VUL DATA DETAIL'!$D:$D,'VUL Count'!$F$1,'VUL DATA DETAIL'!$L:$L,'VUL Count'!H$2)</f>
        <v>0</v>
      </c>
      <c r="I21" s="36">
        <f>COUNTIFS('VUL DATA DETAIL'!$C:$C,'VUL Count'!$A21,'VUL DATA DETAIL'!$D:$D,'VUL Count'!$F$1,'VUL DATA DETAIL'!$L:$L,'VUL Count'!I$2)</f>
        <v>0</v>
      </c>
      <c r="J21" s="35">
        <f>COUNTIFS('VUL DATA DETAIL'!$C:$C,'VUL Count'!$A21,'VUL DATA DETAIL'!$D:$D,'VUL Count'!$J$1,'VUL DATA DETAIL'!$L:$L,'VUL Count'!J$2)</f>
        <v>0</v>
      </c>
      <c r="K21" s="35">
        <f>COUNTIFS('VUL DATA DETAIL'!$C:$C,'VUL Count'!$A21,'VUL DATA DETAIL'!$D:$D,'VUL Count'!$J$1,'VUL DATA DETAIL'!$L:$L,'VUL Count'!K$2)</f>
        <v>1</v>
      </c>
      <c r="L21" s="35">
        <f>COUNTIFS('VUL DATA DETAIL'!$C:$C,'VUL Count'!$A21,'VUL DATA DETAIL'!$D:$D,'VUL Count'!$J$1,'VUL DATA DETAIL'!$L:$L,'VUL Count'!L$2)</f>
        <v>1</v>
      </c>
      <c r="M21" s="35">
        <f>COUNTIFS('VUL DATA DETAIL'!$C:$C,'VUL Count'!$A21,'VUL DATA DETAIL'!$D:$D,'VUL Count'!$J$1,'VUL DATA DETAIL'!$L:$L,'VUL Count'!M$2)</f>
        <v>0</v>
      </c>
      <c r="N21" s="36">
        <f>COUNTIFS('VUL DATA DETAIL'!$C:$C,'VUL Count'!$A21,'VUL DATA DETAIL'!$D:$D,'VUL Count'!$N$1,'VUL DATA DETAIL'!$L:$L,'VUL Count'!N$2)</f>
        <v>1</v>
      </c>
      <c r="O21" s="36">
        <f>COUNTIFS('VUL DATA DETAIL'!$C:$C,'VUL Count'!$A21,'VUL DATA DETAIL'!$D:$D,'VUL Count'!$N$1,'VUL DATA DETAIL'!$L:$L,'VUL Count'!O$2)</f>
        <v>0</v>
      </c>
      <c r="P21" s="36">
        <f>COUNTIFS('VUL DATA DETAIL'!$C:$C,'VUL Count'!$A21,'VUL DATA DETAIL'!$D:$D,'VUL Count'!$N$1,'VUL DATA DETAIL'!$L:$L,'VUL Count'!P$2)</f>
        <v>0</v>
      </c>
      <c r="Q21" s="36">
        <f>COUNTIFS('VUL DATA DETAIL'!$C:$C,'VUL Count'!$A21,'VUL DATA DETAIL'!$D:$D,'VUL Count'!$N$1,'VUL DATA DETAIL'!$L:$L,'VUL Count'!Q$2)</f>
        <v>0</v>
      </c>
      <c r="R21" s="35">
        <f t="shared" si="0"/>
        <v>1</v>
      </c>
      <c r="S21" s="35">
        <f t="shared" si="1"/>
        <v>2</v>
      </c>
      <c r="T21" s="35">
        <f t="shared" si="2"/>
        <v>1</v>
      </c>
      <c r="U21" s="35">
        <f t="shared" si="3"/>
        <v>0</v>
      </c>
      <c r="V21" s="12"/>
      <c r="W21" s="4"/>
      <c r="X21" s="23" t="s">
        <v>3705</v>
      </c>
      <c r="Y21" s="23" t="s">
        <v>3706</v>
      </c>
      <c r="Z21" s="27" t="s">
        <v>3710</v>
      </c>
      <c r="AA21" s="27" t="s">
        <v>3711</v>
      </c>
      <c r="AB21" s="27" t="s">
        <v>3714</v>
      </c>
    </row>
    <row r="22" spans="1:28" x14ac:dyDescent="0.25">
      <c r="A22" s="5" t="s">
        <v>3431</v>
      </c>
      <c r="B22" s="35">
        <f>COUNTIFS('VUL DATA DETAIL'!$C:$C,'VUL Count'!$A22,'VUL DATA DETAIL'!$D:$D,'VUL Count'!$B$1,'VUL DATA DETAIL'!$L:$L,'VUL Count'!B$2)</f>
        <v>0</v>
      </c>
      <c r="C22" s="35">
        <f>COUNTIFS('VUL DATA DETAIL'!$C:$C,'VUL Count'!$A22,'VUL DATA DETAIL'!$D:$D,'VUL Count'!$B$1,'VUL DATA DETAIL'!$L:$L,'VUL Count'!C$2)</f>
        <v>0</v>
      </c>
      <c r="D22" s="35">
        <f>COUNTIFS('VUL DATA DETAIL'!$C:$C,'VUL Count'!$A22,'VUL DATA DETAIL'!$D:$D,'VUL Count'!$B$1,'VUL DATA DETAIL'!$L:$L,'VUL Count'!D$2)</f>
        <v>0</v>
      </c>
      <c r="E22" s="35">
        <f>COUNTIFS('VUL DATA DETAIL'!$C:$C,'VUL Count'!$A22,'VUL DATA DETAIL'!$D:$D,'VUL Count'!$B$1,'VUL DATA DETAIL'!$L:$L,'VUL Count'!E$2)</f>
        <v>0</v>
      </c>
      <c r="F22" s="36">
        <f>COUNTIFS('VUL DATA DETAIL'!$C:$C,'VUL Count'!$A22,'VUL DATA DETAIL'!$D:$D,'VUL Count'!$F$1,'VUL DATA DETAIL'!$L:$L,'VUL Count'!F$2)</f>
        <v>0</v>
      </c>
      <c r="G22" s="36">
        <f>COUNTIFS('VUL DATA DETAIL'!$C:$C,'VUL Count'!$A22,'VUL DATA DETAIL'!$D:$D,'VUL Count'!$F$1,'VUL DATA DETAIL'!$L:$L,'VUL Count'!G$2)</f>
        <v>0</v>
      </c>
      <c r="H22" s="36">
        <f>COUNTIFS('VUL DATA DETAIL'!$C:$C,'VUL Count'!$A22,'VUL DATA DETAIL'!$D:$D,'VUL Count'!$F$1,'VUL DATA DETAIL'!$L:$L,'VUL Count'!H$2)</f>
        <v>1</v>
      </c>
      <c r="I22" s="36">
        <f>COUNTIFS('VUL DATA DETAIL'!$C:$C,'VUL Count'!$A22,'VUL DATA DETAIL'!$D:$D,'VUL Count'!$F$1,'VUL DATA DETAIL'!$L:$L,'VUL Count'!I$2)</f>
        <v>0</v>
      </c>
      <c r="J22" s="35">
        <f>COUNTIFS('VUL DATA DETAIL'!$C:$C,'VUL Count'!$A22,'VUL DATA DETAIL'!$D:$D,'VUL Count'!$J$1,'VUL DATA DETAIL'!$L:$L,'VUL Count'!J$2)</f>
        <v>0</v>
      </c>
      <c r="K22" s="35">
        <f>COUNTIFS('VUL DATA DETAIL'!$C:$C,'VUL Count'!$A22,'VUL DATA DETAIL'!$D:$D,'VUL Count'!$J$1,'VUL DATA DETAIL'!$L:$L,'VUL Count'!K$2)</f>
        <v>0</v>
      </c>
      <c r="L22" s="35">
        <f>COUNTIFS('VUL DATA DETAIL'!$C:$C,'VUL Count'!$A22,'VUL DATA DETAIL'!$D:$D,'VUL Count'!$J$1,'VUL DATA DETAIL'!$L:$L,'VUL Count'!L$2)</f>
        <v>0</v>
      </c>
      <c r="M22" s="35">
        <f>COUNTIFS('VUL DATA DETAIL'!$C:$C,'VUL Count'!$A22,'VUL DATA DETAIL'!$D:$D,'VUL Count'!$J$1,'VUL DATA DETAIL'!$L:$L,'VUL Count'!M$2)</f>
        <v>1</v>
      </c>
      <c r="N22" s="36">
        <f>COUNTIFS('VUL DATA DETAIL'!$C:$C,'VUL Count'!$A22,'VUL DATA DETAIL'!$D:$D,'VUL Count'!$N$1,'VUL DATA DETAIL'!$L:$L,'VUL Count'!N$2)</f>
        <v>0</v>
      </c>
      <c r="O22" s="36">
        <f>COUNTIFS('VUL DATA DETAIL'!$C:$C,'VUL Count'!$A22,'VUL DATA DETAIL'!$D:$D,'VUL Count'!$N$1,'VUL DATA DETAIL'!$L:$L,'VUL Count'!O$2)</f>
        <v>1</v>
      </c>
      <c r="P22" s="36">
        <f>COUNTIFS('VUL DATA DETAIL'!$C:$C,'VUL Count'!$A22,'VUL DATA DETAIL'!$D:$D,'VUL Count'!$N$1,'VUL DATA DETAIL'!$L:$L,'VUL Count'!P$2)</f>
        <v>1</v>
      </c>
      <c r="Q22" s="36">
        <f>COUNTIFS('VUL DATA DETAIL'!$C:$C,'VUL Count'!$A22,'VUL DATA DETAIL'!$D:$D,'VUL Count'!$N$1,'VUL DATA DETAIL'!$L:$L,'VUL Count'!Q$2)</f>
        <v>0</v>
      </c>
      <c r="R22" s="35">
        <f t="shared" si="0"/>
        <v>0</v>
      </c>
      <c r="S22" s="35">
        <f t="shared" si="1"/>
        <v>1</v>
      </c>
      <c r="T22" s="35">
        <f t="shared" si="2"/>
        <v>2</v>
      </c>
      <c r="U22" s="35">
        <f t="shared" si="3"/>
        <v>1</v>
      </c>
      <c r="V22" s="12"/>
      <c r="W22" s="23">
        <v>2018</v>
      </c>
      <c r="X22" s="24">
        <f>X14</f>
        <v>97</v>
      </c>
      <c r="Y22" s="25">
        <f>X22/$X$9</f>
        <v>24.25</v>
      </c>
      <c r="Z22" s="25">
        <f>Y22/$AB$8</f>
        <v>9.6999999999999993</v>
      </c>
      <c r="AA22" s="34">
        <v>43313</v>
      </c>
      <c r="AB22" s="39">
        <f>WORKDAY(AA22,Z22+7)</f>
        <v>43335</v>
      </c>
    </row>
    <row r="23" spans="1:28" x14ac:dyDescent="0.25">
      <c r="A23" s="5" t="s">
        <v>3440</v>
      </c>
      <c r="B23" s="35">
        <f>COUNTIFS('VUL DATA DETAIL'!$C:$C,'VUL Count'!$A23,'VUL DATA DETAIL'!$D:$D,'VUL Count'!$B$1,'VUL DATA DETAIL'!$L:$L,'VUL Count'!B$2)</f>
        <v>0</v>
      </c>
      <c r="C23" s="35">
        <f>COUNTIFS('VUL DATA DETAIL'!$C:$C,'VUL Count'!$A23,'VUL DATA DETAIL'!$D:$D,'VUL Count'!$B$1,'VUL DATA DETAIL'!$L:$L,'VUL Count'!C$2)</f>
        <v>1</v>
      </c>
      <c r="D23" s="35">
        <f>COUNTIFS('VUL DATA DETAIL'!$C:$C,'VUL Count'!$A23,'VUL DATA DETAIL'!$D:$D,'VUL Count'!$B$1,'VUL DATA DETAIL'!$L:$L,'VUL Count'!D$2)</f>
        <v>0</v>
      </c>
      <c r="E23" s="35">
        <f>COUNTIFS('VUL DATA DETAIL'!$C:$C,'VUL Count'!$A23,'VUL DATA DETAIL'!$D:$D,'VUL Count'!$B$1,'VUL DATA DETAIL'!$L:$L,'VUL Count'!E$2)</f>
        <v>0</v>
      </c>
      <c r="F23" s="36">
        <f>COUNTIFS('VUL DATA DETAIL'!$C:$C,'VUL Count'!$A23,'VUL DATA DETAIL'!$D:$D,'VUL Count'!$F$1,'VUL DATA DETAIL'!$L:$L,'VUL Count'!F$2)</f>
        <v>0</v>
      </c>
      <c r="G23" s="36">
        <f>COUNTIFS('VUL DATA DETAIL'!$C:$C,'VUL Count'!$A23,'VUL DATA DETAIL'!$D:$D,'VUL Count'!$F$1,'VUL DATA DETAIL'!$L:$L,'VUL Count'!G$2)</f>
        <v>0</v>
      </c>
      <c r="H23" s="36">
        <f>COUNTIFS('VUL DATA DETAIL'!$C:$C,'VUL Count'!$A23,'VUL DATA DETAIL'!$D:$D,'VUL Count'!$F$1,'VUL DATA DETAIL'!$L:$L,'VUL Count'!H$2)</f>
        <v>0</v>
      </c>
      <c r="I23" s="36">
        <f>COUNTIFS('VUL DATA DETAIL'!$C:$C,'VUL Count'!$A23,'VUL DATA DETAIL'!$D:$D,'VUL Count'!$F$1,'VUL DATA DETAIL'!$L:$L,'VUL Count'!I$2)</f>
        <v>0</v>
      </c>
      <c r="J23" s="35">
        <f>COUNTIFS('VUL DATA DETAIL'!$C:$C,'VUL Count'!$A23,'VUL DATA DETAIL'!$D:$D,'VUL Count'!$J$1,'VUL DATA DETAIL'!$L:$L,'VUL Count'!J$2)</f>
        <v>1</v>
      </c>
      <c r="K23" s="35">
        <f>COUNTIFS('VUL DATA DETAIL'!$C:$C,'VUL Count'!$A23,'VUL DATA DETAIL'!$D:$D,'VUL Count'!$J$1,'VUL DATA DETAIL'!$L:$L,'VUL Count'!K$2)</f>
        <v>1</v>
      </c>
      <c r="L23" s="35">
        <f>COUNTIFS('VUL DATA DETAIL'!$C:$C,'VUL Count'!$A23,'VUL DATA DETAIL'!$D:$D,'VUL Count'!$J$1,'VUL DATA DETAIL'!$L:$L,'VUL Count'!L$2)</f>
        <v>2</v>
      </c>
      <c r="M23" s="35">
        <f>COUNTIFS('VUL DATA DETAIL'!$C:$C,'VUL Count'!$A23,'VUL DATA DETAIL'!$D:$D,'VUL Count'!$J$1,'VUL DATA DETAIL'!$L:$L,'VUL Count'!M$2)</f>
        <v>2</v>
      </c>
      <c r="N23" s="36">
        <f>COUNTIFS('VUL DATA DETAIL'!$C:$C,'VUL Count'!$A23,'VUL DATA DETAIL'!$D:$D,'VUL Count'!$N$1,'VUL DATA DETAIL'!$L:$L,'VUL Count'!N$2)</f>
        <v>0</v>
      </c>
      <c r="O23" s="36">
        <f>COUNTIFS('VUL DATA DETAIL'!$C:$C,'VUL Count'!$A23,'VUL DATA DETAIL'!$D:$D,'VUL Count'!$N$1,'VUL DATA DETAIL'!$L:$L,'VUL Count'!O$2)</f>
        <v>1</v>
      </c>
      <c r="P23" s="36">
        <f>COUNTIFS('VUL DATA DETAIL'!$C:$C,'VUL Count'!$A23,'VUL DATA DETAIL'!$D:$D,'VUL Count'!$N$1,'VUL DATA DETAIL'!$L:$L,'VUL Count'!P$2)</f>
        <v>2</v>
      </c>
      <c r="Q23" s="36">
        <f>COUNTIFS('VUL DATA DETAIL'!$C:$C,'VUL Count'!$A23,'VUL DATA DETAIL'!$D:$D,'VUL Count'!$N$1,'VUL DATA DETAIL'!$L:$L,'VUL Count'!Q$2)</f>
        <v>0</v>
      </c>
      <c r="R23" s="35">
        <f t="shared" si="0"/>
        <v>1</v>
      </c>
      <c r="S23" s="35">
        <f t="shared" si="1"/>
        <v>3</v>
      </c>
      <c r="T23" s="35">
        <f t="shared" si="2"/>
        <v>4</v>
      </c>
      <c r="U23" s="35">
        <f t="shared" si="3"/>
        <v>2</v>
      </c>
      <c r="V23" s="12"/>
      <c r="W23" s="23">
        <v>2017</v>
      </c>
      <c r="X23" s="24">
        <f>X15</f>
        <v>173</v>
      </c>
      <c r="Y23" s="25">
        <f t="shared" ref="Y23:Y25" si="7">X23/$X$9</f>
        <v>43.25</v>
      </c>
      <c r="Z23" s="25">
        <f>Y23/$AB$8</f>
        <v>17.3</v>
      </c>
      <c r="AA23" s="34">
        <f>AB22</f>
        <v>43335</v>
      </c>
      <c r="AB23" s="39">
        <f t="shared" ref="AB23:AB25" si="8">WORKDAY(AA23,Z23+7)</f>
        <v>43369</v>
      </c>
    </row>
    <row r="24" spans="1:28" x14ac:dyDescent="0.25">
      <c r="A24" s="5" t="s">
        <v>3459</v>
      </c>
      <c r="B24" s="35">
        <f>COUNTIFS('VUL DATA DETAIL'!$C:$C,'VUL Count'!$A24,'VUL DATA DETAIL'!$D:$D,'VUL Count'!$B$1,'VUL DATA DETAIL'!$L:$L,'VUL Count'!B$2)</f>
        <v>1</v>
      </c>
      <c r="C24" s="35">
        <f>COUNTIFS('VUL DATA DETAIL'!$C:$C,'VUL Count'!$A24,'VUL DATA DETAIL'!$D:$D,'VUL Count'!$B$1,'VUL DATA DETAIL'!$L:$L,'VUL Count'!C$2)</f>
        <v>1</v>
      </c>
      <c r="D24" s="35">
        <f>COUNTIFS('VUL DATA DETAIL'!$C:$C,'VUL Count'!$A24,'VUL DATA DETAIL'!$D:$D,'VUL Count'!$B$1,'VUL DATA DETAIL'!$L:$L,'VUL Count'!D$2)</f>
        <v>0</v>
      </c>
      <c r="E24" s="35">
        <f>COUNTIFS('VUL DATA DETAIL'!$C:$C,'VUL Count'!$A24,'VUL DATA DETAIL'!$D:$D,'VUL Count'!$B$1,'VUL DATA DETAIL'!$L:$L,'VUL Count'!E$2)</f>
        <v>0</v>
      </c>
      <c r="F24" s="36">
        <f>COUNTIFS('VUL DATA DETAIL'!$C:$C,'VUL Count'!$A24,'VUL DATA DETAIL'!$D:$D,'VUL Count'!$F$1,'VUL DATA DETAIL'!$L:$L,'VUL Count'!F$2)</f>
        <v>0</v>
      </c>
      <c r="G24" s="36">
        <f>COUNTIFS('VUL DATA DETAIL'!$C:$C,'VUL Count'!$A24,'VUL DATA DETAIL'!$D:$D,'VUL Count'!$F$1,'VUL DATA DETAIL'!$L:$L,'VUL Count'!G$2)</f>
        <v>0</v>
      </c>
      <c r="H24" s="36">
        <f>COUNTIFS('VUL DATA DETAIL'!$C:$C,'VUL Count'!$A24,'VUL DATA DETAIL'!$D:$D,'VUL Count'!$F$1,'VUL DATA DETAIL'!$L:$L,'VUL Count'!H$2)</f>
        <v>0</v>
      </c>
      <c r="I24" s="36">
        <f>COUNTIFS('VUL DATA DETAIL'!$C:$C,'VUL Count'!$A24,'VUL DATA DETAIL'!$D:$D,'VUL Count'!$F$1,'VUL DATA DETAIL'!$L:$L,'VUL Count'!I$2)</f>
        <v>0</v>
      </c>
      <c r="J24" s="35">
        <f>COUNTIFS('VUL DATA DETAIL'!$C:$C,'VUL Count'!$A24,'VUL DATA DETAIL'!$D:$D,'VUL Count'!$J$1,'VUL DATA DETAIL'!$L:$L,'VUL Count'!J$2)</f>
        <v>4</v>
      </c>
      <c r="K24" s="35">
        <f>COUNTIFS('VUL DATA DETAIL'!$C:$C,'VUL Count'!$A24,'VUL DATA DETAIL'!$D:$D,'VUL Count'!$J$1,'VUL DATA DETAIL'!$L:$L,'VUL Count'!K$2)</f>
        <v>1</v>
      </c>
      <c r="L24" s="35">
        <f>COUNTIFS('VUL DATA DETAIL'!$C:$C,'VUL Count'!$A24,'VUL DATA DETAIL'!$D:$D,'VUL Count'!$J$1,'VUL DATA DETAIL'!$L:$L,'VUL Count'!L$2)</f>
        <v>0</v>
      </c>
      <c r="M24" s="35">
        <f>COUNTIFS('VUL DATA DETAIL'!$C:$C,'VUL Count'!$A24,'VUL DATA DETAIL'!$D:$D,'VUL Count'!$J$1,'VUL DATA DETAIL'!$L:$L,'VUL Count'!M$2)</f>
        <v>0</v>
      </c>
      <c r="N24" s="36">
        <f>COUNTIFS('VUL DATA DETAIL'!$C:$C,'VUL Count'!$A24,'VUL DATA DETAIL'!$D:$D,'VUL Count'!$N$1,'VUL DATA DETAIL'!$L:$L,'VUL Count'!N$2)</f>
        <v>0</v>
      </c>
      <c r="O24" s="36">
        <f>COUNTIFS('VUL DATA DETAIL'!$C:$C,'VUL Count'!$A24,'VUL DATA DETAIL'!$D:$D,'VUL Count'!$N$1,'VUL DATA DETAIL'!$L:$L,'VUL Count'!O$2)</f>
        <v>0</v>
      </c>
      <c r="P24" s="36">
        <f>COUNTIFS('VUL DATA DETAIL'!$C:$C,'VUL Count'!$A24,'VUL DATA DETAIL'!$D:$D,'VUL Count'!$N$1,'VUL DATA DETAIL'!$L:$L,'VUL Count'!P$2)</f>
        <v>0</v>
      </c>
      <c r="Q24" s="36">
        <f>COUNTIFS('VUL DATA DETAIL'!$C:$C,'VUL Count'!$A24,'VUL DATA DETAIL'!$D:$D,'VUL Count'!$N$1,'VUL DATA DETAIL'!$L:$L,'VUL Count'!Q$2)</f>
        <v>0</v>
      </c>
      <c r="R24" s="35">
        <f t="shared" si="0"/>
        <v>5</v>
      </c>
      <c r="S24" s="35">
        <f t="shared" si="1"/>
        <v>2</v>
      </c>
      <c r="T24" s="35">
        <f t="shared" si="2"/>
        <v>0</v>
      </c>
      <c r="U24" s="35">
        <f t="shared" si="3"/>
        <v>0</v>
      </c>
      <c r="V24" s="12"/>
      <c r="W24" s="23">
        <v>2016</v>
      </c>
      <c r="X24" s="24">
        <f>X16</f>
        <v>227</v>
      </c>
      <c r="Y24" s="25">
        <f t="shared" si="7"/>
        <v>56.75</v>
      </c>
      <c r="Z24" s="25">
        <f>Y24/$AB$8</f>
        <v>22.7</v>
      </c>
      <c r="AA24" s="34">
        <f t="shared" ref="AA24:AA25" si="9">AB23</f>
        <v>43369</v>
      </c>
      <c r="AB24" s="39">
        <f t="shared" si="8"/>
        <v>43410</v>
      </c>
    </row>
    <row r="25" spans="1:28" x14ac:dyDescent="0.25">
      <c r="A25" s="5" t="s">
        <v>3474</v>
      </c>
      <c r="B25" s="35">
        <f>COUNTIFS('VUL DATA DETAIL'!$C:$C,'VUL Count'!$A25,'VUL DATA DETAIL'!$D:$D,'VUL Count'!$B$1,'VUL DATA DETAIL'!$L:$L,'VUL Count'!B$2)</f>
        <v>0</v>
      </c>
      <c r="C25" s="35">
        <f>COUNTIFS('VUL DATA DETAIL'!$C:$C,'VUL Count'!$A25,'VUL DATA DETAIL'!$D:$D,'VUL Count'!$B$1,'VUL DATA DETAIL'!$L:$L,'VUL Count'!C$2)</f>
        <v>1</v>
      </c>
      <c r="D25" s="35">
        <f>COUNTIFS('VUL DATA DETAIL'!$C:$C,'VUL Count'!$A25,'VUL DATA DETAIL'!$D:$D,'VUL Count'!$B$1,'VUL DATA DETAIL'!$L:$L,'VUL Count'!D$2)</f>
        <v>0</v>
      </c>
      <c r="E25" s="35">
        <f>COUNTIFS('VUL DATA DETAIL'!$C:$C,'VUL Count'!$A25,'VUL DATA DETAIL'!$D:$D,'VUL Count'!$B$1,'VUL DATA DETAIL'!$L:$L,'VUL Count'!E$2)</f>
        <v>0</v>
      </c>
      <c r="F25" s="36">
        <f>COUNTIFS('VUL DATA DETAIL'!$C:$C,'VUL Count'!$A25,'VUL DATA DETAIL'!$D:$D,'VUL Count'!$F$1,'VUL DATA DETAIL'!$L:$L,'VUL Count'!F$2)</f>
        <v>0</v>
      </c>
      <c r="G25" s="36">
        <f>COUNTIFS('VUL DATA DETAIL'!$C:$C,'VUL Count'!$A25,'VUL DATA DETAIL'!$D:$D,'VUL Count'!$F$1,'VUL DATA DETAIL'!$L:$L,'VUL Count'!G$2)</f>
        <v>2</v>
      </c>
      <c r="H25" s="36">
        <f>COUNTIFS('VUL DATA DETAIL'!$C:$C,'VUL Count'!$A25,'VUL DATA DETAIL'!$D:$D,'VUL Count'!$F$1,'VUL DATA DETAIL'!$L:$L,'VUL Count'!H$2)</f>
        <v>2</v>
      </c>
      <c r="I25" s="36">
        <f>COUNTIFS('VUL DATA DETAIL'!$C:$C,'VUL Count'!$A25,'VUL DATA DETAIL'!$D:$D,'VUL Count'!$F$1,'VUL DATA DETAIL'!$L:$L,'VUL Count'!I$2)</f>
        <v>0</v>
      </c>
      <c r="J25" s="35">
        <f>COUNTIFS('VUL DATA DETAIL'!$C:$C,'VUL Count'!$A25,'VUL DATA DETAIL'!$D:$D,'VUL Count'!$J$1,'VUL DATA DETAIL'!$L:$L,'VUL Count'!J$2)</f>
        <v>0</v>
      </c>
      <c r="K25" s="35">
        <f>COUNTIFS('VUL DATA DETAIL'!$C:$C,'VUL Count'!$A25,'VUL DATA DETAIL'!$D:$D,'VUL Count'!$J$1,'VUL DATA DETAIL'!$L:$L,'VUL Count'!K$2)</f>
        <v>0</v>
      </c>
      <c r="L25" s="35">
        <f>COUNTIFS('VUL DATA DETAIL'!$C:$C,'VUL Count'!$A25,'VUL DATA DETAIL'!$D:$D,'VUL Count'!$J$1,'VUL DATA DETAIL'!$L:$L,'VUL Count'!L$2)</f>
        <v>1</v>
      </c>
      <c r="M25" s="35">
        <f>COUNTIFS('VUL DATA DETAIL'!$C:$C,'VUL Count'!$A25,'VUL DATA DETAIL'!$D:$D,'VUL Count'!$J$1,'VUL DATA DETAIL'!$L:$L,'VUL Count'!M$2)</f>
        <v>0</v>
      </c>
      <c r="N25" s="36">
        <f>COUNTIFS('VUL DATA DETAIL'!$C:$C,'VUL Count'!$A25,'VUL DATA DETAIL'!$D:$D,'VUL Count'!$N$1,'VUL DATA DETAIL'!$L:$L,'VUL Count'!N$2)</f>
        <v>0</v>
      </c>
      <c r="O25" s="36">
        <f>COUNTIFS('VUL DATA DETAIL'!$C:$C,'VUL Count'!$A25,'VUL DATA DETAIL'!$D:$D,'VUL Count'!$N$1,'VUL DATA DETAIL'!$L:$L,'VUL Count'!O$2)</f>
        <v>1</v>
      </c>
      <c r="P25" s="36">
        <f>COUNTIFS('VUL DATA DETAIL'!$C:$C,'VUL Count'!$A25,'VUL DATA DETAIL'!$D:$D,'VUL Count'!$N$1,'VUL DATA DETAIL'!$L:$L,'VUL Count'!P$2)</f>
        <v>0</v>
      </c>
      <c r="Q25" s="36">
        <f>COUNTIFS('VUL DATA DETAIL'!$C:$C,'VUL Count'!$A25,'VUL DATA DETAIL'!$D:$D,'VUL Count'!$N$1,'VUL DATA DETAIL'!$L:$L,'VUL Count'!Q$2)</f>
        <v>0</v>
      </c>
      <c r="R25" s="35">
        <f t="shared" si="0"/>
        <v>0</v>
      </c>
      <c r="S25" s="35">
        <f t="shared" si="1"/>
        <v>4</v>
      </c>
      <c r="T25" s="35">
        <f t="shared" si="2"/>
        <v>3</v>
      </c>
      <c r="U25" s="35">
        <f t="shared" si="3"/>
        <v>0</v>
      </c>
      <c r="V25" s="12"/>
      <c r="W25" s="23">
        <v>2015</v>
      </c>
      <c r="X25" s="24">
        <f>X17</f>
        <v>392</v>
      </c>
      <c r="Y25" s="25">
        <f t="shared" si="7"/>
        <v>98</v>
      </c>
      <c r="Z25" s="25">
        <f>Y25/$AB$8</f>
        <v>39.200000000000003</v>
      </c>
      <c r="AA25" s="34">
        <f t="shared" si="9"/>
        <v>43410</v>
      </c>
      <c r="AB25" s="39">
        <f t="shared" si="8"/>
        <v>43474</v>
      </c>
    </row>
    <row r="26" spans="1:28" x14ac:dyDescent="0.25">
      <c r="A26" s="5" t="s">
        <v>3489</v>
      </c>
      <c r="B26" s="35">
        <f>COUNTIFS('VUL DATA DETAIL'!$C:$C,'VUL Count'!$A26,'VUL DATA DETAIL'!$D:$D,'VUL Count'!$B$1,'VUL DATA DETAIL'!$L:$L,'VUL Count'!B$2)</f>
        <v>0</v>
      </c>
      <c r="C26" s="35">
        <f>COUNTIFS('VUL DATA DETAIL'!$C:$C,'VUL Count'!$A26,'VUL DATA DETAIL'!$D:$D,'VUL Count'!$B$1,'VUL DATA DETAIL'!$L:$L,'VUL Count'!C$2)</f>
        <v>0</v>
      </c>
      <c r="D26" s="35">
        <f>COUNTIFS('VUL DATA DETAIL'!$C:$C,'VUL Count'!$A26,'VUL DATA DETAIL'!$D:$D,'VUL Count'!$B$1,'VUL DATA DETAIL'!$L:$L,'VUL Count'!D$2)</f>
        <v>0</v>
      </c>
      <c r="E26" s="35">
        <f>COUNTIFS('VUL DATA DETAIL'!$C:$C,'VUL Count'!$A26,'VUL DATA DETAIL'!$D:$D,'VUL Count'!$B$1,'VUL DATA DETAIL'!$L:$L,'VUL Count'!E$2)</f>
        <v>0</v>
      </c>
      <c r="F26" s="36">
        <f>COUNTIFS('VUL DATA DETAIL'!$C:$C,'VUL Count'!$A26,'VUL DATA DETAIL'!$D:$D,'VUL Count'!$F$1,'VUL DATA DETAIL'!$L:$L,'VUL Count'!F$2)</f>
        <v>0</v>
      </c>
      <c r="G26" s="36">
        <f>COUNTIFS('VUL DATA DETAIL'!$C:$C,'VUL Count'!$A26,'VUL DATA DETAIL'!$D:$D,'VUL Count'!$F$1,'VUL DATA DETAIL'!$L:$L,'VUL Count'!G$2)</f>
        <v>0</v>
      </c>
      <c r="H26" s="36">
        <f>COUNTIFS('VUL DATA DETAIL'!$C:$C,'VUL Count'!$A26,'VUL DATA DETAIL'!$D:$D,'VUL Count'!$F$1,'VUL DATA DETAIL'!$L:$L,'VUL Count'!H$2)</f>
        <v>0</v>
      </c>
      <c r="I26" s="36">
        <f>COUNTIFS('VUL DATA DETAIL'!$C:$C,'VUL Count'!$A26,'VUL DATA DETAIL'!$D:$D,'VUL Count'!$F$1,'VUL DATA DETAIL'!$L:$L,'VUL Count'!I$2)</f>
        <v>0</v>
      </c>
      <c r="J26" s="35">
        <f>COUNTIFS('VUL DATA DETAIL'!$C:$C,'VUL Count'!$A26,'VUL DATA DETAIL'!$D:$D,'VUL Count'!$J$1,'VUL DATA DETAIL'!$L:$L,'VUL Count'!J$2)</f>
        <v>0</v>
      </c>
      <c r="K26" s="35">
        <f>COUNTIFS('VUL DATA DETAIL'!$C:$C,'VUL Count'!$A26,'VUL DATA DETAIL'!$D:$D,'VUL Count'!$J$1,'VUL DATA DETAIL'!$L:$L,'VUL Count'!K$2)</f>
        <v>0</v>
      </c>
      <c r="L26" s="35">
        <f>COUNTIFS('VUL DATA DETAIL'!$C:$C,'VUL Count'!$A26,'VUL DATA DETAIL'!$D:$D,'VUL Count'!$J$1,'VUL DATA DETAIL'!$L:$L,'VUL Count'!L$2)</f>
        <v>0</v>
      </c>
      <c r="M26" s="35">
        <f>COUNTIFS('VUL DATA DETAIL'!$C:$C,'VUL Count'!$A26,'VUL DATA DETAIL'!$D:$D,'VUL Count'!$J$1,'VUL DATA DETAIL'!$L:$L,'VUL Count'!M$2)</f>
        <v>0</v>
      </c>
      <c r="N26" s="36">
        <f>COUNTIFS('VUL DATA DETAIL'!$C:$C,'VUL Count'!$A26,'VUL DATA DETAIL'!$D:$D,'VUL Count'!$N$1,'VUL DATA DETAIL'!$L:$L,'VUL Count'!N$2)</f>
        <v>0</v>
      </c>
      <c r="O26" s="36">
        <f>COUNTIFS('VUL DATA DETAIL'!$C:$C,'VUL Count'!$A26,'VUL DATA DETAIL'!$D:$D,'VUL Count'!$N$1,'VUL DATA DETAIL'!$L:$L,'VUL Count'!O$2)</f>
        <v>0</v>
      </c>
      <c r="P26" s="36">
        <f>COUNTIFS('VUL DATA DETAIL'!$C:$C,'VUL Count'!$A26,'VUL DATA DETAIL'!$D:$D,'VUL Count'!$N$1,'VUL DATA DETAIL'!$L:$L,'VUL Count'!P$2)</f>
        <v>1</v>
      </c>
      <c r="Q26" s="36">
        <f>COUNTIFS('VUL DATA DETAIL'!$C:$C,'VUL Count'!$A26,'VUL DATA DETAIL'!$D:$D,'VUL Count'!$N$1,'VUL DATA DETAIL'!$L:$L,'VUL Count'!Q$2)</f>
        <v>0</v>
      </c>
      <c r="R26" s="35">
        <f t="shared" si="0"/>
        <v>0</v>
      </c>
      <c r="S26" s="35">
        <f t="shared" si="1"/>
        <v>0</v>
      </c>
      <c r="T26" s="35">
        <f t="shared" si="2"/>
        <v>1</v>
      </c>
      <c r="U26" s="35">
        <f t="shared" si="3"/>
        <v>0</v>
      </c>
      <c r="V26" s="12"/>
      <c r="W26" s="23" t="s">
        <v>13</v>
      </c>
      <c r="X26" s="33">
        <f>SUM(X22:X25)</f>
        <v>889</v>
      </c>
      <c r="Y26" s="33">
        <f>SUM(Y22:Y25)</f>
        <v>222.25</v>
      </c>
      <c r="Z26" s="25">
        <f>SUM(Z22:Z25)</f>
        <v>88.9</v>
      </c>
      <c r="AA26" s="34"/>
      <c r="AB26" s="34"/>
    </row>
    <row r="27" spans="1:28" x14ac:dyDescent="0.25">
      <c r="A27" s="5" t="s">
        <v>3493</v>
      </c>
      <c r="B27" s="35">
        <f>COUNTIFS('VUL DATA DETAIL'!$C:$C,'VUL Count'!$A27,'VUL DATA DETAIL'!$D:$D,'VUL Count'!$B$1,'VUL DATA DETAIL'!$L:$L,'VUL Count'!B$2)</f>
        <v>0</v>
      </c>
      <c r="C27" s="35">
        <f>COUNTIFS('VUL DATA DETAIL'!$C:$C,'VUL Count'!$A27,'VUL DATA DETAIL'!$D:$D,'VUL Count'!$B$1,'VUL DATA DETAIL'!$L:$L,'VUL Count'!C$2)</f>
        <v>0</v>
      </c>
      <c r="D27" s="35">
        <f>COUNTIFS('VUL DATA DETAIL'!$C:$C,'VUL Count'!$A27,'VUL DATA DETAIL'!$D:$D,'VUL Count'!$B$1,'VUL DATA DETAIL'!$L:$L,'VUL Count'!D$2)</f>
        <v>1</v>
      </c>
      <c r="E27" s="35">
        <f>COUNTIFS('VUL DATA DETAIL'!$C:$C,'VUL Count'!$A27,'VUL DATA DETAIL'!$D:$D,'VUL Count'!$B$1,'VUL DATA DETAIL'!$L:$L,'VUL Count'!E$2)</f>
        <v>1</v>
      </c>
      <c r="F27" s="36">
        <f>COUNTIFS('VUL DATA DETAIL'!$C:$C,'VUL Count'!$A27,'VUL DATA DETAIL'!$D:$D,'VUL Count'!$F$1,'VUL DATA DETAIL'!$L:$L,'VUL Count'!F$2)</f>
        <v>0</v>
      </c>
      <c r="G27" s="36">
        <f>COUNTIFS('VUL DATA DETAIL'!$C:$C,'VUL Count'!$A27,'VUL DATA DETAIL'!$D:$D,'VUL Count'!$F$1,'VUL DATA DETAIL'!$L:$L,'VUL Count'!G$2)</f>
        <v>0</v>
      </c>
      <c r="H27" s="36">
        <f>COUNTIFS('VUL DATA DETAIL'!$C:$C,'VUL Count'!$A27,'VUL DATA DETAIL'!$D:$D,'VUL Count'!$F$1,'VUL DATA DETAIL'!$L:$L,'VUL Count'!H$2)</f>
        <v>0</v>
      </c>
      <c r="I27" s="36">
        <f>COUNTIFS('VUL DATA DETAIL'!$C:$C,'VUL Count'!$A27,'VUL DATA DETAIL'!$D:$D,'VUL Count'!$F$1,'VUL DATA DETAIL'!$L:$L,'VUL Count'!I$2)</f>
        <v>0</v>
      </c>
      <c r="J27" s="35">
        <f>COUNTIFS('VUL DATA DETAIL'!$C:$C,'VUL Count'!$A27,'VUL DATA DETAIL'!$D:$D,'VUL Count'!$J$1,'VUL DATA DETAIL'!$L:$L,'VUL Count'!J$2)</f>
        <v>0</v>
      </c>
      <c r="K27" s="35">
        <f>COUNTIFS('VUL DATA DETAIL'!$C:$C,'VUL Count'!$A27,'VUL DATA DETAIL'!$D:$D,'VUL Count'!$J$1,'VUL DATA DETAIL'!$L:$L,'VUL Count'!K$2)</f>
        <v>0</v>
      </c>
      <c r="L27" s="35">
        <f>COUNTIFS('VUL DATA DETAIL'!$C:$C,'VUL Count'!$A27,'VUL DATA DETAIL'!$D:$D,'VUL Count'!$J$1,'VUL DATA DETAIL'!$L:$L,'VUL Count'!L$2)</f>
        <v>0</v>
      </c>
      <c r="M27" s="35">
        <f>COUNTIFS('VUL DATA DETAIL'!$C:$C,'VUL Count'!$A27,'VUL DATA DETAIL'!$D:$D,'VUL Count'!$J$1,'VUL DATA DETAIL'!$L:$L,'VUL Count'!M$2)</f>
        <v>0</v>
      </c>
      <c r="N27" s="36">
        <f>COUNTIFS('VUL DATA DETAIL'!$C:$C,'VUL Count'!$A27,'VUL DATA DETAIL'!$D:$D,'VUL Count'!$N$1,'VUL DATA DETAIL'!$L:$L,'VUL Count'!N$2)</f>
        <v>0</v>
      </c>
      <c r="O27" s="36">
        <f>COUNTIFS('VUL DATA DETAIL'!$C:$C,'VUL Count'!$A27,'VUL DATA DETAIL'!$D:$D,'VUL Count'!$N$1,'VUL DATA DETAIL'!$L:$L,'VUL Count'!O$2)</f>
        <v>0</v>
      </c>
      <c r="P27" s="36">
        <f>COUNTIFS('VUL DATA DETAIL'!$C:$C,'VUL Count'!$A27,'VUL DATA DETAIL'!$D:$D,'VUL Count'!$N$1,'VUL DATA DETAIL'!$L:$L,'VUL Count'!P$2)</f>
        <v>1</v>
      </c>
      <c r="Q27" s="36">
        <f>COUNTIFS('VUL DATA DETAIL'!$C:$C,'VUL Count'!$A27,'VUL DATA DETAIL'!$D:$D,'VUL Count'!$N$1,'VUL DATA DETAIL'!$L:$L,'VUL Count'!Q$2)</f>
        <v>0</v>
      </c>
      <c r="R27" s="35">
        <f t="shared" si="0"/>
        <v>0</v>
      </c>
      <c r="S27" s="35">
        <f t="shared" si="1"/>
        <v>0</v>
      </c>
      <c r="T27" s="35">
        <f t="shared" si="2"/>
        <v>2</v>
      </c>
      <c r="U27" s="35">
        <f t="shared" si="3"/>
        <v>1</v>
      </c>
      <c r="V27" s="12"/>
    </row>
    <row r="28" spans="1:28" x14ac:dyDescent="0.25">
      <c r="A28" s="5" t="s">
        <v>3496</v>
      </c>
      <c r="B28" s="35">
        <f>COUNTIFS('VUL DATA DETAIL'!$C:$C,'VUL Count'!$A28,'VUL DATA DETAIL'!$D:$D,'VUL Count'!$B$1,'VUL DATA DETAIL'!$L:$L,'VUL Count'!B$2)</f>
        <v>0</v>
      </c>
      <c r="C28" s="35">
        <f>COUNTIFS('VUL DATA DETAIL'!$C:$C,'VUL Count'!$A28,'VUL DATA DETAIL'!$D:$D,'VUL Count'!$B$1,'VUL DATA DETAIL'!$L:$L,'VUL Count'!C$2)</f>
        <v>0</v>
      </c>
      <c r="D28" s="35">
        <f>COUNTIFS('VUL DATA DETAIL'!$C:$C,'VUL Count'!$A28,'VUL DATA DETAIL'!$D:$D,'VUL Count'!$B$1,'VUL DATA DETAIL'!$L:$L,'VUL Count'!D$2)</f>
        <v>1</v>
      </c>
      <c r="E28" s="35">
        <f>COUNTIFS('VUL DATA DETAIL'!$C:$C,'VUL Count'!$A28,'VUL DATA DETAIL'!$D:$D,'VUL Count'!$B$1,'VUL DATA DETAIL'!$L:$L,'VUL Count'!E$2)</f>
        <v>0</v>
      </c>
      <c r="F28" s="36">
        <f>COUNTIFS('VUL DATA DETAIL'!$C:$C,'VUL Count'!$A28,'VUL DATA DETAIL'!$D:$D,'VUL Count'!$F$1,'VUL DATA DETAIL'!$L:$L,'VUL Count'!F$2)</f>
        <v>0</v>
      </c>
      <c r="G28" s="36">
        <f>COUNTIFS('VUL DATA DETAIL'!$C:$C,'VUL Count'!$A28,'VUL DATA DETAIL'!$D:$D,'VUL Count'!$F$1,'VUL DATA DETAIL'!$L:$L,'VUL Count'!G$2)</f>
        <v>0</v>
      </c>
      <c r="H28" s="36">
        <f>COUNTIFS('VUL DATA DETAIL'!$C:$C,'VUL Count'!$A28,'VUL DATA DETAIL'!$D:$D,'VUL Count'!$F$1,'VUL DATA DETAIL'!$L:$L,'VUL Count'!H$2)</f>
        <v>2</v>
      </c>
      <c r="I28" s="36">
        <f>COUNTIFS('VUL DATA DETAIL'!$C:$C,'VUL Count'!$A28,'VUL DATA DETAIL'!$D:$D,'VUL Count'!$F$1,'VUL DATA DETAIL'!$L:$L,'VUL Count'!I$2)</f>
        <v>1</v>
      </c>
      <c r="J28" s="35">
        <f>COUNTIFS('VUL DATA DETAIL'!$C:$C,'VUL Count'!$A28,'VUL DATA DETAIL'!$D:$D,'VUL Count'!$J$1,'VUL DATA DETAIL'!$L:$L,'VUL Count'!J$2)</f>
        <v>0</v>
      </c>
      <c r="K28" s="35">
        <f>COUNTIFS('VUL DATA DETAIL'!$C:$C,'VUL Count'!$A28,'VUL DATA DETAIL'!$D:$D,'VUL Count'!$J$1,'VUL DATA DETAIL'!$L:$L,'VUL Count'!K$2)</f>
        <v>0</v>
      </c>
      <c r="L28" s="35">
        <f>COUNTIFS('VUL DATA DETAIL'!$C:$C,'VUL Count'!$A28,'VUL DATA DETAIL'!$D:$D,'VUL Count'!$J$1,'VUL DATA DETAIL'!$L:$L,'VUL Count'!L$2)</f>
        <v>0</v>
      </c>
      <c r="M28" s="35">
        <f>COUNTIFS('VUL DATA DETAIL'!$C:$C,'VUL Count'!$A28,'VUL DATA DETAIL'!$D:$D,'VUL Count'!$J$1,'VUL DATA DETAIL'!$L:$L,'VUL Count'!M$2)</f>
        <v>0</v>
      </c>
      <c r="N28" s="36">
        <f>COUNTIFS('VUL DATA DETAIL'!$C:$C,'VUL Count'!$A28,'VUL DATA DETAIL'!$D:$D,'VUL Count'!$N$1,'VUL DATA DETAIL'!$L:$L,'VUL Count'!N$2)</f>
        <v>0</v>
      </c>
      <c r="O28" s="36">
        <f>COUNTIFS('VUL DATA DETAIL'!$C:$C,'VUL Count'!$A28,'VUL DATA DETAIL'!$D:$D,'VUL Count'!$N$1,'VUL DATA DETAIL'!$L:$L,'VUL Count'!O$2)</f>
        <v>0</v>
      </c>
      <c r="P28" s="36">
        <f>COUNTIFS('VUL DATA DETAIL'!$C:$C,'VUL Count'!$A28,'VUL DATA DETAIL'!$D:$D,'VUL Count'!$N$1,'VUL DATA DETAIL'!$L:$L,'VUL Count'!P$2)</f>
        <v>0</v>
      </c>
      <c r="Q28" s="36">
        <f>COUNTIFS('VUL DATA DETAIL'!$C:$C,'VUL Count'!$A28,'VUL DATA DETAIL'!$D:$D,'VUL Count'!$N$1,'VUL DATA DETAIL'!$L:$L,'VUL Count'!Q$2)</f>
        <v>0</v>
      </c>
      <c r="R28" s="35">
        <f t="shared" si="0"/>
        <v>0</v>
      </c>
      <c r="S28" s="35">
        <f t="shared" si="1"/>
        <v>0</v>
      </c>
      <c r="T28" s="35">
        <f t="shared" si="2"/>
        <v>3</v>
      </c>
      <c r="U28" s="35">
        <f t="shared" si="3"/>
        <v>1</v>
      </c>
      <c r="V28" s="12"/>
    </row>
    <row r="29" spans="1:28" x14ac:dyDescent="0.25">
      <c r="A29" s="5" t="s">
        <v>3508</v>
      </c>
      <c r="B29" s="35">
        <f>COUNTIFS('VUL DATA DETAIL'!$C:$C,'VUL Count'!$A29,'VUL DATA DETAIL'!$D:$D,'VUL Count'!$B$1,'VUL DATA DETAIL'!$L:$L,'VUL Count'!B$2)</f>
        <v>0</v>
      </c>
      <c r="C29" s="35">
        <f>COUNTIFS('VUL DATA DETAIL'!$C:$C,'VUL Count'!$A29,'VUL DATA DETAIL'!$D:$D,'VUL Count'!$B$1,'VUL DATA DETAIL'!$L:$L,'VUL Count'!C$2)</f>
        <v>0</v>
      </c>
      <c r="D29" s="35">
        <f>COUNTIFS('VUL DATA DETAIL'!$C:$C,'VUL Count'!$A29,'VUL DATA DETAIL'!$D:$D,'VUL Count'!$B$1,'VUL DATA DETAIL'!$L:$L,'VUL Count'!D$2)</f>
        <v>2</v>
      </c>
      <c r="E29" s="35">
        <f>COUNTIFS('VUL DATA DETAIL'!$C:$C,'VUL Count'!$A29,'VUL DATA DETAIL'!$D:$D,'VUL Count'!$B$1,'VUL DATA DETAIL'!$L:$L,'VUL Count'!E$2)</f>
        <v>1</v>
      </c>
      <c r="F29" s="36">
        <f>COUNTIFS('VUL DATA DETAIL'!$C:$C,'VUL Count'!$A29,'VUL DATA DETAIL'!$D:$D,'VUL Count'!$F$1,'VUL DATA DETAIL'!$L:$L,'VUL Count'!F$2)</f>
        <v>0</v>
      </c>
      <c r="G29" s="36">
        <f>COUNTIFS('VUL DATA DETAIL'!$C:$C,'VUL Count'!$A29,'VUL DATA DETAIL'!$D:$D,'VUL Count'!$F$1,'VUL DATA DETAIL'!$L:$L,'VUL Count'!G$2)</f>
        <v>3</v>
      </c>
      <c r="H29" s="36">
        <f>COUNTIFS('VUL DATA DETAIL'!$C:$C,'VUL Count'!$A29,'VUL DATA DETAIL'!$D:$D,'VUL Count'!$F$1,'VUL DATA DETAIL'!$L:$L,'VUL Count'!H$2)</f>
        <v>4</v>
      </c>
      <c r="I29" s="36">
        <f>COUNTIFS('VUL DATA DETAIL'!$C:$C,'VUL Count'!$A29,'VUL DATA DETAIL'!$D:$D,'VUL Count'!$F$1,'VUL DATA DETAIL'!$L:$L,'VUL Count'!I$2)</f>
        <v>1</v>
      </c>
      <c r="J29" s="35">
        <f>COUNTIFS('VUL DATA DETAIL'!$C:$C,'VUL Count'!$A29,'VUL DATA DETAIL'!$D:$D,'VUL Count'!$J$1,'VUL DATA DETAIL'!$L:$L,'VUL Count'!J$2)</f>
        <v>0</v>
      </c>
      <c r="K29" s="35">
        <f>COUNTIFS('VUL DATA DETAIL'!$C:$C,'VUL Count'!$A29,'VUL DATA DETAIL'!$D:$D,'VUL Count'!$J$1,'VUL DATA DETAIL'!$L:$L,'VUL Count'!K$2)</f>
        <v>2</v>
      </c>
      <c r="L29" s="35">
        <f>COUNTIFS('VUL DATA DETAIL'!$C:$C,'VUL Count'!$A29,'VUL DATA DETAIL'!$D:$D,'VUL Count'!$J$1,'VUL DATA DETAIL'!$L:$L,'VUL Count'!L$2)</f>
        <v>2</v>
      </c>
      <c r="M29" s="35">
        <f>COUNTIFS('VUL DATA DETAIL'!$C:$C,'VUL Count'!$A29,'VUL DATA DETAIL'!$D:$D,'VUL Count'!$J$1,'VUL DATA DETAIL'!$L:$L,'VUL Count'!M$2)</f>
        <v>1</v>
      </c>
      <c r="N29" s="36">
        <f>COUNTIFS('VUL DATA DETAIL'!$C:$C,'VUL Count'!$A29,'VUL DATA DETAIL'!$D:$D,'VUL Count'!$N$1,'VUL DATA DETAIL'!$L:$L,'VUL Count'!N$2)</f>
        <v>0</v>
      </c>
      <c r="O29" s="36">
        <f>COUNTIFS('VUL DATA DETAIL'!$C:$C,'VUL Count'!$A29,'VUL DATA DETAIL'!$D:$D,'VUL Count'!$N$1,'VUL DATA DETAIL'!$L:$L,'VUL Count'!O$2)</f>
        <v>1</v>
      </c>
      <c r="P29" s="36">
        <f>COUNTIFS('VUL DATA DETAIL'!$C:$C,'VUL Count'!$A29,'VUL DATA DETAIL'!$D:$D,'VUL Count'!$N$1,'VUL DATA DETAIL'!$L:$L,'VUL Count'!P$2)</f>
        <v>0</v>
      </c>
      <c r="Q29" s="36">
        <f>COUNTIFS('VUL DATA DETAIL'!$C:$C,'VUL Count'!$A29,'VUL DATA DETAIL'!$D:$D,'VUL Count'!$N$1,'VUL DATA DETAIL'!$L:$L,'VUL Count'!Q$2)</f>
        <v>0</v>
      </c>
      <c r="R29" s="35">
        <f t="shared" si="0"/>
        <v>0</v>
      </c>
      <c r="S29" s="35">
        <f t="shared" si="1"/>
        <v>6</v>
      </c>
      <c r="T29" s="35">
        <f t="shared" si="2"/>
        <v>8</v>
      </c>
      <c r="U29" s="35">
        <f t="shared" si="3"/>
        <v>3</v>
      </c>
      <c r="V29" s="12"/>
    </row>
    <row r="30" spans="1:28" x14ac:dyDescent="0.25">
      <c r="A30" s="5" t="s">
        <v>3549</v>
      </c>
      <c r="B30" s="35">
        <f>COUNTIFS('VUL DATA DETAIL'!$C:$C,'VUL Count'!$A30,'VUL DATA DETAIL'!$D:$D,'VUL Count'!$B$1,'VUL DATA DETAIL'!$L:$L,'VUL Count'!B$2)</f>
        <v>0</v>
      </c>
      <c r="C30" s="35">
        <f>COUNTIFS('VUL DATA DETAIL'!$C:$C,'VUL Count'!$A30,'VUL DATA DETAIL'!$D:$D,'VUL Count'!$B$1,'VUL DATA DETAIL'!$L:$L,'VUL Count'!C$2)</f>
        <v>0</v>
      </c>
      <c r="D30" s="35">
        <f>COUNTIFS('VUL DATA DETAIL'!$C:$C,'VUL Count'!$A30,'VUL DATA DETAIL'!$D:$D,'VUL Count'!$B$1,'VUL DATA DETAIL'!$L:$L,'VUL Count'!D$2)</f>
        <v>0</v>
      </c>
      <c r="E30" s="35">
        <f>COUNTIFS('VUL DATA DETAIL'!$C:$C,'VUL Count'!$A30,'VUL DATA DETAIL'!$D:$D,'VUL Count'!$B$1,'VUL DATA DETAIL'!$L:$L,'VUL Count'!E$2)</f>
        <v>0</v>
      </c>
      <c r="F30" s="36">
        <f>COUNTIFS('VUL DATA DETAIL'!$C:$C,'VUL Count'!$A30,'VUL DATA DETAIL'!$D:$D,'VUL Count'!$F$1,'VUL DATA DETAIL'!$L:$L,'VUL Count'!F$2)</f>
        <v>0</v>
      </c>
      <c r="G30" s="36">
        <f>COUNTIFS('VUL DATA DETAIL'!$C:$C,'VUL Count'!$A30,'VUL DATA DETAIL'!$D:$D,'VUL Count'!$F$1,'VUL DATA DETAIL'!$L:$L,'VUL Count'!G$2)</f>
        <v>3</v>
      </c>
      <c r="H30" s="36">
        <f>COUNTIFS('VUL DATA DETAIL'!$C:$C,'VUL Count'!$A30,'VUL DATA DETAIL'!$D:$D,'VUL Count'!$F$1,'VUL DATA DETAIL'!$L:$L,'VUL Count'!H$2)</f>
        <v>3</v>
      </c>
      <c r="I30" s="36">
        <f>COUNTIFS('VUL DATA DETAIL'!$C:$C,'VUL Count'!$A30,'VUL DATA DETAIL'!$D:$D,'VUL Count'!$F$1,'VUL DATA DETAIL'!$L:$L,'VUL Count'!I$2)</f>
        <v>0</v>
      </c>
      <c r="J30" s="35">
        <f>COUNTIFS('VUL DATA DETAIL'!$C:$C,'VUL Count'!$A30,'VUL DATA DETAIL'!$D:$D,'VUL Count'!$J$1,'VUL DATA DETAIL'!$L:$L,'VUL Count'!J$2)</f>
        <v>0</v>
      </c>
      <c r="K30" s="35">
        <f>COUNTIFS('VUL DATA DETAIL'!$C:$C,'VUL Count'!$A30,'VUL DATA DETAIL'!$D:$D,'VUL Count'!$J$1,'VUL DATA DETAIL'!$L:$L,'VUL Count'!K$2)</f>
        <v>0</v>
      </c>
      <c r="L30" s="35">
        <f>COUNTIFS('VUL DATA DETAIL'!$C:$C,'VUL Count'!$A30,'VUL DATA DETAIL'!$D:$D,'VUL Count'!$J$1,'VUL DATA DETAIL'!$L:$L,'VUL Count'!L$2)</f>
        <v>1</v>
      </c>
      <c r="M30" s="35">
        <f>COUNTIFS('VUL DATA DETAIL'!$C:$C,'VUL Count'!$A30,'VUL DATA DETAIL'!$D:$D,'VUL Count'!$J$1,'VUL DATA DETAIL'!$L:$L,'VUL Count'!M$2)</f>
        <v>0</v>
      </c>
      <c r="N30" s="36">
        <f>COUNTIFS('VUL DATA DETAIL'!$C:$C,'VUL Count'!$A30,'VUL DATA DETAIL'!$D:$D,'VUL Count'!$N$1,'VUL DATA DETAIL'!$L:$L,'VUL Count'!N$2)</f>
        <v>0</v>
      </c>
      <c r="O30" s="36">
        <f>COUNTIFS('VUL DATA DETAIL'!$C:$C,'VUL Count'!$A30,'VUL DATA DETAIL'!$D:$D,'VUL Count'!$N$1,'VUL DATA DETAIL'!$L:$L,'VUL Count'!O$2)</f>
        <v>1</v>
      </c>
      <c r="P30" s="36">
        <f>COUNTIFS('VUL DATA DETAIL'!$C:$C,'VUL Count'!$A30,'VUL DATA DETAIL'!$D:$D,'VUL Count'!$N$1,'VUL DATA DETAIL'!$L:$L,'VUL Count'!P$2)</f>
        <v>1</v>
      </c>
      <c r="Q30" s="36">
        <f>COUNTIFS('VUL DATA DETAIL'!$C:$C,'VUL Count'!$A30,'VUL DATA DETAIL'!$D:$D,'VUL Count'!$N$1,'VUL DATA DETAIL'!$L:$L,'VUL Count'!Q$2)</f>
        <v>0</v>
      </c>
      <c r="R30" s="35">
        <f t="shared" si="0"/>
        <v>0</v>
      </c>
      <c r="S30" s="35">
        <f t="shared" si="1"/>
        <v>4</v>
      </c>
      <c r="T30" s="35">
        <f t="shared" si="2"/>
        <v>5</v>
      </c>
      <c r="U30" s="35">
        <f t="shared" si="3"/>
        <v>0</v>
      </c>
      <c r="V30" s="12"/>
    </row>
    <row r="31" spans="1:28" x14ac:dyDescent="0.25">
      <c r="A31" s="5" t="s">
        <v>3566</v>
      </c>
      <c r="B31" s="35">
        <f>COUNTIFS('VUL DATA DETAIL'!$C:$C,'VUL Count'!$A31,'VUL DATA DETAIL'!$D:$D,'VUL Count'!$B$1,'VUL DATA DETAIL'!$L:$L,'VUL Count'!B$2)</f>
        <v>0</v>
      </c>
      <c r="C31" s="35">
        <f>COUNTIFS('VUL DATA DETAIL'!$C:$C,'VUL Count'!$A31,'VUL DATA DETAIL'!$D:$D,'VUL Count'!$B$1,'VUL DATA DETAIL'!$L:$L,'VUL Count'!C$2)</f>
        <v>0</v>
      </c>
      <c r="D31" s="35">
        <f>COUNTIFS('VUL DATA DETAIL'!$C:$C,'VUL Count'!$A31,'VUL DATA DETAIL'!$D:$D,'VUL Count'!$B$1,'VUL DATA DETAIL'!$L:$L,'VUL Count'!D$2)</f>
        <v>0</v>
      </c>
      <c r="E31" s="35">
        <f>COUNTIFS('VUL DATA DETAIL'!$C:$C,'VUL Count'!$A31,'VUL DATA DETAIL'!$D:$D,'VUL Count'!$B$1,'VUL DATA DETAIL'!$L:$L,'VUL Count'!E$2)</f>
        <v>0</v>
      </c>
      <c r="F31" s="36">
        <f>COUNTIFS('VUL DATA DETAIL'!$C:$C,'VUL Count'!$A31,'VUL DATA DETAIL'!$D:$D,'VUL Count'!$F$1,'VUL DATA DETAIL'!$L:$L,'VUL Count'!F$2)</f>
        <v>0</v>
      </c>
      <c r="G31" s="36">
        <f>COUNTIFS('VUL DATA DETAIL'!$C:$C,'VUL Count'!$A31,'VUL DATA DETAIL'!$D:$D,'VUL Count'!$F$1,'VUL DATA DETAIL'!$L:$L,'VUL Count'!G$2)</f>
        <v>0</v>
      </c>
      <c r="H31" s="36">
        <f>COUNTIFS('VUL DATA DETAIL'!$C:$C,'VUL Count'!$A31,'VUL DATA DETAIL'!$D:$D,'VUL Count'!$F$1,'VUL DATA DETAIL'!$L:$L,'VUL Count'!H$2)</f>
        <v>2</v>
      </c>
      <c r="I31" s="36">
        <f>COUNTIFS('VUL DATA DETAIL'!$C:$C,'VUL Count'!$A31,'VUL DATA DETAIL'!$D:$D,'VUL Count'!$F$1,'VUL DATA DETAIL'!$L:$L,'VUL Count'!I$2)</f>
        <v>0</v>
      </c>
      <c r="J31" s="35">
        <f>COUNTIFS('VUL DATA DETAIL'!$C:$C,'VUL Count'!$A31,'VUL DATA DETAIL'!$D:$D,'VUL Count'!$J$1,'VUL DATA DETAIL'!$L:$L,'VUL Count'!J$2)</f>
        <v>0</v>
      </c>
      <c r="K31" s="35">
        <f>COUNTIFS('VUL DATA DETAIL'!$C:$C,'VUL Count'!$A31,'VUL DATA DETAIL'!$D:$D,'VUL Count'!$J$1,'VUL DATA DETAIL'!$L:$L,'VUL Count'!K$2)</f>
        <v>0</v>
      </c>
      <c r="L31" s="35">
        <f>COUNTIFS('VUL DATA DETAIL'!$C:$C,'VUL Count'!$A31,'VUL DATA DETAIL'!$D:$D,'VUL Count'!$J$1,'VUL DATA DETAIL'!$L:$L,'VUL Count'!L$2)</f>
        <v>0</v>
      </c>
      <c r="M31" s="35">
        <f>COUNTIFS('VUL DATA DETAIL'!$C:$C,'VUL Count'!$A31,'VUL DATA DETAIL'!$D:$D,'VUL Count'!$J$1,'VUL DATA DETAIL'!$L:$L,'VUL Count'!M$2)</f>
        <v>0</v>
      </c>
      <c r="N31" s="36">
        <f>COUNTIFS('VUL DATA DETAIL'!$C:$C,'VUL Count'!$A31,'VUL DATA DETAIL'!$D:$D,'VUL Count'!$N$1,'VUL DATA DETAIL'!$L:$L,'VUL Count'!N$2)</f>
        <v>0</v>
      </c>
      <c r="O31" s="36">
        <f>COUNTIFS('VUL DATA DETAIL'!$C:$C,'VUL Count'!$A31,'VUL DATA DETAIL'!$D:$D,'VUL Count'!$N$1,'VUL DATA DETAIL'!$L:$L,'VUL Count'!O$2)</f>
        <v>0</v>
      </c>
      <c r="P31" s="36">
        <f>COUNTIFS('VUL DATA DETAIL'!$C:$C,'VUL Count'!$A31,'VUL DATA DETAIL'!$D:$D,'VUL Count'!$N$1,'VUL DATA DETAIL'!$L:$L,'VUL Count'!P$2)</f>
        <v>1</v>
      </c>
      <c r="Q31" s="36">
        <f>COUNTIFS('VUL DATA DETAIL'!$C:$C,'VUL Count'!$A31,'VUL DATA DETAIL'!$D:$D,'VUL Count'!$N$1,'VUL DATA DETAIL'!$L:$L,'VUL Count'!Q$2)</f>
        <v>0</v>
      </c>
      <c r="R31" s="35">
        <f t="shared" si="0"/>
        <v>0</v>
      </c>
      <c r="S31" s="35">
        <f t="shared" si="1"/>
        <v>0</v>
      </c>
      <c r="T31" s="35">
        <f t="shared" si="2"/>
        <v>3</v>
      </c>
      <c r="U31" s="35">
        <f t="shared" si="3"/>
        <v>0</v>
      </c>
      <c r="V31" s="12"/>
    </row>
    <row r="32" spans="1:28" x14ac:dyDescent="0.25">
      <c r="A32" s="5" t="s">
        <v>3575</v>
      </c>
      <c r="B32" s="35">
        <f>COUNTIFS('VUL DATA DETAIL'!$C:$C,'VUL Count'!$A32,'VUL DATA DETAIL'!$D:$D,'VUL Count'!$B$1,'VUL DATA DETAIL'!$L:$L,'VUL Count'!B$2)</f>
        <v>2</v>
      </c>
      <c r="C32" s="35">
        <f>COUNTIFS('VUL DATA DETAIL'!$C:$C,'VUL Count'!$A32,'VUL DATA DETAIL'!$D:$D,'VUL Count'!$B$1,'VUL DATA DETAIL'!$L:$L,'VUL Count'!C$2)</f>
        <v>0</v>
      </c>
      <c r="D32" s="35">
        <f>COUNTIFS('VUL DATA DETAIL'!$C:$C,'VUL Count'!$A32,'VUL DATA DETAIL'!$D:$D,'VUL Count'!$B$1,'VUL DATA DETAIL'!$L:$L,'VUL Count'!D$2)</f>
        <v>0</v>
      </c>
      <c r="E32" s="35">
        <f>COUNTIFS('VUL DATA DETAIL'!$C:$C,'VUL Count'!$A32,'VUL DATA DETAIL'!$D:$D,'VUL Count'!$B$1,'VUL DATA DETAIL'!$L:$L,'VUL Count'!E$2)</f>
        <v>4</v>
      </c>
      <c r="F32" s="36">
        <f>COUNTIFS('VUL DATA DETAIL'!$C:$C,'VUL Count'!$A32,'VUL DATA DETAIL'!$D:$D,'VUL Count'!$F$1,'VUL DATA DETAIL'!$L:$L,'VUL Count'!F$2)</f>
        <v>0</v>
      </c>
      <c r="G32" s="36">
        <f>COUNTIFS('VUL DATA DETAIL'!$C:$C,'VUL Count'!$A32,'VUL DATA DETAIL'!$D:$D,'VUL Count'!$F$1,'VUL DATA DETAIL'!$L:$L,'VUL Count'!G$2)</f>
        <v>0</v>
      </c>
      <c r="H32" s="36">
        <f>COUNTIFS('VUL DATA DETAIL'!$C:$C,'VUL Count'!$A32,'VUL DATA DETAIL'!$D:$D,'VUL Count'!$F$1,'VUL DATA DETAIL'!$L:$L,'VUL Count'!H$2)</f>
        <v>1</v>
      </c>
      <c r="I32" s="36">
        <f>COUNTIFS('VUL DATA DETAIL'!$C:$C,'VUL Count'!$A32,'VUL DATA DETAIL'!$D:$D,'VUL Count'!$F$1,'VUL DATA DETAIL'!$L:$L,'VUL Count'!I$2)</f>
        <v>0</v>
      </c>
      <c r="J32" s="35">
        <f>COUNTIFS('VUL DATA DETAIL'!$C:$C,'VUL Count'!$A32,'VUL DATA DETAIL'!$D:$D,'VUL Count'!$J$1,'VUL DATA DETAIL'!$L:$L,'VUL Count'!J$2)</f>
        <v>0</v>
      </c>
      <c r="K32" s="35">
        <f>COUNTIFS('VUL DATA DETAIL'!$C:$C,'VUL Count'!$A32,'VUL DATA DETAIL'!$D:$D,'VUL Count'!$J$1,'VUL DATA DETAIL'!$L:$L,'VUL Count'!K$2)</f>
        <v>0</v>
      </c>
      <c r="L32" s="35">
        <f>COUNTIFS('VUL DATA DETAIL'!$C:$C,'VUL Count'!$A32,'VUL DATA DETAIL'!$D:$D,'VUL Count'!$J$1,'VUL DATA DETAIL'!$L:$L,'VUL Count'!L$2)</f>
        <v>0</v>
      </c>
      <c r="M32" s="35">
        <f>COUNTIFS('VUL DATA DETAIL'!$C:$C,'VUL Count'!$A32,'VUL DATA DETAIL'!$D:$D,'VUL Count'!$J$1,'VUL DATA DETAIL'!$L:$L,'VUL Count'!M$2)</f>
        <v>1</v>
      </c>
      <c r="N32" s="36">
        <f>COUNTIFS('VUL DATA DETAIL'!$C:$C,'VUL Count'!$A32,'VUL DATA DETAIL'!$D:$D,'VUL Count'!$N$1,'VUL DATA DETAIL'!$L:$L,'VUL Count'!N$2)</f>
        <v>0</v>
      </c>
      <c r="O32" s="36">
        <f>COUNTIFS('VUL DATA DETAIL'!$C:$C,'VUL Count'!$A32,'VUL DATA DETAIL'!$D:$D,'VUL Count'!$N$1,'VUL DATA DETAIL'!$L:$L,'VUL Count'!O$2)</f>
        <v>0</v>
      </c>
      <c r="P32" s="36">
        <f>COUNTIFS('VUL DATA DETAIL'!$C:$C,'VUL Count'!$A32,'VUL DATA DETAIL'!$D:$D,'VUL Count'!$N$1,'VUL DATA DETAIL'!$L:$L,'VUL Count'!P$2)</f>
        <v>1</v>
      </c>
      <c r="Q32" s="36">
        <f>COUNTIFS('VUL DATA DETAIL'!$C:$C,'VUL Count'!$A32,'VUL DATA DETAIL'!$D:$D,'VUL Count'!$N$1,'VUL DATA DETAIL'!$L:$L,'VUL Count'!Q$2)</f>
        <v>0</v>
      </c>
      <c r="R32" s="35">
        <f t="shared" si="0"/>
        <v>2</v>
      </c>
      <c r="S32" s="35">
        <f t="shared" si="1"/>
        <v>0</v>
      </c>
      <c r="T32" s="35">
        <f t="shared" si="2"/>
        <v>2</v>
      </c>
      <c r="U32" s="35">
        <f t="shared" si="3"/>
        <v>5</v>
      </c>
      <c r="V32" s="12"/>
    </row>
    <row r="33" spans="1:22" x14ac:dyDescent="0.25">
      <c r="A33" s="5" t="s">
        <v>3595</v>
      </c>
      <c r="B33" s="35">
        <f>COUNTIFS('VUL DATA DETAIL'!$C:$C,'VUL Count'!$A33,'VUL DATA DETAIL'!$D:$D,'VUL Count'!$B$1,'VUL DATA DETAIL'!$L:$L,'VUL Count'!B$2)</f>
        <v>0</v>
      </c>
      <c r="C33" s="35">
        <f>COUNTIFS('VUL DATA DETAIL'!$C:$C,'VUL Count'!$A33,'VUL DATA DETAIL'!$D:$D,'VUL Count'!$B$1,'VUL DATA DETAIL'!$L:$L,'VUL Count'!C$2)</f>
        <v>0</v>
      </c>
      <c r="D33" s="35">
        <f>COUNTIFS('VUL DATA DETAIL'!$C:$C,'VUL Count'!$A33,'VUL DATA DETAIL'!$D:$D,'VUL Count'!$B$1,'VUL DATA DETAIL'!$L:$L,'VUL Count'!D$2)</f>
        <v>0</v>
      </c>
      <c r="E33" s="35">
        <f>COUNTIFS('VUL DATA DETAIL'!$C:$C,'VUL Count'!$A33,'VUL DATA DETAIL'!$D:$D,'VUL Count'!$B$1,'VUL DATA DETAIL'!$L:$L,'VUL Count'!E$2)</f>
        <v>0</v>
      </c>
      <c r="F33" s="36">
        <f>COUNTIFS('VUL DATA DETAIL'!$C:$C,'VUL Count'!$A33,'VUL DATA DETAIL'!$D:$D,'VUL Count'!$F$1,'VUL DATA DETAIL'!$L:$L,'VUL Count'!F$2)</f>
        <v>0</v>
      </c>
      <c r="G33" s="36">
        <f>COUNTIFS('VUL DATA DETAIL'!$C:$C,'VUL Count'!$A33,'VUL DATA DETAIL'!$D:$D,'VUL Count'!$F$1,'VUL DATA DETAIL'!$L:$L,'VUL Count'!G$2)</f>
        <v>0</v>
      </c>
      <c r="H33" s="36">
        <f>COUNTIFS('VUL DATA DETAIL'!$C:$C,'VUL Count'!$A33,'VUL DATA DETAIL'!$D:$D,'VUL Count'!$F$1,'VUL DATA DETAIL'!$L:$L,'VUL Count'!H$2)</f>
        <v>0</v>
      </c>
      <c r="I33" s="36">
        <f>COUNTIFS('VUL DATA DETAIL'!$C:$C,'VUL Count'!$A33,'VUL DATA DETAIL'!$D:$D,'VUL Count'!$F$1,'VUL DATA DETAIL'!$L:$L,'VUL Count'!I$2)</f>
        <v>0</v>
      </c>
      <c r="J33" s="35">
        <f>COUNTIFS('VUL DATA DETAIL'!$C:$C,'VUL Count'!$A33,'VUL DATA DETAIL'!$D:$D,'VUL Count'!$J$1,'VUL DATA DETAIL'!$L:$L,'VUL Count'!J$2)</f>
        <v>1</v>
      </c>
      <c r="K33" s="35">
        <f>COUNTIFS('VUL DATA DETAIL'!$C:$C,'VUL Count'!$A33,'VUL DATA DETAIL'!$D:$D,'VUL Count'!$J$1,'VUL DATA DETAIL'!$L:$L,'VUL Count'!K$2)</f>
        <v>0</v>
      </c>
      <c r="L33" s="35">
        <f>COUNTIFS('VUL DATA DETAIL'!$C:$C,'VUL Count'!$A33,'VUL DATA DETAIL'!$D:$D,'VUL Count'!$J$1,'VUL DATA DETAIL'!$L:$L,'VUL Count'!L$2)</f>
        <v>0</v>
      </c>
      <c r="M33" s="35">
        <f>COUNTIFS('VUL DATA DETAIL'!$C:$C,'VUL Count'!$A33,'VUL DATA DETAIL'!$D:$D,'VUL Count'!$J$1,'VUL DATA DETAIL'!$L:$L,'VUL Count'!M$2)</f>
        <v>0</v>
      </c>
      <c r="N33" s="36">
        <f>COUNTIFS('VUL DATA DETAIL'!$C:$C,'VUL Count'!$A33,'VUL DATA DETAIL'!$D:$D,'VUL Count'!$N$1,'VUL DATA DETAIL'!$L:$L,'VUL Count'!N$2)</f>
        <v>0</v>
      </c>
      <c r="O33" s="36">
        <f>COUNTIFS('VUL DATA DETAIL'!$C:$C,'VUL Count'!$A33,'VUL DATA DETAIL'!$D:$D,'VUL Count'!$N$1,'VUL DATA DETAIL'!$L:$L,'VUL Count'!O$2)</f>
        <v>0</v>
      </c>
      <c r="P33" s="36">
        <f>COUNTIFS('VUL DATA DETAIL'!$C:$C,'VUL Count'!$A33,'VUL DATA DETAIL'!$D:$D,'VUL Count'!$N$1,'VUL DATA DETAIL'!$L:$L,'VUL Count'!P$2)</f>
        <v>0</v>
      </c>
      <c r="Q33" s="36">
        <f>COUNTIFS('VUL DATA DETAIL'!$C:$C,'VUL Count'!$A33,'VUL DATA DETAIL'!$D:$D,'VUL Count'!$N$1,'VUL DATA DETAIL'!$L:$L,'VUL Count'!Q$2)</f>
        <v>0</v>
      </c>
      <c r="R33" s="35">
        <f t="shared" si="0"/>
        <v>1</v>
      </c>
      <c r="S33" s="35">
        <f t="shared" si="1"/>
        <v>0</v>
      </c>
      <c r="T33" s="35">
        <f t="shared" si="2"/>
        <v>0</v>
      </c>
      <c r="U33" s="35">
        <f t="shared" si="3"/>
        <v>0</v>
      </c>
      <c r="V33" s="12"/>
    </row>
    <row r="34" spans="1:22" x14ac:dyDescent="0.25">
      <c r="A34" s="5" t="s">
        <v>3596</v>
      </c>
      <c r="B34" s="35">
        <f>COUNTIFS('VUL DATA DETAIL'!$C:$C,'VUL Count'!$A34,'VUL DATA DETAIL'!$D:$D,'VUL Count'!$B$1,'VUL DATA DETAIL'!$L:$L,'VUL Count'!B$2)</f>
        <v>0</v>
      </c>
      <c r="C34" s="35">
        <f>COUNTIFS('VUL DATA DETAIL'!$C:$C,'VUL Count'!$A34,'VUL DATA DETAIL'!$D:$D,'VUL Count'!$B$1,'VUL DATA DETAIL'!$L:$L,'VUL Count'!C$2)</f>
        <v>0</v>
      </c>
      <c r="D34" s="35">
        <f>COUNTIFS('VUL DATA DETAIL'!$C:$C,'VUL Count'!$A34,'VUL DATA DETAIL'!$D:$D,'VUL Count'!$B$1,'VUL DATA DETAIL'!$L:$L,'VUL Count'!D$2)</f>
        <v>0</v>
      </c>
      <c r="E34" s="35">
        <f>COUNTIFS('VUL DATA DETAIL'!$C:$C,'VUL Count'!$A34,'VUL DATA DETAIL'!$D:$D,'VUL Count'!$B$1,'VUL DATA DETAIL'!$L:$L,'VUL Count'!E$2)</f>
        <v>0</v>
      </c>
      <c r="F34" s="36">
        <f>COUNTIFS('VUL DATA DETAIL'!$C:$C,'VUL Count'!$A34,'VUL DATA DETAIL'!$D:$D,'VUL Count'!$F$1,'VUL DATA DETAIL'!$L:$L,'VUL Count'!F$2)</f>
        <v>0</v>
      </c>
      <c r="G34" s="36">
        <f>COUNTIFS('VUL DATA DETAIL'!$C:$C,'VUL Count'!$A34,'VUL DATA DETAIL'!$D:$D,'VUL Count'!$F$1,'VUL DATA DETAIL'!$L:$L,'VUL Count'!G$2)</f>
        <v>1</v>
      </c>
      <c r="H34" s="36">
        <f>COUNTIFS('VUL DATA DETAIL'!$C:$C,'VUL Count'!$A34,'VUL DATA DETAIL'!$D:$D,'VUL Count'!$F$1,'VUL DATA DETAIL'!$L:$L,'VUL Count'!H$2)</f>
        <v>6</v>
      </c>
      <c r="I34" s="36">
        <f>COUNTIFS('VUL DATA DETAIL'!$C:$C,'VUL Count'!$A34,'VUL DATA DETAIL'!$D:$D,'VUL Count'!$F$1,'VUL DATA DETAIL'!$L:$L,'VUL Count'!I$2)</f>
        <v>2</v>
      </c>
      <c r="J34" s="35">
        <f>COUNTIFS('VUL DATA DETAIL'!$C:$C,'VUL Count'!$A34,'VUL DATA DETAIL'!$D:$D,'VUL Count'!$J$1,'VUL DATA DETAIL'!$L:$L,'VUL Count'!J$2)</f>
        <v>2</v>
      </c>
      <c r="K34" s="35">
        <f>COUNTIFS('VUL DATA DETAIL'!$C:$C,'VUL Count'!$A34,'VUL DATA DETAIL'!$D:$D,'VUL Count'!$J$1,'VUL DATA DETAIL'!$L:$L,'VUL Count'!K$2)</f>
        <v>1</v>
      </c>
      <c r="L34" s="35">
        <f>COUNTIFS('VUL DATA DETAIL'!$C:$C,'VUL Count'!$A34,'VUL DATA DETAIL'!$D:$D,'VUL Count'!$J$1,'VUL DATA DETAIL'!$L:$L,'VUL Count'!L$2)</f>
        <v>2</v>
      </c>
      <c r="M34" s="35">
        <f>COUNTIFS('VUL DATA DETAIL'!$C:$C,'VUL Count'!$A34,'VUL DATA DETAIL'!$D:$D,'VUL Count'!$J$1,'VUL DATA DETAIL'!$L:$L,'VUL Count'!M$2)</f>
        <v>2</v>
      </c>
      <c r="N34" s="36">
        <f>COUNTIFS('VUL DATA DETAIL'!$C:$C,'VUL Count'!$A34,'VUL DATA DETAIL'!$D:$D,'VUL Count'!$N$1,'VUL DATA DETAIL'!$L:$L,'VUL Count'!N$2)</f>
        <v>1</v>
      </c>
      <c r="O34" s="36">
        <f>COUNTIFS('VUL DATA DETAIL'!$C:$C,'VUL Count'!$A34,'VUL DATA DETAIL'!$D:$D,'VUL Count'!$N$1,'VUL DATA DETAIL'!$L:$L,'VUL Count'!O$2)</f>
        <v>2</v>
      </c>
      <c r="P34" s="36">
        <f>COUNTIFS('VUL DATA DETAIL'!$C:$C,'VUL Count'!$A34,'VUL DATA DETAIL'!$D:$D,'VUL Count'!$N$1,'VUL DATA DETAIL'!$L:$L,'VUL Count'!P$2)</f>
        <v>1</v>
      </c>
      <c r="Q34" s="36">
        <f>COUNTIFS('VUL DATA DETAIL'!$C:$C,'VUL Count'!$A34,'VUL DATA DETAIL'!$D:$D,'VUL Count'!$N$1,'VUL DATA DETAIL'!$L:$L,'VUL Count'!Q$2)</f>
        <v>0</v>
      </c>
      <c r="R34" s="35">
        <f t="shared" si="0"/>
        <v>3</v>
      </c>
      <c r="S34" s="35">
        <f t="shared" si="1"/>
        <v>4</v>
      </c>
      <c r="T34" s="35">
        <f t="shared" si="2"/>
        <v>9</v>
      </c>
      <c r="U34" s="35">
        <f t="shared" si="3"/>
        <v>4</v>
      </c>
      <c r="V34" s="12"/>
    </row>
    <row r="35" spans="1:22" x14ac:dyDescent="0.25">
      <c r="A35" s="5" t="s">
        <v>3629</v>
      </c>
      <c r="B35" s="35">
        <f>COUNTIFS('VUL DATA DETAIL'!$C:$C,'VUL Count'!$A35,'VUL DATA DETAIL'!$D:$D,'VUL Count'!$B$1,'VUL DATA DETAIL'!$L:$L,'VUL Count'!B$2)</f>
        <v>0</v>
      </c>
      <c r="C35" s="35">
        <f>COUNTIFS('VUL DATA DETAIL'!$C:$C,'VUL Count'!$A35,'VUL DATA DETAIL'!$D:$D,'VUL Count'!$B$1,'VUL DATA DETAIL'!$L:$L,'VUL Count'!C$2)</f>
        <v>0</v>
      </c>
      <c r="D35" s="35">
        <f>COUNTIFS('VUL DATA DETAIL'!$C:$C,'VUL Count'!$A35,'VUL DATA DETAIL'!$D:$D,'VUL Count'!$B$1,'VUL DATA DETAIL'!$L:$L,'VUL Count'!D$2)</f>
        <v>0</v>
      </c>
      <c r="E35" s="35">
        <f>COUNTIFS('VUL DATA DETAIL'!$C:$C,'VUL Count'!$A35,'VUL DATA DETAIL'!$D:$D,'VUL Count'!$B$1,'VUL DATA DETAIL'!$L:$L,'VUL Count'!E$2)</f>
        <v>0</v>
      </c>
      <c r="F35" s="36">
        <f>COUNTIFS('VUL DATA DETAIL'!$C:$C,'VUL Count'!$A35,'VUL DATA DETAIL'!$D:$D,'VUL Count'!$F$1,'VUL DATA DETAIL'!$L:$L,'VUL Count'!F$2)</f>
        <v>0</v>
      </c>
      <c r="G35" s="36">
        <f>COUNTIFS('VUL DATA DETAIL'!$C:$C,'VUL Count'!$A35,'VUL DATA DETAIL'!$D:$D,'VUL Count'!$F$1,'VUL DATA DETAIL'!$L:$L,'VUL Count'!G$2)</f>
        <v>0</v>
      </c>
      <c r="H35" s="36">
        <f>COUNTIFS('VUL DATA DETAIL'!$C:$C,'VUL Count'!$A35,'VUL DATA DETAIL'!$D:$D,'VUL Count'!$F$1,'VUL DATA DETAIL'!$L:$L,'VUL Count'!H$2)</f>
        <v>1</v>
      </c>
      <c r="I35" s="36">
        <f>COUNTIFS('VUL DATA DETAIL'!$C:$C,'VUL Count'!$A35,'VUL DATA DETAIL'!$D:$D,'VUL Count'!$F$1,'VUL DATA DETAIL'!$L:$L,'VUL Count'!I$2)</f>
        <v>0</v>
      </c>
      <c r="J35" s="35">
        <f>COUNTIFS('VUL DATA DETAIL'!$C:$C,'VUL Count'!$A35,'VUL DATA DETAIL'!$D:$D,'VUL Count'!$J$1,'VUL DATA DETAIL'!$L:$L,'VUL Count'!J$2)</f>
        <v>1</v>
      </c>
      <c r="K35" s="35">
        <f>COUNTIFS('VUL DATA DETAIL'!$C:$C,'VUL Count'!$A35,'VUL DATA DETAIL'!$D:$D,'VUL Count'!$J$1,'VUL DATA DETAIL'!$L:$L,'VUL Count'!K$2)</f>
        <v>0</v>
      </c>
      <c r="L35" s="35">
        <f>COUNTIFS('VUL DATA DETAIL'!$C:$C,'VUL Count'!$A35,'VUL DATA DETAIL'!$D:$D,'VUL Count'!$J$1,'VUL DATA DETAIL'!$L:$L,'VUL Count'!L$2)</f>
        <v>0</v>
      </c>
      <c r="M35" s="35">
        <f>COUNTIFS('VUL DATA DETAIL'!$C:$C,'VUL Count'!$A35,'VUL DATA DETAIL'!$D:$D,'VUL Count'!$J$1,'VUL DATA DETAIL'!$L:$L,'VUL Count'!M$2)</f>
        <v>0</v>
      </c>
      <c r="N35" s="36">
        <f>COUNTIFS('VUL DATA DETAIL'!$C:$C,'VUL Count'!$A35,'VUL DATA DETAIL'!$D:$D,'VUL Count'!$N$1,'VUL DATA DETAIL'!$L:$L,'VUL Count'!N$2)</f>
        <v>0</v>
      </c>
      <c r="O35" s="36">
        <f>COUNTIFS('VUL DATA DETAIL'!$C:$C,'VUL Count'!$A35,'VUL DATA DETAIL'!$D:$D,'VUL Count'!$N$1,'VUL DATA DETAIL'!$L:$L,'VUL Count'!O$2)</f>
        <v>1</v>
      </c>
      <c r="P35" s="36">
        <f>COUNTIFS('VUL DATA DETAIL'!$C:$C,'VUL Count'!$A35,'VUL DATA DETAIL'!$D:$D,'VUL Count'!$N$1,'VUL DATA DETAIL'!$L:$L,'VUL Count'!P$2)</f>
        <v>0</v>
      </c>
      <c r="Q35" s="36">
        <f>COUNTIFS('VUL DATA DETAIL'!$C:$C,'VUL Count'!$A35,'VUL DATA DETAIL'!$D:$D,'VUL Count'!$N$1,'VUL DATA DETAIL'!$L:$L,'VUL Count'!Q$2)</f>
        <v>0</v>
      </c>
      <c r="R35" s="35">
        <f t="shared" si="0"/>
        <v>1</v>
      </c>
      <c r="S35" s="35">
        <f t="shared" si="1"/>
        <v>1</v>
      </c>
      <c r="T35" s="35">
        <f t="shared" si="2"/>
        <v>1</v>
      </c>
      <c r="U35" s="35">
        <f t="shared" si="3"/>
        <v>0</v>
      </c>
      <c r="V35" s="12"/>
    </row>
    <row r="36" spans="1:22" x14ac:dyDescent="0.25">
      <c r="A36" s="5" t="s">
        <v>3637</v>
      </c>
      <c r="B36" s="35">
        <f>COUNTIFS('VUL DATA DETAIL'!$C:$C,'VUL Count'!$A36,'VUL DATA DETAIL'!$D:$D,'VUL Count'!$B$1,'VUL DATA DETAIL'!$L:$L,'VUL Count'!B$2)</f>
        <v>0</v>
      </c>
      <c r="C36" s="35">
        <f>COUNTIFS('VUL DATA DETAIL'!$C:$C,'VUL Count'!$A36,'VUL DATA DETAIL'!$D:$D,'VUL Count'!$B$1,'VUL DATA DETAIL'!$L:$L,'VUL Count'!C$2)</f>
        <v>0</v>
      </c>
      <c r="D36" s="35">
        <f>COUNTIFS('VUL DATA DETAIL'!$C:$C,'VUL Count'!$A36,'VUL DATA DETAIL'!$D:$D,'VUL Count'!$B$1,'VUL DATA DETAIL'!$L:$L,'VUL Count'!D$2)</f>
        <v>0</v>
      </c>
      <c r="E36" s="35">
        <f>COUNTIFS('VUL DATA DETAIL'!$C:$C,'VUL Count'!$A36,'VUL DATA DETAIL'!$D:$D,'VUL Count'!$B$1,'VUL DATA DETAIL'!$L:$L,'VUL Count'!E$2)</f>
        <v>2</v>
      </c>
      <c r="F36" s="36">
        <f>COUNTIFS('VUL DATA DETAIL'!$C:$C,'VUL Count'!$A36,'VUL DATA DETAIL'!$D:$D,'VUL Count'!$F$1,'VUL DATA DETAIL'!$L:$L,'VUL Count'!F$2)</f>
        <v>0</v>
      </c>
      <c r="G36" s="36">
        <f>COUNTIFS('VUL DATA DETAIL'!$C:$C,'VUL Count'!$A36,'VUL DATA DETAIL'!$D:$D,'VUL Count'!$F$1,'VUL DATA DETAIL'!$L:$L,'VUL Count'!G$2)</f>
        <v>1</v>
      </c>
      <c r="H36" s="36">
        <f>COUNTIFS('VUL DATA DETAIL'!$C:$C,'VUL Count'!$A36,'VUL DATA DETAIL'!$D:$D,'VUL Count'!$F$1,'VUL DATA DETAIL'!$L:$L,'VUL Count'!H$2)</f>
        <v>2</v>
      </c>
      <c r="I36" s="36">
        <f>COUNTIFS('VUL DATA DETAIL'!$C:$C,'VUL Count'!$A36,'VUL DATA DETAIL'!$D:$D,'VUL Count'!$F$1,'VUL DATA DETAIL'!$L:$L,'VUL Count'!I$2)</f>
        <v>2</v>
      </c>
      <c r="J36" s="35">
        <f>COUNTIFS('VUL DATA DETAIL'!$C:$C,'VUL Count'!$A36,'VUL DATA DETAIL'!$D:$D,'VUL Count'!$J$1,'VUL DATA DETAIL'!$L:$L,'VUL Count'!J$2)</f>
        <v>0</v>
      </c>
      <c r="K36" s="35">
        <f>COUNTIFS('VUL DATA DETAIL'!$C:$C,'VUL Count'!$A36,'VUL DATA DETAIL'!$D:$D,'VUL Count'!$J$1,'VUL DATA DETAIL'!$L:$L,'VUL Count'!K$2)</f>
        <v>0</v>
      </c>
      <c r="L36" s="35">
        <f>COUNTIFS('VUL DATA DETAIL'!$C:$C,'VUL Count'!$A36,'VUL DATA DETAIL'!$D:$D,'VUL Count'!$J$1,'VUL DATA DETAIL'!$L:$L,'VUL Count'!L$2)</f>
        <v>5</v>
      </c>
      <c r="M36" s="35">
        <f>COUNTIFS('VUL DATA DETAIL'!$C:$C,'VUL Count'!$A36,'VUL DATA DETAIL'!$D:$D,'VUL Count'!$J$1,'VUL DATA DETAIL'!$L:$L,'VUL Count'!M$2)</f>
        <v>5</v>
      </c>
      <c r="N36" s="36">
        <f>COUNTIFS('VUL DATA DETAIL'!$C:$C,'VUL Count'!$A36,'VUL DATA DETAIL'!$D:$D,'VUL Count'!$N$1,'VUL DATA DETAIL'!$L:$L,'VUL Count'!N$2)</f>
        <v>1</v>
      </c>
      <c r="O36" s="36">
        <f>COUNTIFS('VUL DATA DETAIL'!$C:$C,'VUL Count'!$A36,'VUL DATA DETAIL'!$D:$D,'VUL Count'!$N$1,'VUL DATA DETAIL'!$L:$L,'VUL Count'!O$2)</f>
        <v>1</v>
      </c>
      <c r="P36" s="36">
        <f>COUNTIFS('VUL DATA DETAIL'!$C:$C,'VUL Count'!$A36,'VUL DATA DETAIL'!$D:$D,'VUL Count'!$N$1,'VUL DATA DETAIL'!$L:$L,'VUL Count'!P$2)</f>
        <v>2</v>
      </c>
      <c r="Q36" s="36">
        <f>COUNTIFS('VUL DATA DETAIL'!$C:$C,'VUL Count'!$A36,'VUL DATA DETAIL'!$D:$D,'VUL Count'!$N$1,'VUL DATA DETAIL'!$L:$L,'VUL Count'!Q$2)</f>
        <v>2</v>
      </c>
      <c r="R36" s="35">
        <f t="shared" si="0"/>
        <v>1</v>
      </c>
      <c r="S36" s="35">
        <f t="shared" si="1"/>
        <v>2</v>
      </c>
      <c r="T36" s="35">
        <f t="shared" si="2"/>
        <v>9</v>
      </c>
      <c r="U36" s="35">
        <f t="shared" si="3"/>
        <v>11</v>
      </c>
      <c r="V36" s="12"/>
    </row>
    <row r="37" spans="1:22" x14ac:dyDescent="0.25">
      <c r="A37" s="23" t="s">
        <v>13</v>
      </c>
      <c r="B37" s="22">
        <f>SUM(B3:B36)</f>
        <v>38</v>
      </c>
      <c r="C37" s="22">
        <f t="shared" ref="C37:U37" si="10">SUM(C3:C36)</f>
        <v>59</v>
      </c>
      <c r="D37" s="22">
        <f t="shared" si="10"/>
        <v>139</v>
      </c>
      <c r="E37" s="22">
        <f t="shared" si="10"/>
        <v>69</v>
      </c>
      <c r="F37" s="23">
        <f t="shared" si="10"/>
        <v>91</v>
      </c>
      <c r="G37" s="23">
        <f t="shared" si="10"/>
        <v>82</v>
      </c>
      <c r="H37" s="23">
        <f t="shared" si="10"/>
        <v>184</v>
      </c>
      <c r="I37" s="23">
        <f t="shared" si="10"/>
        <v>205</v>
      </c>
      <c r="J37" s="22">
        <f t="shared" si="10"/>
        <v>161</v>
      </c>
      <c r="K37" s="22">
        <f t="shared" si="10"/>
        <v>66</v>
      </c>
      <c r="L37" s="22">
        <f t="shared" si="10"/>
        <v>285</v>
      </c>
      <c r="M37" s="22">
        <f t="shared" si="10"/>
        <v>160</v>
      </c>
      <c r="N37" s="23">
        <f t="shared" si="10"/>
        <v>213</v>
      </c>
      <c r="O37" s="23">
        <f t="shared" si="10"/>
        <v>179</v>
      </c>
      <c r="P37" s="23">
        <f t="shared" si="10"/>
        <v>230</v>
      </c>
      <c r="Q37" s="23">
        <f t="shared" si="10"/>
        <v>93</v>
      </c>
      <c r="R37" s="22">
        <f t="shared" si="10"/>
        <v>503</v>
      </c>
      <c r="S37" s="22">
        <f t="shared" si="10"/>
        <v>386</v>
      </c>
      <c r="T37" s="22">
        <f t="shared" si="10"/>
        <v>838</v>
      </c>
      <c r="U37" s="22">
        <f t="shared" si="10"/>
        <v>527</v>
      </c>
      <c r="V37" s="8"/>
    </row>
    <row r="38" spans="1:22" x14ac:dyDescent="0.25">
      <c r="V38" s="8"/>
    </row>
  </sheetData>
  <mergeCells count="10">
    <mergeCell ref="B1:E1"/>
    <mergeCell ref="F1:I1"/>
    <mergeCell ref="J1:M1"/>
    <mergeCell ref="N1:Q1"/>
    <mergeCell ref="R1:U1"/>
    <mergeCell ref="V1:V2"/>
    <mergeCell ref="W9:W10"/>
    <mergeCell ref="X9:X10"/>
    <mergeCell ref="W12:AB12"/>
    <mergeCell ref="W20:AB20"/>
  </mergeCells>
  <printOptions horizontalCentered="1"/>
  <pageMargins left="0.25" right="0.25" top="0.75" bottom="0.75" header="0" footer="0"/>
  <pageSetup paperSize="9" orientation="landscape" r:id="rId1"/>
  <colBreaks count="1" manualBreakCount="1">
    <brk id="2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topLeftCell="A4" zoomScale="70" zoomScaleNormal="70" workbookViewId="0">
      <selection activeCell="B3" sqref="B3"/>
    </sheetView>
  </sheetViews>
  <sheetFormatPr defaultRowHeight="15" x14ac:dyDescent="0.25"/>
  <cols>
    <col min="1" max="1" width="13.625" bestFit="1" customWidth="1"/>
    <col min="2" max="2" width="8.625" bestFit="1" customWidth="1"/>
    <col min="3" max="3" width="37.25" bestFit="1" customWidth="1"/>
    <col min="4" max="4" width="58.25" customWidth="1"/>
    <col min="5" max="5" width="81.375" customWidth="1"/>
    <col min="6" max="6" width="41.375" customWidth="1"/>
  </cols>
  <sheetData>
    <row r="1" spans="1:4" x14ac:dyDescent="0.25">
      <c r="A1" s="2" t="s">
        <v>0</v>
      </c>
      <c r="B1" s="2"/>
      <c r="C1" s="2"/>
      <c r="D1" s="2"/>
    </row>
    <row r="2" spans="1:4" x14ac:dyDescent="0.25">
      <c r="A2" s="2" t="s">
        <v>19</v>
      </c>
      <c r="B2" s="2" t="s">
        <v>20</v>
      </c>
      <c r="C2" s="2" t="s">
        <v>59</v>
      </c>
      <c r="D2" s="2"/>
    </row>
    <row r="3" spans="1:4" x14ac:dyDescent="0.25">
      <c r="A3" s="1">
        <v>66</v>
      </c>
      <c r="B3">
        <v>51</v>
      </c>
      <c r="C3" t="s">
        <v>31</v>
      </c>
    </row>
    <row r="4" spans="1:4" x14ac:dyDescent="0.25">
      <c r="A4">
        <v>887</v>
      </c>
      <c r="B4">
        <v>47</v>
      </c>
      <c r="C4" t="s">
        <v>32</v>
      </c>
    </row>
    <row r="5" spans="1:4" x14ac:dyDescent="0.25">
      <c r="A5">
        <v>7747</v>
      </c>
      <c r="B5">
        <v>23</v>
      </c>
      <c r="C5" t="s">
        <v>33</v>
      </c>
    </row>
    <row r="6" spans="1:4" x14ac:dyDescent="0.25">
      <c r="A6">
        <v>28125</v>
      </c>
      <c r="B6">
        <v>32</v>
      </c>
      <c r="C6" t="s">
        <v>34</v>
      </c>
    </row>
    <row r="7" spans="1:4" x14ac:dyDescent="0.25">
      <c r="A7">
        <v>19105</v>
      </c>
      <c r="B7">
        <v>75</v>
      </c>
      <c r="C7" t="s">
        <v>35</v>
      </c>
    </row>
    <row r="8" spans="1:4" x14ac:dyDescent="0.25">
      <c r="A8">
        <v>19117</v>
      </c>
      <c r="B8">
        <v>155</v>
      </c>
      <c r="C8" t="s">
        <v>36</v>
      </c>
    </row>
    <row r="9" spans="1:4" x14ac:dyDescent="0.25">
      <c r="A9">
        <v>316</v>
      </c>
      <c r="B9">
        <v>9</v>
      </c>
      <c r="C9" t="s">
        <v>37</v>
      </c>
    </row>
    <row r="10" spans="1:4" x14ac:dyDescent="0.25">
      <c r="A10">
        <v>1884</v>
      </c>
      <c r="B10">
        <v>88</v>
      </c>
      <c r="C10" t="s">
        <v>38</v>
      </c>
    </row>
    <row r="11" spans="1:4" x14ac:dyDescent="0.25">
      <c r="A11">
        <v>17956</v>
      </c>
      <c r="B11">
        <v>14</v>
      </c>
      <c r="C11" t="s">
        <v>39</v>
      </c>
    </row>
    <row r="12" spans="1:4" x14ac:dyDescent="0.25">
      <c r="A12">
        <v>97</v>
      </c>
      <c r="B12">
        <v>156</v>
      </c>
      <c r="C12" t="s">
        <v>40</v>
      </c>
    </row>
    <row r="13" spans="1:4" x14ac:dyDescent="0.25">
      <c r="A13">
        <v>217</v>
      </c>
      <c r="B13">
        <v>161</v>
      </c>
      <c r="C13" t="s">
        <v>41</v>
      </c>
    </row>
    <row r="14" spans="1:4" x14ac:dyDescent="0.25">
      <c r="A14">
        <v>31837</v>
      </c>
      <c r="B14">
        <v>5</v>
      </c>
      <c r="C14" t="s">
        <v>42</v>
      </c>
    </row>
    <row r="15" spans="1:4" x14ac:dyDescent="0.25">
      <c r="A15">
        <v>251</v>
      </c>
      <c r="B15">
        <v>122</v>
      </c>
      <c r="C15" t="s">
        <v>43</v>
      </c>
    </row>
    <row r="16" spans="1:4" x14ac:dyDescent="0.25">
      <c r="A16">
        <v>7244</v>
      </c>
      <c r="B16">
        <v>4</v>
      </c>
      <c r="C16" t="s">
        <v>44</v>
      </c>
    </row>
    <row r="17" spans="1:4" x14ac:dyDescent="0.25">
      <c r="A17">
        <v>7244</v>
      </c>
      <c r="B17">
        <v>13</v>
      </c>
      <c r="C17" t="s">
        <v>44</v>
      </c>
    </row>
    <row r="19" spans="1:4" x14ac:dyDescent="0.25">
      <c r="A19" s="2" t="s">
        <v>6</v>
      </c>
    </row>
    <row r="20" spans="1:4" x14ac:dyDescent="0.25">
      <c r="A20" s="2" t="s">
        <v>19</v>
      </c>
      <c r="B20" s="2" t="s">
        <v>20</v>
      </c>
      <c r="C20" s="2" t="s">
        <v>59</v>
      </c>
      <c r="D20" s="2"/>
    </row>
    <row r="21" spans="1:4" x14ac:dyDescent="0.25">
      <c r="A21">
        <v>19117</v>
      </c>
      <c r="B21" s="8">
        <v>44011</v>
      </c>
      <c r="C21" t="s">
        <v>36</v>
      </c>
      <c r="D21" s="8"/>
    </row>
    <row r="22" spans="1:4" x14ac:dyDescent="0.25">
      <c r="A22">
        <v>887</v>
      </c>
      <c r="B22" s="8">
        <v>5561</v>
      </c>
      <c r="C22" t="s">
        <v>32</v>
      </c>
    </row>
    <row r="23" spans="1:4" x14ac:dyDescent="0.25">
      <c r="A23" s="8">
        <v>20499</v>
      </c>
      <c r="B23" s="8">
        <v>3284</v>
      </c>
      <c r="C23" t="s">
        <v>45</v>
      </c>
      <c r="D23" s="8"/>
    </row>
    <row r="24" spans="1:4" x14ac:dyDescent="0.25">
      <c r="A24">
        <v>13879</v>
      </c>
      <c r="B24" s="8">
        <v>1116</v>
      </c>
      <c r="C24" t="s">
        <v>46</v>
      </c>
      <c r="D24" s="8"/>
    </row>
    <row r="25" spans="1:4" x14ac:dyDescent="0.25">
      <c r="A25">
        <v>7747</v>
      </c>
      <c r="B25" s="8">
        <v>1045</v>
      </c>
      <c r="C25" t="s">
        <v>33</v>
      </c>
    </row>
    <row r="26" spans="1:4" x14ac:dyDescent="0.25">
      <c r="A26">
        <v>17956</v>
      </c>
      <c r="B26" s="8">
        <v>382</v>
      </c>
      <c r="C26" t="s">
        <v>39</v>
      </c>
    </row>
    <row r="27" spans="1:4" x14ac:dyDescent="0.25">
      <c r="A27">
        <v>23595</v>
      </c>
      <c r="B27" s="8">
        <v>163</v>
      </c>
      <c r="C27" t="s">
        <v>47</v>
      </c>
      <c r="D27" s="8"/>
    </row>
    <row r="28" spans="1:4" x14ac:dyDescent="0.25">
      <c r="A28">
        <v>31837</v>
      </c>
      <c r="B28" s="8">
        <v>131</v>
      </c>
      <c r="C28" t="s">
        <v>42</v>
      </c>
    </row>
    <row r="29" spans="1:4" x14ac:dyDescent="0.25">
      <c r="A29">
        <v>22372</v>
      </c>
      <c r="B29" s="8">
        <v>86</v>
      </c>
      <c r="C29" t="s">
        <v>48</v>
      </c>
      <c r="D29" s="8"/>
    </row>
    <row r="30" spans="1:4" x14ac:dyDescent="0.25">
      <c r="A30">
        <v>28125</v>
      </c>
      <c r="B30" s="8">
        <v>83</v>
      </c>
      <c r="C30" t="s">
        <v>34</v>
      </c>
    </row>
    <row r="31" spans="1:4" x14ac:dyDescent="0.25">
      <c r="A31">
        <v>5768</v>
      </c>
      <c r="B31" s="8">
        <v>77</v>
      </c>
      <c r="C31" t="s">
        <v>49</v>
      </c>
      <c r="D31" s="8"/>
    </row>
    <row r="32" spans="1:4" x14ac:dyDescent="0.25">
      <c r="A32">
        <v>30764</v>
      </c>
      <c r="B32" s="8">
        <v>75</v>
      </c>
      <c r="C32" t="s">
        <v>50</v>
      </c>
      <c r="D32" s="8"/>
    </row>
    <row r="33" spans="1:4" x14ac:dyDescent="0.25">
      <c r="A33">
        <v>20700</v>
      </c>
      <c r="B33" s="8">
        <v>72</v>
      </c>
      <c r="C33" t="s">
        <v>51</v>
      </c>
      <c r="D33" s="8"/>
    </row>
    <row r="34" spans="1:4" x14ac:dyDescent="0.25">
      <c r="A34">
        <v>25450</v>
      </c>
      <c r="B34" s="8">
        <v>55</v>
      </c>
      <c r="C34" t="s">
        <v>52</v>
      </c>
      <c r="D34" s="8"/>
    </row>
    <row r="35" spans="1:4" x14ac:dyDescent="0.25">
      <c r="A35">
        <v>217</v>
      </c>
      <c r="B35" s="8">
        <v>50</v>
      </c>
      <c r="C35" t="s">
        <v>41</v>
      </c>
    </row>
    <row r="36" spans="1:4" x14ac:dyDescent="0.25">
      <c r="A36">
        <v>194</v>
      </c>
      <c r="B36" s="8">
        <v>49</v>
      </c>
      <c r="C36" t="s">
        <v>53</v>
      </c>
      <c r="D36" s="8"/>
    </row>
    <row r="37" spans="1:4" x14ac:dyDescent="0.25">
      <c r="A37">
        <v>33634</v>
      </c>
      <c r="B37" s="8">
        <v>45</v>
      </c>
      <c r="C37" t="s">
        <v>54</v>
      </c>
      <c r="D37" s="8"/>
    </row>
    <row r="38" spans="1:4" x14ac:dyDescent="0.25">
      <c r="A38">
        <v>12657</v>
      </c>
      <c r="B38" s="8">
        <v>25</v>
      </c>
      <c r="C38" t="s">
        <v>55</v>
      </c>
      <c r="D38" s="8"/>
    </row>
    <row r="39" spans="1:4" x14ac:dyDescent="0.25">
      <c r="A39">
        <v>251</v>
      </c>
      <c r="B39" s="8">
        <v>13</v>
      </c>
      <c r="C39" t="s">
        <v>43</v>
      </c>
    </row>
    <row r="41" spans="1:4" x14ac:dyDescent="0.25">
      <c r="A41" s="2" t="s">
        <v>29</v>
      </c>
      <c r="B41" s="2"/>
      <c r="C41" s="2"/>
      <c r="D41" s="2"/>
    </row>
    <row r="42" spans="1:4" x14ac:dyDescent="0.25">
      <c r="A42" s="2" t="s">
        <v>19</v>
      </c>
      <c r="B42" s="2" t="s">
        <v>20</v>
      </c>
      <c r="C42" s="2" t="s">
        <v>59</v>
      </c>
      <c r="D42" s="2"/>
    </row>
    <row r="43" spans="1:4" x14ac:dyDescent="0.25">
      <c r="A43" s="8">
        <v>7747</v>
      </c>
      <c r="B43">
        <v>9</v>
      </c>
      <c r="C43" t="s">
        <v>33</v>
      </c>
    </row>
    <row r="44" spans="1:4" x14ac:dyDescent="0.25">
      <c r="A44">
        <v>194</v>
      </c>
      <c r="B44">
        <v>9</v>
      </c>
      <c r="C44" t="s">
        <v>53</v>
      </c>
    </row>
    <row r="45" spans="1:4" x14ac:dyDescent="0.25">
      <c r="A45">
        <v>66</v>
      </c>
      <c r="B45">
        <v>21</v>
      </c>
      <c r="C45" t="s">
        <v>31</v>
      </c>
    </row>
    <row r="46" spans="1:4" x14ac:dyDescent="0.25">
      <c r="A46">
        <v>19117</v>
      </c>
      <c r="B46">
        <v>234</v>
      </c>
      <c r="C46" t="s">
        <v>36</v>
      </c>
    </row>
    <row r="47" spans="1:4" x14ac:dyDescent="0.25">
      <c r="A47">
        <v>17956</v>
      </c>
      <c r="B47">
        <v>9</v>
      </c>
      <c r="C47" t="s">
        <v>39</v>
      </c>
    </row>
    <row r="48" spans="1:4" x14ac:dyDescent="0.25">
      <c r="A48">
        <v>97</v>
      </c>
      <c r="B48">
        <v>60</v>
      </c>
      <c r="C48" t="s">
        <v>40</v>
      </c>
    </row>
    <row r="49" spans="1:4" x14ac:dyDescent="0.25">
      <c r="A49">
        <v>217</v>
      </c>
      <c r="B49">
        <v>61</v>
      </c>
      <c r="C49" t="s">
        <v>41</v>
      </c>
    </row>
    <row r="50" spans="1:4" x14ac:dyDescent="0.25">
      <c r="A50">
        <v>251</v>
      </c>
      <c r="B50">
        <f>112+56+16+8</f>
        <v>192</v>
      </c>
      <c r="C50" t="s">
        <v>43</v>
      </c>
    </row>
    <row r="51" spans="1:4" x14ac:dyDescent="0.25">
      <c r="A51">
        <v>887</v>
      </c>
      <c r="B51">
        <v>20</v>
      </c>
      <c r="C51" t="s">
        <v>32</v>
      </c>
    </row>
    <row r="53" spans="1:4" x14ac:dyDescent="0.25">
      <c r="A53" s="2" t="s">
        <v>30</v>
      </c>
      <c r="B53" s="2"/>
      <c r="C53" s="2"/>
      <c r="D53" s="2"/>
    </row>
    <row r="54" spans="1:4" x14ac:dyDescent="0.25">
      <c r="A54" s="2" t="s">
        <v>19</v>
      </c>
      <c r="B54" s="2" t="s">
        <v>20</v>
      </c>
      <c r="C54" s="2" t="s">
        <v>59</v>
      </c>
      <c r="D54" s="2"/>
    </row>
    <row r="55" spans="1:4" x14ac:dyDescent="0.25">
      <c r="A55">
        <v>28125</v>
      </c>
      <c r="B55">
        <v>17</v>
      </c>
      <c r="C55" t="s">
        <v>34</v>
      </c>
    </row>
    <row r="56" spans="1:4" x14ac:dyDescent="0.25">
      <c r="A56">
        <v>194</v>
      </c>
      <c r="B56">
        <v>93</v>
      </c>
      <c r="C56" t="s">
        <v>53</v>
      </c>
    </row>
    <row r="57" spans="1:4" x14ac:dyDescent="0.25">
      <c r="A57">
        <v>19105</v>
      </c>
      <c r="B57">
        <v>93</v>
      </c>
      <c r="C57" t="s">
        <v>35</v>
      </c>
    </row>
    <row r="58" spans="1:4" x14ac:dyDescent="0.25">
      <c r="A58">
        <v>66</v>
      </c>
      <c r="B58">
        <v>39</v>
      </c>
      <c r="C58" t="s">
        <v>31</v>
      </c>
    </row>
    <row r="59" spans="1:4" x14ac:dyDescent="0.25">
      <c r="A59">
        <v>19117</v>
      </c>
      <c r="B59">
        <f>469+17</f>
        <v>486</v>
      </c>
      <c r="C59" t="s">
        <v>36</v>
      </c>
    </row>
    <row r="60" spans="1:4" x14ac:dyDescent="0.25">
      <c r="A60">
        <v>1674</v>
      </c>
      <c r="B60">
        <v>107</v>
      </c>
      <c r="C60" t="s">
        <v>56</v>
      </c>
    </row>
    <row r="61" spans="1:4" x14ac:dyDescent="0.25">
      <c r="A61">
        <v>17956</v>
      </c>
      <c r="B61">
        <v>15</v>
      </c>
      <c r="C61" t="s">
        <v>39</v>
      </c>
    </row>
    <row r="62" spans="1:4" x14ac:dyDescent="0.25">
      <c r="A62">
        <v>688</v>
      </c>
      <c r="B62">
        <v>314</v>
      </c>
      <c r="C62" t="s">
        <v>57</v>
      </c>
    </row>
    <row r="63" spans="1:4" x14ac:dyDescent="0.25">
      <c r="A63">
        <v>97</v>
      </c>
      <c r="B63">
        <v>56</v>
      </c>
      <c r="C63" t="s">
        <v>40</v>
      </c>
    </row>
    <row r="64" spans="1:4" x14ac:dyDescent="0.25">
      <c r="A64">
        <v>217</v>
      </c>
      <c r="B64">
        <v>58</v>
      </c>
      <c r="C64" t="s">
        <v>41</v>
      </c>
    </row>
    <row r="65" spans="1:3" x14ac:dyDescent="0.25">
      <c r="A65">
        <v>251</v>
      </c>
      <c r="B65">
        <f>25+122</f>
        <v>147</v>
      </c>
      <c r="C65" t="s">
        <v>43</v>
      </c>
    </row>
    <row r="66" spans="1:3" x14ac:dyDescent="0.25">
      <c r="A66">
        <v>887</v>
      </c>
      <c r="B66">
        <v>28</v>
      </c>
      <c r="C66" t="s">
        <v>32</v>
      </c>
    </row>
    <row r="67" spans="1:3" x14ac:dyDescent="0.25">
      <c r="A67">
        <v>576</v>
      </c>
      <c r="B67">
        <f>34+18</f>
        <v>52</v>
      </c>
      <c r="C67" t="s">
        <v>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zoomScale="70" zoomScaleNormal="70" workbookViewId="0">
      <selection activeCell="B40" sqref="B40"/>
    </sheetView>
  </sheetViews>
  <sheetFormatPr defaultRowHeight="15" x14ac:dyDescent="0.25"/>
  <cols>
    <col min="1" max="1" width="38.25" customWidth="1"/>
    <col min="2" max="2" width="21.625" bestFit="1" customWidth="1"/>
  </cols>
  <sheetData>
    <row r="1" spans="1:3" x14ac:dyDescent="0.25">
      <c r="A1" s="2" t="s">
        <v>6</v>
      </c>
    </row>
    <row r="2" spans="1:3" x14ac:dyDescent="0.25">
      <c r="A2" s="9" t="s">
        <v>4</v>
      </c>
      <c r="B2" s="9" t="s">
        <v>3702</v>
      </c>
      <c r="C2" s="9"/>
    </row>
    <row r="3" spans="1:3" x14ac:dyDescent="0.25">
      <c r="A3" s="8" t="s">
        <v>5</v>
      </c>
      <c r="B3" s="8">
        <v>4943</v>
      </c>
      <c r="C3" s="8"/>
    </row>
    <row r="4" spans="1:3" x14ac:dyDescent="0.25">
      <c r="A4" t="s">
        <v>26</v>
      </c>
      <c r="B4" s="8">
        <v>2518</v>
      </c>
      <c r="C4" s="8"/>
    </row>
    <row r="5" spans="1:3" x14ac:dyDescent="0.25">
      <c r="A5" s="8" t="s">
        <v>22</v>
      </c>
      <c r="B5" s="8">
        <v>565</v>
      </c>
      <c r="C5" s="8"/>
    </row>
    <row r="6" spans="1:3" x14ac:dyDescent="0.25">
      <c r="A6" s="8" t="s">
        <v>8</v>
      </c>
      <c r="B6" s="8">
        <v>384</v>
      </c>
      <c r="C6" s="8"/>
    </row>
    <row r="7" spans="1:3" x14ac:dyDescent="0.25">
      <c r="A7" s="8" t="s">
        <v>21</v>
      </c>
      <c r="B7" s="8">
        <v>339</v>
      </c>
      <c r="C7" s="8"/>
    </row>
    <row r="8" spans="1:3" x14ac:dyDescent="0.25">
      <c r="A8" s="8" t="s">
        <v>11</v>
      </c>
      <c r="B8" s="8">
        <v>258</v>
      </c>
      <c r="C8" s="8"/>
    </row>
    <row r="9" spans="1:3" x14ac:dyDescent="0.25">
      <c r="A9" s="8" t="s">
        <v>7</v>
      </c>
      <c r="B9" s="8">
        <v>209</v>
      </c>
      <c r="C9" s="8"/>
    </row>
    <row r="10" spans="1:3" x14ac:dyDescent="0.25">
      <c r="A10" s="8" t="s">
        <v>12</v>
      </c>
      <c r="B10" s="8">
        <v>142</v>
      </c>
      <c r="C10" s="8"/>
    </row>
    <row r="11" spans="1:3" x14ac:dyDescent="0.25">
      <c r="A11" s="8" t="s">
        <v>23</v>
      </c>
      <c r="B11" s="8">
        <v>15</v>
      </c>
      <c r="C11" s="8"/>
    </row>
    <row r="12" spans="1:3" x14ac:dyDescent="0.25">
      <c r="A12" s="8" t="s">
        <v>9</v>
      </c>
      <c r="B12" s="8">
        <v>10</v>
      </c>
      <c r="C12" s="8"/>
    </row>
    <row r="13" spans="1:3" x14ac:dyDescent="0.25">
      <c r="A13" s="8" t="s">
        <v>10</v>
      </c>
      <c r="B13" s="8">
        <v>10</v>
      </c>
      <c r="C13" s="8"/>
    </row>
    <row r="15" spans="1:3" x14ac:dyDescent="0.25">
      <c r="A15" s="2" t="s">
        <v>0</v>
      </c>
    </row>
    <row r="16" spans="1:3" ht="14.25" customHeight="1" x14ac:dyDescent="0.25">
      <c r="A16" s="9" t="s">
        <v>4</v>
      </c>
      <c r="B16" s="9" t="s">
        <v>3702</v>
      </c>
    </row>
    <row r="17" spans="1:2" x14ac:dyDescent="0.25">
      <c r="A17" s="8" t="s">
        <v>22</v>
      </c>
      <c r="B17">
        <f>214+15</f>
        <v>229</v>
      </c>
    </row>
    <row r="18" spans="1:2" x14ac:dyDescent="0.25">
      <c r="A18" s="8" t="s">
        <v>21</v>
      </c>
      <c r="B18">
        <f>201+3</f>
        <v>204</v>
      </c>
    </row>
    <row r="19" spans="1:2" x14ac:dyDescent="0.25">
      <c r="A19" t="s">
        <v>8</v>
      </c>
      <c r="B19">
        <v>83</v>
      </c>
    </row>
    <row r="20" spans="1:2" x14ac:dyDescent="0.25">
      <c r="A20" t="s">
        <v>23</v>
      </c>
      <c r="B20">
        <v>48</v>
      </c>
    </row>
    <row r="21" spans="1:2" x14ac:dyDescent="0.25">
      <c r="A21" t="s">
        <v>5</v>
      </c>
      <c r="B21">
        <v>26</v>
      </c>
    </row>
    <row r="22" spans="1:2" x14ac:dyDescent="0.25">
      <c r="A22" t="s">
        <v>26</v>
      </c>
      <c r="B22">
        <v>26</v>
      </c>
    </row>
    <row r="23" spans="1:2" x14ac:dyDescent="0.25">
      <c r="A23" t="s">
        <v>7</v>
      </c>
      <c r="B23">
        <v>18</v>
      </c>
    </row>
    <row r="24" spans="1:2" x14ac:dyDescent="0.25">
      <c r="A24" t="s">
        <v>12</v>
      </c>
      <c r="B24">
        <v>18</v>
      </c>
    </row>
    <row r="26" spans="1:2" x14ac:dyDescent="0.25">
      <c r="A26" s="2" t="s">
        <v>29</v>
      </c>
    </row>
    <row r="27" spans="1:2" x14ac:dyDescent="0.25">
      <c r="A27" s="9" t="s">
        <v>4</v>
      </c>
      <c r="B27" s="9" t="s">
        <v>3702</v>
      </c>
    </row>
    <row r="28" spans="1:2" x14ac:dyDescent="0.25">
      <c r="A28" s="10" t="s">
        <v>22</v>
      </c>
      <c r="B28">
        <f>137+8</f>
        <v>145</v>
      </c>
    </row>
    <row r="29" spans="1:2" x14ac:dyDescent="0.25">
      <c r="A29" t="s">
        <v>23</v>
      </c>
      <c r="B29">
        <v>88</v>
      </c>
    </row>
    <row r="30" spans="1:2" x14ac:dyDescent="0.25">
      <c r="A30" s="8" t="s">
        <v>21</v>
      </c>
      <c r="B30">
        <v>84</v>
      </c>
    </row>
    <row r="31" spans="1:2" x14ac:dyDescent="0.25">
      <c r="A31" t="s">
        <v>26</v>
      </c>
      <c r="B31">
        <v>15</v>
      </c>
    </row>
    <row r="32" spans="1:2" x14ac:dyDescent="0.25">
      <c r="A32" t="s">
        <v>8</v>
      </c>
      <c r="B32">
        <v>12</v>
      </c>
    </row>
    <row r="33" spans="1:2" x14ac:dyDescent="0.25">
      <c r="A33" t="s">
        <v>5</v>
      </c>
      <c r="B33">
        <v>10</v>
      </c>
    </row>
    <row r="34" spans="1:2" x14ac:dyDescent="0.25">
      <c r="A34" t="s">
        <v>12</v>
      </c>
      <c r="B34">
        <v>10</v>
      </c>
    </row>
    <row r="35" spans="1:2" x14ac:dyDescent="0.25">
      <c r="A35" t="s">
        <v>11</v>
      </c>
      <c r="B35">
        <v>7</v>
      </c>
    </row>
    <row r="36" spans="1:2" x14ac:dyDescent="0.25">
      <c r="A36" t="s">
        <v>7</v>
      </c>
      <c r="B36">
        <v>6</v>
      </c>
    </row>
    <row r="37" spans="1:2" x14ac:dyDescent="0.25">
      <c r="A37" t="s">
        <v>9</v>
      </c>
      <c r="B37">
        <v>1</v>
      </c>
    </row>
    <row r="39" spans="1:2" x14ac:dyDescent="0.25">
      <c r="A39" s="2" t="s">
        <v>30</v>
      </c>
    </row>
    <row r="40" spans="1:2" x14ac:dyDescent="0.25">
      <c r="A40" s="9" t="s">
        <v>4</v>
      </c>
      <c r="B40" s="9" t="s">
        <v>3702</v>
      </c>
    </row>
    <row r="41" spans="1:2" x14ac:dyDescent="0.25">
      <c r="A41" s="8" t="s">
        <v>21</v>
      </c>
      <c r="B41">
        <v>213</v>
      </c>
    </row>
    <row r="42" spans="1:2" x14ac:dyDescent="0.25">
      <c r="A42" t="s">
        <v>22</v>
      </c>
      <c r="B42">
        <f>163+1</f>
        <v>164</v>
      </c>
    </row>
    <row r="43" spans="1:2" x14ac:dyDescent="0.25">
      <c r="A43" t="s">
        <v>8</v>
      </c>
      <c r="B43">
        <v>38</v>
      </c>
    </row>
    <row r="44" spans="1:2" x14ac:dyDescent="0.25">
      <c r="A44" t="s">
        <v>11</v>
      </c>
      <c r="B44">
        <v>9</v>
      </c>
    </row>
    <row r="45" spans="1:2" x14ac:dyDescent="0.25">
      <c r="A45" t="s">
        <v>23</v>
      </c>
      <c r="B45">
        <v>9</v>
      </c>
    </row>
    <row r="46" spans="1:2" x14ac:dyDescent="0.25">
      <c r="A46" t="s">
        <v>7</v>
      </c>
      <c r="B46">
        <v>4</v>
      </c>
    </row>
    <row r="47" spans="1:2" x14ac:dyDescent="0.25">
      <c r="A47" t="s">
        <v>26</v>
      </c>
      <c r="B47">
        <v>4</v>
      </c>
    </row>
    <row r="48" spans="1:2" x14ac:dyDescent="0.25">
      <c r="A48" t="s">
        <v>5</v>
      </c>
      <c r="B48">
        <v>3</v>
      </c>
    </row>
  </sheetData>
  <sortState ref="A3:B13">
    <sortCondition descending="1" ref="B3:B1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zoomScale="70" zoomScaleNormal="70" workbookViewId="0">
      <selection activeCell="B22" sqref="B22"/>
    </sheetView>
  </sheetViews>
  <sheetFormatPr defaultRowHeight="15" x14ac:dyDescent="0.25"/>
  <cols>
    <col min="1" max="1" width="19.625" customWidth="1"/>
    <col min="2" max="2" width="38.625" customWidth="1"/>
  </cols>
  <sheetData>
    <row r="1" spans="1:2" x14ac:dyDescent="0.25">
      <c r="A1" s="4" t="s">
        <v>19</v>
      </c>
      <c r="B1" s="4" t="s">
        <v>3</v>
      </c>
    </row>
    <row r="2" spans="1:2" x14ac:dyDescent="0.25">
      <c r="A2" s="5">
        <v>18131</v>
      </c>
      <c r="B2" s="5" t="s">
        <v>5</v>
      </c>
    </row>
    <row r="3" spans="1:2" x14ac:dyDescent="0.25">
      <c r="A3" s="5">
        <v>24639</v>
      </c>
      <c r="B3" s="5" t="s">
        <v>26</v>
      </c>
    </row>
    <row r="4" spans="1:2" x14ac:dyDescent="0.25">
      <c r="A4" s="5">
        <v>21375</v>
      </c>
      <c r="B4" s="5" t="s">
        <v>8</v>
      </c>
    </row>
    <row r="5" spans="1:2" x14ac:dyDescent="0.25">
      <c r="A5" s="5">
        <v>92</v>
      </c>
      <c r="B5" s="5" t="s">
        <v>11</v>
      </c>
    </row>
    <row r="6" spans="1:2" x14ac:dyDescent="0.25">
      <c r="A6" s="5">
        <v>36</v>
      </c>
      <c r="B6" s="5" t="s">
        <v>7</v>
      </c>
    </row>
    <row r="7" spans="1:2" x14ac:dyDescent="0.25">
      <c r="A7" s="5">
        <v>20550</v>
      </c>
      <c r="B7" s="5" t="s">
        <v>12</v>
      </c>
    </row>
    <row r="8" spans="1:2" x14ac:dyDescent="0.25">
      <c r="A8" s="5">
        <v>32658</v>
      </c>
      <c r="B8" s="5" t="s">
        <v>9</v>
      </c>
    </row>
    <row r="9" spans="1:2" x14ac:dyDescent="0.25">
      <c r="A9" s="5">
        <v>19755</v>
      </c>
      <c r="B9" s="5" t="s">
        <v>10</v>
      </c>
    </row>
    <row r="10" spans="1:2" x14ac:dyDescent="0.25">
      <c r="A10" s="5">
        <v>17153</v>
      </c>
      <c r="B10" s="5" t="s">
        <v>27</v>
      </c>
    </row>
    <row r="11" spans="1:2" x14ac:dyDescent="0.25">
      <c r="A11" s="5">
        <v>22318</v>
      </c>
      <c r="B11" s="5" t="s">
        <v>28</v>
      </c>
    </row>
    <row r="12" spans="1:2" x14ac:dyDescent="0.25">
      <c r="A12" s="5">
        <v>11366</v>
      </c>
      <c r="B12" s="5" t="s">
        <v>24</v>
      </c>
    </row>
    <row r="13" spans="1:2" x14ac:dyDescent="0.25">
      <c r="A13" s="5">
        <v>23546</v>
      </c>
      <c r="B13" s="5" t="s">
        <v>25</v>
      </c>
    </row>
    <row r="14" spans="1:2" x14ac:dyDescent="0.25">
      <c r="A14" s="5">
        <v>7108</v>
      </c>
      <c r="B14" s="5" t="s">
        <v>23</v>
      </c>
    </row>
    <row r="15" spans="1:2" x14ac:dyDescent="0.25">
      <c r="A15" s="4" t="s">
        <v>19</v>
      </c>
      <c r="B15" s="4" t="s">
        <v>59</v>
      </c>
    </row>
    <row r="16" spans="1:2" x14ac:dyDescent="0.25">
      <c r="A16" s="5">
        <v>66</v>
      </c>
      <c r="B16" s="5" t="s">
        <v>31</v>
      </c>
    </row>
    <row r="17" spans="1:2" x14ac:dyDescent="0.25">
      <c r="A17" s="5">
        <v>887</v>
      </c>
      <c r="B17" s="5" t="s">
        <v>32</v>
      </c>
    </row>
    <row r="18" spans="1:2" x14ac:dyDescent="0.25">
      <c r="A18" s="5">
        <v>7747</v>
      </c>
      <c r="B18" s="5" t="s">
        <v>33</v>
      </c>
    </row>
    <row r="19" spans="1:2" x14ac:dyDescent="0.25">
      <c r="A19" s="5">
        <v>28125</v>
      </c>
      <c r="B19" s="5" t="s">
        <v>34</v>
      </c>
    </row>
    <row r="20" spans="1:2" x14ac:dyDescent="0.25">
      <c r="A20" s="5">
        <v>19105</v>
      </c>
      <c r="B20" s="5" t="s">
        <v>35</v>
      </c>
    </row>
    <row r="21" spans="1:2" x14ac:dyDescent="0.25">
      <c r="A21" s="5">
        <v>19117</v>
      </c>
      <c r="B21" s="5" t="s">
        <v>36</v>
      </c>
    </row>
    <row r="22" spans="1:2" x14ac:dyDescent="0.25">
      <c r="A22" s="5">
        <v>316</v>
      </c>
      <c r="B22" s="5" t="s">
        <v>37</v>
      </c>
    </row>
    <row r="23" spans="1:2" x14ac:dyDescent="0.25">
      <c r="A23" s="5">
        <v>1884</v>
      </c>
      <c r="B23" s="5" t="s">
        <v>38</v>
      </c>
    </row>
    <row r="24" spans="1:2" x14ac:dyDescent="0.25">
      <c r="A24" s="5">
        <v>17956</v>
      </c>
      <c r="B24" s="5" t="s">
        <v>39</v>
      </c>
    </row>
    <row r="25" spans="1:2" x14ac:dyDescent="0.25">
      <c r="A25" s="5">
        <v>97</v>
      </c>
      <c r="B25" s="5" t="s">
        <v>40</v>
      </c>
    </row>
    <row r="26" spans="1:2" x14ac:dyDescent="0.25">
      <c r="A26" s="5">
        <v>217</v>
      </c>
      <c r="B26" s="5" t="s">
        <v>41</v>
      </c>
    </row>
    <row r="27" spans="1:2" x14ac:dyDescent="0.25">
      <c r="A27" s="5">
        <v>31837</v>
      </c>
      <c r="B27" s="5" t="s">
        <v>42</v>
      </c>
    </row>
    <row r="28" spans="1:2" x14ac:dyDescent="0.25">
      <c r="A28" s="5">
        <v>251</v>
      </c>
      <c r="B28" s="5" t="s">
        <v>43</v>
      </c>
    </row>
    <row r="29" spans="1:2" x14ac:dyDescent="0.25">
      <c r="A29" s="5">
        <v>7244</v>
      </c>
      <c r="B29" s="5" t="s">
        <v>44</v>
      </c>
    </row>
    <row r="30" spans="1:2" x14ac:dyDescent="0.25">
      <c r="A30" s="5">
        <v>20499</v>
      </c>
      <c r="B30" s="5" t="s">
        <v>45</v>
      </c>
    </row>
    <row r="31" spans="1:2" x14ac:dyDescent="0.25">
      <c r="A31" s="5">
        <v>13879</v>
      </c>
      <c r="B31" s="5" t="s">
        <v>46</v>
      </c>
    </row>
    <row r="32" spans="1:2" x14ac:dyDescent="0.25">
      <c r="A32" s="5">
        <v>23595</v>
      </c>
      <c r="B32" s="5" t="s">
        <v>47</v>
      </c>
    </row>
    <row r="33" spans="1:2" x14ac:dyDescent="0.25">
      <c r="A33" s="5">
        <v>22372</v>
      </c>
      <c r="B33" s="5" t="s">
        <v>48</v>
      </c>
    </row>
    <row r="34" spans="1:2" x14ac:dyDescent="0.25">
      <c r="A34" s="5">
        <v>5768</v>
      </c>
      <c r="B34" s="5" t="s">
        <v>49</v>
      </c>
    </row>
    <row r="35" spans="1:2" x14ac:dyDescent="0.25">
      <c r="A35" s="5">
        <v>30764</v>
      </c>
      <c r="B35" s="5" t="s">
        <v>50</v>
      </c>
    </row>
    <row r="36" spans="1:2" x14ac:dyDescent="0.25">
      <c r="A36" s="5">
        <v>20700</v>
      </c>
      <c r="B36" s="5" t="s">
        <v>51</v>
      </c>
    </row>
    <row r="37" spans="1:2" x14ac:dyDescent="0.25">
      <c r="A37" s="5">
        <v>25450</v>
      </c>
      <c r="B37" s="5" t="s">
        <v>52</v>
      </c>
    </row>
    <row r="38" spans="1:2" x14ac:dyDescent="0.25">
      <c r="A38" s="5">
        <v>194</v>
      </c>
      <c r="B38" s="5" t="s">
        <v>53</v>
      </c>
    </row>
    <row r="39" spans="1:2" x14ac:dyDescent="0.25">
      <c r="A39" s="5">
        <v>33634</v>
      </c>
      <c r="B39" s="5" t="s">
        <v>54</v>
      </c>
    </row>
    <row r="40" spans="1:2" x14ac:dyDescent="0.25">
      <c r="A40" s="5">
        <v>12657</v>
      </c>
      <c r="B40" s="5" t="s">
        <v>55</v>
      </c>
    </row>
    <row r="41" spans="1:2" x14ac:dyDescent="0.25">
      <c r="A41" s="5">
        <v>1674</v>
      </c>
      <c r="B41" s="5" t="s">
        <v>56</v>
      </c>
    </row>
    <row r="42" spans="1:2" x14ac:dyDescent="0.25">
      <c r="A42" s="5">
        <v>688</v>
      </c>
      <c r="B42" s="5" t="s">
        <v>57</v>
      </c>
    </row>
    <row r="43" spans="1:2" x14ac:dyDescent="0.25">
      <c r="A43" s="5">
        <v>576</v>
      </c>
      <c r="B43" s="5" t="s">
        <v>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U2255"/>
  <sheetViews>
    <sheetView tabSelected="1" zoomScale="85" zoomScaleNormal="85" workbookViewId="0">
      <selection activeCell="K735" sqref="K735"/>
    </sheetView>
  </sheetViews>
  <sheetFormatPr defaultRowHeight="15" x14ac:dyDescent="0.25"/>
  <cols>
    <col min="2" max="2" width="10.125" customWidth="1"/>
    <col min="3" max="3" width="13.375" customWidth="1"/>
    <col min="4" max="4" width="9.125" customWidth="1"/>
    <col min="6" max="6" width="19.875" customWidth="1"/>
    <col min="9" max="9" width="16" customWidth="1"/>
    <col min="10" max="10" width="16.75" customWidth="1"/>
    <col min="11" max="11" width="12.75" bestFit="1" customWidth="1"/>
    <col min="14" max="14" width="16.875" customWidth="1"/>
    <col min="15" max="15" width="14.75" customWidth="1"/>
    <col min="16" max="16" width="10.625" customWidth="1"/>
    <col min="17" max="17" width="14.125" customWidth="1"/>
  </cols>
  <sheetData>
    <row r="1" spans="1:21" x14ac:dyDescent="0.25">
      <c r="A1" t="s">
        <v>3725</v>
      </c>
      <c r="B1" t="s">
        <v>3724</v>
      </c>
      <c r="C1" t="s">
        <v>60</v>
      </c>
      <c r="D1" t="s">
        <v>61</v>
      </c>
      <c r="E1" t="s">
        <v>62</v>
      </c>
      <c r="F1" t="s">
        <v>63</v>
      </c>
      <c r="G1" t="s">
        <v>64</v>
      </c>
      <c r="H1" t="s">
        <v>65</v>
      </c>
      <c r="I1" t="s">
        <v>66</v>
      </c>
      <c r="J1" t="s">
        <v>67</v>
      </c>
      <c r="K1" t="s">
        <v>68</v>
      </c>
      <c r="L1" t="s">
        <v>3700</v>
      </c>
      <c r="M1" t="s">
        <v>69</v>
      </c>
      <c r="N1" t="s">
        <v>70</v>
      </c>
      <c r="O1" t="s">
        <v>71</v>
      </c>
      <c r="P1" t="s">
        <v>72</v>
      </c>
      <c r="Q1" t="s">
        <v>73</v>
      </c>
      <c r="R1" t="s">
        <v>74</v>
      </c>
      <c r="S1" t="s">
        <v>75</v>
      </c>
      <c r="T1" t="s">
        <v>76</v>
      </c>
      <c r="U1" t="s">
        <v>77</v>
      </c>
    </row>
    <row r="2" spans="1:21" hidden="1" x14ac:dyDescent="0.25">
      <c r="C2" t="s">
        <v>78</v>
      </c>
      <c r="D2">
        <v>2015</v>
      </c>
      <c r="E2" t="s">
        <v>79</v>
      </c>
      <c r="F2" t="s">
        <v>80</v>
      </c>
      <c r="G2" t="s">
        <v>81</v>
      </c>
      <c r="H2" t="s">
        <v>81</v>
      </c>
      <c r="I2" t="s">
        <v>82</v>
      </c>
      <c r="J2" t="s">
        <v>83</v>
      </c>
      <c r="K2" t="s">
        <v>84</v>
      </c>
      <c r="L2" t="str">
        <f>IF(M2&gt;=9,"Critical",IF(M2&gt;=7.5,"High",IF(M2&gt;=5,"Medium","Low")))</f>
        <v>High</v>
      </c>
      <c r="M2">
        <v>7.5</v>
      </c>
      <c r="N2" t="s">
        <v>85</v>
      </c>
      <c r="O2" t="s">
        <v>86</v>
      </c>
      <c r="P2" t="s">
        <v>87</v>
      </c>
      <c r="Q2" t="s">
        <v>88</v>
      </c>
      <c r="R2" t="s">
        <v>89</v>
      </c>
      <c r="S2" t="s">
        <v>89</v>
      </c>
      <c r="T2" t="s">
        <v>89</v>
      </c>
      <c r="U2" t="s">
        <v>90</v>
      </c>
    </row>
    <row r="3" spans="1:21" hidden="1" x14ac:dyDescent="0.25">
      <c r="C3" t="s">
        <v>78</v>
      </c>
      <c r="D3">
        <v>2015</v>
      </c>
      <c r="E3" t="s">
        <v>91</v>
      </c>
      <c r="F3" t="s">
        <v>92</v>
      </c>
      <c r="G3" t="s">
        <v>93</v>
      </c>
      <c r="H3" t="s">
        <v>81</v>
      </c>
      <c r="I3" t="s">
        <v>94</v>
      </c>
      <c r="J3" t="s">
        <v>95</v>
      </c>
      <c r="K3" t="s">
        <v>96</v>
      </c>
      <c r="L3" t="str">
        <f t="shared" ref="L3:L66" si="0">IF(M3&gt;=9,"Critical",IF(M3&gt;=7.5,"High",IF(M3&gt;=5,"Medium","Low")))</f>
        <v>Medium</v>
      </c>
      <c r="M3">
        <v>5</v>
      </c>
      <c r="N3" t="s">
        <v>85</v>
      </c>
      <c r="O3" t="s">
        <v>86</v>
      </c>
      <c r="P3" t="s">
        <v>87</v>
      </c>
      <c r="Q3" t="s">
        <v>88</v>
      </c>
      <c r="R3" t="s">
        <v>89</v>
      </c>
      <c r="S3" t="s">
        <v>85</v>
      </c>
      <c r="T3" t="s">
        <v>85</v>
      </c>
      <c r="U3" t="s">
        <v>97</v>
      </c>
    </row>
    <row r="4" spans="1:21" hidden="1" x14ac:dyDescent="0.25">
      <c r="C4" t="s">
        <v>78</v>
      </c>
      <c r="D4">
        <v>2015</v>
      </c>
      <c r="E4" t="s">
        <v>98</v>
      </c>
      <c r="F4" t="s">
        <v>99</v>
      </c>
      <c r="G4" t="s">
        <v>93</v>
      </c>
      <c r="H4" t="s">
        <v>81</v>
      </c>
      <c r="I4" t="s">
        <v>100</v>
      </c>
      <c r="J4" t="s">
        <v>95</v>
      </c>
      <c r="K4" t="s">
        <v>96</v>
      </c>
      <c r="L4" t="str">
        <f t="shared" si="0"/>
        <v>Medium</v>
      </c>
      <c r="M4">
        <v>5.8</v>
      </c>
      <c r="N4" t="s">
        <v>85</v>
      </c>
      <c r="O4" t="s">
        <v>86</v>
      </c>
      <c r="P4" t="s">
        <v>101</v>
      </c>
      <c r="Q4" t="s">
        <v>88</v>
      </c>
      <c r="R4" t="s">
        <v>89</v>
      </c>
      <c r="S4" t="s">
        <v>85</v>
      </c>
      <c r="T4" t="s">
        <v>89</v>
      </c>
      <c r="U4" t="s">
        <v>102</v>
      </c>
    </row>
    <row r="5" spans="1:21" hidden="1" x14ac:dyDescent="0.25">
      <c r="C5" t="s">
        <v>78</v>
      </c>
      <c r="D5">
        <v>2015</v>
      </c>
      <c r="E5" t="s">
        <v>103</v>
      </c>
      <c r="F5" t="s">
        <v>104</v>
      </c>
      <c r="G5" t="s">
        <v>93</v>
      </c>
      <c r="H5" t="s">
        <v>81</v>
      </c>
      <c r="I5" t="s">
        <v>100</v>
      </c>
      <c r="J5" t="s">
        <v>95</v>
      </c>
      <c r="K5" t="s">
        <v>96</v>
      </c>
      <c r="L5" t="str">
        <f t="shared" si="0"/>
        <v>Medium</v>
      </c>
      <c r="M5">
        <v>6.4</v>
      </c>
      <c r="N5" t="s">
        <v>85</v>
      </c>
      <c r="O5" t="s">
        <v>86</v>
      </c>
      <c r="P5" t="s">
        <v>87</v>
      </c>
      <c r="Q5" t="s">
        <v>88</v>
      </c>
      <c r="R5" t="s">
        <v>89</v>
      </c>
      <c r="S5" t="s">
        <v>85</v>
      </c>
      <c r="T5" t="s">
        <v>89</v>
      </c>
      <c r="U5" t="s">
        <v>105</v>
      </c>
    </row>
    <row r="6" spans="1:21" hidden="1" x14ac:dyDescent="0.25">
      <c r="C6" t="s">
        <v>78</v>
      </c>
      <c r="D6">
        <v>2015</v>
      </c>
      <c r="E6" t="s">
        <v>106</v>
      </c>
      <c r="F6" t="s">
        <v>107</v>
      </c>
      <c r="G6" t="s">
        <v>108</v>
      </c>
      <c r="H6" t="s">
        <v>81</v>
      </c>
      <c r="I6" t="s">
        <v>109</v>
      </c>
      <c r="J6" t="s">
        <v>110</v>
      </c>
      <c r="K6" t="s">
        <v>111</v>
      </c>
      <c r="L6" t="str">
        <f t="shared" si="0"/>
        <v>Medium</v>
      </c>
      <c r="M6">
        <v>5</v>
      </c>
      <c r="N6" t="s">
        <v>85</v>
      </c>
      <c r="O6" t="s">
        <v>86</v>
      </c>
      <c r="P6" t="s">
        <v>87</v>
      </c>
      <c r="Q6" t="s">
        <v>88</v>
      </c>
      <c r="R6" t="s">
        <v>89</v>
      </c>
      <c r="S6" t="s">
        <v>85</v>
      </c>
      <c r="T6" t="s">
        <v>85</v>
      </c>
      <c r="U6" t="s">
        <v>112</v>
      </c>
    </row>
    <row r="7" spans="1:21" hidden="1" x14ac:dyDescent="0.25">
      <c r="C7" t="s">
        <v>78</v>
      </c>
      <c r="D7">
        <v>2015</v>
      </c>
      <c r="E7" t="s">
        <v>113</v>
      </c>
      <c r="F7" t="s">
        <v>114</v>
      </c>
      <c r="G7" t="s">
        <v>93</v>
      </c>
      <c r="H7" t="s">
        <v>81</v>
      </c>
      <c r="I7" t="s">
        <v>115</v>
      </c>
      <c r="J7" t="s">
        <v>95</v>
      </c>
      <c r="K7" t="s">
        <v>96</v>
      </c>
      <c r="L7" t="str">
        <f t="shared" si="0"/>
        <v>Medium</v>
      </c>
      <c r="M7">
        <v>5</v>
      </c>
      <c r="N7" t="s">
        <v>85</v>
      </c>
      <c r="O7" t="s">
        <v>86</v>
      </c>
      <c r="P7" t="s">
        <v>87</v>
      </c>
      <c r="Q7" t="s">
        <v>88</v>
      </c>
      <c r="R7" t="s">
        <v>85</v>
      </c>
      <c r="S7" t="s">
        <v>85</v>
      </c>
      <c r="T7" t="s">
        <v>89</v>
      </c>
      <c r="U7" t="s">
        <v>116</v>
      </c>
    </row>
    <row r="8" spans="1:21" hidden="1" x14ac:dyDescent="0.25">
      <c r="C8" t="s">
        <v>78</v>
      </c>
      <c r="D8">
        <v>2015</v>
      </c>
      <c r="E8" t="s">
        <v>117</v>
      </c>
      <c r="F8" t="s">
        <v>118</v>
      </c>
      <c r="G8" t="s">
        <v>93</v>
      </c>
      <c r="H8" t="s">
        <v>81</v>
      </c>
      <c r="I8" t="s">
        <v>94</v>
      </c>
      <c r="J8" t="s">
        <v>95</v>
      </c>
      <c r="K8" t="s">
        <v>96</v>
      </c>
      <c r="L8" t="str">
        <f t="shared" si="0"/>
        <v>Medium</v>
      </c>
      <c r="M8">
        <v>5</v>
      </c>
      <c r="N8" t="s">
        <v>85</v>
      </c>
      <c r="O8" t="s">
        <v>86</v>
      </c>
      <c r="P8" t="s">
        <v>87</v>
      </c>
      <c r="Q8" t="s">
        <v>88</v>
      </c>
      <c r="R8" t="s">
        <v>89</v>
      </c>
      <c r="S8" t="s">
        <v>85</v>
      </c>
      <c r="T8" t="s">
        <v>85</v>
      </c>
      <c r="U8" t="s">
        <v>119</v>
      </c>
    </row>
    <row r="9" spans="1:21" hidden="1" x14ac:dyDescent="0.25">
      <c r="C9" t="s">
        <v>78</v>
      </c>
      <c r="D9">
        <v>2015</v>
      </c>
      <c r="E9" t="s">
        <v>120</v>
      </c>
      <c r="F9" t="s">
        <v>121</v>
      </c>
      <c r="G9" t="s">
        <v>93</v>
      </c>
      <c r="H9" t="s">
        <v>81</v>
      </c>
      <c r="I9" t="s">
        <v>115</v>
      </c>
      <c r="J9" t="s">
        <v>95</v>
      </c>
      <c r="K9" t="s">
        <v>96</v>
      </c>
      <c r="L9" t="str">
        <f t="shared" si="0"/>
        <v>Medium</v>
      </c>
      <c r="M9">
        <v>5</v>
      </c>
      <c r="N9" t="s">
        <v>85</v>
      </c>
      <c r="O9" t="s">
        <v>86</v>
      </c>
      <c r="P9" t="s">
        <v>87</v>
      </c>
      <c r="Q9" t="s">
        <v>88</v>
      </c>
      <c r="R9" t="s">
        <v>85</v>
      </c>
      <c r="S9" t="s">
        <v>85</v>
      </c>
      <c r="T9" t="s">
        <v>89</v>
      </c>
      <c r="U9" t="s">
        <v>122</v>
      </c>
    </row>
    <row r="10" spans="1:21" hidden="1" x14ac:dyDescent="0.25">
      <c r="C10" t="s">
        <v>78</v>
      </c>
      <c r="D10">
        <v>2015</v>
      </c>
      <c r="E10" t="s">
        <v>123</v>
      </c>
      <c r="F10" t="s">
        <v>124</v>
      </c>
      <c r="G10" t="s">
        <v>93</v>
      </c>
      <c r="H10" t="s">
        <v>81</v>
      </c>
      <c r="I10" t="s">
        <v>115</v>
      </c>
      <c r="J10" t="s">
        <v>95</v>
      </c>
      <c r="K10" t="s">
        <v>96</v>
      </c>
      <c r="L10" t="str">
        <f t="shared" si="0"/>
        <v>Medium</v>
      </c>
      <c r="M10">
        <v>5</v>
      </c>
      <c r="N10" t="s">
        <v>85</v>
      </c>
      <c r="O10" t="s">
        <v>86</v>
      </c>
      <c r="P10" t="s">
        <v>87</v>
      </c>
      <c r="Q10" t="s">
        <v>88</v>
      </c>
      <c r="R10" t="s">
        <v>85</v>
      </c>
      <c r="S10" t="s">
        <v>85</v>
      </c>
      <c r="T10" t="s">
        <v>89</v>
      </c>
      <c r="U10" t="s">
        <v>125</v>
      </c>
    </row>
    <row r="11" spans="1:21" hidden="1" x14ac:dyDescent="0.25">
      <c r="C11" t="s">
        <v>78</v>
      </c>
      <c r="D11">
        <v>2015</v>
      </c>
      <c r="E11" t="s">
        <v>126</v>
      </c>
      <c r="F11" t="s">
        <v>127</v>
      </c>
      <c r="G11" t="s">
        <v>128</v>
      </c>
      <c r="H11" t="s">
        <v>81</v>
      </c>
      <c r="I11" t="s">
        <v>129</v>
      </c>
      <c r="J11" t="s">
        <v>95</v>
      </c>
      <c r="K11" t="s">
        <v>96</v>
      </c>
      <c r="L11" t="str">
        <f t="shared" si="0"/>
        <v>Medium</v>
      </c>
      <c r="M11">
        <v>7.1</v>
      </c>
      <c r="N11" t="s">
        <v>85</v>
      </c>
      <c r="O11" t="s">
        <v>86</v>
      </c>
      <c r="P11" t="s">
        <v>101</v>
      </c>
      <c r="Q11" t="s">
        <v>88</v>
      </c>
      <c r="R11" t="s">
        <v>85</v>
      </c>
      <c r="S11" t="s">
        <v>85</v>
      </c>
      <c r="T11" t="s">
        <v>130</v>
      </c>
      <c r="U11" t="s">
        <v>131</v>
      </c>
    </row>
    <row r="12" spans="1:21" hidden="1" x14ac:dyDescent="0.25">
      <c r="C12" t="s">
        <v>78</v>
      </c>
      <c r="D12">
        <v>2015</v>
      </c>
      <c r="E12" t="s">
        <v>132</v>
      </c>
      <c r="F12" t="s">
        <v>133</v>
      </c>
      <c r="G12" t="s">
        <v>134</v>
      </c>
      <c r="H12" t="s">
        <v>81</v>
      </c>
      <c r="I12" t="s">
        <v>109</v>
      </c>
      <c r="J12" t="s">
        <v>135</v>
      </c>
      <c r="K12" t="s">
        <v>136</v>
      </c>
      <c r="L12" t="str">
        <f t="shared" si="0"/>
        <v>Medium</v>
      </c>
      <c r="M12">
        <v>5</v>
      </c>
      <c r="N12" t="s">
        <v>85</v>
      </c>
      <c r="O12" t="s">
        <v>86</v>
      </c>
      <c r="P12" t="s">
        <v>87</v>
      </c>
      <c r="Q12" t="s">
        <v>88</v>
      </c>
      <c r="R12" t="s">
        <v>89</v>
      </c>
      <c r="S12" t="s">
        <v>85</v>
      </c>
      <c r="T12" t="s">
        <v>85</v>
      </c>
      <c r="U12" t="s">
        <v>137</v>
      </c>
    </row>
    <row r="13" spans="1:21" hidden="1" x14ac:dyDescent="0.25">
      <c r="C13" t="s">
        <v>78</v>
      </c>
      <c r="D13">
        <v>2015</v>
      </c>
      <c r="E13" t="s">
        <v>138</v>
      </c>
      <c r="F13" t="s">
        <v>139</v>
      </c>
      <c r="G13" t="s">
        <v>140</v>
      </c>
      <c r="H13" t="s">
        <v>81</v>
      </c>
      <c r="I13" t="s">
        <v>82</v>
      </c>
      <c r="J13" t="s">
        <v>135</v>
      </c>
      <c r="K13" t="s">
        <v>136</v>
      </c>
      <c r="L13" t="str">
        <f t="shared" si="0"/>
        <v>High</v>
      </c>
      <c r="M13">
        <v>7.5</v>
      </c>
      <c r="N13" t="s">
        <v>85</v>
      </c>
      <c r="O13" t="s">
        <v>86</v>
      </c>
      <c r="P13" t="s">
        <v>87</v>
      </c>
      <c r="Q13" t="s">
        <v>88</v>
      </c>
      <c r="R13" t="s">
        <v>89</v>
      </c>
      <c r="S13" t="s">
        <v>89</v>
      </c>
      <c r="T13" t="s">
        <v>89</v>
      </c>
      <c r="U13" t="s">
        <v>141</v>
      </c>
    </row>
    <row r="14" spans="1:21" hidden="1" x14ac:dyDescent="0.25">
      <c r="C14" t="s">
        <v>78</v>
      </c>
      <c r="D14">
        <v>2015</v>
      </c>
      <c r="E14" t="s">
        <v>142</v>
      </c>
      <c r="F14" t="s">
        <v>143</v>
      </c>
      <c r="G14" t="s">
        <v>93</v>
      </c>
      <c r="H14" t="s">
        <v>81</v>
      </c>
      <c r="I14" t="s">
        <v>115</v>
      </c>
      <c r="J14" t="s">
        <v>144</v>
      </c>
      <c r="K14" t="s">
        <v>145</v>
      </c>
      <c r="L14" t="str">
        <f t="shared" si="0"/>
        <v>Low</v>
      </c>
      <c r="M14">
        <v>4.3</v>
      </c>
      <c r="N14" t="s">
        <v>85</v>
      </c>
      <c r="O14" t="s">
        <v>86</v>
      </c>
      <c r="P14" t="s">
        <v>101</v>
      </c>
      <c r="Q14" t="s">
        <v>88</v>
      </c>
      <c r="R14" t="s">
        <v>85</v>
      </c>
      <c r="S14" t="s">
        <v>85</v>
      </c>
      <c r="T14" t="s">
        <v>89</v>
      </c>
      <c r="U14" t="s">
        <v>146</v>
      </c>
    </row>
    <row r="15" spans="1:21" hidden="1" x14ac:dyDescent="0.25">
      <c r="C15" t="s">
        <v>78</v>
      </c>
      <c r="D15">
        <v>2015</v>
      </c>
      <c r="E15" t="s">
        <v>147</v>
      </c>
      <c r="F15" t="s">
        <v>148</v>
      </c>
      <c r="G15" t="s">
        <v>128</v>
      </c>
      <c r="H15" t="s">
        <v>81</v>
      </c>
      <c r="I15" t="s">
        <v>129</v>
      </c>
      <c r="J15" t="s">
        <v>135</v>
      </c>
      <c r="K15" t="s">
        <v>136</v>
      </c>
      <c r="L15" t="str">
        <f t="shared" si="0"/>
        <v>Medium</v>
      </c>
      <c r="M15">
        <v>5</v>
      </c>
      <c r="N15" t="s">
        <v>85</v>
      </c>
      <c r="O15" t="s">
        <v>86</v>
      </c>
      <c r="P15" t="s">
        <v>87</v>
      </c>
      <c r="Q15" t="s">
        <v>88</v>
      </c>
      <c r="R15" t="s">
        <v>85</v>
      </c>
      <c r="S15" t="s">
        <v>85</v>
      </c>
      <c r="T15" t="s">
        <v>89</v>
      </c>
      <c r="U15" t="s">
        <v>149</v>
      </c>
    </row>
    <row r="16" spans="1:21" hidden="1" x14ac:dyDescent="0.25">
      <c r="C16" t="s">
        <v>78</v>
      </c>
      <c r="D16">
        <v>2015</v>
      </c>
      <c r="E16" t="s">
        <v>150</v>
      </c>
      <c r="F16" t="s">
        <v>151</v>
      </c>
      <c r="G16" t="s">
        <v>152</v>
      </c>
      <c r="H16" t="s">
        <v>81</v>
      </c>
      <c r="I16" t="s">
        <v>153</v>
      </c>
      <c r="J16" t="s">
        <v>135</v>
      </c>
      <c r="K16" t="s">
        <v>136</v>
      </c>
      <c r="L16" t="str">
        <f t="shared" si="0"/>
        <v>High</v>
      </c>
      <c r="M16">
        <v>7.5</v>
      </c>
      <c r="N16" t="s">
        <v>85</v>
      </c>
      <c r="O16" t="s">
        <v>86</v>
      </c>
      <c r="P16" t="s">
        <v>87</v>
      </c>
      <c r="Q16" t="s">
        <v>88</v>
      </c>
      <c r="R16" t="s">
        <v>89</v>
      </c>
      <c r="S16" t="s">
        <v>89</v>
      </c>
      <c r="T16" t="s">
        <v>89</v>
      </c>
      <c r="U16" t="s">
        <v>154</v>
      </c>
    </row>
    <row r="17" spans="3:21" hidden="1" x14ac:dyDescent="0.25">
      <c r="C17" t="s">
        <v>78</v>
      </c>
      <c r="D17">
        <v>2015</v>
      </c>
      <c r="E17" t="s">
        <v>155</v>
      </c>
      <c r="F17" t="s">
        <v>156</v>
      </c>
      <c r="G17" t="s">
        <v>152</v>
      </c>
      <c r="H17" t="s">
        <v>81</v>
      </c>
      <c r="I17" t="s">
        <v>157</v>
      </c>
      <c r="J17" t="s">
        <v>135</v>
      </c>
      <c r="K17" t="s">
        <v>136</v>
      </c>
      <c r="L17" t="str">
        <f t="shared" si="0"/>
        <v>Medium</v>
      </c>
      <c r="M17">
        <v>5</v>
      </c>
      <c r="N17" t="s">
        <v>85</v>
      </c>
      <c r="O17" t="s">
        <v>86</v>
      </c>
      <c r="P17" t="s">
        <v>87</v>
      </c>
      <c r="Q17" t="s">
        <v>88</v>
      </c>
      <c r="R17" t="s">
        <v>85</v>
      </c>
      <c r="S17" t="s">
        <v>85</v>
      </c>
      <c r="T17" t="s">
        <v>89</v>
      </c>
      <c r="U17" t="s">
        <v>158</v>
      </c>
    </row>
    <row r="18" spans="3:21" hidden="1" x14ac:dyDescent="0.25">
      <c r="C18" t="s">
        <v>78</v>
      </c>
      <c r="D18">
        <v>2015</v>
      </c>
      <c r="E18" t="s">
        <v>159</v>
      </c>
      <c r="F18" t="s">
        <v>160</v>
      </c>
      <c r="G18" t="s">
        <v>134</v>
      </c>
      <c r="H18" t="s">
        <v>81</v>
      </c>
      <c r="I18" t="s">
        <v>161</v>
      </c>
      <c r="J18" t="s">
        <v>135</v>
      </c>
      <c r="K18" t="s">
        <v>162</v>
      </c>
      <c r="L18" t="str">
        <f t="shared" si="0"/>
        <v>Medium</v>
      </c>
      <c r="M18">
        <v>6.8</v>
      </c>
      <c r="N18" t="s">
        <v>85</v>
      </c>
      <c r="O18" t="s">
        <v>86</v>
      </c>
      <c r="P18" t="s">
        <v>101</v>
      </c>
      <c r="Q18" t="s">
        <v>88</v>
      </c>
      <c r="R18" t="s">
        <v>89</v>
      </c>
      <c r="S18" t="s">
        <v>89</v>
      </c>
      <c r="T18" t="s">
        <v>89</v>
      </c>
      <c r="U18" t="s">
        <v>163</v>
      </c>
    </row>
    <row r="19" spans="3:21" hidden="1" x14ac:dyDescent="0.25">
      <c r="C19" t="s">
        <v>78</v>
      </c>
      <c r="D19">
        <v>2015</v>
      </c>
      <c r="E19" t="s">
        <v>140</v>
      </c>
      <c r="F19" t="s">
        <v>164</v>
      </c>
      <c r="G19" t="s">
        <v>93</v>
      </c>
      <c r="H19" t="s">
        <v>81</v>
      </c>
      <c r="I19" t="s">
        <v>153</v>
      </c>
      <c r="J19" t="s">
        <v>135</v>
      </c>
      <c r="K19" t="s">
        <v>136</v>
      </c>
      <c r="L19" t="str">
        <f t="shared" si="0"/>
        <v>High</v>
      </c>
      <c r="M19">
        <v>7.5</v>
      </c>
      <c r="N19" t="s">
        <v>85</v>
      </c>
      <c r="O19" t="s">
        <v>86</v>
      </c>
      <c r="P19" t="s">
        <v>87</v>
      </c>
      <c r="Q19" t="s">
        <v>88</v>
      </c>
      <c r="R19" t="s">
        <v>89</v>
      </c>
      <c r="S19" t="s">
        <v>89</v>
      </c>
      <c r="T19" t="s">
        <v>89</v>
      </c>
      <c r="U19" t="s">
        <v>165</v>
      </c>
    </row>
    <row r="20" spans="3:21" hidden="1" x14ac:dyDescent="0.25">
      <c r="C20" t="s">
        <v>78</v>
      </c>
      <c r="D20">
        <v>2015</v>
      </c>
      <c r="E20" t="s">
        <v>134</v>
      </c>
      <c r="F20" t="s">
        <v>166</v>
      </c>
      <c r="G20" t="s">
        <v>93</v>
      </c>
      <c r="H20" t="s">
        <v>81</v>
      </c>
      <c r="I20" t="s">
        <v>115</v>
      </c>
      <c r="J20" t="s">
        <v>135</v>
      </c>
      <c r="K20" t="s">
        <v>136</v>
      </c>
      <c r="L20" t="str">
        <f t="shared" si="0"/>
        <v>High</v>
      </c>
      <c r="M20">
        <v>7.5</v>
      </c>
      <c r="N20" t="s">
        <v>85</v>
      </c>
      <c r="O20" t="s">
        <v>86</v>
      </c>
      <c r="P20" t="s">
        <v>87</v>
      </c>
      <c r="Q20" t="s">
        <v>88</v>
      </c>
      <c r="R20" t="s">
        <v>89</v>
      </c>
      <c r="S20" t="s">
        <v>89</v>
      </c>
      <c r="T20" t="s">
        <v>89</v>
      </c>
      <c r="U20" t="s">
        <v>167</v>
      </c>
    </row>
    <row r="21" spans="3:21" hidden="1" x14ac:dyDescent="0.25">
      <c r="C21" t="s">
        <v>78</v>
      </c>
      <c r="D21">
        <v>2015</v>
      </c>
      <c r="E21" t="s">
        <v>168</v>
      </c>
      <c r="F21" t="s">
        <v>169</v>
      </c>
      <c r="G21" t="s">
        <v>81</v>
      </c>
      <c r="H21" t="s">
        <v>81</v>
      </c>
      <c r="I21" t="s">
        <v>82</v>
      </c>
      <c r="J21" t="s">
        <v>170</v>
      </c>
      <c r="K21" t="s">
        <v>136</v>
      </c>
      <c r="L21" t="str">
        <f t="shared" si="0"/>
        <v>High</v>
      </c>
      <c r="M21">
        <v>7.5</v>
      </c>
      <c r="N21" t="s">
        <v>85</v>
      </c>
      <c r="O21" t="s">
        <v>86</v>
      </c>
      <c r="P21" t="s">
        <v>87</v>
      </c>
      <c r="Q21" t="s">
        <v>88</v>
      </c>
      <c r="R21" t="s">
        <v>89</v>
      </c>
      <c r="S21" t="s">
        <v>89</v>
      </c>
      <c r="T21" t="s">
        <v>89</v>
      </c>
      <c r="U21" t="s">
        <v>171</v>
      </c>
    </row>
    <row r="22" spans="3:21" hidden="1" x14ac:dyDescent="0.25">
      <c r="C22" t="s">
        <v>78</v>
      </c>
      <c r="D22">
        <v>2015</v>
      </c>
      <c r="E22" t="s">
        <v>172</v>
      </c>
      <c r="F22" t="s">
        <v>173</v>
      </c>
      <c r="G22" t="s">
        <v>93</v>
      </c>
      <c r="H22" t="s">
        <v>81</v>
      </c>
      <c r="I22" t="s">
        <v>100</v>
      </c>
      <c r="J22" t="s">
        <v>135</v>
      </c>
      <c r="K22" t="s">
        <v>136</v>
      </c>
      <c r="L22" t="str">
        <f t="shared" si="0"/>
        <v>Medium</v>
      </c>
      <c r="M22">
        <v>5.8</v>
      </c>
      <c r="N22" t="s">
        <v>85</v>
      </c>
      <c r="O22" t="s">
        <v>86</v>
      </c>
      <c r="P22" t="s">
        <v>101</v>
      </c>
      <c r="Q22" t="s">
        <v>88</v>
      </c>
      <c r="R22" t="s">
        <v>89</v>
      </c>
      <c r="S22" t="s">
        <v>85</v>
      </c>
      <c r="T22" t="s">
        <v>89</v>
      </c>
      <c r="U22" t="s">
        <v>174</v>
      </c>
    </row>
    <row r="23" spans="3:21" hidden="1" x14ac:dyDescent="0.25">
      <c r="C23" t="s">
        <v>78</v>
      </c>
      <c r="D23">
        <v>2015</v>
      </c>
      <c r="E23" t="s">
        <v>175</v>
      </c>
      <c r="F23" t="s">
        <v>176</v>
      </c>
      <c r="G23" t="s">
        <v>81</v>
      </c>
      <c r="H23" t="s">
        <v>81</v>
      </c>
      <c r="I23" t="s">
        <v>129</v>
      </c>
      <c r="J23" t="s">
        <v>170</v>
      </c>
      <c r="K23" t="s">
        <v>136</v>
      </c>
      <c r="L23" t="str">
        <f t="shared" si="0"/>
        <v>High</v>
      </c>
      <c r="M23">
        <v>7.5</v>
      </c>
      <c r="N23" t="s">
        <v>85</v>
      </c>
      <c r="O23" t="s">
        <v>86</v>
      </c>
      <c r="P23" t="s">
        <v>87</v>
      </c>
      <c r="Q23" t="s">
        <v>88</v>
      </c>
      <c r="R23" t="s">
        <v>89</v>
      </c>
      <c r="S23" t="s">
        <v>89</v>
      </c>
      <c r="T23" t="s">
        <v>89</v>
      </c>
      <c r="U23" t="s">
        <v>177</v>
      </c>
    </row>
    <row r="24" spans="3:21" hidden="1" x14ac:dyDescent="0.25">
      <c r="C24" t="s">
        <v>78</v>
      </c>
      <c r="D24">
        <v>2015</v>
      </c>
      <c r="E24" t="s">
        <v>178</v>
      </c>
      <c r="F24" t="s">
        <v>179</v>
      </c>
      <c r="G24" t="s">
        <v>93</v>
      </c>
      <c r="H24" t="s">
        <v>81</v>
      </c>
      <c r="I24" t="s">
        <v>180</v>
      </c>
      <c r="J24" t="s">
        <v>181</v>
      </c>
      <c r="K24" t="s">
        <v>182</v>
      </c>
      <c r="L24" t="str">
        <f t="shared" si="0"/>
        <v>Medium</v>
      </c>
      <c r="M24">
        <v>5.8</v>
      </c>
      <c r="N24" t="s">
        <v>85</v>
      </c>
      <c r="O24" t="s">
        <v>183</v>
      </c>
      <c r="P24" t="s">
        <v>87</v>
      </c>
      <c r="Q24" t="s">
        <v>88</v>
      </c>
      <c r="R24" t="s">
        <v>89</v>
      </c>
      <c r="S24" t="s">
        <v>89</v>
      </c>
      <c r="T24" t="s">
        <v>89</v>
      </c>
      <c r="U24" t="s">
        <v>184</v>
      </c>
    </row>
    <row r="25" spans="3:21" hidden="1" x14ac:dyDescent="0.25">
      <c r="C25" t="s">
        <v>78</v>
      </c>
      <c r="D25">
        <v>2015</v>
      </c>
      <c r="E25" t="s">
        <v>185</v>
      </c>
      <c r="F25" t="s">
        <v>186</v>
      </c>
      <c r="G25" t="s">
        <v>93</v>
      </c>
      <c r="H25" t="s">
        <v>81</v>
      </c>
      <c r="I25" t="s">
        <v>180</v>
      </c>
      <c r="J25" t="s">
        <v>181</v>
      </c>
      <c r="K25" t="s">
        <v>182</v>
      </c>
      <c r="L25" t="str">
        <f t="shared" si="0"/>
        <v>Medium</v>
      </c>
      <c r="M25">
        <v>6.8</v>
      </c>
      <c r="N25" t="s">
        <v>85</v>
      </c>
      <c r="O25" t="s">
        <v>86</v>
      </c>
      <c r="P25" t="s">
        <v>101</v>
      </c>
      <c r="Q25" t="s">
        <v>88</v>
      </c>
      <c r="R25" t="s">
        <v>89</v>
      </c>
      <c r="S25" t="s">
        <v>89</v>
      </c>
      <c r="T25" t="s">
        <v>89</v>
      </c>
      <c r="U25" t="s">
        <v>187</v>
      </c>
    </row>
    <row r="26" spans="3:21" hidden="1" x14ac:dyDescent="0.25">
      <c r="C26" t="s">
        <v>78</v>
      </c>
      <c r="D26">
        <v>2015</v>
      </c>
      <c r="E26" t="s">
        <v>188</v>
      </c>
      <c r="F26" t="s">
        <v>189</v>
      </c>
      <c r="G26" t="s">
        <v>81</v>
      </c>
      <c r="H26" t="s">
        <v>81</v>
      </c>
      <c r="I26" t="s">
        <v>129</v>
      </c>
      <c r="J26" t="s">
        <v>190</v>
      </c>
      <c r="K26" t="s">
        <v>191</v>
      </c>
      <c r="L26" t="str">
        <f t="shared" si="0"/>
        <v>High</v>
      </c>
      <c r="M26">
        <v>7.5</v>
      </c>
      <c r="N26" t="s">
        <v>85</v>
      </c>
      <c r="O26" t="s">
        <v>86</v>
      </c>
      <c r="P26" t="s">
        <v>87</v>
      </c>
      <c r="Q26" t="s">
        <v>88</v>
      </c>
      <c r="R26" t="s">
        <v>89</v>
      </c>
      <c r="S26" t="s">
        <v>89</v>
      </c>
      <c r="T26" t="s">
        <v>89</v>
      </c>
      <c r="U26" t="s">
        <v>192</v>
      </c>
    </row>
    <row r="27" spans="3:21" hidden="1" x14ac:dyDescent="0.25">
      <c r="C27" t="s">
        <v>78</v>
      </c>
      <c r="D27">
        <v>2015</v>
      </c>
      <c r="E27" t="s">
        <v>193</v>
      </c>
      <c r="F27" t="s">
        <v>194</v>
      </c>
      <c r="G27" t="s">
        <v>128</v>
      </c>
      <c r="H27" t="s">
        <v>81</v>
      </c>
      <c r="I27" t="s">
        <v>129</v>
      </c>
      <c r="J27" t="s">
        <v>190</v>
      </c>
      <c r="K27" t="s">
        <v>191</v>
      </c>
      <c r="L27" t="str">
        <f t="shared" si="0"/>
        <v>High</v>
      </c>
      <c r="M27">
        <v>7.5</v>
      </c>
      <c r="N27" t="s">
        <v>85</v>
      </c>
      <c r="O27" t="s">
        <v>86</v>
      </c>
      <c r="P27" t="s">
        <v>87</v>
      </c>
      <c r="Q27" t="s">
        <v>88</v>
      </c>
      <c r="R27" t="s">
        <v>89</v>
      </c>
      <c r="S27" t="s">
        <v>89</v>
      </c>
      <c r="T27" t="s">
        <v>89</v>
      </c>
      <c r="U27" t="s">
        <v>195</v>
      </c>
    </row>
    <row r="28" spans="3:21" hidden="1" x14ac:dyDescent="0.25">
      <c r="C28" t="s">
        <v>78</v>
      </c>
      <c r="D28">
        <v>2015</v>
      </c>
      <c r="E28" t="s">
        <v>196</v>
      </c>
      <c r="F28" t="s">
        <v>197</v>
      </c>
      <c r="G28" t="s">
        <v>128</v>
      </c>
      <c r="H28" t="s">
        <v>81</v>
      </c>
      <c r="I28" t="s">
        <v>129</v>
      </c>
      <c r="J28" t="s">
        <v>198</v>
      </c>
      <c r="K28" t="s">
        <v>199</v>
      </c>
      <c r="L28" t="str">
        <f t="shared" si="0"/>
        <v>Medium</v>
      </c>
      <c r="M28">
        <v>5</v>
      </c>
      <c r="N28" t="s">
        <v>85</v>
      </c>
      <c r="O28" t="s">
        <v>86</v>
      </c>
      <c r="P28" t="s">
        <v>87</v>
      </c>
      <c r="Q28" t="s">
        <v>88</v>
      </c>
      <c r="R28" t="s">
        <v>85</v>
      </c>
      <c r="S28" t="s">
        <v>85</v>
      </c>
      <c r="T28" t="s">
        <v>89</v>
      </c>
      <c r="U28" t="s">
        <v>200</v>
      </c>
    </row>
    <row r="29" spans="3:21" hidden="1" x14ac:dyDescent="0.25">
      <c r="C29" t="s">
        <v>78</v>
      </c>
      <c r="D29">
        <v>2015</v>
      </c>
      <c r="E29" t="s">
        <v>201</v>
      </c>
      <c r="F29" t="s">
        <v>202</v>
      </c>
      <c r="G29" t="s">
        <v>108</v>
      </c>
      <c r="H29" t="s">
        <v>81</v>
      </c>
      <c r="I29" t="s">
        <v>109</v>
      </c>
      <c r="J29" t="s">
        <v>203</v>
      </c>
      <c r="K29" t="s">
        <v>204</v>
      </c>
      <c r="L29" t="str">
        <f t="shared" si="0"/>
        <v>Low</v>
      </c>
      <c r="M29">
        <v>3.5</v>
      </c>
      <c r="N29" t="s">
        <v>85</v>
      </c>
      <c r="O29" t="s">
        <v>86</v>
      </c>
      <c r="P29" t="s">
        <v>101</v>
      </c>
      <c r="Q29" t="s">
        <v>205</v>
      </c>
      <c r="R29" t="s">
        <v>89</v>
      </c>
      <c r="S29" t="s">
        <v>85</v>
      </c>
      <c r="T29" t="s">
        <v>85</v>
      </c>
      <c r="U29" t="s">
        <v>206</v>
      </c>
    </row>
    <row r="30" spans="3:21" hidden="1" x14ac:dyDescent="0.25">
      <c r="C30" t="s">
        <v>78</v>
      </c>
      <c r="D30">
        <v>2015</v>
      </c>
      <c r="E30" t="s">
        <v>207</v>
      </c>
      <c r="F30" t="s">
        <v>208</v>
      </c>
      <c r="G30" t="s">
        <v>81</v>
      </c>
      <c r="H30" t="s">
        <v>81</v>
      </c>
      <c r="I30" t="s">
        <v>115</v>
      </c>
      <c r="J30" t="s">
        <v>209</v>
      </c>
      <c r="K30" t="s">
        <v>111</v>
      </c>
      <c r="L30" t="str">
        <f t="shared" si="0"/>
        <v>High</v>
      </c>
      <c r="M30">
        <v>7.5</v>
      </c>
      <c r="N30" t="s">
        <v>85</v>
      </c>
      <c r="O30" t="s">
        <v>86</v>
      </c>
      <c r="P30" t="s">
        <v>87</v>
      </c>
      <c r="Q30" t="s">
        <v>88</v>
      </c>
      <c r="R30" t="s">
        <v>89</v>
      </c>
      <c r="S30" t="s">
        <v>89</v>
      </c>
      <c r="T30" t="s">
        <v>89</v>
      </c>
      <c r="U30" t="s">
        <v>210</v>
      </c>
    </row>
    <row r="31" spans="3:21" hidden="1" x14ac:dyDescent="0.25">
      <c r="C31" t="s">
        <v>78</v>
      </c>
      <c r="D31">
        <v>2015</v>
      </c>
      <c r="E31" t="s">
        <v>211</v>
      </c>
      <c r="F31" t="s">
        <v>212</v>
      </c>
      <c r="G31" t="s">
        <v>93</v>
      </c>
      <c r="H31" t="s">
        <v>81</v>
      </c>
      <c r="I31" t="s">
        <v>115</v>
      </c>
      <c r="J31" t="s">
        <v>209</v>
      </c>
      <c r="K31" t="s">
        <v>111</v>
      </c>
      <c r="L31" t="str">
        <f t="shared" si="0"/>
        <v>Medium</v>
      </c>
      <c r="M31">
        <v>6.8</v>
      </c>
      <c r="N31" t="s">
        <v>85</v>
      </c>
      <c r="O31" t="s">
        <v>86</v>
      </c>
      <c r="P31" t="s">
        <v>101</v>
      </c>
      <c r="Q31" t="s">
        <v>88</v>
      </c>
      <c r="R31" t="s">
        <v>89</v>
      </c>
      <c r="S31" t="s">
        <v>89</v>
      </c>
      <c r="T31" t="s">
        <v>89</v>
      </c>
      <c r="U31" t="s">
        <v>213</v>
      </c>
    </row>
    <row r="32" spans="3:21" hidden="1" x14ac:dyDescent="0.25">
      <c r="C32" t="s">
        <v>78</v>
      </c>
      <c r="D32">
        <v>2015</v>
      </c>
      <c r="E32" t="s">
        <v>214</v>
      </c>
      <c r="F32" t="s">
        <v>215</v>
      </c>
      <c r="G32" t="s">
        <v>81</v>
      </c>
      <c r="H32" t="s">
        <v>81</v>
      </c>
      <c r="I32" t="s">
        <v>129</v>
      </c>
      <c r="J32" t="s">
        <v>209</v>
      </c>
      <c r="K32" t="s">
        <v>111</v>
      </c>
      <c r="L32" t="str">
        <f t="shared" si="0"/>
        <v>Low</v>
      </c>
      <c r="M32">
        <v>4.3</v>
      </c>
      <c r="N32" t="s">
        <v>85</v>
      </c>
      <c r="O32" t="s">
        <v>86</v>
      </c>
      <c r="P32" t="s">
        <v>101</v>
      </c>
      <c r="Q32" t="s">
        <v>88</v>
      </c>
      <c r="R32" t="s">
        <v>85</v>
      </c>
      <c r="S32" t="s">
        <v>85</v>
      </c>
      <c r="T32" t="s">
        <v>89</v>
      </c>
      <c r="U32" t="s">
        <v>216</v>
      </c>
    </row>
    <row r="33" spans="3:21" hidden="1" x14ac:dyDescent="0.25">
      <c r="C33" t="s">
        <v>78</v>
      </c>
      <c r="D33">
        <v>2015</v>
      </c>
      <c r="E33" t="s">
        <v>217</v>
      </c>
      <c r="F33" t="s">
        <v>218</v>
      </c>
      <c r="G33" t="s">
        <v>152</v>
      </c>
      <c r="H33" t="s">
        <v>81</v>
      </c>
      <c r="I33" t="s">
        <v>115</v>
      </c>
      <c r="J33" t="s">
        <v>209</v>
      </c>
      <c r="K33" t="s">
        <v>111</v>
      </c>
      <c r="L33" t="str">
        <f t="shared" si="0"/>
        <v>Low</v>
      </c>
      <c r="M33">
        <v>4.3</v>
      </c>
      <c r="N33" t="s">
        <v>85</v>
      </c>
      <c r="O33" t="s">
        <v>86</v>
      </c>
      <c r="P33" t="s">
        <v>101</v>
      </c>
      <c r="Q33" t="s">
        <v>88</v>
      </c>
      <c r="R33" t="s">
        <v>85</v>
      </c>
      <c r="S33" t="s">
        <v>85</v>
      </c>
      <c r="T33" t="s">
        <v>89</v>
      </c>
      <c r="U33" t="s">
        <v>219</v>
      </c>
    </row>
    <row r="34" spans="3:21" hidden="1" x14ac:dyDescent="0.25">
      <c r="C34" t="s">
        <v>78</v>
      </c>
      <c r="D34">
        <v>2015</v>
      </c>
      <c r="E34" t="s">
        <v>220</v>
      </c>
      <c r="F34" t="s">
        <v>221</v>
      </c>
      <c r="G34" t="s">
        <v>222</v>
      </c>
      <c r="H34" t="s">
        <v>81</v>
      </c>
      <c r="I34" t="s">
        <v>223</v>
      </c>
      <c r="J34" t="s">
        <v>209</v>
      </c>
      <c r="K34" t="s">
        <v>111</v>
      </c>
      <c r="L34" t="str">
        <f t="shared" si="0"/>
        <v>Medium</v>
      </c>
      <c r="M34">
        <v>6.8</v>
      </c>
      <c r="N34" t="s">
        <v>85</v>
      </c>
      <c r="O34" t="s">
        <v>86</v>
      </c>
      <c r="P34" t="s">
        <v>101</v>
      </c>
      <c r="Q34" t="s">
        <v>88</v>
      </c>
      <c r="R34" t="s">
        <v>89</v>
      </c>
      <c r="S34" t="s">
        <v>89</v>
      </c>
      <c r="T34" t="s">
        <v>89</v>
      </c>
      <c r="U34" t="s">
        <v>224</v>
      </c>
    </row>
    <row r="35" spans="3:21" hidden="1" x14ac:dyDescent="0.25">
      <c r="C35" t="s">
        <v>78</v>
      </c>
      <c r="D35">
        <v>2015</v>
      </c>
      <c r="E35" t="s">
        <v>225</v>
      </c>
      <c r="F35" t="s">
        <v>226</v>
      </c>
      <c r="G35" t="s">
        <v>93</v>
      </c>
      <c r="H35" t="s">
        <v>81</v>
      </c>
      <c r="I35" t="s">
        <v>115</v>
      </c>
      <c r="J35" t="s">
        <v>209</v>
      </c>
      <c r="K35" t="s">
        <v>111</v>
      </c>
      <c r="L35" t="str">
        <f t="shared" si="0"/>
        <v>Medium</v>
      </c>
      <c r="M35">
        <v>6.8</v>
      </c>
      <c r="N35" t="s">
        <v>85</v>
      </c>
      <c r="O35" t="s">
        <v>86</v>
      </c>
      <c r="P35" t="s">
        <v>101</v>
      </c>
      <c r="Q35" t="s">
        <v>88</v>
      </c>
      <c r="R35" t="s">
        <v>89</v>
      </c>
      <c r="S35" t="s">
        <v>89</v>
      </c>
      <c r="T35" t="s">
        <v>89</v>
      </c>
      <c r="U35" t="s">
        <v>227</v>
      </c>
    </row>
    <row r="36" spans="3:21" hidden="1" x14ac:dyDescent="0.25">
      <c r="C36" t="s">
        <v>78</v>
      </c>
      <c r="D36">
        <v>2015</v>
      </c>
      <c r="E36" t="s">
        <v>228</v>
      </c>
      <c r="F36" t="s">
        <v>229</v>
      </c>
      <c r="G36" t="s">
        <v>152</v>
      </c>
      <c r="H36" t="s">
        <v>81</v>
      </c>
      <c r="I36" t="s">
        <v>115</v>
      </c>
      <c r="J36" t="s">
        <v>209</v>
      </c>
      <c r="K36" t="s">
        <v>111</v>
      </c>
      <c r="L36" t="str">
        <f t="shared" si="0"/>
        <v>Medium</v>
      </c>
      <c r="M36">
        <v>6.8</v>
      </c>
      <c r="N36" t="s">
        <v>85</v>
      </c>
      <c r="O36" t="s">
        <v>86</v>
      </c>
      <c r="P36" t="s">
        <v>101</v>
      </c>
      <c r="Q36" t="s">
        <v>88</v>
      </c>
      <c r="R36" t="s">
        <v>89</v>
      </c>
      <c r="S36" t="s">
        <v>89</v>
      </c>
      <c r="T36" t="s">
        <v>89</v>
      </c>
      <c r="U36" t="s">
        <v>230</v>
      </c>
    </row>
    <row r="37" spans="3:21" hidden="1" x14ac:dyDescent="0.25">
      <c r="C37" t="s">
        <v>78</v>
      </c>
      <c r="D37">
        <v>2015</v>
      </c>
      <c r="E37" t="s">
        <v>231</v>
      </c>
      <c r="F37" t="s">
        <v>232</v>
      </c>
      <c r="G37" t="s">
        <v>93</v>
      </c>
      <c r="H37" t="s">
        <v>81</v>
      </c>
      <c r="I37" t="s">
        <v>115</v>
      </c>
      <c r="J37" t="s">
        <v>209</v>
      </c>
      <c r="K37" t="s">
        <v>111</v>
      </c>
      <c r="L37" t="str">
        <f t="shared" si="0"/>
        <v>Medium</v>
      </c>
      <c r="M37">
        <v>6.8</v>
      </c>
      <c r="N37" t="s">
        <v>85</v>
      </c>
      <c r="O37" t="s">
        <v>86</v>
      </c>
      <c r="P37" t="s">
        <v>101</v>
      </c>
      <c r="Q37" t="s">
        <v>88</v>
      </c>
      <c r="R37" t="s">
        <v>89</v>
      </c>
      <c r="S37" t="s">
        <v>89</v>
      </c>
      <c r="T37" t="s">
        <v>89</v>
      </c>
      <c r="U37" t="s">
        <v>233</v>
      </c>
    </row>
    <row r="38" spans="3:21" hidden="1" x14ac:dyDescent="0.25">
      <c r="C38" t="s">
        <v>78</v>
      </c>
      <c r="D38">
        <v>2015</v>
      </c>
      <c r="E38" t="s">
        <v>234</v>
      </c>
      <c r="F38" t="s">
        <v>235</v>
      </c>
      <c r="G38" t="s">
        <v>93</v>
      </c>
      <c r="H38" t="s">
        <v>81</v>
      </c>
      <c r="I38" t="s">
        <v>115</v>
      </c>
      <c r="J38" t="s">
        <v>209</v>
      </c>
      <c r="K38" t="s">
        <v>111</v>
      </c>
      <c r="L38" t="str">
        <f t="shared" si="0"/>
        <v>High</v>
      </c>
      <c r="M38">
        <v>7.5</v>
      </c>
      <c r="N38" t="s">
        <v>85</v>
      </c>
      <c r="O38" t="s">
        <v>86</v>
      </c>
      <c r="P38" t="s">
        <v>87</v>
      </c>
      <c r="Q38" t="s">
        <v>88</v>
      </c>
      <c r="R38" t="s">
        <v>89</v>
      </c>
      <c r="S38" t="s">
        <v>89</v>
      </c>
      <c r="T38" t="s">
        <v>89</v>
      </c>
      <c r="U38" t="s">
        <v>236</v>
      </c>
    </row>
    <row r="39" spans="3:21" hidden="1" x14ac:dyDescent="0.25">
      <c r="C39" t="s">
        <v>78</v>
      </c>
      <c r="D39">
        <v>2015</v>
      </c>
      <c r="E39" t="s">
        <v>237</v>
      </c>
      <c r="F39" t="s">
        <v>238</v>
      </c>
      <c r="G39" t="s">
        <v>81</v>
      </c>
      <c r="H39" t="s">
        <v>81</v>
      </c>
      <c r="I39" t="s">
        <v>129</v>
      </c>
      <c r="J39" t="s">
        <v>209</v>
      </c>
      <c r="K39" t="s">
        <v>111</v>
      </c>
      <c r="L39" t="str">
        <f t="shared" si="0"/>
        <v>High</v>
      </c>
      <c r="M39">
        <v>7.5</v>
      </c>
      <c r="N39" t="s">
        <v>85</v>
      </c>
      <c r="O39" t="s">
        <v>86</v>
      </c>
      <c r="P39" t="s">
        <v>87</v>
      </c>
      <c r="Q39" t="s">
        <v>88</v>
      </c>
      <c r="R39" t="s">
        <v>89</v>
      </c>
      <c r="S39" t="s">
        <v>89</v>
      </c>
      <c r="T39" t="s">
        <v>89</v>
      </c>
      <c r="U39" t="s">
        <v>239</v>
      </c>
    </row>
    <row r="40" spans="3:21" hidden="1" x14ac:dyDescent="0.25">
      <c r="C40" t="s">
        <v>78</v>
      </c>
      <c r="D40">
        <v>2015</v>
      </c>
      <c r="E40" t="s">
        <v>240</v>
      </c>
      <c r="F40" t="s">
        <v>241</v>
      </c>
      <c r="G40" t="s">
        <v>242</v>
      </c>
      <c r="H40" t="s">
        <v>81</v>
      </c>
      <c r="I40" t="s">
        <v>129</v>
      </c>
      <c r="J40" t="s">
        <v>209</v>
      </c>
      <c r="K40" t="s">
        <v>111</v>
      </c>
      <c r="L40" t="str">
        <f t="shared" si="0"/>
        <v>High</v>
      </c>
      <c r="M40">
        <v>7.5</v>
      </c>
      <c r="N40" t="s">
        <v>85</v>
      </c>
      <c r="O40" t="s">
        <v>86</v>
      </c>
      <c r="P40" t="s">
        <v>87</v>
      </c>
      <c r="Q40" t="s">
        <v>88</v>
      </c>
      <c r="R40" t="s">
        <v>89</v>
      </c>
      <c r="S40" t="s">
        <v>89</v>
      </c>
      <c r="T40" t="s">
        <v>89</v>
      </c>
      <c r="U40" t="s">
        <v>243</v>
      </c>
    </row>
    <row r="41" spans="3:21" hidden="1" x14ac:dyDescent="0.25">
      <c r="C41" t="s">
        <v>78</v>
      </c>
      <c r="D41">
        <v>2015</v>
      </c>
      <c r="E41" t="s">
        <v>244</v>
      </c>
      <c r="F41" t="s">
        <v>245</v>
      </c>
      <c r="G41" t="s">
        <v>222</v>
      </c>
      <c r="H41" t="s">
        <v>81</v>
      </c>
      <c r="I41" t="s">
        <v>129</v>
      </c>
      <c r="J41" t="s">
        <v>209</v>
      </c>
      <c r="K41" t="s">
        <v>111</v>
      </c>
      <c r="L41" t="str">
        <f t="shared" si="0"/>
        <v>High</v>
      </c>
      <c r="M41">
        <v>7.5</v>
      </c>
      <c r="N41" t="s">
        <v>85</v>
      </c>
      <c r="O41" t="s">
        <v>86</v>
      </c>
      <c r="P41" t="s">
        <v>87</v>
      </c>
      <c r="Q41" t="s">
        <v>88</v>
      </c>
      <c r="R41" t="s">
        <v>89</v>
      </c>
      <c r="S41" t="s">
        <v>89</v>
      </c>
      <c r="T41" t="s">
        <v>89</v>
      </c>
      <c r="U41" t="s">
        <v>246</v>
      </c>
    </row>
    <row r="42" spans="3:21" hidden="1" x14ac:dyDescent="0.25">
      <c r="C42" t="s">
        <v>78</v>
      </c>
      <c r="D42">
        <v>2015</v>
      </c>
      <c r="E42" t="s">
        <v>247</v>
      </c>
      <c r="F42" t="s">
        <v>248</v>
      </c>
      <c r="G42" t="s">
        <v>222</v>
      </c>
      <c r="H42" t="s">
        <v>81</v>
      </c>
      <c r="I42" t="s">
        <v>129</v>
      </c>
      <c r="J42" t="s">
        <v>209</v>
      </c>
      <c r="K42" t="s">
        <v>111</v>
      </c>
      <c r="L42" t="str">
        <f t="shared" si="0"/>
        <v>High</v>
      </c>
      <c r="M42">
        <v>7.5</v>
      </c>
      <c r="N42" t="s">
        <v>85</v>
      </c>
      <c r="O42" t="s">
        <v>86</v>
      </c>
      <c r="P42" t="s">
        <v>87</v>
      </c>
      <c r="Q42" t="s">
        <v>88</v>
      </c>
      <c r="R42" t="s">
        <v>89</v>
      </c>
      <c r="S42" t="s">
        <v>89</v>
      </c>
      <c r="T42" t="s">
        <v>89</v>
      </c>
      <c r="U42" t="s">
        <v>249</v>
      </c>
    </row>
    <row r="43" spans="3:21" hidden="1" x14ac:dyDescent="0.25">
      <c r="C43" t="s">
        <v>78</v>
      </c>
      <c r="D43">
        <v>2016</v>
      </c>
      <c r="E43" t="s">
        <v>91</v>
      </c>
      <c r="F43" t="s">
        <v>250</v>
      </c>
      <c r="G43" t="s">
        <v>128</v>
      </c>
      <c r="H43" t="s">
        <v>81</v>
      </c>
      <c r="I43" t="s">
        <v>129</v>
      </c>
      <c r="J43" t="s">
        <v>251</v>
      </c>
      <c r="K43" t="s">
        <v>111</v>
      </c>
      <c r="L43" t="str">
        <f t="shared" si="0"/>
        <v>Low</v>
      </c>
      <c r="M43">
        <v>4.3</v>
      </c>
      <c r="N43" t="s">
        <v>85</v>
      </c>
      <c r="O43" t="s">
        <v>86</v>
      </c>
      <c r="P43" t="s">
        <v>101</v>
      </c>
      <c r="Q43" t="s">
        <v>88</v>
      </c>
      <c r="R43" t="s">
        <v>85</v>
      </c>
      <c r="S43" t="s">
        <v>85</v>
      </c>
      <c r="T43" t="s">
        <v>89</v>
      </c>
      <c r="U43" t="s">
        <v>252</v>
      </c>
    </row>
    <row r="44" spans="3:21" hidden="1" x14ac:dyDescent="0.25">
      <c r="C44" t="s">
        <v>78</v>
      </c>
      <c r="D44">
        <v>2016</v>
      </c>
      <c r="E44" t="s">
        <v>103</v>
      </c>
      <c r="F44" t="s">
        <v>253</v>
      </c>
      <c r="G44" t="s">
        <v>254</v>
      </c>
      <c r="H44" t="s">
        <v>81</v>
      </c>
      <c r="I44" t="s">
        <v>115</v>
      </c>
      <c r="J44" t="s">
        <v>251</v>
      </c>
      <c r="K44" t="s">
        <v>84</v>
      </c>
      <c r="L44" t="str">
        <f t="shared" si="0"/>
        <v>Low</v>
      </c>
      <c r="M44">
        <v>4.3</v>
      </c>
      <c r="N44" t="s">
        <v>85</v>
      </c>
      <c r="O44" t="s">
        <v>86</v>
      </c>
      <c r="P44" t="s">
        <v>101</v>
      </c>
      <c r="Q44" t="s">
        <v>88</v>
      </c>
      <c r="R44" t="s">
        <v>85</v>
      </c>
      <c r="S44" t="s">
        <v>85</v>
      </c>
      <c r="T44" t="s">
        <v>89</v>
      </c>
      <c r="U44" t="s">
        <v>255</v>
      </c>
    </row>
    <row r="45" spans="3:21" hidden="1" x14ac:dyDescent="0.25">
      <c r="C45" t="s">
        <v>78</v>
      </c>
      <c r="D45">
        <v>2016</v>
      </c>
      <c r="E45" t="s">
        <v>106</v>
      </c>
      <c r="F45" t="s">
        <v>256</v>
      </c>
      <c r="G45" t="s">
        <v>93</v>
      </c>
      <c r="H45" t="s">
        <v>81</v>
      </c>
      <c r="I45" t="s">
        <v>153</v>
      </c>
      <c r="J45" t="s">
        <v>257</v>
      </c>
      <c r="K45" t="s">
        <v>258</v>
      </c>
      <c r="L45" t="str">
        <f t="shared" si="0"/>
        <v>High</v>
      </c>
      <c r="M45">
        <v>7.5</v>
      </c>
      <c r="N45" t="s">
        <v>85</v>
      </c>
      <c r="O45" t="s">
        <v>86</v>
      </c>
      <c r="P45" t="s">
        <v>87</v>
      </c>
      <c r="Q45" t="s">
        <v>88</v>
      </c>
      <c r="R45" t="s">
        <v>89</v>
      </c>
      <c r="S45" t="s">
        <v>89</v>
      </c>
      <c r="T45" t="s">
        <v>89</v>
      </c>
      <c r="U45" t="s">
        <v>259</v>
      </c>
    </row>
    <row r="46" spans="3:21" hidden="1" x14ac:dyDescent="0.25">
      <c r="C46" t="s">
        <v>78</v>
      </c>
      <c r="D46">
        <v>2016</v>
      </c>
      <c r="E46" t="s">
        <v>113</v>
      </c>
      <c r="F46" t="s">
        <v>260</v>
      </c>
      <c r="G46" t="s">
        <v>134</v>
      </c>
      <c r="H46" t="s">
        <v>81</v>
      </c>
      <c r="I46" t="s">
        <v>129</v>
      </c>
      <c r="J46" t="s">
        <v>261</v>
      </c>
      <c r="K46" t="s">
        <v>262</v>
      </c>
      <c r="L46" t="str">
        <f t="shared" si="0"/>
        <v>Low</v>
      </c>
      <c r="M46">
        <v>4</v>
      </c>
      <c r="N46" t="s">
        <v>85</v>
      </c>
      <c r="O46" t="s">
        <v>86</v>
      </c>
      <c r="P46" t="s">
        <v>87</v>
      </c>
      <c r="Q46" t="s">
        <v>205</v>
      </c>
      <c r="R46" t="s">
        <v>85</v>
      </c>
      <c r="S46" t="s">
        <v>85</v>
      </c>
      <c r="T46" t="s">
        <v>89</v>
      </c>
      <c r="U46" t="s">
        <v>263</v>
      </c>
    </row>
    <row r="47" spans="3:21" hidden="1" x14ac:dyDescent="0.25">
      <c r="C47" t="s">
        <v>78</v>
      </c>
      <c r="D47">
        <v>2016</v>
      </c>
      <c r="E47" t="s">
        <v>117</v>
      </c>
      <c r="F47" t="s">
        <v>264</v>
      </c>
      <c r="G47" t="s">
        <v>134</v>
      </c>
      <c r="H47" t="s">
        <v>81</v>
      </c>
      <c r="I47" t="s">
        <v>129</v>
      </c>
      <c r="J47" t="s">
        <v>251</v>
      </c>
      <c r="K47" t="s">
        <v>84</v>
      </c>
      <c r="L47" t="str">
        <f t="shared" si="0"/>
        <v>Medium</v>
      </c>
      <c r="M47">
        <v>5</v>
      </c>
      <c r="N47" t="s">
        <v>85</v>
      </c>
      <c r="O47" t="s">
        <v>86</v>
      </c>
      <c r="P47" t="s">
        <v>87</v>
      </c>
      <c r="Q47" t="s">
        <v>88</v>
      </c>
      <c r="R47" t="s">
        <v>85</v>
      </c>
      <c r="S47" t="s">
        <v>85</v>
      </c>
      <c r="T47" t="s">
        <v>89</v>
      </c>
      <c r="U47" t="s">
        <v>265</v>
      </c>
    </row>
    <row r="48" spans="3:21" hidden="1" x14ac:dyDescent="0.25">
      <c r="C48" t="s">
        <v>78</v>
      </c>
      <c r="D48">
        <v>2016</v>
      </c>
      <c r="E48" t="s">
        <v>123</v>
      </c>
      <c r="F48" t="s">
        <v>266</v>
      </c>
      <c r="G48" t="s">
        <v>93</v>
      </c>
      <c r="H48" t="s">
        <v>81</v>
      </c>
      <c r="I48" t="s">
        <v>153</v>
      </c>
      <c r="J48" t="s">
        <v>251</v>
      </c>
      <c r="K48" t="s">
        <v>84</v>
      </c>
      <c r="L48" t="str">
        <f t="shared" si="0"/>
        <v>Medium</v>
      </c>
      <c r="M48">
        <v>6.8</v>
      </c>
      <c r="N48" t="s">
        <v>85</v>
      </c>
      <c r="O48" t="s">
        <v>86</v>
      </c>
      <c r="P48" t="s">
        <v>101</v>
      </c>
      <c r="Q48" t="s">
        <v>88</v>
      </c>
      <c r="R48" t="s">
        <v>89</v>
      </c>
      <c r="S48" t="s">
        <v>89</v>
      </c>
      <c r="T48" t="s">
        <v>89</v>
      </c>
      <c r="U48" t="s">
        <v>267</v>
      </c>
    </row>
    <row r="49" spans="3:21" hidden="1" x14ac:dyDescent="0.25">
      <c r="C49" t="s">
        <v>78</v>
      </c>
      <c r="D49">
        <v>2016</v>
      </c>
      <c r="E49" t="s">
        <v>126</v>
      </c>
      <c r="F49" t="s">
        <v>268</v>
      </c>
      <c r="G49" t="s">
        <v>254</v>
      </c>
      <c r="H49" t="s">
        <v>81</v>
      </c>
      <c r="I49" t="s">
        <v>153</v>
      </c>
      <c r="J49" t="s">
        <v>251</v>
      </c>
      <c r="K49" t="s">
        <v>84</v>
      </c>
      <c r="L49" t="str">
        <f t="shared" si="0"/>
        <v>Medium</v>
      </c>
      <c r="M49">
        <v>6.8</v>
      </c>
      <c r="N49" t="s">
        <v>85</v>
      </c>
      <c r="O49" t="s">
        <v>86</v>
      </c>
      <c r="P49" t="s">
        <v>101</v>
      </c>
      <c r="Q49" t="s">
        <v>88</v>
      </c>
      <c r="R49" t="s">
        <v>89</v>
      </c>
      <c r="S49" t="s">
        <v>89</v>
      </c>
      <c r="T49" t="s">
        <v>89</v>
      </c>
      <c r="U49" t="s">
        <v>269</v>
      </c>
    </row>
    <row r="50" spans="3:21" hidden="1" x14ac:dyDescent="0.25">
      <c r="C50" t="s">
        <v>78</v>
      </c>
      <c r="D50">
        <v>2016</v>
      </c>
      <c r="E50" t="s">
        <v>270</v>
      </c>
      <c r="F50" t="s">
        <v>271</v>
      </c>
      <c r="G50" t="s">
        <v>81</v>
      </c>
      <c r="H50" t="s">
        <v>81</v>
      </c>
      <c r="I50" t="s">
        <v>82</v>
      </c>
      <c r="J50" t="s">
        <v>272</v>
      </c>
      <c r="K50" t="s">
        <v>273</v>
      </c>
      <c r="L50" t="str">
        <f t="shared" si="0"/>
        <v>Critical</v>
      </c>
      <c r="M50">
        <v>10</v>
      </c>
      <c r="N50" t="s">
        <v>85</v>
      </c>
      <c r="O50" t="s">
        <v>86</v>
      </c>
      <c r="P50" t="s">
        <v>87</v>
      </c>
      <c r="Q50" t="s">
        <v>88</v>
      </c>
      <c r="R50" t="s">
        <v>130</v>
      </c>
      <c r="S50" t="s">
        <v>130</v>
      </c>
      <c r="T50" t="s">
        <v>130</v>
      </c>
      <c r="U50" t="s">
        <v>274</v>
      </c>
    </row>
    <row r="51" spans="3:21" hidden="1" x14ac:dyDescent="0.25">
      <c r="C51" t="s">
        <v>78</v>
      </c>
      <c r="D51">
        <v>2016</v>
      </c>
      <c r="E51" t="s">
        <v>132</v>
      </c>
      <c r="F51" t="s">
        <v>275</v>
      </c>
      <c r="G51" t="s">
        <v>108</v>
      </c>
      <c r="H51" t="s">
        <v>81</v>
      </c>
      <c r="I51" t="s">
        <v>109</v>
      </c>
      <c r="J51" t="s">
        <v>276</v>
      </c>
      <c r="K51" t="s">
        <v>277</v>
      </c>
      <c r="L51" t="str">
        <f t="shared" si="0"/>
        <v>Medium</v>
      </c>
      <c r="M51">
        <v>7.1</v>
      </c>
      <c r="N51" t="s">
        <v>85</v>
      </c>
      <c r="O51" t="s">
        <v>86</v>
      </c>
      <c r="P51" t="s">
        <v>101</v>
      </c>
      <c r="Q51" t="s">
        <v>88</v>
      </c>
      <c r="R51" t="s">
        <v>130</v>
      </c>
      <c r="S51" t="s">
        <v>85</v>
      </c>
      <c r="T51" t="s">
        <v>85</v>
      </c>
      <c r="U51" t="s">
        <v>278</v>
      </c>
    </row>
    <row r="52" spans="3:21" hidden="1" x14ac:dyDescent="0.25">
      <c r="C52" t="s">
        <v>78</v>
      </c>
      <c r="D52">
        <v>2016</v>
      </c>
      <c r="E52" t="s">
        <v>138</v>
      </c>
      <c r="F52" t="s">
        <v>279</v>
      </c>
      <c r="G52" t="s">
        <v>280</v>
      </c>
      <c r="H52" t="s">
        <v>81</v>
      </c>
      <c r="I52" t="s">
        <v>129</v>
      </c>
      <c r="J52" t="s">
        <v>281</v>
      </c>
      <c r="K52" t="s">
        <v>282</v>
      </c>
      <c r="L52" t="str">
        <f t="shared" si="0"/>
        <v>Medium</v>
      </c>
      <c r="M52">
        <v>6.8</v>
      </c>
      <c r="N52" t="s">
        <v>85</v>
      </c>
      <c r="O52" t="s">
        <v>86</v>
      </c>
      <c r="P52" t="s">
        <v>101</v>
      </c>
      <c r="Q52" t="s">
        <v>88</v>
      </c>
      <c r="R52" t="s">
        <v>89</v>
      </c>
      <c r="S52" t="s">
        <v>89</v>
      </c>
      <c r="T52" t="s">
        <v>89</v>
      </c>
      <c r="U52" t="s">
        <v>283</v>
      </c>
    </row>
    <row r="53" spans="3:21" hidden="1" x14ac:dyDescent="0.25">
      <c r="C53" t="s">
        <v>78</v>
      </c>
      <c r="D53">
        <v>2016</v>
      </c>
      <c r="E53" t="s">
        <v>142</v>
      </c>
      <c r="F53" t="s">
        <v>284</v>
      </c>
      <c r="G53" t="s">
        <v>134</v>
      </c>
      <c r="H53" t="s">
        <v>81</v>
      </c>
      <c r="I53" t="s">
        <v>82</v>
      </c>
      <c r="J53" t="s">
        <v>285</v>
      </c>
      <c r="K53" t="s">
        <v>111</v>
      </c>
      <c r="L53" t="str">
        <f t="shared" si="0"/>
        <v>Medium</v>
      </c>
      <c r="M53">
        <v>6.8</v>
      </c>
      <c r="N53" t="s">
        <v>85</v>
      </c>
      <c r="O53" t="s">
        <v>86</v>
      </c>
      <c r="P53" t="s">
        <v>101</v>
      </c>
      <c r="Q53" t="s">
        <v>88</v>
      </c>
      <c r="R53" t="s">
        <v>89</v>
      </c>
      <c r="S53" t="s">
        <v>89</v>
      </c>
      <c r="T53" t="s">
        <v>89</v>
      </c>
      <c r="U53" t="s">
        <v>286</v>
      </c>
    </row>
    <row r="54" spans="3:21" hidden="1" x14ac:dyDescent="0.25">
      <c r="C54" t="s">
        <v>78</v>
      </c>
      <c r="D54">
        <v>2016</v>
      </c>
      <c r="E54" t="s">
        <v>147</v>
      </c>
      <c r="F54" t="s">
        <v>287</v>
      </c>
      <c r="G54" t="s">
        <v>134</v>
      </c>
      <c r="H54" t="s">
        <v>81</v>
      </c>
      <c r="I54" t="s">
        <v>82</v>
      </c>
      <c r="J54" t="s">
        <v>285</v>
      </c>
      <c r="K54" t="s">
        <v>111</v>
      </c>
      <c r="L54" t="str">
        <f t="shared" si="0"/>
        <v>Medium</v>
      </c>
      <c r="M54">
        <v>6.8</v>
      </c>
      <c r="N54" t="s">
        <v>85</v>
      </c>
      <c r="O54" t="s">
        <v>86</v>
      </c>
      <c r="P54" t="s">
        <v>101</v>
      </c>
      <c r="Q54" t="s">
        <v>88</v>
      </c>
      <c r="R54" t="s">
        <v>89</v>
      </c>
      <c r="S54" t="s">
        <v>89</v>
      </c>
      <c r="T54" t="s">
        <v>89</v>
      </c>
      <c r="U54" t="s">
        <v>288</v>
      </c>
    </row>
    <row r="55" spans="3:21" hidden="1" x14ac:dyDescent="0.25">
      <c r="C55" t="s">
        <v>78</v>
      </c>
      <c r="D55">
        <v>2016</v>
      </c>
      <c r="E55" t="s">
        <v>150</v>
      </c>
      <c r="F55" t="s">
        <v>289</v>
      </c>
      <c r="G55" t="s">
        <v>93</v>
      </c>
      <c r="H55" t="s">
        <v>81</v>
      </c>
      <c r="I55" t="s">
        <v>290</v>
      </c>
      <c r="J55" t="s">
        <v>281</v>
      </c>
      <c r="K55" t="s">
        <v>291</v>
      </c>
      <c r="L55" t="str">
        <f t="shared" si="0"/>
        <v>Medium</v>
      </c>
      <c r="M55">
        <v>6.8</v>
      </c>
      <c r="N55" t="s">
        <v>85</v>
      </c>
      <c r="O55" t="s">
        <v>86</v>
      </c>
      <c r="P55" t="s">
        <v>101</v>
      </c>
      <c r="Q55" t="s">
        <v>88</v>
      </c>
      <c r="R55" t="s">
        <v>89</v>
      </c>
      <c r="S55" t="s">
        <v>89</v>
      </c>
      <c r="T55" t="s">
        <v>89</v>
      </c>
      <c r="U55" t="s">
        <v>292</v>
      </c>
    </row>
    <row r="56" spans="3:21" hidden="1" x14ac:dyDescent="0.25">
      <c r="C56" t="s">
        <v>78</v>
      </c>
      <c r="D56">
        <v>2016</v>
      </c>
      <c r="E56" t="s">
        <v>155</v>
      </c>
      <c r="F56" t="s">
        <v>293</v>
      </c>
      <c r="G56" t="s">
        <v>128</v>
      </c>
      <c r="H56" t="s">
        <v>81</v>
      </c>
      <c r="I56" t="s">
        <v>129</v>
      </c>
      <c r="J56" t="s">
        <v>294</v>
      </c>
      <c r="K56" t="s">
        <v>295</v>
      </c>
      <c r="L56" t="str">
        <f t="shared" si="0"/>
        <v>High</v>
      </c>
      <c r="M56">
        <v>7.8</v>
      </c>
      <c r="N56" t="s">
        <v>85</v>
      </c>
      <c r="O56" t="s">
        <v>86</v>
      </c>
      <c r="P56" t="s">
        <v>87</v>
      </c>
      <c r="Q56" t="s">
        <v>88</v>
      </c>
      <c r="R56" t="s">
        <v>85</v>
      </c>
      <c r="S56" t="s">
        <v>85</v>
      </c>
      <c r="T56" t="s">
        <v>130</v>
      </c>
      <c r="U56" t="s">
        <v>296</v>
      </c>
    </row>
    <row r="57" spans="3:21" hidden="1" x14ac:dyDescent="0.25">
      <c r="C57" t="s">
        <v>78</v>
      </c>
      <c r="D57">
        <v>2016</v>
      </c>
      <c r="E57" t="s">
        <v>159</v>
      </c>
      <c r="F57" t="s">
        <v>297</v>
      </c>
      <c r="G57" t="s">
        <v>93</v>
      </c>
      <c r="H57" t="s">
        <v>81</v>
      </c>
      <c r="I57" t="s">
        <v>290</v>
      </c>
      <c r="J57" t="s">
        <v>294</v>
      </c>
      <c r="K57" t="s">
        <v>136</v>
      </c>
      <c r="L57" t="str">
        <f t="shared" si="0"/>
        <v>Critical</v>
      </c>
      <c r="M57">
        <v>10</v>
      </c>
      <c r="N57" t="s">
        <v>85</v>
      </c>
      <c r="O57" t="s">
        <v>86</v>
      </c>
      <c r="P57" t="s">
        <v>87</v>
      </c>
      <c r="Q57" t="s">
        <v>88</v>
      </c>
      <c r="R57" t="s">
        <v>130</v>
      </c>
      <c r="S57" t="s">
        <v>130</v>
      </c>
      <c r="T57" t="s">
        <v>130</v>
      </c>
      <c r="U57" t="s">
        <v>298</v>
      </c>
    </row>
    <row r="58" spans="3:21" hidden="1" x14ac:dyDescent="0.25">
      <c r="C58" t="s">
        <v>78</v>
      </c>
      <c r="D58">
        <v>2016</v>
      </c>
      <c r="E58" t="s">
        <v>140</v>
      </c>
      <c r="F58" t="s">
        <v>299</v>
      </c>
      <c r="G58" t="s">
        <v>300</v>
      </c>
      <c r="H58" t="s">
        <v>81</v>
      </c>
      <c r="I58" t="s">
        <v>109</v>
      </c>
      <c r="J58" t="s">
        <v>294</v>
      </c>
      <c r="K58" t="s">
        <v>295</v>
      </c>
      <c r="L58" t="str">
        <f t="shared" si="0"/>
        <v>Low</v>
      </c>
      <c r="M58">
        <v>2.6</v>
      </c>
      <c r="N58" t="s">
        <v>85</v>
      </c>
      <c r="O58" t="s">
        <v>86</v>
      </c>
      <c r="P58" t="s">
        <v>301</v>
      </c>
      <c r="Q58" t="s">
        <v>88</v>
      </c>
      <c r="R58" t="s">
        <v>89</v>
      </c>
      <c r="S58" t="s">
        <v>85</v>
      </c>
      <c r="T58" t="s">
        <v>85</v>
      </c>
      <c r="U58" t="s">
        <v>302</v>
      </c>
    </row>
    <row r="59" spans="3:21" hidden="1" x14ac:dyDescent="0.25">
      <c r="C59" t="s">
        <v>78</v>
      </c>
      <c r="D59">
        <v>2016</v>
      </c>
      <c r="E59" t="s">
        <v>134</v>
      </c>
      <c r="F59" t="s">
        <v>303</v>
      </c>
      <c r="G59" t="s">
        <v>152</v>
      </c>
      <c r="H59" t="s">
        <v>81</v>
      </c>
      <c r="I59" t="s">
        <v>223</v>
      </c>
      <c r="J59" t="s">
        <v>294</v>
      </c>
      <c r="K59" t="s">
        <v>295</v>
      </c>
      <c r="L59" t="str">
        <f t="shared" si="0"/>
        <v>Medium</v>
      </c>
      <c r="M59">
        <v>5</v>
      </c>
      <c r="N59" t="s">
        <v>85</v>
      </c>
      <c r="O59" t="s">
        <v>86</v>
      </c>
      <c r="P59" t="s">
        <v>87</v>
      </c>
      <c r="Q59" t="s">
        <v>88</v>
      </c>
      <c r="R59" t="s">
        <v>85</v>
      </c>
      <c r="S59" t="s">
        <v>85</v>
      </c>
      <c r="T59" t="s">
        <v>89</v>
      </c>
      <c r="U59" t="s">
        <v>304</v>
      </c>
    </row>
    <row r="60" spans="3:21" hidden="1" x14ac:dyDescent="0.25">
      <c r="C60" t="s">
        <v>78</v>
      </c>
      <c r="D60">
        <v>2016</v>
      </c>
      <c r="E60" t="s">
        <v>305</v>
      </c>
      <c r="F60" t="s">
        <v>306</v>
      </c>
      <c r="G60" t="s">
        <v>152</v>
      </c>
      <c r="H60" t="s">
        <v>81</v>
      </c>
      <c r="I60" t="s">
        <v>223</v>
      </c>
      <c r="J60" t="s">
        <v>294</v>
      </c>
      <c r="K60" t="s">
        <v>295</v>
      </c>
      <c r="L60" t="str">
        <f t="shared" si="0"/>
        <v>Medium</v>
      </c>
      <c r="M60">
        <v>5</v>
      </c>
      <c r="N60" t="s">
        <v>85</v>
      </c>
      <c r="O60" t="s">
        <v>86</v>
      </c>
      <c r="P60" t="s">
        <v>87</v>
      </c>
      <c r="Q60" t="s">
        <v>88</v>
      </c>
      <c r="R60" t="s">
        <v>85</v>
      </c>
      <c r="S60" t="s">
        <v>85</v>
      </c>
      <c r="T60" t="s">
        <v>89</v>
      </c>
      <c r="U60" t="s">
        <v>307</v>
      </c>
    </row>
    <row r="61" spans="3:21" hidden="1" x14ac:dyDescent="0.25">
      <c r="C61" t="s">
        <v>78</v>
      </c>
      <c r="D61">
        <v>2016</v>
      </c>
      <c r="E61" t="s">
        <v>168</v>
      </c>
      <c r="F61" t="s">
        <v>308</v>
      </c>
      <c r="G61" t="s">
        <v>81</v>
      </c>
      <c r="H61" t="s">
        <v>81</v>
      </c>
      <c r="I61" t="s">
        <v>129</v>
      </c>
      <c r="J61" t="s">
        <v>309</v>
      </c>
      <c r="K61" t="s">
        <v>291</v>
      </c>
      <c r="L61" t="str">
        <f t="shared" si="0"/>
        <v>Medium</v>
      </c>
      <c r="M61">
        <v>6.8</v>
      </c>
      <c r="N61" t="s">
        <v>85</v>
      </c>
      <c r="O61" t="s">
        <v>86</v>
      </c>
      <c r="P61" t="s">
        <v>101</v>
      </c>
      <c r="Q61" t="s">
        <v>88</v>
      </c>
      <c r="R61" t="s">
        <v>89</v>
      </c>
      <c r="S61" t="s">
        <v>89</v>
      </c>
      <c r="T61" t="s">
        <v>89</v>
      </c>
      <c r="U61" t="s">
        <v>310</v>
      </c>
    </row>
    <row r="62" spans="3:21" hidden="1" x14ac:dyDescent="0.25">
      <c r="C62" t="s">
        <v>78</v>
      </c>
      <c r="D62">
        <v>2016</v>
      </c>
      <c r="E62" t="s">
        <v>172</v>
      </c>
      <c r="F62" t="s">
        <v>311</v>
      </c>
      <c r="G62" t="s">
        <v>81</v>
      </c>
      <c r="H62" t="s">
        <v>81</v>
      </c>
      <c r="I62" t="s">
        <v>129</v>
      </c>
      <c r="J62" t="s">
        <v>312</v>
      </c>
      <c r="K62" t="s">
        <v>313</v>
      </c>
      <c r="L62" t="str">
        <f t="shared" si="0"/>
        <v>Medium</v>
      </c>
      <c r="M62">
        <v>6.8</v>
      </c>
      <c r="N62" t="s">
        <v>85</v>
      </c>
      <c r="O62" t="s">
        <v>86</v>
      </c>
      <c r="P62" t="s">
        <v>101</v>
      </c>
      <c r="Q62" t="s">
        <v>88</v>
      </c>
      <c r="R62" t="s">
        <v>89</v>
      </c>
      <c r="S62" t="s">
        <v>89</v>
      </c>
      <c r="T62" t="s">
        <v>89</v>
      </c>
      <c r="U62" t="s">
        <v>314</v>
      </c>
    </row>
    <row r="63" spans="3:21" hidden="1" x14ac:dyDescent="0.25">
      <c r="C63" t="s">
        <v>78</v>
      </c>
      <c r="D63">
        <v>2016</v>
      </c>
      <c r="E63" t="s">
        <v>175</v>
      </c>
      <c r="F63" t="s">
        <v>315</v>
      </c>
      <c r="G63" t="s">
        <v>93</v>
      </c>
      <c r="H63" t="s">
        <v>81</v>
      </c>
      <c r="I63" t="s">
        <v>115</v>
      </c>
      <c r="J63" t="s">
        <v>312</v>
      </c>
      <c r="K63" t="s">
        <v>316</v>
      </c>
      <c r="L63" t="str">
        <f t="shared" si="0"/>
        <v>Low</v>
      </c>
      <c r="M63">
        <v>4.3</v>
      </c>
      <c r="N63" t="s">
        <v>85</v>
      </c>
      <c r="O63" t="s">
        <v>86</v>
      </c>
      <c r="P63" t="s">
        <v>101</v>
      </c>
      <c r="Q63" t="s">
        <v>88</v>
      </c>
      <c r="R63" t="s">
        <v>85</v>
      </c>
      <c r="S63" t="s">
        <v>85</v>
      </c>
      <c r="T63" t="s">
        <v>89</v>
      </c>
      <c r="U63" t="s">
        <v>317</v>
      </c>
    </row>
    <row r="64" spans="3:21" hidden="1" x14ac:dyDescent="0.25">
      <c r="C64" t="s">
        <v>78</v>
      </c>
      <c r="D64">
        <v>2016</v>
      </c>
      <c r="E64" t="s">
        <v>178</v>
      </c>
      <c r="F64" t="s">
        <v>318</v>
      </c>
      <c r="G64" t="s">
        <v>81</v>
      </c>
      <c r="H64" t="s">
        <v>81</v>
      </c>
      <c r="I64" t="s">
        <v>129</v>
      </c>
      <c r="J64" t="s">
        <v>312</v>
      </c>
      <c r="K64" t="s">
        <v>316</v>
      </c>
      <c r="L64" t="str">
        <f t="shared" si="0"/>
        <v>Medium</v>
      </c>
      <c r="M64">
        <v>6.8</v>
      </c>
      <c r="N64" t="s">
        <v>85</v>
      </c>
      <c r="O64" t="s">
        <v>86</v>
      </c>
      <c r="P64" t="s">
        <v>101</v>
      </c>
      <c r="Q64" t="s">
        <v>88</v>
      </c>
      <c r="R64" t="s">
        <v>89</v>
      </c>
      <c r="S64" t="s">
        <v>89</v>
      </c>
      <c r="T64" t="s">
        <v>89</v>
      </c>
      <c r="U64" t="s">
        <v>319</v>
      </c>
    </row>
    <row r="65" spans="3:21" hidden="1" x14ac:dyDescent="0.25">
      <c r="C65" t="s">
        <v>78</v>
      </c>
      <c r="D65">
        <v>2016</v>
      </c>
      <c r="E65" t="s">
        <v>185</v>
      </c>
      <c r="F65" t="s">
        <v>320</v>
      </c>
      <c r="G65" t="s">
        <v>81</v>
      </c>
      <c r="H65" t="s">
        <v>81</v>
      </c>
      <c r="I65" t="s">
        <v>129</v>
      </c>
      <c r="J65" t="s">
        <v>312</v>
      </c>
      <c r="K65" t="s">
        <v>316</v>
      </c>
      <c r="L65" t="str">
        <f t="shared" si="0"/>
        <v>Medium</v>
      </c>
      <c r="M65">
        <v>5.0999999999999996</v>
      </c>
      <c r="N65" t="s">
        <v>85</v>
      </c>
      <c r="O65" t="s">
        <v>86</v>
      </c>
      <c r="P65" t="s">
        <v>301</v>
      </c>
      <c r="Q65" t="s">
        <v>88</v>
      </c>
      <c r="R65" t="s">
        <v>89</v>
      </c>
      <c r="S65" t="s">
        <v>89</v>
      </c>
      <c r="T65" t="s">
        <v>89</v>
      </c>
      <c r="U65" t="s">
        <v>321</v>
      </c>
    </row>
    <row r="66" spans="3:21" hidden="1" x14ac:dyDescent="0.25">
      <c r="C66" t="s">
        <v>78</v>
      </c>
      <c r="D66">
        <v>2016</v>
      </c>
      <c r="E66" t="s">
        <v>188</v>
      </c>
      <c r="F66" t="s">
        <v>322</v>
      </c>
      <c r="G66" t="s">
        <v>108</v>
      </c>
      <c r="H66" t="s">
        <v>81</v>
      </c>
      <c r="I66" t="s">
        <v>109</v>
      </c>
      <c r="J66" t="s">
        <v>312</v>
      </c>
      <c r="K66" t="s">
        <v>316</v>
      </c>
      <c r="L66" t="str">
        <f t="shared" si="0"/>
        <v>Low</v>
      </c>
      <c r="M66">
        <v>4.3</v>
      </c>
      <c r="N66" t="s">
        <v>85</v>
      </c>
      <c r="O66" t="s">
        <v>86</v>
      </c>
      <c r="P66" t="s">
        <v>101</v>
      </c>
      <c r="Q66" t="s">
        <v>88</v>
      </c>
      <c r="R66" t="s">
        <v>89</v>
      </c>
      <c r="S66" t="s">
        <v>85</v>
      </c>
      <c r="T66" t="s">
        <v>85</v>
      </c>
      <c r="U66" t="s">
        <v>323</v>
      </c>
    </row>
    <row r="67" spans="3:21" hidden="1" x14ac:dyDescent="0.25">
      <c r="C67" t="s">
        <v>78</v>
      </c>
      <c r="D67">
        <v>2016</v>
      </c>
      <c r="E67" t="s">
        <v>193</v>
      </c>
      <c r="F67" t="s">
        <v>324</v>
      </c>
      <c r="G67" t="s">
        <v>81</v>
      </c>
      <c r="H67" t="s">
        <v>81</v>
      </c>
      <c r="I67" t="s">
        <v>129</v>
      </c>
      <c r="J67" t="s">
        <v>312</v>
      </c>
      <c r="K67" t="s">
        <v>111</v>
      </c>
      <c r="L67" t="str">
        <f t="shared" ref="L67:L118" si="1">IF(M67&gt;=9,"Critical",IF(M67&gt;=7.5,"High",IF(M67&gt;=5,"Medium","Low")))</f>
        <v>Medium</v>
      </c>
      <c r="M67">
        <v>6.8</v>
      </c>
      <c r="N67" t="s">
        <v>85</v>
      </c>
      <c r="O67" t="s">
        <v>86</v>
      </c>
      <c r="P67" t="s">
        <v>101</v>
      </c>
      <c r="Q67" t="s">
        <v>88</v>
      </c>
      <c r="R67" t="s">
        <v>89</v>
      </c>
      <c r="S67" t="s">
        <v>89</v>
      </c>
      <c r="T67" t="s">
        <v>89</v>
      </c>
      <c r="U67" t="s">
        <v>325</v>
      </c>
    </row>
    <row r="68" spans="3:21" hidden="1" x14ac:dyDescent="0.25">
      <c r="C68" t="s">
        <v>78</v>
      </c>
      <c r="D68">
        <v>2016</v>
      </c>
      <c r="E68" t="s">
        <v>196</v>
      </c>
      <c r="F68" t="s">
        <v>326</v>
      </c>
      <c r="G68" t="s">
        <v>93</v>
      </c>
      <c r="H68" t="s">
        <v>81</v>
      </c>
      <c r="I68" t="s">
        <v>115</v>
      </c>
      <c r="J68" t="s">
        <v>312</v>
      </c>
      <c r="K68" t="s">
        <v>111</v>
      </c>
      <c r="L68" t="str">
        <f t="shared" si="1"/>
        <v>Medium</v>
      </c>
      <c r="M68">
        <v>5.0999999999999996</v>
      </c>
      <c r="N68" t="s">
        <v>85</v>
      </c>
      <c r="O68" t="s">
        <v>86</v>
      </c>
      <c r="P68" t="s">
        <v>301</v>
      </c>
      <c r="Q68" t="s">
        <v>88</v>
      </c>
      <c r="R68" t="s">
        <v>89</v>
      </c>
      <c r="S68" t="s">
        <v>89</v>
      </c>
      <c r="T68" t="s">
        <v>89</v>
      </c>
      <c r="U68" t="s">
        <v>327</v>
      </c>
    </row>
    <row r="69" spans="3:21" hidden="1" x14ac:dyDescent="0.25">
      <c r="C69" t="s">
        <v>78</v>
      </c>
      <c r="D69">
        <v>2016</v>
      </c>
      <c r="E69" t="s">
        <v>201</v>
      </c>
      <c r="F69" t="s">
        <v>328</v>
      </c>
      <c r="G69" t="s">
        <v>81</v>
      </c>
      <c r="H69" t="s">
        <v>81</v>
      </c>
      <c r="I69" t="s">
        <v>129</v>
      </c>
      <c r="J69" t="s">
        <v>312</v>
      </c>
      <c r="K69" t="s">
        <v>111</v>
      </c>
      <c r="L69" t="str">
        <f t="shared" si="1"/>
        <v>Medium</v>
      </c>
      <c r="M69">
        <v>5.0999999999999996</v>
      </c>
      <c r="N69" t="s">
        <v>85</v>
      </c>
      <c r="O69" t="s">
        <v>86</v>
      </c>
      <c r="P69" t="s">
        <v>301</v>
      </c>
      <c r="Q69" t="s">
        <v>88</v>
      </c>
      <c r="R69" t="s">
        <v>89</v>
      </c>
      <c r="S69" t="s">
        <v>89</v>
      </c>
      <c r="T69" t="s">
        <v>89</v>
      </c>
      <c r="U69" t="s">
        <v>329</v>
      </c>
    </row>
    <row r="70" spans="3:21" hidden="1" x14ac:dyDescent="0.25">
      <c r="C70" t="s">
        <v>78</v>
      </c>
      <c r="D70">
        <v>2016</v>
      </c>
      <c r="E70" t="s">
        <v>207</v>
      </c>
      <c r="F70" t="s">
        <v>330</v>
      </c>
      <c r="G70" t="s">
        <v>93</v>
      </c>
      <c r="H70" t="s">
        <v>81</v>
      </c>
      <c r="I70" t="s">
        <v>115</v>
      </c>
      <c r="J70" t="s">
        <v>312</v>
      </c>
      <c r="K70" t="s">
        <v>111</v>
      </c>
      <c r="L70" t="str">
        <f t="shared" si="1"/>
        <v>Low</v>
      </c>
      <c r="M70">
        <v>4.3</v>
      </c>
      <c r="N70" t="s">
        <v>85</v>
      </c>
      <c r="O70" t="s">
        <v>86</v>
      </c>
      <c r="P70" t="s">
        <v>101</v>
      </c>
      <c r="Q70" t="s">
        <v>88</v>
      </c>
      <c r="R70" t="s">
        <v>85</v>
      </c>
      <c r="S70" t="s">
        <v>85</v>
      </c>
      <c r="T70" t="s">
        <v>89</v>
      </c>
      <c r="U70" t="s">
        <v>331</v>
      </c>
    </row>
    <row r="71" spans="3:21" hidden="1" x14ac:dyDescent="0.25">
      <c r="C71" t="s">
        <v>78</v>
      </c>
      <c r="D71">
        <v>2016</v>
      </c>
      <c r="E71" t="s">
        <v>211</v>
      </c>
      <c r="F71" t="s">
        <v>332</v>
      </c>
      <c r="G71" t="s">
        <v>93</v>
      </c>
      <c r="H71" t="s">
        <v>81</v>
      </c>
      <c r="I71" t="s">
        <v>115</v>
      </c>
      <c r="J71" t="s">
        <v>312</v>
      </c>
      <c r="K71" t="s">
        <v>111</v>
      </c>
      <c r="L71" t="str">
        <f t="shared" si="1"/>
        <v>Low</v>
      </c>
      <c r="M71">
        <v>4.3</v>
      </c>
      <c r="N71" t="s">
        <v>85</v>
      </c>
      <c r="O71" t="s">
        <v>86</v>
      </c>
      <c r="P71" t="s">
        <v>101</v>
      </c>
      <c r="Q71" t="s">
        <v>88</v>
      </c>
      <c r="R71" t="s">
        <v>85</v>
      </c>
      <c r="S71" t="s">
        <v>85</v>
      </c>
      <c r="T71" t="s">
        <v>89</v>
      </c>
      <c r="U71" t="s">
        <v>333</v>
      </c>
    </row>
    <row r="72" spans="3:21" hidden="1" x14ac:dyDescent="0.25">
      <c r="C72" t="s">
        <v>78</v>
      </c>
      <c r="D72">
        <v>2016</v>
      </c>
      <c r="E72" t="s">
        <v>214</v>
      </c>
      <c r="F72" t="s">
        <v>334</v>
      </c>
      <c r="G72" t="s">
        <v>108</v>
      </c>
      <c r="H72" t="s">
        <v>81</v>
      </c>
      <c r="I72" t="s">
        <v>109</v>
      </c>
      <c r="J72" t="s">
        <v>312</v>
      </c>
      <c r="K72" t="s">
        <v>111</v>
      </c>
      <c r="L72" t="str">
        <f t="shared" si="1"/>
        <v>Low</v>
      </c>
      <c r="M72">
        <v>4.3</v>
      </c>
      <c r="N72" t="s">
        <v>85</v>
      </c>
      <c r="O72" t="s">
        <v>86</v>
      </c>
      <c r="P72" t="s">
        <v>101</v>
      </c>
      <c r="Q72" t="s">
        <v>88</v>
      </c>
      <c r="R72" t="s">
        <v>89</v>
      </c>
      <c r="S72" t="s">
        <v>85</v>
      </c>
      <c r="T72" t="s">
        <v>85</v>
      </c>
      <c r="U72" t="s">
        <v>335</v>
      </c>
    </row>
    <row r="73" spans="3:21" hidden="1" x14ac:dyDescent="0.25">
      <c r="C73" t="s">
        <v>78</v>
      </c>
      <c r="D73">
        <v>2016</v>
      </c>
      <c r="E73" t="s">
        <v>217</v>
      </c>
      <c r="F73" t="s">
        <v>336</v>
      </c>
      <c r="G73" t="s">
        <v>93</v>
      </c>
      <c r="H73" t="s">
        <v>81</v>
      </c>
      <c r="I73" t="s">
        <v>115</v>
      </c>
      <c r="J73" t="s">
        <v>312</v>
      </c>
      <c r="K73" t="s">
        <v>111</v>
      </c>
      <c r="L73" t="str">
        <f t="shared" si="1"/>
        <v>Low</v>
      </c>
      <c r="M73">
        <v>4.3</v>
      </c>
      <c r="N73" t="s">
        <v>85</v>
      </c>
      <c r="O73" t="s">
        <v>86</v>
      </c>
      <c r="P73" t="s">
        <v>101</v>
      </c>
      <c r="Q73" t="s">
        <v>88</v>
      </c>
      <c r="R73" t="s">
        <v>85</v>
      </c>
      <c r="S73" t="s">
        <v>85</v>
      </c>
      <c r="T73" t="s">
        <v>89</v>
      </c>
      <c r="U73" t="s">
        <v>337</v>
      </c>
    </row>
    <row r="74" spans="3:21" hidden="1" x14ac:dyDescent="0.25">
      <c r="C74" t="s">
        <v>78</v>
      </c>
      <c r="D74">
        <v>2016</v>
      </c>
      <c r="E74" t="s">
        <v>220</v>
      </c>
      <c r="F74" t="s">
        <v>338</v>
      </c>
      <c r="G74" t="s">
        <v>93</v>
      </c>
      <c r="H74" t="s">
        <v>81</v>
      </c>
      <c r="I74" t="s">
        <v>115</v>
      </c>
      <c r="J74" t="s">
        <v>312</v>
      </c>
      <c r="K74" t="s">
        <v>111</v>
      </c>
      <c r="L74" t="str">
        <f t="shared" si="1"/>
        <v>Low</v>
      </c>
      <c r="M74">
        <v>4.3</v>
      </c>
      <c r="N74" t="s">
        <v>85</v>
      </c>
      <c r="O74" t="s">
        <v>86</v>
      </c>
      <c r="P74" t="s">
        <v>101</v>
      </c>
      <c r="Q74" t="s">
        <v>88</v>
      </c>
      <c r="R74" t="s">
        <v>85</v>
      </c>
      <c r="S74" t="s">
        <v>85</v>
      </c>
      <c r="T74" t="s">
        <v>89</v>
      </c>
      <c r="U74" t="s">
        <v>339</v>
      </c>
    </row>
    <row r="75" spans="3:21" hidden="1" x14ac:dyDescent="0.25">
      <c r="C75" t="s">
        <v>78</v>
      </c>
      <c r="D75">
        <v>2016</v>
      </c>
      <c r="E75" t="s">
        <v>225</v>
      </c>
      <c r="F75" t="s">
        <v>340</v>
      </c>
      <c r="G75" t="s">
        <v>93</v>
      </c>
      <c r="H75" t="s">
        <v>81</v>
      </c>
      <c r="I75" t="s">
        <v>115</v>
      </c>
      <c r="J75" t="s">
        <v>312</v>
      </c>
      <c r="K75" t="s">
        <v>111</v>
      </c>
      <c r="L75" t="str">
        <f t="shared" si="1"/>
        <v>Medium</v>
      </c>
      <c r="M75">
        <v>5.0999999999999996</v>
      </c>
      <c r="N75" t="s">
        <v>85</v>
      </c>
      <c r="O75" t="s">
        <v>86</v>
      </c>
      <c r="P75" t="s">
        <v>301</v>
      </c>
      <c r="Q75" t="s">
        <v>88</v>
      </c>
      <c r="R75" t="s">
        <v>89</v>
      </c>
      <c r="S75" t="s">
        <v>89</v>
      </c>
      <c r="T75" t="s">
        <v>89</v>
      </c>
      <c r="U75" t="s">
        <v>341</v>
      </c>
    </row>
    <row r="76" spans="3:21" hidden="1" x14ac:dyDescent="0.25">
      <c r="C76" t="s">
        <v>78</v>
      </c>
      <c r="D76">
        <v>2016</v>
      </c>
      <c r="E76" t="s">
        <v>228</v>
      </c>
      <c r="F76" t="s">
        <v>342</v>
      </c>
      <c r="G76" t="s">
        <v>93</v>
      </c>
      <c r="H76" t="s">
        <v>81</v>
      </c>
      <c r="I76" t="s">
        <v>115</v>
      </c>
      <c r="J76" t="s">
        <v>312</v>
      </c>
      <c r="K76" t="s">
        <v>111</v>
      </c>
      <c r="L76" t="str">
        <f t="shared" si="1"/>
        <v>Medium</v>
      </c>
      <c r="M76">
        <v>6.8</v>
      </c>
      <c r="N76" t="s">
        <v>85</v>
      </c>
      <c r="O76" t="s">
        <v>86</v>
      </c>
      <c r="P76" t="s">
        <v>101</v>
      </c>
      <c r="Q76" t="s">
        <v>88</v>
      </c>
      <c r="R76" t="s">
        <v>89</v>
      </c>
      <c r="S76" t="s">
        <v>89</v>
      </c>
      <c r="T76" t="s">
        <v>89</v>
      </c>
      <c r="U76" t="s">
        <v>343</v>
      </c>
    </row>
    <row r="77" spans="3:21" hidden="1" x14ac:dyDescent="0.25">
      <c r="C77" t="s">
        <v>78</v>
      </c>
      <c r="D77">
        <v>2016</v>
      </c>
      <c r="E77" t="s">
        <v>231</v>
      </c>
      <c r="F77" t="s">
        <v>344</v>
      </c>
      <c r="G77" t="s">
        <v>93</v>
      </c>
      <c r="H77" t="s">
        <v>81</v>
      </c>
      <c r="I77" t="s">
        <v>223</v>
      </c>
      <c r="J77" t="s">
        <v>312</v>
      </c>
      <c r="K77" t="s">
        <v>111</v>
      </c>
      <c r="L77" t="str">
        <f t="shared" si="1"/>
        <v>Medium</v>
      </c>
      <c r="M77">
        <v>6.8</v>
      </c>
      <c r="N77" t="s">
        <v>85</v>
      </c>
      <c r="O77" t="s">
        <v>86</v>
      </c>
      <c r="P77" t="s">
        <v>101</v>
      </c>
      <c r="Q77" t="s">
        <v>88</v>
      </c>
      <c r="R77" t="s">
        <v>89</v>
      </c>
      <c r="S77" t="s">
        <v>89</v>
      </c>
      <c r="T77" t="s">
        <v>89</v>
      </c>
      <c r="U77" t="s">
        <v>345</v>
      </c>
    </row>
    <row r="78" spans="3:21" hidden="1" x14ac:dyDescent="0.25">
      <c r="C78" t="s">
        <v>78</v>
      </c>
      <c r="D78">
        <v>2016</v>
      </c>
      <c r="E78" t="s">
        <v>234</v>
      </c>
      <c r="F78" t="s">
        <v>346</v>
      </c>
      <c r="G78" t="s">
        <v>81</v>
      </c>
      <c r="H78" t="s">
        <v>81</v>
      </c>
      <c r="I78" t="s">
        <v>129</v>
      </c>
      <c r="J78" t="s">
        <v>312</v>
      </c>
      <c r="K78" t="s">
        <v>111</v>
      </c>
      <c r="L78" t="str">
        <f t="shared" si="1"/>
        <v>Medium</v>
      </c>
      <c r="M78">
        <v>6.8</v>
      </c>
      <c r="N78" t="s">
        <v>85</v>
      </c>
      <c r="O78" t="s">
        <v>86</v>
      </c>
      <c r="P78" t="s">
        <v>101</v>
      </c>
      <c r="Q78" t="s">
        <v>88</v>
      </c>
      <c r="R78" t="s">
        <v>89</v>
      </c>
      <c r="S78" t="s">
        <v>89</v>
      </c>
      <c r="T78" t="s">
        <v>89</v>
      </c>
      <c r="U78" t="s">
        <v>347</v>
      </c>
    </row>
    <row r="79" spans="3:21" hidden="1" x14ac:dyDescent="0.25">
      <c r="C79" t="s">
        <v>78</v>
      </c>
      <c r="D79">
        <v>2016</v>
      </c>
      <c r="E79" t="s">
        <v>237</v>
      </c>
      <c r="F79" t="s">
        <v>348</v>
      </c>
      <c r="G79" t="s">
        <v>93</v>
      </c>
      <c r="H79" t="s">
        <v>81</v>
      </c>
      <c r="I79" t="s">
        <v>115</v>
      </c>
      <c r="J79" t="s">
        <v>312</v>
      </c>
      <c r="K79" t="s">
        <v>111</v>
      </c>
      <c r="L79" t="str">
        <f t="shared" si="1"/>
        <v>Medium</v>
      </c>
      <c r="M79">
        <v>6.8</v>
      </c>
      <c r="N79" t="s">
        <v>85</v>
      </c>
      <c r="O79" t="s">
        <v>86</v>
      </c>
      <c r="P79" t="s">
        <v>101</v>
      </c>
      <c r="Q79" t="s">
        <v>88</v>
      </c>
      <c r="R79" t="s">
        <v>89</v>
      </c>
      <c r="S79" t="s">
        <v>89</v>
      </c>
      <c r="T79" t="s">
        <v>89</v>
      </c>
      <c r="U79" t="s">
        <v>349</v>
      </c>
    </row>
    <row r="80" spans="3:21" hidden="1" x14ac:dyDescent="0.25">
      <c r="C80" t="s">
        <v>78</v>
      </c>
      <c r="D80">
        <v>2016</v>
      </c>
      <c r="E80" t="s">
        <v>240</v>
      </c>
      <c r="F80" t="s">
        <v>350</v>
      </c>
      <c r="G80" t="s">
        <v>108</v>
      </c>
      <c r="H80" t="s">
        <v>81</v>
      </c>
      <c r="I80" t="s">
        <v>109</v>
      </c>
      <c r="J80" t="s">
        <v>312</v>
      </c>
      <c r="K80" t="s">
        <v>111</v>
      </c>
      <c r="L80" t="str">
        <f t="shared" si="1"/>
        <v>Low</v>
      </c>
      <c r="M80">
        <v>4.3</v>
      </c>
      <c r="N80" t="s">
        <v>85</v>
      </c>
      <c r="O80" t="s">
        <v>86</v>
      </c>
      <c r="P80" t="s">
        <v>101</v>
      </c>
      <c r="Q80" t="s">
        <v>88</v>
      </c>
      <c r="R80" t="s">
        <v>89</v>
      </c>
      <c r="S80" t="s">
        <v>85</v>
      </c>
      <c r="T80" t="s">
        <v>85</v>
      </c>
      <c r="U80" t="s">
        <v>351</v>
      </c>
    </row>
    <row r="81" spans="3:21" hidden="1" x14ac:dyDescent="0.25">
      <c r="C81" t="s">
        <v>78</v>
      </c>
      <c r="D81">
        <v>2016</v>
      </c>
      <c r="E81" t="s">
        <v>244</v>
      </c>
      <c r="F81" t="s">
        <v>352</v>
      </c>
      <c r="G81" t="s">
        <v>93</v>
      </c>
      <c r="H81" t="s">
        <v>81</v>
      </c>
      <c r="I81" t="s">
        <v>180</v>
      </c>
      <c r="J81" t="s">
        <v>353</v>
      </c>
      <c r="K81" t="s">
        <v>354</v>
      </c>
      <c r="L81" t="str">
        <f t="shared" si="1"/>
        <v>Critical</v>
      </c>
      <c r="M81">
        <v>10</v>
      </c>
      <c r="N81" t="s">
        <v>85</v>
      </c>
      <c r="O81" t="s">
        <v>86</v>
      </c>
      <c r="P81" t="s">
        <v>87</v>
      </c>
      <c r="Q81" t="s">
        <v>88</v>
      </c>
      <c r="R81" t="s">
        <v>130</v>
      </c>
      <c r="S81" t="s">
        <v>130</v>
      </c>
      <c r="T81" t="s">
        <v>130</v>
      </c>
      <c r="U81" t="s">
        <v>355</v>
      </c>
    </row>
    <row r="82" spans="3:21" hidden="1" x14ac:dyDescent="0.25">
      <c r="C82" t="s">
        <v>78</v>
      </c>
      <c r="D82">
        <v>2016</v>
      </c>
      <c r="E82" t="s">
        <v>247</v>
      </c>
      <c r="F82" t="s">
        <v>356</v>
      </c>
      <c r="G82" t="s">
        <v>128</v>
      </c>
      <c r="H82" t="s">
        <v>81</v>
      </c>
      <c r="I82" t="s">
        <v>129</v>
      </c>
      <c r="J82" t="s">
        <v>357</v>
      </c>
      <c r="K82" t="s">
        <v>358</v>
      </c>
      <c r="L82" t="str">
        <f t="shared" si="1"/>
        <v>High</v>
      </c>
      <c r="M82">
        <v>7.8</v>
      </c>
      <c r="N82" t="s">
        <v>85</v>
      </c>
      <c r="O82" t="s">
        <v>86</v>
      </c>
      <c r="P82" t="s">
        <v>87</v>
      </c>
      <c r="Q82" t="s">
        <v>88</v>
      </c>
      <c r="R82" t="s">
        <v>85</v>
      </c>
      <c r="S82" t="s">
        <v>85</v>
      </c>
      <c r="T82" t="s">
        <v>130</v>
      </c>
      <c r="U82" t="s">
        <v>359</v>
      </c>
    </row>
    <row r="83" spans="3:21" hidden="1" x14ac:dyDescent="0.25">
      <c r="C83" t="s">
        <v>78</v>
      </c>
      <c r="D83">
        <v>2016</v>
      </c>
      <c r="E83" t="s">
        <v>360</v>
      </c>
      <c r="F83" t="s">
        <v>361</v>
      </c>
      <c r="G83" t="s">
        <v>93</v>
      </c>
      <c r="H83" t="s">
        <v>81</v>
      </c>
      <c r="I83" t="s">
        <v>180</v>
      </c>
      <c r="J83" t="s">
        <v>362</v>
      </c>
      <c r="K83" t="s">
        <v>363</v>
      </c>
      <c r="L83" t="str">
        <f t="shared" si="1"/>
        <v>Medium</v>
      </c>
      <c r="M83">
        <v>6.8</v>
      </c>
      <c r="N83" t="s">
        <v>85</v>
      </c>
      <c r="O83" t="s">
        <v>86</v>
      </c>
      <c r="P83" t="s">
        <v>101</v>
      </c>
      <c r="Q83" t="s">
        <v>88</v>
      </c>
      <c r="R83" t="s">
        <v>89</v>
      </c>
      <c r="S83" t="s">
        <v>89</v>
      </c>
      <c r="T83" t="s">
        <v>89</v>
      </c>
      <c r="U83" t="s">
        <v>364</v>
      </c>
    </row>
    <row r="84" spans="3:21" hidden="1" x14ac:dyDescent="0.25">
      <c r="C84" t="s">
        <v>78</v>
      </c>
      <c r="D84">
        <v>2016</v>
      </c>
      <c r="E84" t="s">
        <v>365</v>
      </c>
      <c r="F84" t="s">
        <v>366</v>
      </c>
      <c r="G84" t="s">
        <v>155</v>
      </c>
      <c r="H84" t="s">
        <v>81</v>
      </c>
      <c r="I84" t="s">
        <v>129</v>
      </c>
      <c r="J84" t="s">
        <v>367</v>
      </c>
      <c r="K84" t="s">
        <v>291</v>
      </c>
      <c r="L84" t="str">
        <f t="shared" si="1"/>
        <v>Medium</v>
      </c>
      <c r="M84">
        <v>5</v>
      </c>
      <c r="N84" t="s">
        <v>85</v>
      </c>
      <c r="O84" t="s">
        <v>86</v>
      </c>
      <c r="P84" t="s">
        <v>87</v>
      </c>
      <c r="Q84" t="s">
        <v>88</v>
      </c>
      <c r="R84" t="s">
        <v>85</v>
      </c>
      <c r="S84" t="s">
        <v>85</v>
      </c>
      <c r="T84" t="s">
        <v>89</v>
      </c>
      <c r="U84" t="s">
        <v>368</v>
      </c>
    </row>
    <row r="85" spans="3:21" hidden="1" x14ac:dyDescent="0.25">
      <c r="C85" t="s">
        <v>78</v>
      </c>
      <c r="D85">
        <v>2016</v>
      </c>
      <c r="E85" t="s">
        <v>369</v>
      </c>
      <c r="F85" t="s">
        <v>370</v>
      </c>
      <c r="G85" t="s">
        <v>93</v>
      </c>
      <c r="H85" t="s">
        <v>81</v>
      </c>
      <c r="I85" t="s">
        <v>153</v>
      </c>
      <c r="J85" t="s">
        <v>371</v>
      </c>
      <c r="K85" t="s">
        <v>136</v>
      </c>
      <c r="L85" t="str">
        <f t="shared" si="1"/>
        <v>High</v>
      </c>
      <c r="M85">
        <v>7.5</v>
      </c>
      <c r="N85" t="s">
        <v>85</v>
      </c>
      <c r="O85" t="s">
        <v>86</v>
      </c>
      <c r="P85" t="s">
        <v>87</v>
      </c>
      <c r="Q85" t="s">
        <v>88</v>
      </c>
      <c r="R85" t="s">
        <v>89</v>
      </c>
      <c r="S85" t="s">
        <v>89</v>
      </c>
      <c r="T85" t="s">
        <v>89</v>
      </c>
      <c r="U85" t="s">
        <v>372</v>
      </c>
    </row>
    <row r="86" spans="3:21" hidden="1" x14ac:dyDescent="0.25">
      <c r="C86" t="s">
        <v>78</v>
      </c>
      <c r="D86">
        <v>2016</v>
      </c>
      <c r="E86" t="s">
        <v>373</v>
      </c>
      <c r="F86" t="s">
        <v>374</v>
      </c>
      <c r="G86" t="s">
        <v>134</v>
      </c>
      <c r="H86" t="s">
        <v>81</v>
      </c>
      <c r="I86" t="s">
        <v>161</v>
      </c>
      <c r="J86" t="s">
        <v>371</v>
      </c>
      <c r="K86" t="s">
        <v>375</v>
      </c>
      <c r="L86" t="str">
        <f t="shared" si="1"/>
        <v>Medium</v>
      </c>
      <c r="M86">
        <v>5</v>
      </c>
      <c r="N86" t="s">
        <v>85</v>
      </c>
      <c r="O86" t="s">
        <v>86</v>
      </c>
      <c r="P86" t="s">
        <v>87</v>
      </c>
      <c r="Q86" t="s">
        <v>88</v>
      </c>
      <c r="R86" t="s">
        <v>85</v>
      </c>
      <c r="S86" t="s">
        <v>85</v>
      </c>
      <c r="T86" t="s">
        <v>89</v>
      </c>
      <c r="U86" t="s">
        <v>376</v>
      </c>
    </row>
    <row r="87" spans="3:21" hidden="1" x14ac:dyDescent="0.25">
      <c r="C87" t="s">
        <v>78</v>
      </c>
      <c r="D87">
        <v>2016</v>
      </c>
      <c r="E87" t="s">
        <v>377</v>
      </c>
      <c r="F87" t="s">
        <v>378</v>
      </c>
      <c r="G87" t="s">
        <v>134</v>
      </c>
      <c r="H87" t="s">
        <v>81</v>
      </c>
      <c r="I87" t="s">
        <v>161</v>
      </c>
      <c r="J87" t="s">
        <v>371</v>
      </c>
      <c r="K87" t="s">
        <v>375</v>
      </c>
      <c r="L87" t="str">
        <f t="shared" si="1"/>
        <v>Medium</v>
      </c>
      <c r="M87">
        <v>5</v>
      </c>
      <c r="N87" t="s">
        <v>85</v>
      </c>
      <c r="O87" t="s">
        <v>86</v>
      </c>
      <c r="P87" t="s">
        <v>87</v>
      </c>
      <c r="Q87" t="s">
        <v>88</v>
      </c>
      <c r="R87" t="s">
        <v>85</v>
      </c>
      <c r="S87" t="s">
        <v>85</v>
      </c>
      <c r="T87" t="s">
        <v>89</v>
      </c>
      <c r="U87" t="s">
        <v>379</v>
      </c>
    </row>
    <row r="88" spans="3:21" hidden="1" x14ac:dyDescent="0.25">
      <c r="C88" t="s">
        <v>78</v>
      </c>
      <c r="D88">
        <v>2016</v>
      </c>
      <c r="E88" t="s">
        <v>380</v>
      </c>
      <c r="F88" t="s">
        <v>381</v>
      </c>
      <c r="G88" t="s">
        <v>81</v>
      </c>
      <c r="H88" t="s">
        <v>81</v>
      </c>
      <c r="I88" t="s">
        <v>82</v>
      </c>
      <c r="J88" t="s">
        <v>371</v>
      </c>
      <c r="K88" t="s">
        <v>136</v>
      </c>
      <c r="L88" t="str">
        <f t="shared" si="1"/>
        <v>Critical</v>
      </c>
      <c r="M88">
        <v>10</v>
      </c>
      <c r="N88" t="s">
        <v>85</v>
      </c>
      <c r="O88" t="s">
        <v>86</v>
      </c>
      <c r="P88" t="s">
        <v>87</v>
      </c>
      <c r="Q88" t="s">
        <v>88</v>
      </c>
      <c r="R88" t="s">
        <v>130</v>
      </c>
      <c r="S88" t="s">
        <v>130</v>
      </c>
      <c r="T88" t="s">
        <v>130</v>
      </c>
      <c r="U88" t="s">
        <v>382</v>
      </c>
    </row>
    <row r="89" spans="3:21" hidden="1" x14ac:dyDescent="0.25">
      <c r="C89" t="s">
        <v>78</v>
      </c>
      <c r="D89">
        <v>2016</v>
      </c>
      <c r="E89" t="s">
        <v>383</v>
      </c>
      <c r="F89" t="s">
        <v>384</v>
      </c>
      <c r="G89" t="s">
        <v>81</v>
      </c>
      <c r="H89" t="s">
        <v>81</v>
      </c>
      <c r="I89" t="s">
        <v>161</v>
      </c>
      <c r="J89" t="s">
        <v>371</v>
      </c>
      <c r="K89" t="s">
        <v>136</v>
      </c>
      <c r="L89" t="str">
        <f t="shared" si="1"/>
        <v>Critical</v>
      </c>
      <c r="M89">
        <v>10</v>
      </c>
      <c r="N89" t="s">
        <v>85</v>
      </c>
      <c r="O89" t="s">
        <v>86</v>
      </c>
      <c r="P89" t="s">
        <v>87</v>
      </c>
      <c r="Q89" t="s">
        <v>88</v>
      </c>
      <c r="R89" t="s">
        <v>130</v>
      </c>
      <c r="S89" t="s">
        <v>130</v>
      </c>
      <c r="T89" t="s">
        <v>130</v>
      </c>
      <c r="U89" t="s">
        <v>385</v>
      </c>
    </row>
    <row r="90" spans="3:21" hidden="1" x14ac:dyDescent="0.25">
      <c r="C90" t="s">
        <v>78</v>
      </c>
      <c r="D90">
        <v>2016</v>
      </c>
      <c r="E90" t="s">
        <v>386</v>
      </c>
      <c r="F90" t="s">
        <v>387</v>
      </c>
      <c r="G90" t="s">
        <v>81</v>
      </c>
      <c r="H90" t="s">
        <v>81</v>
      </c>
      <c r="I90" t="s">
        <v>161</v>
      </c>
      <c r="J90" t="s">
        <v>371</v>
      </c>
      <c r="K90" t="s">
        <v>136</v>
      </c>
      <c r="L90" t="str">
        <f t="shared" si="1"/>
        <v>Critical</v>
      </c>
      <c r="M90">
        <v>10</v>
      </c>
      <c r="N90" t="s">
        <v>85</v>
      </c>
      <c r="O90" t="s">
        <v>86</v>
      </c>
      <c r="P90" t="s">
        <v>87</v>
      </c>
      <c r="Q90" t="s">
        <v>88</v>
      </c>
      <c r="R90" t="s">
        <v>130</v>
      </c>
      <c r="S90" t="s">
        <v>130</v>
      </c>
      <c r="T90" t="s">
        <v>130</v>
      </c>
      <c r="U90" t="s">
        <v>388</v>
      </c>
    </row>
    <row r="91" spans="3:21" hidden="1" x14ac:dyDescent="0.25">
      <c r="C91" t="s">
        <v>78</v>
      </c>
      <c r="D91">
        <v>2016</v>
      </c>
      <c r="E91" t="s">
        <v>389</v>
      </c>
      <c r="F91" t="s">
        <v>390</v>
      </c>
      <c r="G91" t="s">
        <v>81</v>
      </c>
      <c r="H91" t="s">
        <v>81</v>
      </c>
      <c r="I91" t="s">
        <v>161</v>
      </c>
      <c r="J91" t="s">
        <v>371</v>
      </c>
      <c r="K91" t="s">
        <v>136</v>
      </c>
      <c r="L91" t="str">
        <f t="shared" si="1"/>
        <v>Critical</v>
      </c>
      <c r="M91">
        <v>10</v>
      </c>
      <c r="N91" t="s">
        <v>85</v>
      </c>
      <c r="O91" t="s">
        <v>86</v>
      </c>
      <c r="P91" t="s">
        <v>87</v>
      </c>
      <c r="Q91" t="s">
        <v>88</v>
      </c>
      <c r="R91" t="s">
        <v>130</v>
      </c>
      <c r="S91" t="s">
        <v>130</v>
      </c>
      <c r="T91" t="s">
        <v>130</v>
      </c>
      <c r="U91" t="s">
        <v>391</v>
      </c>
    </row>
    <row r="92" spans="3:21" hidden="1" x14ac:dyDescent="0.25">
      <c r="C92" t="s">
        <v>78</v>
      </c>
      <c r="D92">
        <v>2016</v>
      </c>
      <c r="E92" t="s">
        <v>392</v>
      </c>
      <c r="F92" t="s">
        <v>393</v>
      </c>
      <c r="G92" t="s">
        <v>81</v>
      </c>
      <c r="H92" t="s">
        <v>81</v>
      </c>
      <c r="I92" t="s">
        <v>394</v>
      </c>
      <c r="J92" t="s">
        <v>371</v>
      </c>
      <c r="K92" t="s">
        <v>136</v>
      </c>
      <c r="L92" t="str">
        <f t="shared" si="1"/>
        <v>Critical</v>
      </c>
      <c r="M92">
        <v>10</v>
      </c>
      <c r="N92" t="s">
        <v>85</v>
      </c>
      <c r="O92" t="s">
        <v>86</v>
      </c>
      <c r="P92" t="s">
        <v>87</v>
      </c>
      <c r="Q92" t="s">
        <v>88</v>
      </c>
      <c r="R92" t="s">
        <v>130</v>
      </c>
      <c r="S92" t="s">
        <v>130</v>
      </c>
      <c r="T92" t="s">
        <v>130</v>
      </c>
      <c r="U92" t="s">
        <v>395</v>
      </c>
    </row>
    <row r="93" spans="3:21" hidden="1" x14ac:dyDescent="0.25">
      <c r="C93" t="s">
        <v>78</v>
      </c>
      <c r="D93">
        <v>2016</v>
      </c>
      <c r="E93" t="s">
        <v>396</v>
      </c>
      <c r="F93" t="s">
        <v>397</v>
      </c>
      <c r="G93" t="s">
        <v>242</v>
      </c>
      <c r="H93" t="s">
        <v>81</v>
      </c>
      <c r="I93" t="s">
        <v>129</v>
      </c>
      <c r="J93" t="s">
        <v>398</v>
      </c>
      <c r="K93" t="s">
        <v>399</v>
      </c>
      <c r="L93" t="str">
        <f t="shared" si="1"/>
        <v>High</v>
      </c>
      <c r="M93">
        <v>7.5</v>
      </c>
      <c r="N93" t="s">
        <v>85</v>
      </c>
      <c r="O93" t="s">
        <v>86</v>
      </c>
      <c r="P93" t="s">
        <v>87</v>
      </c>
      <c r="Q93" t="s">
        <v>88</v>
      </c>
      <c r="R93" t="s">
        <v>89</v>
      </c>
      <c r="S93" t="s">
        <v>89</v>
      </c>
      <c r="T93" t="s">
        <v>89</v>
      </c>
      <c r="U93" t="s">
        <v>400</v>
      </c>
    </row>
    <row r="94" spans="3:21" hidden="1" x14ac:dyDescent="0.25">
      <c r="C94" t="s">
        <v>78</v>
      </c>
      <c r="D94">
        <v>2016</v>
      </c>
      <c r="E94" t="s">
        <v>401</v>
      </c>
      <c r="F94" t="s">
        <v>402</v>
      </c>
      <c r="G94" t="s">
        <v>93</v>
      </c>
      <c r="H94" t="s">
        <v>81</v>
      </c>
      <c r="I94" t="s">
        <v>290</v>
      </c>
      <c r="J94" t="s">
        <v>403</v>
      </c>
      <c r="K94" t="s">
        <v>404</v>
      </c>
      <c r="L94" t="str">
        <f t="shared" si="1"/>
        <v>High</v>
      </c>
      <c r="M94">
        <v>7.5</v>
      </c>
      <c r="N94" t="s">
        <v>85</v>
      </c>
      <c r="O94" t="s">
        <v>86</v>
      </c>
      <c r="P94" t="s">
        <v>87</v>
      </c>
      <c r="Q94" t="s">
        <v>88</v>
      </c>
      <c r="R94" t="s">
        <v>89</v>
      </c>
      <c r="S94" t="s">
        <v>89</v>
      </c>
      <c r="T94" t="s">
        <v>89</v>
      </c>
      <c r="U94" t="s">
        <v>405</v>
      </c>
    </row>
    <row r="95" spans="3:21" hidden="1" x14ac:dyDescent="0.25">
      <c r="C95" t="s">
        <v>78</v>
      </c>
      <c r="D95">
        <v>2017</v>
      </c>
      <c r="E95" t="s">
        <v>91</v>
      </c>
      <c r="F95" t="s">
        <v>406</v>
      </c>
      <c r="G95" t="s">
        <v>93</v>
      </c>
      <c r="H95" t="s">
        <v>81</v>
      </c>
      <c r="I95" t="s">
        <v>94</v>
      </c>
      <c r="J95" t="s">
        <v>407</v>
      </c>
      <c r="K95" t="s">
        <v>408</v>
      </c>
      <c r="L95" t="str">
        <f t="shared" si="1"/>
        <v>Medium</v>
      </c>
      <c r="M95">
        <v>5</v>
      </c>
      <c r="N95" t="s">
        <v>85</v>
      </c>
      <c r="O95" t="s">
        <v>86</v>
      </c>
      <c r="P95" t="s">
        <v>87</v>
      </c>
      <c r="Q95" t="s">
        <v>88</v>
      </c>
      <c r="R95" t="s">
        <v>89</v>
      </c>
      <c r="S95" t="s">
        <v>85</v>
      </c>
      <c r="T95" t="s">
        <v>85</v>
      </c>
      <c r="U95" t="s">
        <v>409</v>
      </c>
    </row>
    <row r="96" spans="3:21" hidden="1" x14ac:dyDescent="0.25">
      <c r="C96" t="s">
        <v>78</v>
      </c>
      <c r="D96">
        <v>2017</v>
      </c>
      <c r="E96" t="s">
        <v>98</v>
      </c>
      <c r="F96" t="s">
        <v>410</v>
      </c>
      <c r="G96" t="s">
        <v>411</v>
      </c>
      <c r="H96" t="s">
        <v>81</v>
      </c>
      <c r="I96" t="s">
        <v>82</v>
      </c>
      <c r="J96" t="s">
        <v>407</v>
      </c>
      <c r="K96" t="s">
        <v>408</v>
      </c>
      <c r="L96" t="str">
        <f t="shared" si="1"/>
        <v>High</v>
      </c>
      <c r="M96">
        <v>7.5</v>
      </c>
      <c r="N96" t="s">
        <v>85</v>
      </c>
      <c r="O96" t="s">
        <v>86</v>
      </c>
      <c r="P96" t="s">
        <v>87</v>
      </c>
      <c r="Q96" t="s">
        <v>88</v>
      </c>
      <c r="R96" t="s">
        <v>89</v>
      </c>
      <c r="S96" t="s">
        <v>89</v>
      </c>
      <c r="T96" t="s">
        <v>89</v>
      </c>
      <c r="U96" t="s">
        <v>412</v>
      </c>
    </row>
    <row r="97" spans="3:21" hidden="1" x14ac:dyDescent="0.25">
      <c r="C97" t="s">
        <v>78</v>
      </c>
      <c r="D97">
        <v>2017</v>
      </c>
      <c r="E97" t="s">
        <v>103</v>
      </c>
      <c r="F97" t="s">
        <v>413</v>
      </c>
      <c r="G97" t="s">
        <v>414</v>
      </c>
      <c r="H97" t="s">
        <v>81</v>
      </c>
      <c r="I97" t="s">
        <v>129</v>
      </c>
      <c r="J97" t="s">
        <v>415</v>
      </c>
      <c r="K97" t="s">
        <v>416</v>
      </c>
      <c r="L97" t="str">
        <f t="shared" si="1"/>
        <v>High</v>
      </c>
      <c r="M97">
        <v>7.8</v>
      </c>
      <c r="N97" t="s">
        <v>85</v>
      </c>
      <c r="O97" t="s">
        <v>86</v>
      </c>
      <c r="P97" t="s">
        <v>87</v>
      </c>
      <c r="Q97" t="s">
        <v>88</v>
      </c>
      <c r="R97" t="s">
        <v>85</v>
      </c>
      <c r="S97" t="s">
        <v>85</v>
      </c>
      <c r="T97" t="s">
        <v>130</v>
      </c>
      <c r="U97" t="s">
        <v>417</v>
      </c>
    </row>
    <row r="98" spans="3:21" hidden="1" x14ac:dyDescent="0.25">
      <c r="C98" t="s">
        <v>78</v>
      </c>
      <c r="D98">
        <v>2017</v>
      </c>
      <c r="E98" t="s">
        <v>106</v>
      </c>
      <c r="F98" t="s">
        <v>418</v>
      </c>
      <c r="G98" t="s">
        <v>128</v>
      </c>
      <c r="H98" t="s">
        <v>81</v>
      </c>
      <c r="I98" t="s">
        <v>129</v>
      </c>
      <c r="J98" t="s">
        <v>415</v>
      </c>
      <c r="K98" t="s">
        <v>416</v>
      </c>
      <c r="L98" t="str">
        <f t="shared" si="1"/>
        <v>Medium</v>
      </c>
      <c r="M98">
        <v>5</v>
      </c>
      <c r="N98" t="s">
        <v>85</v>
      </c>
      <c r="O98" t="s">
        <v>86</v>
      </c>
      <c r="P98" t="s">
        <v>87</v>
      </c>
      <c r="Q98" t="s">
        <v>88</v>
      </c>
      <c r="R98" t="s">
        <v>85</v>
      </c>
      <c r="S98" t="s">
        <v>85</v>
      </c>
      <c r="T98" t="s">
        <v>89</v>
      </c>
      <c r="U98" t="s">
        <v>419</v>
      </c>
    </row>
    <row r="99" spans="3:21" hidden="1" x14ac:dyDescent="0.25">
      <c r="C99" t="s">
        <v>78</v>
      </c>
      <c r="D99">
        <v>2017</v>
      </c>
      <c r="E99" t="s">
        <v>113</v>
      </c>
      <c r="F99" t="s">
        <v>420</v>
      </c>
      <c r="G99" t="s">
        <v>108</v>
      </c>
      <c r="H99" t="s">
        <v>81</v>
      </c>
      <c r="I99" t="s">
        <v>109</v>
      </c>
      <c r="J99" t="s">
        <v>415</v>
      </c>
      <c r="K99" t="s">
        <v>421</v>
      </c>
      <c r="L99" t="str">
        <f t="shared" si="1"/>
        <v>Low</v>
      </c>
      <c r="M99">
        <v>4.3</v>
      </c>
      <c r="N99" t="s">
        <v>85</v>
      </c>
      <c r="O99" t="s">
        <v>86</v>
      </c>
      <c r="P99" t="s">
        <v>101</v>
      </c>
      <c r="Q99" t="s">
        <v>88</v>
      </c>
      <c r="R99" t="s">
        <v>89</v>
      </c>
      <c r="S99" t="s">
        <v>85</v>
      </c>
      <c r="T99" t="s">
        <v>85</v>
      </c>
      <c r="U99" t="s">
        <v>422</v>
      </c>
    </row>
    <row r="100" spans="3:21" hidden="1" x14ac:dyDescent="0.25">
      <c r="C100" t="s">
        <v>78</v>
      </c>
      <c r="D100">
        <v>2017</v>
      </c>
      <c r="E100" t="s">
        <v>117</v>
      </c>
      <c r="F100" t="s">
        <v>423</v>
      </c>
      <c r="G100" t="s">
        <v>93</v>
      </c>
      <c r="H100" t="s">
        <v>81</v>
      </c>
      <c r="I100" t="s">
        <v>180</v>
      </c>
      <c r="J100" t="s">
        <v>415</v>
      </c>
      <c r="K100" t="s">
        <v>421</v>
      </c>
      <c r="L100" t="str">
        <f t="shared" si="1"/>
        <v>High</v>
      </c>
      <c r="M100">
        <v>7.5</v>
      </c>
      <c r="N100" t="s">
        <v>85</v>
      </c>
      <c r="O100" t="s">
        <v>86</v>
      </c>
      <c r="P100" t="s">
        <v>87</v>
      </c>
      <c r="Q100" t="s">
        <v>88</v>
      </c>
      <c r="R100" t="s">
        <v>89</v>
      </c>
      <c r="S100" t="s">
        <v>89</v>
      </c>
      <c r="T100" t="s">
        <v>89</v>
      </c>
      <c r="U100" t="s">
        <v>424</v>
      </c>
    </row>
    <row r="101" spans="3:21" hidden="1" x14ac:dyDescent="0.25">
      <c r="C101" t="s">
        <v>78</v>
      </c>
      <c r="D101">
        <v>2017</v>
      </c>
      <c r="E101" t="s">
        <v>120</v>
      </c>
      <c r="F101" t="s">
        <v>425</v>
      </c>
      <c r="G101" t="s">
        <v>93</v>
      </c>
      <c r="H101" t="s">
        <v>81</v>
      </c>
      <c r="I101" t="s">
        <v>180</v>
      </c>
      <c r="J101" t="s">
        <v>415</v>
      </c>
      <c r="K101" t="s">
        <v>421</v>
      </c>
      <c r="L101" t="str">
        <f t="shared" si="1"/>
        <v>High</v>
      </c>
      <c r="M101">
        <v>7.5</v>
      </c>
      <c r="N101" t="s">
        <v>85</v>
      </c>
      <c r="O101" t="s">
        <v>86</v>
      </c>
      <c r="P101" t="s">
        <v>87</v>
      </c>
      <c r="Q101" t="s">
        <v>88</v>
      </c>
      <c r="R101" t="s">
        <v>89</v>
      </c>
      <c r="S101" t="s">
        <v>89</v>
      </c>
      <c r="T101" t="s">
        <v>89</v>
      </c>
      <c r="U101" t="s">
        <v>426</v>
      </c>
    </row>
    <row r="102" spans="3:21" hidden="1" x14ac:dyDescent="0.25">
      <c r="C102" t="s">
        <v>78</v>
      </c>
      <c r="D102">
        <v>2017</v>
      </c>
      <c r="E102" t="s">
        <v>123</v>
      </c>
      <c r="F102" t="s">
        <v>427</v>
      </c>
      <c r="G102" t="s">
        <v>93</v>
      </c>
      <c r="H102" t="s">
        <v>81</v>
      </c>
      <c r="I102" t="s">
        <v>180</v>
      </c>
      <c r="J102" t="s">
        <v>428</v>
      </c>
      <c r="K102" t="s">
        <v>416</v>
      </c>
      <c r="L102" t="str">
        <f t="shared" si="1"/>
        <v>High</v>
      </c>
      <c r="M102">
        <v>7.5</v>
      </c>
      <c r="N102" t="s">
        <v>85</v>
      </c>
      <c r="O102" t="s">
        <v>86</v>
      </c>
      <c r="P102" t="s">
        <v>87</v>
      </c>
      <c r="Q102" t="s">
        <v>88</v>
      </c>
      <c r="R102" t="s">
        <v>89</v>
      </c>
      <c r="S102" t="s">
        <v>89</v>
      </c>
      <c r="T102" t="s">
        <v>89</v>
      </c>
      <c r="U102" t="s">
        <v>429</v>
      </c>
    </row>
    <row r="103" spans="3:21" hidden="1" x14ac:dyDescent="0.25">
      <c r="C103" t="s">
        <v>78</v>
      </c>
      <c r="D103">
        <v>2017</v>
      </c>
      <c r="E103" t="s">
        <v>126</v>
      </c>
      <c r="F103" t="s">
        <v>430</v>
      </c>
      <c r="G103" t="s">
        <v>93</v>
      </c>
      <c r="H103" t="s">
        <v>81</v>
      </c>
      <c r="I103" t="s">
        <v>431</v>
      </c>
      <c r="J103" t="s">
        <v>432</v>
      </c>
      <c r="K103" t="s">
        <v>433</v>
      </c>
      <c r="L103" t="str">
        <f t="shared" si="1"/>
        <v>High</v>
      </c>
      <c r="M103">
        <v>7.5</v>
      </c>
      <c r="N103" t="s">
        <v>85</v>
      </c>
      <c r="O103" t="s">
        <v>86</v>
      </c>
      <c r="P103" t="s">
        <v>87</v>
      </c>
      <c r="Q103" t="s">
        <v>88</v>
      </c>
      <c r="R103" t="s">
        <v>89</v>
      </c>
      <c r="S103" t="s">
        <v>89</v>
      </c>
      <c r="T103" t="s">
        <v>89</v>
      </c>
      <c r="U103" t="s">
        <v>434</v>
      </c>
    </row>
    <row r="104" spans="3:21" hidden="1" x14ac:dyDescent="0.25">
      <c r="C104" t="s">
        <v>78</v>
      </c>
      <c r="D104">
        <v>2017</v>
      </c>
      <c r="E104" t="s">
        <v>270</v>
      </c>
      <c r="F104" t="s">
        <v>435</v>
      </c>
      <c r="G104" t="s">
        <v>93</v>
      </c>
      <c r="H104" t="s">
        <v>81</v>
      </c>
      <c r="I104" t="s">
        <v>431</v>
      </c>
      <c r="J104" t="s">
        <v>432</v>
      </c>
      <c r="K104" t="s">
        <v>433</v>
      </c>
      <c r="L104" t="str">
        <f t="shared" si="1"/>
        <v>High</v>
      </c>
      <c r="M104">
        <v>7.5</v>
      </c>
      <c r="N104" t="s">
        <v>85</v>
      </c>
      <c r="O104" t="s">
        <v>86</v>
      </c>
      <c r="P104" t="s">
        <v>87</v>
      </c>
      <c r="Q104" t="s">
        <v>88</v>
      </c>
      <c r="R104" t="s">
        <v>89</v>
      </c>
      <c r="S104" t="s">
        <v>89</v>
      </c>
      <c r="T104" t="s">
        <v>89</v>
      </c>
      <c r="U104" t="s">
        <v>436</v>
      </c>
    </row>
    <row r="105" spans="3:21" hidden="1" x14ac:dyDescent="0.25">
      <c r="C105" t="s">
        <v>78</v>
      </c>
      <c r="D105">
        <v>2017</v>
      </c>
      <c r="E105" t="s">
        <v>132</v>
      </c>
      <c r="F105" t="s">
        <v>437</v>
      </c>
      <c r="G105" t="s">
        <v>411</v>
      </c>
      <c r="H105" t="s">
        <v>81</v>
      </c>
      <c r="I105" t="s">
        <v>438</v>
      </c>
      <c r="J105" t="s">
        <v>439</v>
      </c>
      <c r="K105" t="s">
        <v>440</v>
      </c>
      <c r="L105" t="str">
        <f t="shared" si="1"/>
        <v>Critical</v>
      </c>
      <c r="M105">
        <v>10</v>
      </c>
      <c r="N105" t="s">
        <v>85</v>
      </c>
      <c r="O105" t="s">
        <v>86</v>
      </c>
      <c r="P105" t="s">
        <v>87</v>
      </c>
      <c r="Q105" t="s">
        <v>88</v>
      </c>
      <c r="R105" t="s">
        <v>130</v>
      </c>
      <c r="S105" t="s">
        <v>130</v>
      </c>
      <c r="T105" t="s">
        <v>130</v>
      </c>
      <c r="U105" t="s">
        <v>441</v>
      </c>
    </row>
    <row r="106" spans="3:21" hidden="1" x14ac:dyDescent="0.25">
      <c r="C106" t="s">
        <v>78</v>
      </c>
      <c r="D106">
        <v>2017</v>
      </c>
      <c r="E106" t="s">
        <v>138</v>
      </c>
      <c r="F106" t="s">
        <v>442</v>
      </c>
      <c r="G106" t="s">
        <v>411</v>
      </c>
      <c r="H106" t="s">
        <v>81</v>
      </c>
      <c r="I106" t="s">
        <v>438</v>
      </c>
      <c r="J106" t="s">
        <v>439</v>
      </c>
      <c r="K106" t="s">
        <v>440</v>
      </c>
      <c r="L106" t="str">
        <f t="shared" si="1"/>
        <v>Critical</v>
      </c>
      <c r="M106">
        <v>10</v>
      </c>
      <c r="N106" t="s">
        <v>85</v>
      </c>
      <c r="O106" t="s">
        <v>86</v>
      </c>
      <c r="P106" t="s">
        <v>87</v>
      </c>
      <c r="Q106" t="s">
        <v>88</v>
      </c>
      <c r="R106" t="s">
        <v>130</v>
      </c>
      <c r="S106" t="s">
        <v>130</v>
      </c>
      <c r="T106" t="s">
        <v>130</v>
      </c>
      <c r="U106" t="s">
        <v>443</v>
      </c>
    </row>
    <row r="107" spans="3:21" hidden="1" x14ac:dyDescent="0.25">
      <c r="C107" t="s">
        <v>78</v>
      </c>
      <c r="D107">
        <v>2017</v>
      </c>
      <c r="E107" t="s">
        <v>142</v>
      </c>
      <c r="F107" t="s">
        <v>444</v>
      </c>
      <c r="G107" t="s">
        <v>93</v>
      </c>
      <c r="H107" t="s">
        <v>81</v>
      </c>
      <c r="I107" t="s">
        <v>180</v>
      </c>
      <c r="J107" t="s">
        <v>445</v>
      </c>
      <c r="K107" t="s">
        <v>136</v>
      </c>
      <c r="L107" t="str">
        <f t="shared" si="1"/>
        <v>High</v>
      </c>
      <c r="M107">
        <v>7.5</v>
      </c>
      <c r="N107" t="s">
        <v>85</v>
      </c>
      <c r="O107" t="s">
        <v>86</v>
      </c>
      <c r="P107" t="s">
        <v>87</v>
      </c>
      <c r="Q107" t="s">
        <v>88</v>
      </c>
      <c r="R107" t="s">
        <v>89</v>
      </c>
      <c r="S107" t="s">
        <v>89</v>
      </c>
      <c r="T107" t="s">
        <v>89</v>
      </c>
      <c r="U107" t="s">
        <v>446</v>
      </c>
    </row>
    <row r="108" spans="3:21" hidden="1" x14ac:dyDescent="0.25">
      <c r="C108" t="s">
        <v>78</v>
      </c>
      <c r="D108">
        <v>2017</v>
      </c>
      <c r="E108" t="s">
        <v>147</v>
      </c>
      <c r="F108" t="s">
        <v>447</v>
      </c>
      <c r="G108" t="s">
        <v>93</v>
      </c>
      <c r="H108" t="s">
        <v>81</v>
      </c>
      <c r="I108" t="s">
        <v>180</v>
      </c>
      <c r="J108" t="s">
        <v>445</v>
      </c>
      <c r="K108" t="s">
        <v>136</v>
      </c>
      <c r="L108" t="str">
        <f t="shared" si="1"/>
        <v>High</v>
      </c>
      <c r="M108">
        <v>7.5</v>
      </c>
      <c r="N108" t="s">
        <v>85</v>
      </c>
      <c r="O108" t="s">
        <v>86</v>
      </c>
      <c r="P108" t="s">
        <v>87</v>
      </c>
      <c r="Q108" t="s">
        <v>88</v>
      </c>
      <c r="R108" t="s">
        <v>89</v>
      </c>
      <c r="S108" t="s">
        <v>89</v>
      </c>
      <c r="T108" t="s">
        <v>89</v>
      </c>
      <c r="U108" t="s">
        <v>448</v>
      </c>
    </row>
    <row r="109" spans="3:21" hidden="1" x14ac:dyDescent="0.25">
      <c r="C109" t="s">
        <v>78</v>
      </c>
      <c r="D109">
        <v>2017</v>
      </c>
      <c r="E109" t="s">
        <v>150</v>
      </c>
      <c r="F109" t="s">
        <v>449</v>
      </c>
      <c r="G109" t="s">
        <v>93</v>
      </c>
      <c r="H109" t="s">
        <v>81</v>
      </c>
      <c r="I109" t="s">
        <v>180</v>
      </c>
      <c r="J109" t="s">
        <v>445</v>
      </c>
      <c r="K109" t="s">
        <v>136</v>
      </c>
      <c r="L109" t="str">
        <f t="shared" si="1"/>
        <v>High</v>
      </c>
      <c r="M109">
        <v>7.5</v>
      </c>
      <c r="N109" t="s">
        <v>85</v>
      </c>
      <c r="O109" t="s">
        <v>86</v>
      </c>
      <c r="P109" t="s">
        <v>87</v>
      </c>
      <c r="Q109" t="s">
        <v>88</v>
      </c>
      <c r="R109" t="s">
        <v>89</v>
      </c>
      <c r="S109" t="s">
        <v>89</v>
      </c>
      <c r="T109" t="s">
        <v>89</v>
      </c>
      <c r="U109" t="s">
        <v>450</v>
      </c>
    </row>
    <row r="110" spans="3:21" hidden="1" x14ac:dyDescent="0.25">
      <c r="C110" t="s">
        <v>78</v>
      </c>
      <c r="D110">
        <v>2017</v>
      </c>
      <c r="E110" t="s">
        <v>159</v>
      </c>
      <c r="F110" t="s">
        <v>451</v>
      </c>
      <c r="G110" t="s">
        <v>452</v>
      </c>
      <c r="H110" t="s">
        <v>81</v>
      </c>
      <c r="I110" t="s">
        <v>82</v>
      </c>
      <c r="J110" t="s">
        <v>453</v>
      </c>
      <c r="K110" t="s">
        <v>454</v>
      </c>
      <c r="L110" t="str">
        <f t="shared" si="1"/>
        <v>High</v>
      </c>
      <c r="M110">
        <v>7.5</v>
      </c>
      <c r="N110" t="s">
        <v>85</v>
      </c>
      <c r="O110" t="s">
        <v>86</v>
      </c>
      <c r="P110" t="s">
        <v>87</v>
      </c>
      <c r="Q110" t="s">
        <v>88</v>
      </c>
      <c r="R110" t="s">
        <v>89</v>
      </c>
      <c r="S110" t="s">
        <v>89</v>
      </c>
      <c r="T110" t="s">
        <v>89</v>
      </c>
      <c r="U110" t="s">
        <v>455</v>
      </c>
    </row>
    <row r="111" spans="3:21" hidden="1" x14ac:dyDescent="0.25">
      <c r="C111" t="s">
        <v>78</v>
      </c>
      <c r="D111">
        <v>2017</v>
      </c>
      <c r="E111" t="s">
        <v>140</v>
      </c>
      <c r="F111" t="s">
        <v>456</v>
      </c>
      <c r="G111" t="s">
        <v>108</v>
      </c>
      <c r="H111" t="s">
        <v>81</v>
      </c>
      <c r="I111" t="s">
        <v>109</v>
      </c>
      <c r="J111" t="s">
        <v>453</v>
      </c>
      <c r="K111" t="s">
        <v>457</v>
      </c>
      <c r="L111" t="str">
        <f t="shared" si="1"/>
        <v>Medium</v>
      </c>
      <c r="M111">
        <v>5</v>
      </c>
      <c r="N111" t="s">
        <v>85</v>
      </c>
      <c r="O111" t="s">
        <v>86</v>
      </c>
      <c r="P111" t="s">
        <v>87</v>
      </c>
      <c r="Q111" t="s">
        <v>88</v>
      </c>
      <c r="R111" t="s">
        <v>89</v>
      </c>
      <c r="S111" t="s">
        <v>85</v>
      </c>
      <c r="T111" t="s">
        <v>85</v>
      </c>
      <c r="U111" t="s">
        <v>458</v>
      </c>
    </row>
    <row r="112" spans="3:21" hidden="1" x14ac:dyDescent="0.25">
      <c r="C112" t="s">
        <v>78</v>
      </c>
      <c r="D112">
        <v>2017</v>
      </c>
      <c r="E112" t="s">
        <v>305</v>
      </c>
      <c r="F112" t="s">
        <v>459</v>
      </c>
      <c r="G112" t="s">
        <v>108</v>
      </c>
      <c r="H112" t="s">
        <v>81</v>
      </c>
      <c r="I112" t="s">
        <v>109</v>
      </c>
      <c r="J112" t="s">
        <v>453</v>
      </c>
      <c r="K112" t="s">
        <v>454</v>
      </c>
      <c r="L112" t="str">
        <f t="shared" si="1"/>
        <v>Medium</v>
      </c>
      <c r="M112">
        <v>5</v>
      </c>
      <c r="N112" t="s">
        <v>85</v>
      </c>
      <c r="O112" t="s">
        <v>86</v>
      </c>
      <c r="P112" t="s">
        <v>87</v>
      </c>
      <c r="Q112" t="s">
        <v>88</v>
      </c>
      <c r="R112" t="s">
        <v>89</v>
      </c>
      <c r="S112" t="s">
        <v>85</v>
      </c>
      <c r="T112" t="s">
        <v>85</v>
      </c>
      <c r="U112" t="s">
        <v>460</v>
      </c>
    </row>
    <row r="113" spans="1:21" hidden="1" x14ac:dyDescent="0.25">
      <c r="C113" t="s">
        <v>78</v>
      </c>
      <c r="D113">
        <v>2017</v>
      </c>
      <c r="E113" t="s">
        <v>188</v>
      </c>
      <c r="F113" t="s">
        <v>461</v>
      </c>
      <c r="G113" t="s">
        <v>462</v>
      </c>
      <c r="H113" t="s">
        <v>81</v>
      </c>
      <c r="I113" t="s">
        <v>129</v>
      </c>
      <c r="J113" t="s">
        <v>463</v>
      </c>
      <c r="K113" t="s">
        <v>464</v>
      </c>
      <c r="L113" t="str">
        <f t="shared" si="1"/>
        <v>Medium</v>
      </c>
      <c r="M113">
        <v>5</v>
      </c>
      <c r="N113" t="s">
        <v>85</v>
      </c>
      <c r="O113" t="s">
        <v>86</v>
      </c>
      <c r="P113" t="s">
        <v>87</v>
      </c>
      <c r="Q113" t="s">
        <v>88</v>
      </c>
      <c r="R113" t="s">
        <v>85</v>
      </c>
      <c r="S113" t="s">
        <v>85</v>
      </c>
      <c r="T113" t="s">
        <v>89</v>
      </c>
      <c r="U113" t="s">
        <v>465</v>
      </c>
    </row>
    <row r="114" spans="1:21" hidden="1" x14ac:dyDescent="0.25">
      <c r="C114" t="s">
        <v>78</v>
      </c>
      <c r="D114">
        <v>2017</v>
      </c>
      <c r="E114" t="s">
        <v>193</v>
      </c>
      <c r="F114" t="s">
        <v>466</v>
      </c>
      <c r="G114" t="s">
        <v>467</v>
      </c>
      <c r="H114" t="s">
        <v>81</v>
      </c>
      <c r="I114" t="s">
        <v>129</v>
      </c>
      <c r="J114" t="s">
        <v>463</v>
      </c>
      <c r="K114" t="s">
        <v>468</v>
      </c>
      <c r="L114" t="str">
        <f t="shared" si="1"/>
        <v>Medium</v>
      </c>
      <c r="M114">
        <v>5</v>
      </c>
      <c r="N114" t="s">
        <v>85</v>
      </c>
      <c r="O114" t="s">
        <v>86</v>
      </c>
      <c r="P114" t="s">
        <v>87</v>
      </c>
      <c r="Q114" t="s">
        <v>88</v>
      </c>
      <c r="R114" t="s">
        <v>85</v>
      </c>
      <c r="S114" t="s">
        <v>85</v>
      </c>
      <c r="T114" t="s">
        <v>89</v>
      </c>
      <c r="U114" t="s">
        <v>469</v>
      </c>
    </row>
    <row r="115" spans="1:21" hidden="1" x14ac:dyDescent="0.25">
      <c r="C115" t="s">
        <v>78</v>
      </c>
      <c r="D115">
        <v>2017</v>
      </c>
      <c r="E115" t="s">
        <v>196</v>
      </c>
      <c r="F115" t="s">
        <v>470</v>
      </c>
      <c r="G115" t="s">
        <v>134</v>
      </c>
      <c r="H115" t="s">
        <v>81</v>
      </c>
      <c r="I115" t="s">
        <v>129</v>
      </c>
      <c r="J115" t="s">
        <v>463</v>
      </c>
      <c r="K115" t="s">
        <v>468</v>
      </c>
      <c r="L115" t="str">
        <f t="shared" si="1"/>
        <v>Medium</v>
      </c>
      <c r="M115">
        <v>5</v>
      </c>
      <c r="N115" t="s">
        <v>85</v>
      </c>
      <c r="O115" t="s">
        <v>86</v>
      </c>
      <c r="P115" t="s">
        <v>87</v>
      </c>
      <c r="Q115" t="s">
        <v>88</v>
      </c>
      <c r="R115" t="s">
        <v>85</v>
      </c>
      <c r="S115" t="s">
        <v>85</v>
      </c>
      <c r="T115" t="s">
        <v>89</v>
      </c>
      <c r="U115" t="s">
        <v>471</v>
      </c>
    </row>
    <row r="116" spans="1:21" hidden="1" x14ac:dyDescent="0.25">
      <c r="C116" t="s">
        <v>78</v>
      </c>
      <c r="D116">
        <v>2017</v>
      </c>
      <c r="E116" t="s">
        <v>201</v>
      </c>
      <c r="F116" t="s">
        <v>472</v>
      </c>
      <c r="G116" t="s">
        <v>134</v>
      </c>
      <c r="H116" t="s">
        <v>81</v>
      </c>
      <c r="I116" t="s">
        <v>129</v>
      </c>
      <c r="J116" t="s">
        <v>463</v>
      </c>
      <c r="K116" t="s">
        <v>468</v>
      </c>
      <c r="L116" t="str">
        <f t="shared" si="1"/>
        <v>Medium</v>
      </c>
      <c r="M116">
        <v>5</v>
      </c>
      <c r="N116" t="s">
        <v>85</v>
      </c>
      <c r="O116" t="s">
        <v>86</v>
      </c>
      <c r="P116" t="s">
        <v>87</v>
      </c>
      <c r="Q116" t="s">
        <v>88</v>
      </c>
      <c r="R116" t="s">
        <v>85</v>
      </c>
      <c r="S116" t="s">
        <v>85</v>
      </c>
      <c r="T116" t="s">
        <v>89</v>
      </c>
      <c r="U116" t="s">
        <v>473</v>
      </c>
    </row>
    <row r="117" spans="1:21" hidden="1" x14ac:dyDescent="0.25">
      <c r="C117" t="s">
        <v>78</v>
      </c>
      <c r="D117">
        <v>2018</v>
      </c>
      <c r="E117" t="s">
        <v>91</v>
      </c>
      <c r="F117" t="s">
        <v>474</v>
      </c>
      <c r="G117" t="s">
        <v>134</v>
      </c>
      <c r="H117" t="s">
        <v>81</v>
      </c>
      <c r="I117" t="s">
        <v>82</v>
      </c>
      <c r="J117" t="s">
        <v>475</v>
      </c>
      <c r="K117" t="s">
        <v>277</v>
      </c>
      <c r="L117" t="str">
        <f t="shared" si="1"/>
        <v>Medium</v>
      </c>
      <c r="M117">
        <v>6.8</v>
      </c>
      <c r="N117" t="s">
        <v>85</v>
      </c>
      <c r="O117" t="s">
        <v>86</v>
      </c>
      <c r="P117" t="s">
        <v>101</v>
      </c>
      <c r="Q117" t="s">
        <v>88</v>
      </c>
      <c r="R117" t="s">
        <v>89</v>
      </c>
      <c r="S117" t="s">
        <v>89</v>
      </c>
      <c r="T117" t="s">
        <v>89</v>
      </c>
      <c r="U117" t="s">
        <v>476</v>
      </c>
    </row>
    <row r="118" spans="1:21" hidden="1" x14ac:dyDescent="0.25">
      <c r="C118" t="s">
        <v>78</v>
      </c>
      <c r="D118">
        <v>2018</v>
      </c>
      <c r="E118" t="s">
        <v>98</v>
      </c>
      <c r="F118" t="s">
        <v>477</v>
      </c>
      <c r="G118" t="s">
        <v>478</v>
      </c>
      <c r="H118" t="s">
        <v>81</v>
      </c>
      <c r="I118" t="s">
        <v>479</v>
      </c>
      <c r="J118" t="s">
        <v>480</v>
      </c>
      <c r="K118" t="s">
        <v>481</v>
      </c>
      <c r="L118" t="str">
        <f t="shared" si="1"/>
        <v>Medium</v>
      </c>
      <c r="M118">
        <v>6.8</v>
      </c>
      <c r="N118" t="s">
        <v>85</v>
      </c>
      <c r="O118" t="s">
        <v>86</v>
      </c>
      <c r="P118" t="s">
        <v>101</v>
      </c>
      <c r="Q118" t="s">
        <v>88</v>
      </c>
      <c r="R118" t="s">
        <v>89</v>
      </c>
      <c r="S118" t="s">
        <v>89</v>
      </c>
      <c r="T118" t="s">
        <v>89</v>
      </c>
      <c r="U118" t="s">
        <v>482</v>
      </c>
    </row>
    <row r="119" spans="1:21" x14ac:dyDescent="0.25">
      <c r="B119" s="42" t="s">
        <v>3727</v>
      </c>
      <c r="C119" t="s">
        <v>78</v>
      </c>
      <c r="D119">
        <v>2018</v>
      </c>
      <c r="E119" t="s">
        <v>103</v>
      </c>
      <c r="F119" t="s">
        <v>483</v>
      </c>
      <c r="G119" t="s">
        <v>467</v>
      </c>
      <c r="H119" t="s">
        <v>81</v>
      </c>
      <c r="I119" t="s">
        <v>82</v>
      </c>
      <c r="J119" t="s">
        <v>484</v>
      </c>
      <c r="K119" t="s">
        <v>485</v>
      </c>
      <c r="L119" t="str">
        <f t="shared" ref="L119:L182" si="2">IF(M119&gt;=9,"Critical",IF(M119&gt;=7.5,"High",IF(M119&gt;=5,"Medium","Low")))</f>
        <v>Critical</v>
      </c>
      <c r="M119">
        <v>10</v>
      </c>
      <c r="N119" t="s">
        <v>85</v>
      </c>
      <c r="O119" t="s">
        <v>86</v>
      </c>
      <c r="P119" t="s">
        <v>87</v>
      </c>
      <c r="Q119" t="s">
        <v>88</v>
      </c>
      <c r="R119" t="s">
        <v>130</v>
      </c>
      <c r="S119" t="s">
        <v>130</v>
      </c>
      <c r="T119" t="s">
        <v>130</v>
      </c>
      <c r="U119" t="s">
        <v>486</v>
      </c>
    </row>
    <row r="120" spans="1:21" x14ac:dyDescent="0.25">
      <c r="B120" s="42" t="s">
        <v>3727</v>
      </c>
      <c r="C120" t="s">
        <v>78</v>
      </c>
      <c r="D120">
        <v>2018</v>
      </c>
      <c r="E120" t="s">
        <v>106</v>
      </c>
      <c r="F120" t="s">
        <v>487</v>
      </c>
      <c r="G120" t="s">
        <v>411</v>
      </c>
      <c r="H120" t="s">
        <v>81</v>
      </c>
      <c r="I120" t="s">
        <v>82</v>
      </c>
      <c r="J120" t="s">
        <v>488</v>
      </c>
      <c r="K120" t="s">
        <v>489</v>
      </c>
      <c r="L120" t="str">
        <f t="shared" si="2"/>
        <v>High</v>
      </c>
      <c r="M120">
        <v>7.5</v>
      </c>
      <c r="N120" t="s">
        <v>85</v>
      </c>
      <c r="O120" t="s">
        <v>86</v>
      </c>
      <c r="P120" t="s">
        <v>87</v>
      </c>
      <c r="Q120" t="s">
        <v>88</v>
      </c>
      <c r="R120" t="s">
        <v>89</v>
      </c>
      <c r="S120" t="s">
        <v>89</v>
      </c>
      <c r="T120" t="s">
        <v>89</v>
      </c>
      <c r="U120" s="7" t="s">
        <v>3726</v>
      </c>
    </row>
    <row r="121" spans="1:21" x14ac:dyDescent="0.25">
      <c r="B121" s="42" t="s">
        <v>3727</v>
      </c>
      <c r="C121" t="s">
        <v>78</v>
      </c>
      <c r="D121">
        <v>2018</v>
      </c>
      <c r="E121" t="s">
        <v>113</v>
      </c>
      <c r="F121" t="s">
        <v>490</v>
      </c>
      <c r="G121" t="s">
        <v>411</v>
      </c>
      <c r="H121" t="s">
        <v>81</v>
      </c>
      <c r="I121" t="s">
        <v>82</v>
      </c>
      <c r="J121" t="s">
        <v>488</v>
      </c>
      <c r="K121" t="s">
        <v>491</v>
      </c>
      <c r="L121" t="str">
        <f t="shared" si="2"/>
        <v>Critical</v>
      </c>
      <c r="M121">
        <v>10</v>
      </c>
      <c r="N121" t="s">
        <v>85</v>
      </c>
      <c r="O121" t="s">
        <v>86</v>
      </c>
      <c r="P121" t="s">
        <v>87</v>
      </c>
      <c r="Q121" t="s">
        <v>88</v>
      </c>
      <c r="R121" t="s">
        <v>130</v>
      </c>
      <c r="S121" t="s">
        <v>130</v>
      </c>
      <c r="T121" t="s">
        <v>130</v>
      </c>
      <c r="U121" t="s">
        <v>492</v>
      </c>
    </row>
    <row r="122" spans="1:21" hidden="1" x14ac:dyDescent="0.25">
      <c r="C122" t="s">
        <v>78</v>
      </c>
      <c r="D122">
        <v>2018</v>
      </c>
      <c r="E122" t="s">
        <v>117</v>
      </c>
      <c r="F122" t="s">
        <v>493</v>
      </c>
      <c r="G122" t="s">
        <v>81</v>
      </c>
      <c r="H122" t="s">
        <v>81</v>
      </c>
      <c r="I122" t="s">
        <v>129</v>
      </c>
      <c r="J122" t="s">
        <v>494</v>
      </c>
      <c r="K122" t="s">
        <v>495</v>
      </c>
      <c r="L122" t="str">
        <f t="shared" si="2"/>
        <v>Medium</v>
      </c>
      <c r="M122">
        <v>5</v>
      </c>
      <c r="N122" t="s">
        <v>85</v>
      </c>
      <c r="O122" t="s">
        <v>86</v>
      </c>
      <c r="P122" t="s">
        <v>87</v>
      </c>
      <c r="Q122" t="s">
        <v>88</v>
      </c>
      <c r="R122" t="s">
        <v>85</v>
      </c>
      <c r="S122" t="s">
        <v>85</v>
      </c>
      <c r="T122" t="s">
        <v>89</v>
      </c>
      <c r="U122" t="s">
        <v>496</v>
      </c>
    </row>
    <row r="123" spans="1:21" hidden="1" x14ac:dyDescent="0.25">
      <c r="C123" t="s">
        <v>78</v>
      </c>
      <c r="D123">
        <v>2018</v>
      </c>
      <c r="E123" t="s">
        <v>120</v>
      </c>
      <c r="F123" t="s">
        <v>497</v>
      </c>
      <c r="G123" t="s">
        <v>81</v>
      </c>
      <c r="H123" t="s">
        <v>81</v>
      </c>
      <c r="I123" t="s">
        <v>129</v>
      </c>
      <c r="J123" t="s">
        <v>494</v>
      </c>
      <c r="K123" t="s">
        <v>498</v>
      </c>
      <c r="L123" t="str">
        <f t="shared" si="2"/>
        <v>Medium</v>
      </c>
      <c r="M123">
        <v>5</v>
      </c>
      <c r="N123" t="s">
        <v>85</v>
      </c>
      <c r="O123" t="s">
        <v>86</v>
      </c>
      <c r="P123" t="s">
        <v>87</v>
      </c>
      <c r="Q123" t="s">
        <v>88</v>
      </c>
      <c r="R123" t="s">
        <v>85</v>
      </c>
      <c r="S123" t="s">
        <v>85</v>
      </c>
      <c r="T123" t="s">
        <v>89</v>
      </c>
      <c r="U123" t="s">
        <v>499</v>
      </c>
    </row>
    <row r="124" spans="1:21" hidden="1" x14ac:dyDescent="0.25">
      <c r="C124" t="s">
        <v>78</v>
      </c>
      <c r="D124">
        <v>2018</v>
      </c>
      <c r="E124" t="s">
        <v>123</v>
      </c>
      <c r="F124" t="s">
        <v>500</v>
      </c>
      <c r="G124" t="s">
        <v>81</v>
      </c>
      <c r="H124" t="s">
        <v>81</v>
      </c>
      <c r="I124" t="s">
        <v>129</v>
      </c>
      <c r="J124" t="s">
        <v>494</v>
      </c>
      <c r="K124" t="s">
        <v>498</v>
      </c>
      <c r="L124" t="str">
        <f t="shared" si="2"/>
        <v>Medium</v>
      </c>
      <c r="M124">
        <v>5</v>
      </c>
      <c r="N124" t="s">
        <v>85</v>
      </c>
      <c r="O124" t="s">
        <v>86</v>
      </c>
      <c r="P124" t="s">
        <v>87</v>
      </c>
      <c r="Q124" t="s">
        <v>88</v>
      </c>
      <c r="R124" t="s">
        <v>85</v>
      </c>
      <c r="S124" t="s">
        <v>85</v>
      </c>
      <c r="T124" t="s">
        <v>89</v>
      </c>
      <c r="U124" t="s">
        <v>501</v>
      </c>
    </row>
    <row r="125" spans="1:21" hidden="1" x14ac:dyDescent="0.25">
      <c r="C125" t="s">
        <v>78</v>
      </c>
      <c r="D125">
        <v>2018</v>
      </c>
      <c r="E125" t="s">
        <v>126</v>
      </c>
      <c r="F125" t="s">
        <v>502</v>
      </c>
      <c r="G125" t="s">
        <v>81</v>
      </c>
      <c r="H125" t="s">
        <v>81</v>
      </c>
      <c r="I125" t="s">
        <v>129</v>
      </c>
      <c r="J125" t="s">
        <v>494</v>
      </c>
      <c r="K125" t="s">
        <v>498</v>
      </c>
      <c r="L125" t="str">
        <f t="shared" si="2"/>
        <v>Medium</v>
      </c>
      <c r="M125">
        <v>5</v>
      </c>
      <c r="N125" t="s">
        <v>85</v>
      </c>
      <c r="O125" t="s">
        <v>86</v>
      </c>
      <c r="P125" t="s">
        <v>87</v>
      </c>
      <c r="Q125" t="s">
        <v>88</v>
      </c>
      <c r="R125" t="s">
        <v>85</v>
      </c>
      <c r="S125" t="s">
        <v>85</v>
      </c>
      <c r="T125" t="s">
        <v>89</v>
      </c>
      <c r="U125" t="s">
        <v>503</v>
      </c>
    </row>
    <row r="126" spans="1:21" hidden="1" x14ac:dyDescent="0.25">
      <c r="C126" t="s">
        <v>78</v>
      </c>
      <c r="D126">
        <v>2018</v>
      </c>
      <c r="E126" t="s">
        <v>270</v>
      </c>
      <c r="F126" t="s">
        <v>504</v>
      </c>
      <c r="G126" t="s">
        <v>81</v>
      </c>
      <c r="H126" t="s">
        <v>81</v>
      </c>
      <c r="I126" t="s">
        <v>129</v>
      </c>
      <c r="J126" t="s">
        <v>494</v>
      </c>
      <c r="K126" t="s">
        <v>498</v>
      </c>
      <c r="L126" t="str">
        <f t="shared" si="2"/>
        <v>Medium</v>
      </c>
      <c r="M126">
        <v>5</v>
      </c>
      <c r="N126" t="s">
        <v>85</v>
      </c>
      <c r="O126" t="s">
        <v>86</v>
      </c>
      <c r="P126" t="s">
        <v>87</v>
      </c>
      <c r="Q126" t="s">
        <v>88</v>
      </c>
      <c r="R126" t="s">
        <v>85</v>
      </c>
      <c r="S126" t="s">
        <v>85</v>
      </c>
      <c r="T126" t="s">
        <v>89</v>
      </c>
      <c r="U126" t="s">
        <v>505</v>
      </c>
    </row>
    <row r="127" spans="1:21" hidden="1" x14ac:dyDescent="0.25">
      <c r="C127" t="s">
        <v>78</v>
      </c>
      <c r="D127">
        <v>2018</v>
      </c>
      <c r="E127" t="s">
        <v>132</v>
      </c>
      <c r="F127" t="s">
        <v>506</v>
      </c>
      <c r="G127" t="s">
        <v>81</v>
      </c>
      <c r="H127" t="s">
        <v>81</v>
      </c>
      <c r="I127" t="s">
        <v>129</v>
      </c>
      <c r="J127" t="s">
        <v>494</v>
      </c>
      <c r="K127" t="s">
        <v>498</v>
      </c>
      <c r="L127" t="str">
        <f t="shared" si="2"/>
        <v>Medium</v>
      </c>
      <c r="M127">
        <v>5</v>
      </c>
      <c r="N127" t="s">
        <v>85</v>
      </c>
      <c r="O127" t="s">
        <v>86</v>
      </c>
      <c r="P127" t="s">
        <v>87</v>
      </c>
      <c r="Q127" t="s">
        <v>88</v>
      </c>
      <c r="R127" t="s">
        <v>85</v>
      </c>
      <c r="S127" t="s">
        <v>85</v>
      </c>
      <c r="T127" t="s">
        <v>89</v>
      </c>
      <c r="U127" t="s">
        <v>507</v>
      </c>
    </row>
    <row r="128" spans="1:21" ht="16.5" customHeight="1" x14ac:dyDescent="0.25">
      <c r="A128" s="45" t="s">
        <v>3746</v>
      </c>
      <c r="B128" s="40" t="s">
        <v>3728</v>
      </c>
      <c r="C128" t="s">
        <v>78</v>
      </c>
      <c r="D128">
        <v>2018</v>
      </c>
      <c r="E128" t="s">
        <v>142</v>
      </c>
      <c r="F128" t="s">
        <v>508</v>
      </c>
      <c r="G128" t="s">
        <v>509</v>
      </c>
      <c r="H128" t="s">
        <v>81</v>
      </c>
      <c r="I128" t="s">
        <v>82</v>
      </c>
      <c r="J128" t="s">
        <v>468</v>
      </c>
      <c r="K128" t="s">
        <v>510</v>
      </c>
      <c r="L128" t="str">
        <f t="shared" si="2"/>
        <v>High</v>
      </c>
      <c r="M128">
        <v>7.9</v>
      </c>
      <c r="N128" t="s">
        <v>85</v>
      </c>
      <c r="O128" t="s">
        <v>183</v>
      </c>
      <c r="P128" t="s">
        <v>101</v>
      </c>
      <c r="Q128" t="s">
        <v>88</v>
      </c>
      <c r="R128" t="s">
        <v>130</v>
      </c>
      <c r="S128" t="s">
        <v>130</v>
      </c>
      <c r="T128" t="s">
        <v>130</v>
      </c>
      <c r="U128" t="s">
        <v>511</v>
      </c>
    </row>
    <row r="129" spans="1:21" hidden="1" x14ac:dyDescent="0.25">
      <c r="C129" t="s">
        <v>78</v>
      </c>
      <c r="D129">
        <v>2018</v>
      </c>
      <c r="E129" t="s">
        <v>147</v>
      </c>
      <c r="F129" t="s">
        <v>512</v>
      </c>
      <c r="G129" t="s">
        <v>134</v>
      </c>
      <c r="H129" t="s">
        <v>81</v>
      </c>
      <c r="I129" t="s">
        <v>115</v>
      </c>
      <c r="J129" t="s">
        <v>408</v>
      </c>
      <c r="K129" t="s">
        <v>513</v>
      </c>
      <c r="L129" t="str">
        <f t="shared" si="2"/>
        <v>Medium</v>
      </c>
      <c r="M129">
        <v>5</v>
      </c>
      <c r="N129" t="s">
        <v>85</v>
      </c>
      <c r="O129" t="s">
        <v>86</v>
      </c>
      <c r="P129" t="s">
        <v>87</v>
      </c>
      <c r="Q129" t="s">
        <v>88</v>
      </c>
      <c r="R129" t="s">
        <v>85</v>
      </c>
      <c r="S129" t="s">
        <v>85</v>
      </c>
      <c r="T129" t="s">
        <v>89</v>
      </c>
      <c r="U129" t="s">
        <v>514</v>
      </c>
    </row>
    <row r="130" spans="1:21" hidden="1" x14ac:dyDescent="0.25">
      <c r="C130" t="s">
        <v>78</v>
      </c>
      <c r="D130">
        <v>2018</v>
      </c>
      <c r="E130" t="s">
        <v>150</v>
      </c>
      <c r="F130" t="s">
        <v>515</v>
      </c>
      <c r="G130" t="s">
        <v>222</v>
      </c>
      <c r="H130" t="s">
        <v>81</v>
      </c>
      <c r="I130" t="s">
        <v>129</v>
      </c>
      <c r="J130" t="s">
        <v>516</v>
      </c>
      <c r="K130" t="s">
        <v>513</v>
      </c>
      <c r="L130" t="str">
        <f t="shared" si="2"/>
        <v>Medium</v>
      </c>
      <c r="M130">
        <v>5</v>
      </c>
      <c r="N130" t="s">
        <v>85</v>
      </c>
      <c r="O130" t="s">
        <v>86</v>
      </c>
      <c r="P130" t="s">
        <v>87</v>
      </c>
      <c r="Q130" t="s">
        <v>88</v>
      </c>
      <c r="R130" t="s">
        <v>85</v>
      </c>
      <c r="S130" t="s">
        <v>85</v>
      </c>
      <c r="T130" t="s">
        <v>89</v>
      </c>
      <c r="U130" t="s">
        <v>517</v>
      </c>
    </row>
    <row r="131" spans="1:21" hidden="1" x14ac:dyDescent="0.25">
      <c r="C131" t="s">
        <v>78</v>
      </c>
      <c r="D131">
        <v>2018</v>
      </c>
      <c r="E131" t="s">
        <v>155</v>
      </c>
      <c r="F131" t="s">
        <v>518</v>
      </c>
      <c r="G131" t="s">
        <v>519</v>
      </c>
      <c r="H131" t="s">
        <v>81</v>
      </c>
      <c r="I131" t="s">
        <v>129</v>
      </c>
      <c r="J131" t="s">
        <v>520</v>
      </c>
      <c r="K131" t="s">
        <v>521</v>
      </c>
      <c r="L131" t="str">
        <f t="shared" si="2"/>
        <v>Low</v>
      </c>
      <c r="M131">
        <v>4.3</v>
      </c>
      <c r="N131" t="s">
        <v>85</v>
      </c>
      <c r="O131" t="s">
        <v>86</v>
      </c>
      <c r="P131" t="s">
        <v>101</v>
      </c>
      <c r="Q131" t="s">
        <v>88</v>
      </c>
      <c r="R131" t="s">
        <v>85</v>
      </c>
      <c r="S131" t="s">
        <v>85</v>
      </c>
      <c r="T131" t="s">
        <v>89</v>
      </c>
      <c r="U131" t="s">
        <v>522</v>
      </c>
    </row>
    <row r="132" spans="1:21" hidden="1" x14ac:dyDescent="0.25">
      <c r="C132" t="s">
        <v>78</v>
      </c>
      <c r="D132">
        <v>2018</v>
      </c>
      <c r="E132" t="s">
        <v>159</v>
      </c>
      <c r="F132" t="s">
        <v>523</v>
      </c>
      <c r="G132" t="s">
        <v>93</v>
      </c>
      <c r="H132" t="s">
        <v>81</v>
      </c>
      <c r="I132" t="s">
        <v>115</v>
      </c>
      <c r="J132" t="s">
        <v>491</v>
      </c>
      <c r="K132" t="s">
        <v>513</v>
      </c>
      <c r="L132" t="str">
        <f t="shared" si="2"/>
        <v>Medium</v>
      </c>
      <c r="M132">
        <v>5</v>
      </c>
      <c r="N132" t="s">
        <v>85</v>
      </c>
      <c r="O132" t="s">
        <v>86</v>
      </c>
      <c r="P132" t="s">
        <v>87</v>
      </c>
      <c r="Q132" t="s">
        <v>88</v>
      </c>
      <c r="R132" t="s">
        <v>85</v>
      </c>
      <c r="S132" t="s">
        <v>85</v>
      </c>
      <c r="T132" t="s">
        <v>89</v>
      </c>
      <c r="U132" t="s">
        <v>524</v>
      </c>
    </row>
    <row r="133" spans="1:21" hidden="1" x14ac:dyDescent="0.25">
      <c r="C133" t="s">
        <v>78</v>
      </c>
      <c r="D133">
        <v>2018</v>
      </c>
      <c r="E133" t="s">
        <v>140</v>
      </c>
      <c r="F133" t="s">
        <v>525</v>
      </c>
      <c r="G133" t="s">
        <v>93</v>
      </c>
      <c r="H133" t="s">
        <v>81</v>
      </c>
      <c r="I133" t="s">
        <v>290</v>
      </c>
      <c r="J133" t="s">
        <v>526</v>
      </c>
      <c r="K133" t="s">
        <v>527</v>
      </c>
      <c r="L133" t="str">
        <f t="shared" si="2"/>
        <v>Medium</v>
      </c>
      <c r="M133">
        <v>6.8</v>
      </c>
      <c r="N133" t="s">
        <v>85</v>
      </c>
      <c r="O133" t="s">
        <v>86</v>
      </c>
      <c r="P133" t="s">
        <v>101</v>
      </c>
      <c r="Q133" t="s">
        <v>88</v>
      </c>
      <c r="R133" t="s">
        <v>89</v>
      </c>
      <c r="S133" t="s">
        <v>89</v>
      </c>
      <c r="T133" t="s">
        <v>89</v>
      </c>
      <c r="U133" t="s">
        <v>528</v>
      </c>
    </row>
    <row r="134" spans="1:21" x14ac:dyDescent="0.25">
      <c r="A134" s="43" t="s">
        <v>3744</v>
      </c>
      <c r="B134" s="40" t="s">
        <v>3751</v>
      </c>
      <c r="C134" t="s">
        <v>78</v>
      </c>
      <c r="D134">
        <v>2018</v>
      </c>
      <c r="E134" t="s">
        <v>134</v>
      </c>
      <c r="F134" t="s">
        <v>529</v>
      </c>
      <c r="G134" t="s">
        <v>93</v>
      </c>
      <c r="H134" t="s">
        <v>81</v>
      </c>
      <c r="I134" t="s">
        <v>153</v>
      </c>
      <c r="J134" t="s">
        <v>530</v>
      </c>
      <c r="K134" t="s">
        <v>531</v>
      </c>
      <c r="L134" t="str">
        <f t="shared" si="2"/>
        <v>High</v>
      </c>
      <c r="M134">
        <v>7.5</v>
      </c>
      <c r="N134" t="s">
        <v>85</v>
      </c>
      <c r="O134" t="s">
        <v>86</v>
      </c>
      <c r="P134" t="s">
        <v>87</v>
      </c>
      <c r="Q134" t="s">
        <v>88</v>
      </c>
      <c r="R134" t="s">
        <v>89</v>
      </c>
      <c r="S134" t="s">
        <v>89</v>
      </c>
      <c r="T134" t="s">
        <v>89</v>
      </c>
      <c r="U134" s="7" t="s">
        <v>3743</v>
      </c>
    </row>
    <row r="135" spans="1:21" x14ac:dyDescent="0.25">
      <c r="B135" s="40" t="s">
        <v>3734</v>
      </c>
      <c r="C135" t="s">
        <v>78</v>
      </c>
      <c r="D135">
        <v>2018</v>
      </c>
      <c r="E135" t="s">
        <v>305</v>
      </c>
      <c r="F135" t="s">
        <v>533</v>
      </c>
      <c r="G135" t="s">
        <v>452</v>
      </c>
      <c r="H135" t="s">
        <v>81</v>
      </c>
      <c r="I135" t="s">
        <v>82</v>
      </c>
      <c r="J135" t="s">
        <v>363</v>
      </c>
      <c r="K135" t="s">
        <v>295</v>
      </c>
      <c r="L135" t="str">
        <f t="shared" si="2"/>
        <v>High</v>
      </c>
      <c r="M135">
        <v>7.5</v>
      </c>
      <c r="N135" t="s">
        <v>85</v>
      </c>
      <c r="O135" t="s">
        <v>86</v>
      </c>
      <c r="P135" t="s">
        <v>87</v>
      </c>
      <c r="Q135" t="s">
        <v>88</v>
      </c>
      <c r="R135" t="s">
        <v>89</v>
      </c>
      <c r="S135" t="s">
        <v>89</v>
      </c>
      <c r="T135" t="s">
        <v>89</v>
      </c>
      <c r="U135" s="7" t="s">
        <v>3763</v>
      </c>
    </row>
    <row r="136" spans="1:21" hidden="1" x14ac:dyDescent="0.25">
      <c r="C136" t="s">
        <v>78</v>
      </c>
      <c r="D136">
        <v>2018</v>
      </c>
      <c r="E136" t="s">
        <v>168</v>
      </c>
      <c r="F136" t="s">
        <v>534</v>
      </c>
      <c r="G136" t="s">
        <v>535</v>
      </c>
      <c r="H136" t="s">
        <v>81</v>
      </c>
      <c r="I136" t="s">
        <v>129</v>
      </c>
      <c r="J136" t="s">
        <v>536</v>
      </c>
      <c r="K136" t="s">
        <v>537</v>
      </c>
      <c r="L136" t="str">
        <f t="shared" si="2"/>
        <v>Low</v>
      </c>
      <c r="M136">
        <v>4.3</v>
      </c>
      <c r="N136" t="s">
        <v>85</v>
      </c>
      <c r="O136" t="s">
        <v>86</v>
      </c>
      <c r="P136" t="s">
        <v>101</v>
      </c>
      <c r="Q136" t="s">
        <v>88</v>
      </c>
      <c r="R136" t="s">
        <v>85</v>
      </c>
      <c r="S136" t="s">
        <v>85</v>
      </c>
      <c r="T136" t="s">
        <v>89</v>
      </c>
      <c r="U136" t="s">
        <v>538</v>
      </c>
    </row>
    <row r="137" spans="1:21" hidden="1" x14ac:dyDescent="0.25">
      <c r="C137" t="s">
        <v>78</v>
      </c>
      <c r="D137">
        <v>2018</v>
      </c>
      <c r="E137" t="s">
        <v>172</v>
      </c>
      <c r="F137" t="s">
        <v>539</v>
      </c>
      <c r="G137" t="s">
        <v>540</v>
      </c>
      <c r="H137" t="s">
        <v>81</v>
      </c>
      <c r="I137" t="s">
        <v>129</v>
      </c>
      <c r="J137" t="s">
        <v>536</v>
      </c>
      <c r="K137" t="s">
        <v>475</v>
      </c>
      <c r="L137" t="str">
        <f t="shared" si="2"/>
        <v>Medium</v>
      </c>
      <c r="M137">
        <v>6.8</v>
      </c>
      <c r="N137" t="s">
        <v>85</v>
      </c>
      <c r="O137" t="s">
        <v>86</v>
      </c>
      <c r="P137" t="s">
        <v>101</v>
      </c>
      <c r="Q137" t="s">
        <v>88</v>
      </c>
      <c r="R137" t="s">
        <v>89</v>
      </c>
      <c r="S137" t="s">
        <v>89</v>
      </c>
      <c r="T137" t="s">
        <v>89</v>
      </c>
      <c r="U137" t="s">
        <v>541</v>
      </c>
    </row>
    <row r="138" spans="1:21" hidden="1" x14ac:dyDescent="0.25">
      <c r="C138" t="s">
        <v>542</v>
      </c>
      <c r="D138">
        <v>2015</v>
      </c>
      <c r="E138" t="s">
        <v>79</v>
      </c>
      <c r="F138" t="s">
        <v>543</v>
      </c>
      <c r="G138" t="s">
        <v>93</v>
      </c>
      <c r="H138" t="s">
        <v>81</v>
      </c>
      <c r="I138" t="s">
        <v>115</v>
      </c>
      <c r="J138" t="s">
        <v>544</v>
      </c>
      <c r="K138" t="s">
        <v>136</v>
      </c>
      <c r="L138" t="str">
        <f t="shared" si="2"/>
        <v>High</v>
      </c>
      <c r="M138">
        <v>7.5</v>
      </c>
      <c r="N138" t="s">
        <v>85</v>
      </c>
      <c r="O138" t="s">
        <v>86</v>
      </c>
      <c r="P138" t="s">
        <v>87</v>
      </c>
      <c r="Q138" t="s">
        <v>88</v>
      </c>
      <c r="R138" t="s">
        <v>89</v>
      </c>
      <c r="S138" t="s">
        <v>89</v>
      </c>
      <c r="T138" t="s">
        <v>89</v>
      </c>
      <c r="U138" t="s">
        <v>545</v>
      </c>
    </row>
    <row r="139" spans="1:21" hidden="1" x14ac:dyDescent="0.25">
      <c r="C139" t="s">
        <v>542</v>
      </c>
      <c r="D139">
        <v>2015</v>
      </c>
      <c r="E139" t="s">
        <v>91</v>
      </c>
      <c r="F139" t="s">
        <v>546</v>
      </c>
      <c r="G139" t="s">
        <v>93</v>
      </c>
      <c r="H139" t="s">
        <v>81</v>
      </c>
      <c r="I139" t="s">
        <v>115</v>
      </c>
      <c r="J139" t="s">
        <v>544</v>
      </c>
      <c r="K139" t="s">
        <v>136</v>
      </c>
      <c r="L139" t="str">
        <f t="shared" si="2"/>
        <v>High</v>
      </c>
      <c r="M139">
        <v>7.5</v>
      </c>
      <c r="N139" t="s">
        <v>85</v>
      </c>
      <c r="O139" t="s">
        <v>86</v>
      </c>
      <c r="P139" t="s">
        <v>87</v>
      </c>
      <c r="Q139" t="s">
        <v>88</v>
      </c>
      <c r="R139" t="s">
        <v>89</v>
      </c>
      <c r="S139" t="s">
        <v>89</v>
      </c>
      <c r="T139" t="s">
        <v>89</v>
      </c>
      <c r="U139" t="s">
        <v>547</v>
      </c>
    </row>
    <row r="140" spans="1:21" hidden="1" x14ac:dyDescent="0.25">
      <c r="C140" t="s">
        <v>542</v>
      </c>
      <c r="D140">
        <v>2015</v>
      </c>
      <c r="E140" t="s">
        <v>98</v>
      </c>
      <c r="F140" t="s">
        <v>548</v>
      </c>
      <c r="G140" t="s">
        <v>93</v>
      </c>
      <c r="H140" t="s">
        <v>81</v>
      </c>
      <c r="I140" t="s">
        <v>115</v>
      </c>
      <c r="J140" t="s">
        <v>544</v>
      </c>
      <c r="K140" t="s">
        <v>136</v>
      </c>
      <c r="L140" t="str">
        <f t="shared" si="2"/>
        <v>High</v>
      </c>
      <c r="M140">
        <v>7.5</v>
      </c>
      <c r="N140" t="s">
        <v>85</v>
      </c>
      <c r="O140" t="s">
        <v>86</v>
      </c>
      <c r="P140" t="s">
        <v>87</v>
      </c>
      <c r="Q140" t="s">
        <v>88</v>
      </c>
      <c r="R140" t="s">
        <v>89</v>
      </c>
      <c r="S140" t="s">
        <v>89</v>
      </c>
      <c r="T140" t="s">
        <v>89</v>
      </c>
      <c r="U140" t="s">
        <v>549</v>
      </c>
    </row>
    <row r="141" spans="1:21" hidden="1" x14ac:dyDescent="0.25">
      <c r="C141" t="s">
        <v>542</v>
      </c>
      <c r="D141">
        <v>2015</v>
      </c>
      <c r="E141" t="s">
        <v>103</v>
      </c>
      <c r="F141" t="s">
        <v>550</v>
      </c>
      <c r="G141" t="s">
        <v>134</v>
      </c>
      <c r="H141" t="s">
        <v>81</v>
      </c>
      <c r="I141" t="s">
        <v>129</v>
      </c>
      <c r="J141" t="s">
        <v>551</v>
      </c>
      <c r="K141" t="s">
        <v>162</v>
      </c>
      <c r="L141" t="str">
        <f t="shared" si="2"/>
        <v>Medium</v>
      </c>
      <c r="M141">
        <v>5</v>
      </c>
      <c r="N141" t="s">
        <v>85</v>
      </c>
      <c r="O141" t="s">
        <v>86</v>
      </c>
      <c r="P141" t="s">
        <v>87</v>
      </c>
      <c r="Q141" t="s">
        <v>88</v>
      </c>
      <c r="R141" t="s">
        <v>85</v>
      </c>
      <c r="S141" t="s">
        <v>85</v>
      </c>
      <c r="T141" t="s">
        <v>89</v>
      </c>
      <c r="U141" t="s">
        <v>552</v>
      </c>
    </row>
    <row r="142" spans="1:21" hidden="1" x14ac:dyDescent="0.25">
      <c r="C142" t="s">
        <v>542</v>
      </c>
      <c r="D142">
        <v>2015</v>
      </c>
      <c r="E142" t="s">
        <v>106</v>
      </c>
      <c r="F142" t="s">
        <v>553</v>
      </c>
      <c r="G142" t="s">
        <v>134</v>
      </c>
      <c r="H142" t="s">
        <v>81</v>
      </c>
      <c r="I142" t="s">
        <v>129</v>
      </c>
      <c r="J142" t="s">
        <v>554</v>
      </c>
      <c r="K142" t="s">
        <v>555</v>
      </c>
      <c r="L142" t="str">
        <f t="shared" si="2"/>
        <v>Low</v>
      </c>
      <c r="M142">
        <v>4.3</v>
      </c>
      <c r="N142" t="s">
        <v>85</v>
      </c>
      <c r="O142" t="s">
        <v>86</v>
      </c>
      <c r="P142" t="s">
        <v>101</v>
      </c>
      <c r="Q142" t="s">
        <v>88</v>
      </c>
      <c r="R142" t="s">
        <v>85</v>
      </c>
      <c r="S142" t="s">
        <v>85</v>
      </c>
      <c r="T142" t="s">
        <v>89</v>
      </c>
      <c r="U142" t="s">
        <v>556</v>
      </c>
    </row>
    <row r="143" spans="1:21" hidden="1" x14ac:dyDescent="0.25">
      <c r="C143" t="s">
        <v>542</v>
      </c>
      <c r="D143">
        <v>2015</v>
      </c>
      <c r="E143" t="s">
        <v>113</v>
      </c>
      <c r="F143" t="s">
        <v>557</v>
      </c>
      <c r="G143" t="s">
        <v>134</v>
      </c>
      <c r="H143" t="s">
        <v>81</v>
      </c>
      <c r="I143" t="s">
        <v>129</v>
      </c>
      <c r="J143" t="s">
        <v>554</v>
      </c>
      <c r="K143" t="s">
        <v>555</v>
      </c>
      <c r="L143" t="str">
        <f t="shared" si="2"/>
        <v>Low</v>
      </c>
      <c r="M143">
        <v>4.3</v>
      </c>
      <c r="N143" t="s">
        <v>85</v>
      </c>
      <c r="O143" t="s">
        <v>86</v>
      </c>
      <c r="P143" t="s">
        <v>101</v>
      </c>
      <c r="Q143" t="s">
        <v>88</v>
      </c>
      <c r="R143" t="s">
        <v>85</v>
      </c>
      <c r="S143" t="s">
        <v>85</v>
      </c>
      <c r="T143" t="s">
        <v>89</v>
      </c>
      <c r="U143" t="s">
        <v>558</v>
      </c>
    </row>
    <row r="144" spans="1:21" hidden="1" x14ac:dyDescent="0.25">
      <c r="C144" t="s">
        <v>542</v>
      </c>
      <c r="D144">
        <v>2015</v>
      </c>
      <c r="E144" t="s">
        <v>117</v>
      </c>
      <c r="F144" t="s">
        <v>559</v>
      </c>
      <c r="G144" t="s">
        <v>134</v>
      </c>
      <c r="H144" t="s">
        <v>81</v>
      </c>
      <c r="I144" t="s">
        <v>129</v>
      </c>
      <c r="J144" t="s">
        <v>554</v>
      </c>
      <c r="K144" t="s">
        <v>555</v>
      </c>
      <c r="L144" t="str">
        <f t="shared" si="2"/>
        <v>Low</v>
      </c>
      <c r="M144">
        <v>4.3</v>
      </c>
      <c r="N144" t="s">
        <v>85</v>
      </c>
      <c r="O144" t="s">
        <v>86</v>
      </c>
      <c r="P144" t="s">
        <v>101</v>
      </c>
      <c r="Q144" t="s">
        <v>88</v>
      </c>
      <c r="R144" t="s">
        <v>85</v>
      </c>
      <c r="S144" t="s">
        <v>85</v>
      </c>
      <c r="T144" t="s">
        <v>89</v>
      </c>
      <c r="U144" t="s">
        <v>560</v>
      </c>
    </row>
    <row r="145" spans="3:21" hidden="1" x14ac:dyDescent="0.25">
      <c r="C145" t="s">
        <v>542</v>
      </c>
      <c r="D145">
        <v>2015</v>
      </c>
      <c r="E145" t="s">
        <v>120</v>
      </c>
      <c r="F145" t="s">
        <v>561</v>
      </c>
      <c r="G145" t="s">
        <v>134</v>
      </c>
      <c r="H145" t="s">
        <v>81</v>
      </c>
      <c r="I145" t="s">
        <v>129</v>
      </c>
      <c r="J145" t="s">
        <v>554</v>
      </c>
      <c r="K145" t="s">
        <v>555</v>
      </c>
      <c r="L145" t="str">
        <f t="shared" si="2"/>
        <v>Low</v>
      </c>
      <c r="M145">
        <v>4.3</v>
      </c>
      <c r="N145" t="s">
        <v>85</v>
      </c>
      <c r="O145" t="s">
        <v>86</v>
      </c>
      <c r="P145" t="s">
        <v>101</v>
      </c>
      <c r="Q145" t="s">
        <v>88</v>
      </c>
      <c r="R145" t="s">
        <v>85</v>
      </c>
      <c r="S145" t="s">
        <v>85</v>
      </c>
      <c r="T145" t="s">
        <v>89</v>
      </c>
      <c r="U145" t="s">
        <v>562</v>
      </c>
    </row>
    <row r="146" spans="3:21" hidden="1" x14ac:dyDescent="0.25">
      <c r="C146" t="s">
        <v>542</v>
      </c>
      <c r="D146">
        <v>2015</v>
      </c>
      <c r="E146" t="s">
        <v>123</v>
      </c>
      <c r="F146" t="s">
        <v>563</v>
      </c>
      <c r="G146" t="s">
        <v>134</v>
      </c>
      <c r="H146" t="s">
        <v>81</v>
      </c>
      <c r="I146" t="s">
        <v>129</v>
      </c>
      <c r="J146" t="s">
        <v>554</v>
      </c>
      <c r="K146" t="s">
        <v>555</v>
      </c>
      <c r="L146" t="str">
        <f t="shared" si="2"/>
        <v>Low</v>
      </c>
      <c r="M146">
        <v>4.3</v>
      </c>
      <c r="N146" t="s">
        <v>85</v>
      </c>
      <c r="O146" t="s">
        <v>86</v>
      </c>
      <c r="P146" t="s">
        <v>101</v>
      </c>
      <c r="Q146" t="s">
        <v>88</v>
      </c>
      <c r="R146" t="s">
        <v>85</v>
      </c>
      <c r="S146" t="s">
        <v>85</v>
      </c>
      <c r="T146" t="s">
        <v>89</v>
      </c>
      <c r="U146" t="s">
        <v>564</v>
      </c>
    </row>
    <row r="147" spans="3:21" hidden="1" x14ac:dyDescent="0.25">
      <c r="C147" t="s">
        <v>542</v>
      </c>
      <c r="D147">
        <v>2015</v>
      </c>
      <c r="E147" t="s">
        <v>126</v>
      </c>
      <c r="F147" t="s">
        <v>148</v>
      </c>
      <c r="G147" t="s">
        <v>128</v>
      </c>
      <c r="H147" t="s">
        <v>81</v>
      </c>
      <c r="I147" t="s">
        <v>129</v>
      </c>
      <c r="J147" t="s">
        <v>135</v>
      </c>
      <c r="K147" t="s">
        <v>136</v>
      </c>
      <c r="L147" t="str">
        <f t="shared" si="2"/>
        <v>Medium</v>
      </c>
      <c r="M147">
        <v>5</v>
      </c>
      <c r="N147" t="s">
        <v>85</v>
      </c>
      <c r="O147" t="s">
        <v>86</v>
      </c>
      <c r="P147" t="s">
        <v>87</v>
      </c>
      <c r="Q147" t="s">
        <v>88</v>
      </c>
      <c r="R147" t="s">
        <v>85</v>
      </c>
      <c r="S147" t="s">
        <v>85</v>
      </c>
      <c r="T147" t="s">
        <v>89</v>
      </c>
      <c r="U147" t="s">
        <v>149</v>
      </c>
    </row>
    <row r="148" spans="3:21" hidden="1" x14ac:dyDescent="0.25">
      <c r="C148" t="s">
        <v>542</v>
      </c>
      <c r="D148">
        <v>2015</v>
      </c>
      <c r="E148" t="s">
        <v>270</v>
      </c>
      <c r="F148" t="s">
        <v>565</v>
      </c>
      <c r="G148" t="s">
        <v>128</v>
      </c>
      <c r="H148" t="s">
        <v>81</v>
      </c>
      <c r="I148" t="s">
        <v>129</v>
      </c>
      <c r="J148" t="s">
        <v>566</v>
      </c>
      <c r="K148" t="s">
        <v>136</v>
      </c>
      <c r="L148" t="str">
        <f t="shared" si="2"/>
        <v>High</v>
      </c>
      <c r="M148">
        <v>7.8</v>
      </c>
      <c r="N148" t="s">
        <v>85</v>
      </c>
      <c r="O148" t="s">
        <v>86</v>
      </c>
      <c r="P148" t="s">
        <v>87</v>
      </c>
      <c r="Q148" t="s">
        <v>88</v>
      </c>
      <c r="R148" t="s">
        <v>85</v>
      </c>
      <c r="S148" t="s">
        <v>85</v>
      </c>
      <c r="T148" t="s">
        <v>130</v>
      </c>
      <c r="U148" t="s">
        <v>567</v>
      </c>
    </row>
    <row r="149" spans="3:21" hidden="1" x14ac:dyDescent="0.25">
      <c r="C149" t="s">
        <v>542</v>
      </c>
      <c r="D149">
        <v>2015</v>
      </c>
      <c r="E149" t="s">
        <v>132</v>
      </c>
      <c r="F149" t="s">
        <v>568</v>
      </c>
      <c r="G149" t="s">
        <v>155</v>
      </c>
      <c r="H149" t="s">
        <v>81</v>
      </c>
      <c r="I149" t="s">
        <v>129</v>
      </c>
      <c r="J149" t="s">
        <v>566</v>
      </c>
      <c r="K149" t="s">
        <v>136</v>
      </c>
      <c r="L149" t="str">
        <f t="shared" si="2"/>
        <v>Medium</v>
      </c>
      <c r="M149">
        <v>5</v>
      </c>
      <c r="N149" t="s">
        <v>85</v>
      </c>
      <c r="O149" t="s">
        <v>86</v>
      </c>
      <c r="P149" t="s">
        <v>87</v>
      </c>
      <c r="Q149" t="s">
        <v>88</v>
      </c>
      <c r="R149" t="s">
        <v>85</v>
      </c>
      <c r="S149" t="s">
        <v>85</v>
      </c>
      <c r="T149" t="s">
        <v>89</v>
      </c>
      <c r="U149" t="s">
        <v>569</v>
      </c>
    </row>
    <row r="150" spans="3:21" hidden="1" x14ac:dyDescent="0.25">
      <c r="C150" t="s">
        <v>542</v>
      </c>
      <c r="D150">
        <v>2015</v>
      </c>
      <c r="E150" t="s">
        <v>138</v>
      </c>
      <c r="F150" t="s">
        <v>160</v>
      </c>
      <c r="G150" t="s">
        <v>134</v>
      </c>
      <c r="H150" t="s">
        <v>81</v>
      </c>
      <c r="I150" t="s">
        <v>161</v>
      </c>
      <c r="J150" t="s">
        <v>135</v>
      </c>
      <c r="K150" t="s">
        <v>162</v>
      </c>
      <c r="L150" t="str">
        <f t="shared" si="2"/>
        <v>Medium</v>
      </c>
      <c r="M150">
        <v>6.8</v>
      </c>
      <c r="N150" t="s">
        <v>85</v>
      </c>
      <c r="O150" t="s">
        <v>86</v>
      </c>
      <c r="P150" t="s">
        <v>101</v>
      </c>
      <c r="Q150" t="s">
        <v>88</v>
      </c>
      <c r="R150" t="s">
        <v>89</v>
      </c>
      <c r="S150" t="s">
        <v>89</v>
      </c>
      <c r="T150" t="s">
        <v>89</v>
      </c>
      <c r="U150" t="s">
        <v>163</v>
      </c>
    </row>
    <row r="151" spans="3:21" hidden="1" x14ac:dyDescent="0.25">
      <c r="C151" t="s">
        <v>542</v>
      </c>
      <c r="D151">
        <v>2015</v>
      </c>
      <c r="E151" t="s">
        <v>142</v>
      </c>
      <c r="F151" t="s">
        <v>164</v>
      </c>
      <c r="G151" t="s">
        <v>93</v>
      </c>
      <c r="H151" t="s">
        <v>81</v>
      </c>
      <c r="I151" t="s">
        <v>153</v>
      </c>
      <c r="J151" t="s">
        <v>135</v>
      </c>
      <c r="K151" t="s">
        <v>136</v>
      </c>
      <c r="L151" t="str">
        <f t="shared" si="2"/>
        <v>High</v>
      </c>
      <c r="M151">
        <v>7.5</v>
      </c>
      <c r="N151" t="s">
        <v>85</v>
      </c>
      <c r="O151" t="s">
        <v>86</v>
      </c>
      <c r="P151" t="s">
        <v>87</v>
      </c>
      <c r="Q151" t="s">
        <v>88</v>
      </c>
      <c r="R151" t="s">
        <v>89</v>
      </c>
      <c r="S151" t="s">
        <v>89</v>
      </c>
      <c r="T151" t="s">
        <v>89</v>
      </c>
      <c r="U151" t="s">
        <v>165</v>
      </c>
    </row>
    <row r="152" spans="3:21" hidden="1" x14ac:dyDescent="0.25">
      <c r="C152" t="s">
        <v>542</v>
      </c>
      <c r="D152">
        <v>2015</v>
      </c>
      <c r="E152" t="s">
        <v>147</v>
      </c>
      <c r="F152" t="s">
        <v>570</v>
      </c>
      <c r="G152" t="s">
        <v>140</v>
      </c>
      <c r="H152" t="s">
        <v>81</v>
      </c>
      <c r="I152" t="s">
        <v>129</v>
      </c>
      <c r="J152" t="s">
        <v>544</v>
      </c>
      <c r="K152" t="s">
        <v>136</v>
      </c>
      <c r="L152" t="str">
        <f t="shared" si="2"/>
        <v>High</v>
      </c>
      <c r="M152">
        <v>7.5</v>
      </c>
      <c r="N152" t="s">
        <v>85</v>
      </c>
      <c r="O152" t="s">
        <v>86</v>
      </c>
      <c r="P152" t="s">
        <v>87</v>
      </c>
      <c r="Q152" t="s">
        <v>88</v>
      </c>
      <c r="R152" t="s">
        <v>89</v>
      </c>
      <c r="S152" t="s">
        <v>89</v>
      </c>
      <c r="T152" t="s">
        <v>89</v>
      </c>
      <c r="U152" t="s">
        <v>571</v>
      </c>
    </row>
    <row r="153" spans="3:21" hidden="1" x14ac:dyDescent="0.25">
      <c r="C153" t="s">
        <v>542</v>
      </c>
      <c r="D153">
        <v>2015</v>
      </c>
      <c r="E153" t="s">
        <v>150</v>
      </c>
      <c r="F153" t="s">
        <v>572</v>
      </c>
      <c r="G153" t="s">
        <v>152</v>
      </c>
      <c r="H153" t="s">
        <v>81</v>
      </c>
      <c r="I153" t="s">
        <v>129</v>
      </c>
      <c r="J153" t="s">
        <v>573</v>
      </c>
      <c r="K153" t="s">
        <v>136</v>
      </c>
      <c r="L153" t="str">
        <f t="shared" si="2"/>
        <v>Medium</v>
      </c>
      <c r="M153">
        <v>5</v>
      </c>
      <c r="N153" t="s">
        <v>85</v>
      </c>
      <c r="O153" t="s">
        <v>86</v>
      </c>
      <c r="P153" t="s">
        <v>87</v>
      </c>
      <c r="Q153" t="s">
        <v>88</v>
      </c>
      <c r="R153" t="s">
        <v>85</v>
      </c>
      <c r="S153" t="s">
        <v>85</v>
      </c>
      <c r="T153" t="s">
        <v>89</v>
      </c>
      <c r="U153" t="s">
        <v>574</v>
      </c>
    </row>
    <row r="154" spans="3:21" hidden="1" x14ac:dyDescent="0.25">
      <c r="C154" t="s">
        <v>542</v>
      </c>
      <c r="D154">
        <v>2015</v>
      </c>
      <c r="E154" t="s">
        <v>155</v>
      </c>
      <c r="F154" t="s">
        <v>575</v>
      </c>
      <c r="G154" t="s">
        <v>140</v>
      </c>
      <c r="H154" t="s">
        <v>81</v>
      </c>
      <c r="I154" t="s">
        <v>129</v>
      </c>
      <c r="J154" t="s">
        <v>573</v>
      </c>
      <c r="K154" t="s">
        <v>111</v>
      </c>
      <c r="L154" t="str">
        <f t="shared" si="2"/>
        <v>Medium</v>
      </c>
      <c r="M154">
        <v>5</v>
      </c>
      <c r="N154" t="s">
        <v>85</v>
      </c>
      <c r="O154" t="s">
        <v>86</v>
      </c>
      <c r="P154" t="s">
        <v>87</v>
      </c>
      <c r="Q154" t="s">
        <v>88</v>
      </c>
      <c r="R154" t="s">
        <v>85</v>
      </c>
      <c r="S154" t="s">
        <v>85</v>
      </c>
      <c r="T154" t="s">
        <v>89</v>
      </c>
      <c r="U154" t="s">
        <v>576</v>
      </c>
    </row>
    <row r="155" spans="3:21" hidden="1" x14ac:dyDescent="0.25">
      <c r="C155" t="s">
        <v>542</v>
      </c>
      <c r="D155">
        <v>2015</v>
      </c>
      <c r="E155" t="s">
        <v>159</v>
      </c>
      <c r="F155" t="s">
        <v>577</v>
      </c>
      <c r="G155" t="s">
        <v>128</v>
      </c>
      <c r="H155" t="s">
        <v>81</v>
      </c>
      <c r="I155" t="s">
        <v>129</v>
      </c>
      <c r="J155" t="s">
        <v>578</v>
      </c>
      <c r="K155" t="s">
        <v>96</v>
      </c>
      <c r="L155" t="str">
        <f t="shared" si="2"/>
        <v>Medium</v>
      </c>
      <c r="M155">
        <v>5</v>
      </c>
      <c r="N155" t="s">
        <v>85</v>
      </c>
      <c r="O155" t="s">
        <v>86</v>
      </c>
      <c r="P155" t="s">
        <v>87</v>
      </c>
      <c r="Q155" t="s">
        <v>88</v>
      </c>
      <c r="R155" t="s">
        <v>85</v>
      </c>
      <c r="S155" t="s">
        <v>85</v>
      </c>
      <c r="T155" t="s">
        <v>89</v>
      </c>
      <c r="U155" t="s">
        <v>579</v>
      </c>
    </row>
    <row r="156" spans="3:21" hidden="1" x14ac:dyDescent="0.25">
      <c r="C156" t="s">
        <v>542</v>
      </c>
      <c r="D156">
        <v>2015</v>
      </c>
      <c r="E156" t="s">
        <v>140</v>
      </c>
      <c r="F156" t="s">
        <v>580</v>
      </c>
      <c r="G156" t="s">
        <v>411</v>
      </c>
      <c r="H156" t="s">
        <v>81</v>
      </c>
      <c r="I156" t="s">
        <v>129</v>
      </c>
      <c r="J156" t="s">
        <v>170</v>
      </c>
      <c r="K156" t="s">
        <v>162</v>
      </c>
      <c r="L156" t="str">
        <f t="shared" si="2"/>
        <v>High</v>
      </c>
      <c r="M156">
        <v>7.5</v>
      </c>
      <c r="N156" t="s">
        <v>85</v>
      </c>
      <c r="O156" t="s">
        <v>86</v>
      </c>
      <c r="P156" t="s">
        <v>87</v>
      </c>
      <c r="Q156" t="s">
        <v>88</v>
      </c>
      <c r="R156" t="s">
        <v>89</v>
      </c>
      <c r="S156" t="s">
        <v>89</v>
      </c>
      <c r="T156" t="s">
        <v>89</v>
      </c>
      <c r="U156" t="s">
        <v>581</v>
      </c>
    </row>
    <row r="157" spans="3:21" hidden="1" x14ac:dyDescent="0.25">
      <c r="C157" t="s">
        <v>542</v>
      </c>
      <c r="D157">
        <v>2015</v>
      </c>
      <c r="E157" t="s">
        <v>134</v>
      </c>
      <c r="F157" t="s">
        <v>582</v>
      </c>
      <c r="G157" t="s">
        <v>93</v>
      </c>
      <c r="H157" t="s">
        <v>81</v>
      </c>
      <c r="I157" t="s">
        <v>115</v>
      </c>
      <c r="J157" t="s">
        <v>583</v>
      </c>
      <c r="K157" t="s">
        <v>136</v>
      </c>
      <c r="L157" t="str">
        <f t="shared" si="2"/>
        <v>Medium</v>
      </c>
      <c r="M157">
        <v>5</v>
      </c>
      <c r="N157" t="s">
        <v>85</v>
      </c>
      <c r="O157" t="s">
        <v>86</v>
      </c>
      <c r="P157" t="s">
        <v>87</v>
      </c>
      <c r="Q157" t="s">
        <v>88</v>
      </c>
      <c r="R157" t="s">
        <v>85</v>
      </c>
      <c r="S157" t="s">
        <v>85</v>
      </c>
      <c r="T157" t="s">
        <v>89</v>
      </c>
      <c r="U157" t="s">
        <v>584</v>
      </c>
    </row>
    <row r="158" spans="3:21" hidden="1" x14ac:dyDescent="0.25">
      <c r="C158" t="s">
        <v>542</v>
      </c>
      <c r="D158">
        <v>2015</v>
      </c>
      <c r="E158" t="s">
        <v>168</v>
      </c>
      <c r="F158" t="s">
        <v>585</v>
      </c>
      <c r="G158" t="s">
        <v>81</v>
      </c>
      <c r="H158" t="s">
        <v>81</v>
      </c>
      <c r="I158" t="s">
        <v>129</v>
      </c>
      <c r="J158" t="s">
        <v>586</v>
      </c>
      <c r="K158" t="s">
        <v>136</v>
      </c>
      <c r="L158" t="str">
        <f t="shared" si="2"/>
        <v>Medium</v>
      </c>
      <c r="M158">
        <v>5</v>
      </c>
      <c r="N158" t="s">
        <v>85</v>
      </c>
      <c r="O158" t="s">
        <v>86</v>
      </c>
      <c r="P158" t="s">
        <v>87</v>
      </c>
      <c r="Q158" t="s">
        <v>88</v>
      </c>
      <c r="R158" t="s">
        <v>85</v>
      </c>
      <c r="S158" t="s">
        <v>85</v>
      </c>
      <c r="T158" t="s">
        <v>89</v>
      </c>
      <c r="U158" t="s">
        <v>587</v>
      </c>
    </row>
    <row r="159" spans="3:21" hidden="1" x14ac:dyDescent="0.25">
      <c r="C159" t="s">
        <v>542</v>
      </c>
      <c r="D159">
        <v>2016</v>
      </c>
      <c r="E159" t="s">
        <v>79</v>
      </c>
      <c r="F159" t="s">
        <v>250</v>
      </c>
      <c r="G159" t="s">
        <v>128</v>
      </c>
      <c r="H159" t="s">
        <v>81</v>
      </c>
      <c r="I159" t="s">
        <v>129</v>
      </c>
      <c r="J159" t="s">
        <v>251</v>
      </c>
      <c r="K159" t="s">
        <v>111</v>
      </c>
      <c r="L159" t="str">
        <f t="shared" si="2"/>
        <v>Low</v>
      </c>
      <c r="M159">
        <v>4.3</v>
      </c>
      <c r="N159" t="s">
        <v>85</v>
      </c>
      <c r="O159" t="s">
        <v>86</v>
      </c>
      <c r="P159" t="s">
        <v>101</v>
      </c>
      <c r="Q159" t="s">
        <v>88</v>
      </c>
      <c r="R159" t="s">
        <v>85</v>
      </c>
      <c r="S159" t="s">
        <v>85</v>
      </c>
      <c r="T159" t="s">
        <v>89</v>
      </c>
      <c r="U159" t="s">
        <v>252</v>
      </c>
    </row>
    <row r="160" spans="3:21" hidden="1" x14ac:dyDescent="0.25">
      <c r="C160" t="s">
        <v>542</v>
      </c>
      <c r="D160">
        <v>2016</v>
      </c>
      <c r="E160" t="s">
        <v>91</v>
      </c>
      <c r="F160" t="s">
        <v>588</v>
      </c>
      <c r="G160" t="s">
        <v>128</v>
      </c>
      <c r="H160" t="s">
        <v>81</v>
      </c>
      <c r="I160" t="s">
        <v>129</v>
      </c>
      <c r="J160" t="s">
        <v>589</v>
      </c>
      <c r="K160" t="s">
        <v>136</v>
      </c>
      <c r="L160" t="str">
        <f t="shared" si="2"/>
        <v>High</v>
      </c>
      <c r="M160">
        <v>7.8</v>
      </c>
      <c r="N160" t="s">
        <v>85</v>
      </c>
      <c r="O160" t="s">
        <v>86</v>
      </c>
      <c r="P160" t="s">
        <v>87</v>
      </c>
      <c r="Q160" t="s">
        <v>88</v>
      </c>
      <c r="R160" t="s">
        <v>85</v>
      </c>
      <c r="S160" t="s">
        <v>85</v>
      </c>
      <c r="T160" t="s">
        <v>130</v>
      </c>
      <c r="U160" t="s">
        <v>590</v>
      </c>
    </row>
    <row r="161" spans="3:21" hidden="1" x14ac:dyDescent="0.25">
      <c r="C161" t="s">
        <v>542</v>
      </c>
      <c r="D161">
        <v>2016</v>
      </c>
      <c r="E161" t="s">
        <v>98</v>
      </c>
      <c r="F161" t="s">
        <v>591</v>
      </c>
      <c r="G161" t="s">
        <v>134</v>
      </c>
      <c r="H161" t="s">
        <v>81</v>
      </c>
      <c r="I161" t="s">
        <v>129</v>
      </c>
      <c r="J161" t="s">
        <v>592</v>
      </c>
      <c r="K161" t="s">
        <v>593</v>
      </c>
      <c r="L161" t="str">
        <f t="shared" si="2"/>
        <v>Medium</v>
      </c>
      <c r="M161">
        <v>5</v>
      </c>
      <c r="N161" t="s">
        <v>85</v>
      </c>
      <c r="O161" t="s">
        <v>86</v>
      </c>
      <c r="P161" t="s">
        <v>87</v>
      </c>
      <c r="Q161" t="s">
        <v>88</v>
      </c>
      <c r="R161" t="s">
        <v>85</v>
      </c>
      <c r="S161" t="s">
        <v>85</v>
      </c>
      <c r="T161" t="s">
        <v>89</v>
      </c>
      <c r="U161" t="s">
        <v>594</v>
      </c>
    </row>
    <row r="162" spans="3:21" hidden="1" x14ac:dyDescent="0.25">
      <c r="C162" t="s">
        <v>542</v>
      </c>
      <c r="D162">
        <v>2016</v>
      </c>
      <c r="E162" t="s">
        <v>103</v>
      </c>
      <c r="F162" t="s">
        <v>595</v>
      </c>
      <c r="G162" t="s">
        <v>254</v>
      </c>
      <c r="H162" t="s">
        <v>81</v>
      </c>
      <c r="I162" t="s">
        <v>180</v>
      </c>
      <c r="J162" t="s">
        <v>251</v>
      </c>
      <c r="K162" t="s">
        <v>136</v>
      </c>
      <c r="L162" t="str">
        <f t="shared" si="2"/>
        <v>High</v>
      </c>
      <c r="M162">
        <v>7.5</v>
      </c>
      <c r="N162" t="s">
        <v>85</v>
      </c>
      <c r="O162" t="s">
        <v>86</v>
      </c>
      <c r="P162" t="s">
        <v>87</v>
      </c>
      <c r="Q162" t="s">
        <v>88</v>
      </c>
      <c r="R162" t="s">
        <v>89</v>
      </c>
      <c r="S162" t="s">
        <v>89</v>
      </c>
      <c r="T162" t="s">
        <v>89</v>
      </c>
      <c r="U162" t="s">
        <v>596</v>
      </c>
    </row>
    <row r="163" spans="3:21" hidden="1" x14ac:dyDescent="0.25">
      <c r="C163" t="s">
        <v>542</v>
      </c>
      <c r="D163">
        <v>2016</v>
      </c>
      <c r="E163" t="s">
        <v>117</v>
      </c>
      <c r="F163" t="s">
        <v>253</v>
      </c>
      <c r="G163" t="s">
        <v>254</v>
      </c>
      <c r="H163" t="s">
        <v>81</v>
      </c>
      <c r="I163" t="s">
        <v>115</v>
      </c>
      <c r="J163" t="s">
        <v>251</v>
      </c>
      <c r="K163" t="s">
        <v>84</v>
      </c>
      <c r="L163" t="str">
        <f t="shared" si="2"/>
        <v>Low</v>
      </c>
      <c r="M163">
        <v>4.3</v>
      </c>
      <c r="N163" t="s">
        <v>85</v>
      </c>
      <c r="O163" t="s">
        <v>86</v>
      </c>
      <c r="P163" t="s">
        <v>101</v>
      </c>
      <c r="Q163" t="s">
        <v>88</v>
      </c>
      <c r="R163" t="s">
        <v>85</v>
      </c>
      <c r="S163" t="s">
        <v>85</v>
      </c>
      <c r="T163" t="s">
        <v>89</v>
      </c>
      <c r="U163" t="s">
        <v>255</v>
      </c>
    </row>
    <row r="164" spans="3:21" hidden="1" x14ac:dyDescent="0.25">
      <c r="C164" t="s">
        <v>542</v>
      </c>
      <c r="D164">
        <v>2016</v>
      </c>
      <c r="E164" t="s">
        <v>120</v>
      </c>
      <c r="F164" t="s">
        <v>256</v>
      </c>
      <c r="G164" t="s">
        <v>93</v>
      </c>
      <c r="H164" t="s">
        <v>81</v>
      </c>
      <c r="I164" t="s">
        <v>153</v>
      </c>
      <c r="J164" t="s">
        <v>257</v>
      </c>
      <c r="K164" t="s">
        <v>258</v>
      </c>
      <c r="L164" t="str">
        <f t="shared" si="2"/>
        <v>High</v>
      </c>
      <c r="M164">
        <v>7.5</v>
      </c>
      <c r="N164" t="s">
        <v>85</v>
      </c>
      <c r="O164" t="s">
        <v>86</v>
      </c>
      <c r="P164" t="s">
        <v>87</v>
      </c>
      <c r="Q164" t="s">
        <v>88</v>
      </c>
      <c r="R164" t="s">
        <v>89</v>
      </c>
      <c r="S164" t="s">
        <v>89</v>
      </c>
      <c r="T164" t="s">
        <v>89</v>
      </c>
      <c r="U164" t="s">
        <v>259</v>
      </c>
    </row>
    <row r="165" spans="3:21" hidden="1" x14ac:dyDescent="0.25">
      <c r="C165" t="s">
        <v>542</v>
      </c>
      <c r="D165">
        <v>2016</v>
      </c>
      <c r="E165" t="s">
        <v>126</v>
      </c>
      <c r="F165" t="s">
        <v>597</v>
      </c>
      <c r="G165" t="s">
        <v>411</v>
      </c>
      <c r="H165" t="s">
        <v>81</v>
      </c>
      <c r="I165" t="s">
        <v>598</v>
      </c>
      <c r="J165" t="s">
        <v>599</v>
      </c>
      <c r="K165" t="s">
        <v>600</v>
      </c>
      <c r="L165" t="str">
        <f t="shared" si="2"/>
        <v>Medium</v>
      </c>
      <c r="M165">
        <v>6.8</v>
      </c>
      <c r="N165" t="s">
        <v>85</v>
      </c>
      <c r="O165" t="s">
        <v>86</v>
      </c>
      <c r="P165" t="s">
        <v>101</v>
      </c>
      <c r="Q165" t="s">
        <v>88</v>
      </c>
      <c r="R165" t="s">
        <v>89</v>
      </c>
      <c r="S165" t="s">
        <v>89</v>
      </c>
      <c r="T165" t="s">
        <v>89</v>
      </c>
      <c r="U165" t="s">
        <v>601</v>
      </c>
    </row>
    <row r="166" spans="3:21" hidden="1" x14ac:dyDescent="0.25">
      <c r="C166" t="s">
        <v>542</v>
      </c>
      <c r="D166">
        <v>2016</v>
      </c>
      <c r="E166" t="s">
        <v>270</v>
      </c>
      <c r="F166" t="s">
        <v>602</v>
      </c>
      <c r="G166" t="s">
        <v>467</v>
      </c>
      <c r="H166" t="s">
        <v>81</v>
      </c>
      <c r="I166" t="s">
        <v>82</v>
      </c>
      <c r="J166" t="s">
        <v>599</v>
      </c>
      <c r="K166" t="s">
        <v>600</v>
      </c>
      <c r="L166" t="str">
        <f t="shared" si="2"/>
        <v>Medium</v>
      </c>
      <c r="M166">
        <v>6.8</v>
      </c>
      <c r="N166" t="s">
        <v>85</v>
      </c>
      <c r="O166" t="s">
        <v>86</v>
      </c>
      <c r="P166" t="s">
        <v>101</v>
      </c>
      <c r="Q166" t="s">
        <v>88</v>
      </c>
      <c r="R166" t="s">
        <v>89</v>
      </c>
      <c r="S166" t="s">
        <v>89</v>
      </c>
      <c r="T166" t="s">
        <v>89</v>
      </c>
      <c r="U166" t="s">
        <v>603</v>
      </c>
    </row>
    <row r="167" spans="3:21" hidden="1" x14ac:dyDescent="0.25">
      <c r="C167" t="s">
        <v>542</v>
      </c>
      <c r="D167">
        <v>2016</v>
      </c>
      <c r="E167" t="s">
        <v>132</v>
      </c>
      <c r="F167" t="s">
        <v>604</v>
      </c>
      <c r="G167" t="s">
        <v>411</v>
      </c>
      <c r="H167" t="s">
        <v>81</v>
      </c>
      <c r="I167" t="s">
        <v>82</v>
      </c>
      <c r="J167" t="s">
        <v>599</v>
      </c>
      <c r="K167" t="s">
        <v>600</v>
      </c>
      <c r="L167" t="str">
        <f t="shared" si="2"/>
        <v>Medium</v>
      </c>
      <c r="M167">
        <v>6.8</v>
      </c>
      <c r="N167" t="s">
        <v>85</v>
      </c>
      <c r="O167" t="s">
        <v>86</v>
      </c>
      <c r="P167" t="s">
        <v>101</v>
      </c>
      <c r="Q167" t="s">
        <v>88</v>
      </c>
      <c r="R167" t="s">
        <v>89</v>
      </c>
      <c r="S167" t="s">
        <v>89</v>
      </c>
      <c r="T167" t="s">
        <v>89</v>
      </c>
      <c r="U167" t="s">
        <v>605</v>
      </c>
    </row>
    <row r="168" spans="3:21" hidden="1" x14ac:dyDescent="0.25">
      <c r="C168" t="s">
        <v>542</v>
      </c>
      <c r="D168">
        <v>2016</v>
      </c>
      <c r="E168" t="s">
        <v>138</v>
      </c>
      <c r="F168" t="s">
        <v>606</v>
      </c>
      <c r="G168" t="s">
        <v>411</v>
      </c>
      <c r="H168" t="s">
        <v>81</v>
      </c>
      <c r="I168" t="s">
        <v>82</v>
      </c>
      <c r="J168" t="s">
        <v>599</v>
      </c>
      <c r="K168" t="s">
        <v>600</v>
      </c>
      <c r="L168" t="str">
        <f t="shared" si="2"/>
        <v>Medium</v>
      </c>
      <c r="M168">
        <v>6.8</v>
      </c>
      <c r="N168" t="s">
        <v>85</v>
      </c>
      <c r="O168" t="s">
        <v>86</v>
      </c>
      <c r="P168" t="s">
        <v>101</v>
      </c>
      <c r="Q168" t="s">
        <v>88</v>
      </c>
      <c r="R168" t="s">
        <v>89</v>
      </c>
      <c r="S168" t="s">
        <v>89</v>
      </c>
      <c r="T168" t="s">
        <v>89</v>
      </c>
      <c r="U168" t="s">
        <v>607</v>
      </c>
    </row>
    <row r="169" spans="3:21" hidden="1" x14ac:dyDescent="0.25">
      <c r="C169" t="s">
        <v>542</v>
      </c>
      <c r="D169">
        <v>2016</v>
      </c>
      <c r="E169" t="s">
        <v>142</v>
      </c>
      <c r="F169" t="s">
        <v>608</v>
      </c>
      <c r="G169" t="s">
        <v>411</v>
      </c>
      <c r="H169" t="s">
        <v>81</v>
      </c>
      <c r="I169" t="s">
        <v>598</v>
      </c>
      <c r="J169" t="s">
        <v>599</v>
      </c>
      <c r="K169" t="s">
        <v>600</v>
      </c>
      <c r="L169" t="str">
        <f t="shared" si="2"/>
        <v>High</v>
      </c>
      <c r="M169">
        <v>7.5</v>
      </c>
      <c r="N169" t="s">
        <v>85</v>
      </c>
      <c r="O169" t="s">
        <v>86</v>
      </c>
      <c r="P169" t="s">
        <v>87</v>
      </c>
      <c r="Q169" t="s">
        <v>88</v>
      </c>
      <c r="R169" t="s">
        <v>89</v>
      </c>
      <c r="S169" t="s">
        <v>89</v>
      </c>
      <c r="T169" t="s">
        <v>89</v>
      </c>
      <c r="U169" t="s">
        <v>609</v>
      </c>
    </row>
    <row r="170" spans="3:21" hidden="1" x14ac:dyDescent="0.25">
      <c r="C170" t="s">
        <v>542</v>
      </c>
      <c r="D170">
        <v>2016</v>
      </c>
      <c r="E170" t="s">
        <v>147</v>
      </c>
      <c r="F170" t="s">
        <v>610</v>
      </c>
      <c r="G170" t="s">
        <v>93</v>
      </c>
      <c r="H170" t="s">
        <v>81</v>
      </c>
      <c r="I170" t="s">
        <v>153</v>
      </c>
      <c r="J170" t="s">
        <v>599</v>
      </c>
      <c r="K170" t="s">
        <v>600</v>
      </c>
      <c r="L170" t="str">
        <f t="shared" si="2"/>
        <v>Medium</v>
      </c>
      <c r="M170">
        <v>6.8</v>
      </c>
      <c r="N170" t="s">
        <v>85</v>
      </c>
      <c r="O170" t="s">
        <v>86</v>
      </c>
      <c r="P170" t="s">
        <v>101</v>
      </c>
      <c r="Q170" t="s">
        <v>88</v>
      </c>
      <c r="R170" t="s">
        <v>89</v>
      </c>
      <c r="S170" t="s">
        <v>89</v>
      </c>
      <c r="T170" t="s">
        <v>89</v>
      </c>
      <c r="U170" t="s">
        <v>611</v>
      </c>
    </row>
    <row r="171" spans="3:21" hidden="1" x14ac:dyDescent="0.25">
      <c r="C171" t="s">
        <v>542</v>
      </c>
      <c r="D171">
        <v>2016</v>
      </c>
      <c r="E171" t="s">
        <v>155</v>
      </c>
      <c r="F171" t="s">
        <v>612</v>
      </c>
      <c r="G171" t="s">
        <v>280</v>
      </c>
      <c r="H171" t="s">
        <v>81</v>
      </c>
      <c r="I171" t="s">
        <v>82</v>
      </c>
      <c r="J171" t="s">
        <v>613</v>
      </c>
      <c r="K171" t="s">
        <v>136</v>
      </c>
      <c r="L171" t="str">
        <f t="shared" si="2"/>
        <v>Critical</v>
      </c>
      <c r="M171">
        <v>10</v>
      </c>
      <c r="N171" t="s">
        <v>85</v>
      </c>
      <c r="O171" t="s">
        <v>86</v>
      </c>
      <c r="P171" t="s">
        <v>87</v>
      </c>
      <c r="Q171" t="s">
        <v>88</v>
      </c>
      <c r="R171" t="s">
        <v>130</v>
      </c>
      <c r="S171" t="s">
        <v>130</v>
      </c>
      <c r="T171" t="s">
        <v>130</v>
      </c>
      <c r="U171" t="s">
        <v>614</v>
      </c>
    </row>
    <row r="172" spans="3:21" hidden="1" x14ac:dyDescent="0.25">
      <c r="C172" t="s">
        <v>542</v>
      </c>
      <c r="D172">
        <v>2016</v>
      </c>
      <c r="E172" t="s">
        <v>168</v>
      </c>
      <c r="F172" t="s">
        <v>264</v>
      </c>
      <c r="G172" t="s">
        <v>134</v>
      </c>
      <c r="H172" t="s">
        <v>81</v>
      </c>
      <c r="I172" t="s">
        <v>129</v>
      </c>
      <c r="J172" t="s">
        <v>251</v>
      </c>
      <c r="K172" t="s">
        <v>84</v>
      </c>
      <c r="L172" t="str">
        <f t="shared" si="2"/>
        <v>Medium</v>
      </c>
      <c r="M172">
        <v>5</v>
      </c>
      <c r="N172" t="s">
        <v>85</v>
      </c>
      <c r="O172" t="s">
        <v>86</v>
      </c>
      <c r="P172" t="s">
        <v>87</v>
      </c>
      <c r="Q172" t="s">
        <v>88</v>
      </c>
      <c r="R172" t="s">
        <v>85</v>
      </c>
      <c r="S172" t="s">
        <v>85</v>
      </c>
      <c r="T172" t="s">
        <v>89</v>
      </c>
      <c r="U172" t="s">
        <v>265</v>
      </c>
    </row>
    <row r="173" spans="3:21" hidden="1" x14ac:dyDescent="0.25">
      <c r="C173" t="s">
        <v>542</v>
      </c>
      <c r="D173">
        <v>2016</v>
      </c>
      <c r="E173" t="s">
        <v>178</v>
      </c>
      <c r="F173" t="s">
        <v>615</v>
      </c>
      <c r="G173" t="s">
        <v>81</v>
      </c>
      <c r="H173" t="s">
        <v>81</v>
      </c>
      <c r="I173" t="s">
        <v>129</v>
      </c>
      <c r="J173" t="s">
        <v>616</v>
      </c>
      <c r="K173" t="s">
        <v>354</v>
      </c>
      <c r="L173" t="str">
        <f t="shared" si="2"/>
        <v>Medium</v>
      </c>
      <c r="M173">
        <v>5</v>
      </c>
      <c r="N173" t="s">
        <v>85</v>
      </c>
      <c r="O173" t="s">
        <v>86</v>
      </c>
      <c r="P173" t="s">
        <v>87</v>
      </c>
      <c r="Q173" t="s">
        <v>88</v>
      </c>
      <c r="R173" t="s">
        <v>85</v>
      </c>
      <c r="S173" t="s">
        <v>85</v>
      </c>
      <c r="T173" t="s">
        <v>89</v>
      </c>
      <c r="U173" t="s">
        <v>617</v>
      </c>
    </row>
    <row r="174" spans="3:21" hidden="1" x14ac:dyDescent="0.25">
      <c r="C174" t="s">
        <v>542</v>
      </c>
      <c r="D174">
        <v>2016</v>
      </c>
      <c r="E174" t="s">
        <v>185</v>
      </c>
      <c r="F174" t="s">
        <v>618</v>
      </c>
      <c r="G174" t="s">
        <v>134</v>
      </c>
      <c r="H174" t="s">
        <v>81</v>
      </c>
      <c r="I174" t="s">
        <v>129</v>
      </c>
      <c r="J174" t="s">
        <v>616</v>
      </c>
      <c r="K174" t="s">
        <v>354</v>
      </c>
      <c r="L174" t="str">
        <f t="shared" si="2"/>
        <v>Medium</v>
      </c>
      <c r="M174">
        <v>5</v>
      </c>
      <c r="N174" t="s">
        <v>85</v>
      </c>
      <c r="O174" t="s">
        <v>86</v>
      </c>
      <c r="P174" t="s">
        <v>87</v>
      </c>
      <c r="Q174" t="s">
        <v>88</v>
      </c>
      <c r="R174" t="s">
        <v>85</v>
      </c>
      <c r="S174" t="s">
        <v>85</v>
      </c>
      <c r="T174" t="s">
        <v>89</v>
      </c>
      <c r="U174" t="s">
        <v>619</v>
      </c>
    </row>
    <row r="175" spans="3:21" hidden="1" x14ac:dyDescent="0.25">
      <c r="C175" t="s">
        <v>542</v>
      </c>
      <c r="D175">
        <v>2016</v>
      </c>
      <c r="E175" t="s">
        <v>193</v>
      </c>
      <c r="F175" t="s">
        <v>620</v>
      </c>
      <c r="G175" t="s">
        <v>93</v>
      </c>
      <c r="H175" t="s">
        <v>81</v>
      </c>
      <c r="I175" t="s">
        <v>153</v>
      </c>
      <c r="J175" t="s">
        <v>621</v>
      </c>
      <c r="K175" t="s">
        <v>354</v>
      </c>
      <c r="L175" t="str">
        <f t="shared" si="2"/>
        <v>Medium</v>
      </c>
      <c r="M175">
        <v>6.8</v>
      </c>
      <c r="N175" t="s">
        <v>85</v>
      </c>
      <c r="O175" t="s">
        <v>86</v>
      </c>
      <c r="P175" t="s">
        <v>101</v>
      </c>
      <c r="Q175" t="s">
        <v>88</v>
      </c>
      <c r="R175" t="s">
        <v>89</v>
      </c>
      <c r="S175" t="s">
        <v>89</v>
      </c>
      <c r="T175" t="s">
        <v>89</v>
      </c>
      <c r="U175" t="s">
        <v>622</v>
      </c>
    </row>
    <row r="176" spans="3:21" hidden="1" x14ac:dyDescent="0.25">
      <c r="C176" t="s">
        <v>542</v>
      </c>
      <c r="D176">
        <v>2016</v>
      </c>
      <c r="E176" t="s">
        <v>196</v>
      </c>
      <c r="F176" t="s">
        <v>623</v>
      </c>
      <c r="G176" t="s">
        <v>93</v>
      </c>
      <c r="H176" t="s">
        <v>81</v>
      </c>
      <c r="I176" t="s">
        <v>94</v>
      </c>
      <c r="J176" t="s">
        <v>621</v>
      </c>
      <c r="K176" t="s">
        <v>354</v>
      </c>
      <c r="L176" t="str">
        <f t="shared" si="2"/>
        <v>Low</v>
      </c>
      <c r="M176">
        <v>4.3</v>
      </c>
      <c r="N176" t="s">
        <v>85</v>
      </c>
      <c r="O176" t="s">
        <v>86</v>
      </c>
      <c r="P176" t="s">
        <v>101</v>
      </c>
      <c r="Q176" t="s">
        <v>88</v>
      </c>
      <c r="R176" t="s">
        <v>89</v>
      </c>
      <c r="S176" t="s">
        <v>85</v>
      </c>
      <c r="T176" t="s">
        <v>85</v>
      </c>
      <c r="U176" t="s">
        <v>624</v>
      </c>
    </row>
    <row r="177" spans="3:21" hidden="1" x14ac:dyDescent="0.25">
      <c r="C177" t="s">
        <v>542</v>
      </c>
      <c r="D177">
        <v>2016</v>
      </c>
      <c r="E177" t="s">
        <v>201</v>
      </c>
      <c r="F177" t="s">
        <v>625</v>
      </c>
      <c r="G177" t="s">
        <v>93</v>
      </c>
      <c r="H177" t="s">
        <v>81</v>
      </c>
      <c r="I177" t="s">
        <v>180</v>
      </c>
      <c r="J177" t="s">
        <v>621</v>
      </c>
      <c r="K177" t="s">
        <v>354</v>
      </c>
      <c r="L177" t="str">
        <f t="shared" si="2"/>
        <v>Medium</v>
      </c>
      <c r="M177">
        <v>6.8</v>
      </c>
      <c r="N177" t="s">
        <v>85</v>
      </c>
      <c r="O177" t="s">
        <v>86</v>
      </c>
      <c r="P177" t="s">
        <v>101</v>
      </c>
      <c r="Q177" t="s">
        <v>88</v>
      </c>
      <c r="R177" t="s">
        <v>89</v>
      </c>
      <c r="S177" t="s">
        <v>89</v>
      </c>
      <c r="T177" t="s">
        <v>89</v>
      </c>
      <c r="U177" t="s">
        <v>626</v>
      </c>
    </row>
    <row r="178" spans="3:21" hidden="1" x14ac:dyDescent="0.25">
      <c r="C178" t="s">
        <v>542</v>
      </c>
      <c r="D178">
        <v>2016</v>
      </c>
      <c r="E178" t="s">
        <v>207</v>
      </c>
      <c r="F178" t="s">
        <v>627</v>
      </c>
      <c r="G178" t="s">
        <v>93</v>
      </c>
      <c r="H178" t="s">
        <v>81</v>
      </c>
      <c r="I178" t="s">
        <v>628</v>
      </c>
      <c r="J178" t="s">
        <v>599</v>
      </c>
      <c r="K178" t="s">
        <v>600</v>
      </c>
      <c r="L178" t="str">
        <f t="shared" si="2"/>
        <v>Medium</v>
      </c>
      <c r="M178">
        <v>6.8</v>
      </c>
      <c r="N178" t="s">
        <v>85</v>
      </c>
      <c r="O178" t="s">
        <v>86</v>
      </c>
      <c r="P178" t="s">
        <v>101</v>
      </c>
      <c r="Q178" t="s">
        <v>88</v>
      </c>
      <c r="R178" t="s">
        <v>89</v>
      </c>
      <c r="S178" t="s">
        <v>89</v>
      </c>
      <c r="T178" t="s">
        <v>89</v>
      </c>
      <c r="U178" t="s">
        <v>629</v>
      </c>
    </row>
    <row r="179" spans="3:21" hidden="1" x14ac:dyDescent="0.25">
      <c r="C179" t="s">
        <v>542</v>
      </c>
      <c r="D179">
        <v>2016</v>
      </c>
      <c r="E179" t="s">
        <v>211</v>
      </c>
      <c r="F179" t="s">
        <v>630</v>
      </c>
      <c r="G179" t="s">
        <v>93</v>
      </c>
      <c r="H179" t="s">
        <v>81</v>
      </c>
      <c r="I179" t="s">
        <v>115</v>
      </c>
      <c r="J179" t="s">
        <v>631</v>
      </c>
      <c r="K179" t="s">
        <v>111</v>
      </c>
      <c r="L179" t="str">
        <f t="shared" si="2"/>
        <v>Medium</v>
      </c>
      <c r="M179">
        <v>6.8</v>
      </c>
      <c r="N179" t="s">
        <v>85</v>
      </c>
      <c r="O179" t="s">
        <v>86</v>
      </c>
      <c r="P179" t="s">
        <v>101</v>
      </c>
      <c r="Q179" t="s">
        <v>88</v>
      </c>
      <c r="R179" t="s">
        <v>89</v>
      </c>
      <c r="S179" t="s">
        <v>89</v>
      </c>
      <c r="T179" t="s">
        <v>89</v>
      </c>
      <c r="U179" t="s">
        <v>632</v>
      </c>
    </row>
    <row r="180" spans="3:21" hidden="1" x14ac:dyDescent="0.25">
      <c r="C180" t="s">
        <v>542</v>
      </c>
      <c r="D180">
        <v>2016</v>
      </c>
      <c r="E180" t="s">
        <v>214</v>
      </c>
      <c r="F180" t="s">
        <v>633</v>
      </c>
      <c r="G180" t="s">
        <v>93</v>
      </c>
      <c r="H180" t="s">
        <v>81</v>
      </c>
      <c r="I180" t="s">
        <v>115</v>
      </c>
      <c r="J180" t="s">
        <v>631</v>
      </c>
      <c r="K180" t="s">
        <v>111</v>
      </c>
      <c r="L180" t="str">
        <f t="shared" si="2"/>
        <v>Medium</v>
      </c>
      <c r="M180">
        <v>6.8</v>
      </c>
      <c r="N180" t="s">
        <v>85</v>
      </c>
      <c r="O180" t="s">
        <v>86</v>
      </c>
      <c r="P180" t="s">
        <v>101</v>
      </c>
      <c r="Q180" t="s">
        <v>88</v>
      </c>
      <c r="R180" t="s">
        <v>89</v>
      </c>
      <c r="S180" t="s">
        <v>89</v>
      </c>
      <c r="T180" t="s">
        <v>89</v>
      </c>
      <c r="U180" t="s">
        <v>634</v>
      </c>
    </row>
    <row r="181" spans="3:21" hidden="1" x14ac:dyDescent="0.25">
      <c r="C181" t="s">
        <v>542</v>
      </c>
      <c r="D181">
        <v>2016</v>
      </c>
      <c r="E181" t="s">
        <v>217</v>
      </c>
      <c r="F181" t="s">
        <v>635</v>
      </c>
      <c r="G181" t="s">
        <v>93</v>
      </c>
      <c r="H181" t="s">
        <v>81</v>
      </c>
      <c r="I181" t="s">
        <v>115</v>
      </c>
      <c r="J181" t="s">
        <v>631</v>
      </c>
      <c r="K181" t="s">
        <v>111</v>
      </c>
      <c r="L181" t="str">
        <f t="shared" si="2"/>
        <v>Medium</v>
      </c>
      <c r="M181">
        <v>6.8</v>
      </c>
      <c r="N181" t="s">
        <v>85</v>
      </c>
      <c r="O181" t="s">
        <v>86</v>
      </c>
      <c r="P181" t="s">
        <v>101</v>
      </c>
      <c r="Q181" t="s">
        <v>88</v>
      </c>
      <c r="R181" t="s">
        <v>89</v>
      </c>
      <c r="S181" t="s">
        <v>89</v>
      </c>
      <c r="T181" t="s">
        <v>89</v>
      </c>
      <c r="U181" t="s">
        <v>636</v>
      </c>
    </row>
    <row r="182" spans="3:21" hidden="1" x14ac:dyDescent="0.25">
      <c r="C182" t="s">
        <v>542</v>
      </c>
      <c r="D182">
        <v>2016</v>
      </c>
      <c r="E182" t="s">
        <v>220</v>
      </c>
      <c r="F182" t="s">
        <v>637</v>
      </c>
      <c r="G182" t="s">
        <v>93</v>
      </c>
      <c r="H182" t="s">
        <v>81</v>
      </c>
      <c r="I182" t="s">
        <v>115</v>
      </c>
      <c r="J182" t="s">
        <v>631</v>
      </c>
      <c r="K182" t="s">
        <v>111</v>
      </c>
      <c r="L182" t="str">
        <f t="shared" si="2"/>
        <v>Critical</v>
      </c>
      <c r="M182">
        <v>9.3000000000000007</v>
      </c>
      <c r="N182" t="s">
        <v>85</v>
      </c>
      <c r="O182" t="s">
        <v>86</v>
      </c>
      <c r="P182" t="s">
        <v>101</v>
      </c>
      <c r="Q182" t="s">
        <v>88</v>
      </c>
      <c r="R182" t="s">
        <v>130</v>
      </c>
      <c r="S182" t="s">
        <v>130</v>
      </c>
      <c r="T182" t="s">
        <v>130</v>
      </c>
      <c r="U182" t="s">
        <v>638</v>
      </c>
    </row>
    <row r="183" spans="3:21" hidden="1" x14ac:dyDescent="0.25">
      <c r="C183" t="s">
        <v>542</v>
      </c>
      <c r="D183">
        <v>2016</v>
      </c>
      <c r="E183" t="s">
        <v>225</v>
      </c>
      <c r="F183" t="s">
        <v>639</v>
      </c>
      <c r="G183" t="s">
        <v>93</v>
      </c>
      <c r="H183" t="s">
        <v>81</v>
      </c>
      <c r="I183" t="s">
        <v>115</v>
      </c>
      <c r="J183" t="s">
        <v>631</v>
      </c>
      <c r="K183" t="s">
        <v>111</v>
      </c>
      <c r="L183" t="str">
        <f t="shared" ref="L183:L246" si="3">IF(M183&gt;=9,"Critical",IF(M183&gt;=7.5,"High",IF(M183&gt;=5,"Medium","Low")))</f>
        <v>Medium</v>
      </c>
      <c r="M183">
        <v>6.8</v>
      </c>
      <c r="N183" t="s">
        <v>85</v>
      </c>
      <c r="O183" t="s">
        <v>86</v>
      </c>
      <c r="P183" t="s">
        <v>101</v>
      </c>
      <c r="Q183" t="s">
        <v>88</v>
      </c>
      <c r="R183" t="s">
        <v>89</v>
      </c>
      <c r="S183" t="s">
        <v>89</v>
      </c>
      <c r="T183" t="s">
        <v>89</v>
      </c>
      <c r="U183" t="s">
        <v>640</v>
      </c>
    </row>
    <row r="184" spans="3:21" hidden="1" x14ac:dyDescent="0.25">
      <c r="C184" t="s">
        <v>542</v>
      </c>
      <c r="D184">
        <v>2016</v>
      </c>
      <c r="E184" t="s">
        <v>228</v>
      </c>
      <c r="F184" t="s">
        <v>641</v>
      </c>
      <c r="G184" t="s">
        <v>93</v>
      </c>
      <c r="H184" t="s">
        <v>81</v>
      </c>
      <c r="I184" t="s">
        <v>115</v>
      </c>
      <c r="J184" t="s">
        <v>631</v>
      </c>
      <c r="K184" t="s">
        <v>111</v>
      </c>
      <c r="L184" t="str">
        <f t="shared" si="3"/>
        <v>Medium</v>
      </c>
      <c r="M184">
        <v>6.8</v>
      </c>
      <c r="N184" t="s">
        <v>85</v>
      </c>
      <c r="O184" t="s">
        <v>86</v>
      </c>
      <c r="P184" t="s">
        <v>101</v>
      </c>
      <c r="Q184" t="s">
        <v>88</v>
      </c>
      <c r="R184" t="s">
        <v>89</v>
      </c>
      <c r="S184" t="s">
        <v>89</v>
      </c>
      <c r="T184" t="s">
        <v>89</v>
      </c>
      <c r="U184" t="s">
        <v>642</v>
      </c>
    </row>
    <row r="185" spans="3:21" hidden="1" x14ac:dyDescent="0.25">
      <c r="C185" t="s">
        <v>542</v>
      </c>
      <c r="D185">
        <v>2016</v>
      </c>
      <c r="E185" t="s">
        <v>231</v>
      </c>
      <c r="F185" t="s">
        <v>643</v>
      </c>
      <c r="G185" t="s">
        <v>93</v>
      </c>
      <c r="H185" t="s">
        <v>81</v>
      </c>
      <c r="I185" t="s">
        <v>115</v>
      </c>
      <c r="J185" t="s">
        <v>631</v>
      </c>
      <c r="K185" t="s">
        <v>111</v>
      </c>
      <c r="L185" t="str">
        <f t="shared" si="3"/>
        <v>Medium</v>
      </c>
      <c r="M185">
        <v>6.8</v>
      </c>
      <c r="N185" t="s">
        <v>85</v>
      </c>
      <c r="O185" t="s">
        <v>86</v>
      </c>
      <c r="P185" t="s">
        <v>101</v>
      </c>
      <c r="Q185" t="s">
        <v>88</v>
      </c>
      <c r="R185" t="s">
        <v>89</v>
      </c>
      <c r="S185" t="s">
        <v>89</v>
      </c>
      <c r="T185" t="s">
        <v>89</v>
      </c>
      <c r="U185" t="s">
        <v>644</v>
      </c>
    </row>
    <row r="186" spans="3:21" hidden="1" x14ac:dyDescent="0.25">
      <c r="C186" t="s">
        <v>542</v>
      </c>
      <c r="D186">
        <v>2016</v>
      </c>
      <c r="E186" t="s">
        <v>234</v>
      </c>
      <c r="F186" t="s">
        <v>645</v>
      </c>
      <c r="G186" t="s">
        <v>140</v>
      </c>
      <c r="H186" t="s">
        <v>81</v>
      </c>
      <c r="I186" t="s">
        <v>129</v>
      </c>
      <c r="J186" t="s">
        <v>631</v>
      </c>
      <c r="K186" t="s">
        <v>111</v>
      </c>
      <c r="L186" t="str">
        <f t="shared" si="3"/>
        <v>Medium</v>
      </c>
      <c r="M186">
        <v>6.8</v>
      </c>
      <c r="N186" t="s">
        <v>85</v>
      </c>
      <c r="O186" t="s">
        <v>86</v>
      </c>
      <c r="P186" t="s">
        <v>101</v>
      </c>
      <c r="Q186" t="s">
        <v>88</v>
      </c>
      <c r="R186" t="s">
        <v>89</v>
      </c>
      <c r="S186" t="s">
        <v>89</v>
      </c>
      <c r="T186" t="s">
        <v>89</v>
      </c>
      <c r="U186" t="s">
        <v>646</v>
      </c>
    </row>
    <row r="187" spans="3:21" hidden="1" x14ac:dyDescent="0.25">
      <c r="C187" t="s">
        <v>542</v>
      </c>
      <c r="D187">
        <v>2016</v>
      </c>
      <c r="E187" t="s">
        <v>237</v>
      </c>
      <c r="F187" t="s">
        <v>647</v>
      </c>
      <c r="G187" t="s">
        <v>93</v>
      </c>
      <c r="H187" t="s">
        <v>81</v>
      </c>
      <c r="I187" t="s">
        <v>115</v>
      </c>
      <c r="J187" t="s">
        <v>631</v>
      </c>
      <c r="K187" t="s">
        <v>111</v>
      </c>
      <c r="L187" t="str">
        <f t="shared" si="3"/>
        <v>Critical</v>
      </c>
      <c r="M187">
        <v>9.3000000000000007</v>
      </c>
      <c r="N187" t="s">
        <v>85</v>
      </c>
      <c r="O187" t="s">
        <v>86</v>
      </c>
      <c r="P187" t="s">
        <v>101</v>
      </c>
      <c r="Q187" t="s">
        <v>88</v>
      </c>
      <c r="R187" t="s">
        <v>130</v>
      </c>
      <c r="S187" t="s">
        <v>130</v>
      </c>
      <c r="T187" t="s">
        <v>130</v>
      </c>
      <c r="U187" t="s">
        <v>648</v>
      </c>
    </row>
    <row r="188" spans="3:21" hidden="1" x14ac:dyDescent="0.25">
      <c r="C188" t="s">
        <v>542</v>
      </c>
      <c r="D188">
        <v>2016</v>
      </c>
      <c r="E188" t="s">
        <v>240</v>
      </c>
      <c r="F188" t="s">
        <v>649</v>
      </c>
      <c r="G188" t="s">
        <v>93</v>
      </c>
      <c r="H188" t="s">
        <v>81</v>
      </c>
      <c r="I188" t="s">
        <v>115</v>
      </c>
      <c r="J188" t="s">
        <v>631</v>
      </c>
      <c r="K188" t="s">
        <v>111</v>
      </c>
      <c r="L188" t="str">
        <f t="shared" si="3"/>
        <v>Medium</v>
      </c>
      <c r="M188">
        <v>6.8</v>
      </c>
      <c r="N188" t="s">
        <v>85</v>
      </c>
      <c r="O188" t="s">
        <v>86</v>
      </c>
      <c r="P188" t="s">
        <v>101</v>
      </c>
      <c r="Q188" t="s">
        <v>88</v>
      </c>
      <c r="R188" t="s">
        <v>89</v>
      </c>
      <c r="S188" t="s">
        <v>89</v>
      </c>
      <c r="T188" t="s">
        <v>89</v>
      </c>
      <c r="U188" t="s">
        <v>650</v>
      </c>
    </row>
    <row r="189" spans="3:21" hidden="1" x14ac:dyDescent="0.25">
      <c r="C189" t="s">
        <v>542</v>
      </c>
      <c r="D189">
        <v>2016</v>
      </c>
      <c r="E189" t="s">
        <v>244</v>
      </c>
      <c r="F189" t="s">
        <v>651</v>
      </c>
      <c r="G189" t="s">
        <v>93</v>
      </c>
      <c r="H189" t="s">
        <v>81</v>
      </c>
      <c r="I189" t="s">
        <v>115</v>
      </c>
      <c r="J189" t="s">
        <v>631</v>
      </c>
      <c r="K189" t="s">
        <v>111</v>
      </c>
      <c r="L189" t="str">
        <f t="shared" si="3"/>
        <v>Medium</v>
      </c>
      <c r="M189">
        <v>6.8</v>
      </c>
      <c r="N189" t="s">
        <v>85</v>
      </c>
      <c r="O189" t="s">
        <v>86</v>
      </c>
      <c r="P189" t="s">
        <v>101</v>
      </c>
      <c r="Q189" t="s">
        <v>88</v>
      </c>
      <c r="R189" t="s">
        <v>89</v>
      </c>
      <c r="S189" t="s">
        <v>89</v>
      </c>
      <c r="T189" t="s">
        <v>89</v>
      </c>
      <c r="U189" t="s">
        <v>652</v>
      </c>
    </row>
    <row r="190" spans="3:21" hidden="1" x14ac:dyDescent="0.25">
      <c r="C190" t="s">
        <v>542</v>
      </c>
      <c r="D190">
        <v>2016</v>
      </c>
      <c r="E190" t="s">
        <v>247</v>
      </c>
      <c r="F190" t="s">
        <v>653</v>
      </c>
      <c r="G190" t="s">
        <v>93</v>
      </c>
      <c r="H190" t="s">
        <v>81</v>
      </c>
      <c r="I190" t="s">
        <v>115</v>
      </c>
      <c r="J190" t="s">
        <v>631</v>
      </c>
      <c r="K190" t="s">
        <v>111</v>
      </c>
      <c r="L190" t="str">
        <f t="shared" si="3"/>
        <v>Medium</v>
      </c>
      <c r="M190">
        <v>6.8</v>
      </c>
      <c r="N190" t="s">
        <v>85</v>
      </c>
      <c r="O190" t="s">
        <v>86</v>
      </c>
      <c r="P190" t="s">
        <v>101</v>
      </c>
      <c r="Q190" t="s">
        <v>88</v>
      </c>
      <c r="R190" t="s">
        <v>89</v>
      </c>
      <c r="S190" t="s">
        <v>89</v>
      </c>
      <c r="T190" t="s">
        <v>89</v>
      </c>
      <c r="U190" t="s">
        <v>654</v>
      </c>
    </row>
    <row r="191" spans="3:21" hidden="1" x14ac:dyDescent="0.25">
      <c r="C191" t="s">
        <v>542</v>
      </c>
      <c r="D191">
        <v>2016</v>
      </c>
      <c r="E191" t="s">
        <v>360</v>
      </c>
      <c r="F191" t="s">
        <v>655</v>
      </c>
      <c r="G191" t="s">
        <v>140</v>
      </c>
      <c r="H191" t="s">
        <v>81</v>
      </c>
      <c r="I191" t="s">
        <v>129</v>
      </c>
      <c r="J191" t="s">
        <v>631</v>
      </c>
      <c r="K191" t="s">
        <v>111</v>
      </c>
      <c r="L191" t="str">
        <f t="shared" si="3"/>
        <v>Medium</v>
      </c>
      <c r="M191">
        <v>6.8</v>
      </c>
      <c r="N191" t="s">
        <v>85</v>
      </c>
      <c r="O191" t="s">
        <v>86</v>
      </c>
      <c r="P191" t="s">
        <v>101</v>
      </c>
      <c r="Q191" t="s">
        <v>88</v>
      </c>
      <c r="R191" t="s">
        <v>89</v>
      </c>
      <c r="S191" t="s">
        <v>89</v>
      </c>
      <c r="T191" t="s">
        <v>89</v>
      </c>
      <c r="U191" t="s">
        <v>656</v>
      </c>
    </row>
    <row r="192" spans="3:21" hidden="1" x14ac:dyDescent="0.25">
      <c r="C192" t="s">
        <v>542</v>
      </c>
      <c r="D192">
        <v>2016</v>
      </c>
      <c r="E192" t="s">
        <v>657</v>
      </c>
      <c r="F192" t="s">
        <v>658</v>
      </c>
      <c r="G192" t="s">
        <v>134</v>
      </c>
      <c r="H192" t="s">
        <v>81</v>
      </c>
      <c r="I192" t="s">
        <v>129</v>
      </c>
      <c r="J192" t="s">
        <v>258</v>
      </c>
      <c r="K192" t="s">
        <v>136</v>
      </c>
      <c r="L192" t="str">
        <f t="shared" si="3"/>
        <v>High</v>
      </c>
      <c r="M192">
        <v>7.8</v>
      </c>
      <c r="N192" t="s">
        <v>85</v>
      </c>
      <c r="O192" t="s">
        <v>86</v>
      </c>
      <c r="P192" t="s">
        <v>87</v>
      </c>
      <c r="Q192" t="s">
        <v>88</v>
      </c>
      <c r="R192" t="s">
        <v>85</v>
      </c>
      <c r="S192" t="s">
        <v>85</v>
      </c>
      <c r="T192" t="s">
        <v>130</v>
      </c>
      <c r="U192" t="s">
        <v>659</v>
      </c>
    </row>
    <row r="193" spans="3:21" hidden="1" x14ac:dyDescent="0.25">
      <c r="C193" t="s">
        <v>542</v>
      </c>
      <c r="D193">
        <v>2016</v>
      </c>
      <c r="E193" t="s">
        <v>365</v>
      </c>
      <c r="F193" t="s">
        <v>660</v>
      </c>
      <c r="G193" t="s">
        <v>540</v>
      </c>
      <c r="H193" t="s">
        <v>81</v>
      </c>
      <c r="I193" t="s">
        <v>129</v>
      </c>
      <c r="J193" t="s">
        <v>592</v>
      </c>
      <c r="K193" t="s">
        <v>593</v>
      </c>
      <c r="L193" t="str">
        <f t="shared" si="3"/>
        <v>High</v>
      </c>
      <c r="M193">
        <v>7.5</v>
      </c>
      <c r="N193" t="s">
        <v>85</v>
      </c>
      <c r="O193" t="s">
        <v>86</v>
      </c>
      <c r="P193" t="s">
        <v>87</v>
      </c>
      <c r="Q193" t="s">
        <v>88</v>
      </c>
      <c r="R193" t="s">
        <v>89</v>
      </c>
      <c r="S193" t="s">
        <v>89</v>
      </c>
      <c r="T193" t="s">
        <v>89</v>
      </c>
      <c r="U193" t="s">
        <v>661</v>
      </c>
    </row>
    <row r="194" spans="3:21" hidden="1" x14ac:dyDescent="0.25">
      <c r="C194" t="s">
        <v>542</v>
      </c>
      <c r="D194">
        <v>2016</v>
      </c>
      <c r="E194" t="s">
        <v>369</v>
      </c>
      <c r="F194" t="s">
        <v>662</v>
      </c>
      <c r="G194" t="s">
        <v>152</v>
      </c>
      <c r="H194" t="s">
        <v>81</v>
      </c>
      <c r="I194" t="s">
        <v>129</v>
      </c>
      <c r="J194" t="s">
        <v>592</v>
      </c>
      <c r="K194" t="s">
        <v>663</v>
      </c>
      <c r="L194" t="str">
        <f t="shared" si="3"/>
        <v>Medium</v>
      </c>
      <c r="M194">
        <v>5</v>
      </c>
      <c r="N194" t="s">
        <v>85</v>
      </c>
      <c r="O194" t="s">
        <v>86</v>
      </c>
      <c r="P194" t="s">
        <v>87</v>
      </c>
      <c r="Q194" t="s">
        <v>88</v>
      </c>
      <c r="R194" t="s">
        <v>85</v>
      </c>
      <c r="S194" t="s">
        <v>85</v>
      </c>
      <c r="T194" t="s">
        <v>89</v>
      </c>
      <c r="U194" t="s">
        <v>664</v>
      </c>
    </row>
    <row r="195" spans="3:21" hidden="1" x14ac:dyDescent="0.25">
      <c r="C195" t="s">
        <v>542</v>
      </c>
      <c r="D195">
        <v>2016</v>
      </c>
      <c r="E195" t="s">
        <v>373</v>
      </c>
      <c r="F195" t="s">
        <v>665</v>
      </c>
      <c r="G195" t="s">
        <v>222</v>
      </c>
      <c r="H195" t="s">
        <v>81</v>
      </c>
      <c r="I195" t="s">
        <v>129</v>
      </c>
      <c r="J195" t="s">
        <v>666</v>
      </c>
      <c r="K195" t="s">
        <v>481</v>
      </c>
      <c r="L195" t="str">
        <f t="shared" si="3"/>
        <v>Medium</v>
      </c>
      <c r="M195">
        <v>5</v>
      </c>
      <c r="N195" t="s">
        <v>85</v>
      </c>
      <c r="O195" t="s">
        <v>86</v>
      </c>
      <c r="P195" t="s">
        <v>87</v>
      </c>
      <c r="Q195" t="s">
        <v>88</v>
      </c>
      <c r="R195" t="s">
        <v>85</v>
      </c>
      <c r="S195" t="s">
        <v>85</v>
      </c>
      <c r="T195" t="s">
        <v>89</v>
      </c>
      <c r="U195" t="s">
        <v>667</v>
      </c>
    </row>
    <row r="196" spans="3:21" hidden="1" x14ac:dyDescent="0.25">
      <c r="C196" t="s">
        <v>542</v>
      </c>
      <c r="D196">
        <v>2016</v>
      </c>
      <c r="E196" t="s">
        <v>377</v>
      </c>
      <c r="F196" t="s">
        <v>668</v>
      </c>
      <c r="G196" t="s">
        <v>128</v>
      </c>
      <c r="H196" t="s">
        <v>81</v>
      </c>
      <c r="I196" t="s">
        <v>129</v>
      </c>
      <c r="J196" t="s">
        <v>592</v>
      </c>
      <c r="K196" t="s">
        <v>481</v>
      </c>
      <c r="L196" t="str">
        <f t="shared" si="3"/>
        <v>Medium</v>
      </c>
      <c r="M196">
        <v>5</v>
      </c>
      <c r="N196" t="s">
        <v>85</v>
      </c>
      <c r="O196" t="s">
        <v>86</v>
      </c>
      <c r="P196" t="s">
        <v>87</v>
      </c>
      <c r="Q196" t="s">
        <v>88</v>
      </c>
      <c r="R196" t="s">
        <v>85</v>
      </c>
      <c r="S196" t="s">
        <v>85</v>
      </c>
      <c r="T196" t="s">
        <v>89</v>
      </c>
      <c r="U196" t="s">
        <v>669</v>
      </c>
    </row>
    <row r="197" spans="3:21" hidden="1" x14ac:dyDescent="0.25">
      <c r="C197" t="s">
        <v>542</v>
      </c>
      <c r="D197">
        <v>2016</v>
      </c>
      <c r="E197" t="s">
        <v>383</v>
      </c>
      <c r="F197" t="s">
        <v>670</v>
      </c>
      <c r="G197" t="s">
        <v>254</v>
      </c>
      <c r="H197" t="s">
        <v>81</v>
      </c>
      <c r="I197" t="s">
        <v>115</v>
      </c>
      <c r="J197" t="s">
        <v>671</v>
      </c>
      <c r="K197" t="s">
        <v>481</v>
      </c>
      <c r="L197" t="str">
        <f t="shared" si="3"/>
        <v>High</v>
      </c>
      <c r="M197">
        <v>7.5</v>
      </c>
      <c r="N197" t="s">
        <v>85</v>
      </c>
      <c r="O197" t="s">
        <v>86</v>
      </c>
      <c r="P197" t="s">
        <v>87</v>
      </c>
      <c r="Q197" t="s">
        <v>88</v>
      </c>
      <c r="R197" t="s">
        <v>89</v>
      </c>
      <c r="S197" t="s">
        <v>89</v>
      </c>
      <c r="T197" t="s">
        <v>89</v>
      </c>
      <c r="U197" t="s">
        <v>672</v>
      </c>
    </row>
    <row r="198" spans="3:21" hidden="1" x14ac:dyDescent="0.25">
      <c r="C198" t="s">
        <v>542</v>
      </c>
      <c r="D198">
        <v>2016</v>
      </c>
      <c r="E198" t="s">
        <v>386</v>
      </c>
      <c r="F198" t="s">
        <v>673</v>
      </c>
      <c r="G198" t="s">
        <v>93</v>
      </c>
      <c r="H198" t="s">
        <v>81</v>
      </c>
      <c r="I198" t="s">
        <v>290</v>
      </c>
      <c r="J198" t="s">
        <v>631</v>
      </c>
      <c r="K198" t="s">
        <v>111</v>
      </c>
      <c r="L198" t="str">
        <f t="shared" si="3"/>
        <v>Medium</v>
      </c>
      <c r="M198">
        <v>6.8</v>
      </c>
      <c r="N198" t="s">
        <v>85</v>
      </c>
      <c r="O198" t="s">
        <v>86</v>
      </c>
      <c r="P198" t="s">
        <v>101</v>
      </c>
      <c r="Q198" t="s">
        <v>88</v>
      </c>
      <c r="R198" t="s">
        <v>89</v>
      </c>
      <c r="S198" t="s">
        <v>89</v>
      </c>
      <c r="T198" t="s">
        <v>89</v>
      </c>
      <c r="U198" t="s">
        <v>674</v>
      </c>
    </row>
    <row r="199" spans="3:21" hidden="1" x14ac:dyDescent="0.25">
      <c r="C199" t="s">
        <v>542</v>
      </c>
      <c r="D199">
        <v>2016</v>
      </c>
      <c r="E199" t="s">
        <v>389</v>
      </c>
      <c r="F199" t="s">
        <v>675</v>
      </c>
      <c r="G199" t="s">
        <v>93</v>
      </c>
      <c r="H199" t="s">
        <v>81</v>
      </c>
      <c r="I199" t="s">
        <v>180</v>
      </c>
      <c r="J199" t="s">
        <v>631</v>
      </c>
      <c r="K199" t="s">
        <v>676</v>
      </c>
      <c r="L199" t="str">
        <f t="shared" si="3"/>
        <v>Medium</v>
      </c>
      <c r="M199">
        <v>6.8</v>
      </c>
      <c r="N199" t="s">
        <v>85</v>
      </c>
      <c r="O199" t="s">
        <v>86</v>
      </c>
      <c r="P199" t="s">
        <v>101</v>
      </c>
      <c r="Q199" t="s">
        <v>88</v>
      </c>
      <c r="R199" t="s">
        <v>89</v>
      </c>
      <c r="S199" t="s">
        <v>89</v>
      </c>
      <c r="T199" t="s">
        <v>89</v>
      </c>
      <c r="U199" t="s">
        <v>677</v>
      </c>
    </row>
    <row r="200" spans="3:21" hidden="1" x14ac:dyDescent="0.25">
      <c r="C200" t="s">
        <v>542</v>
      </c>
      <c r="D200">
        <v>2016</v>
      </c>
      <c r="E200" t="s">
        <v>392</v>
      </c>
      <c r="F200" t="s">
        <v>678</v>
      </c>
      <c r="G200" t="s">
        <v>81</v>
      </c>
      <c r="H200" t="s">
        <v>81</v>
      </c>
      <c r="I200" t="s">
        <v>161</v>
      </c>
      <c r="J200" t="s">
        <v>631</v>
      </c>
      <c r="K200" t="s">
        <v>676</v>
      </c>
      <c r="L200" t="str">
        <f t="shared" si="3"/>
        <v>Medium</v>
      </c>
      <c r="M200">
        <v>6.8</v>
      </c>
      <c r="N200" t="s">
        <v>85</v>
      </c>
      <c r="O200" t="s">
        <v>86</v>
      </c>
      <c r="P200" t="s">
        <v>101</v>
      </c>
      <c r="Q200" t="s">
        <v>88</v>
      </c>
      <c r="R200" t="s">
        <v>89</v>
      </c>
      <c r="S200" t="s">
        <v>89</v>
      </c>
      <c r="T200" t="s">
        <v>89</v>
      </c>
      <c r="U200" t="s">
        <v>679</v>
      </c>
    </row>
    <row r="201" spans="3:21" hidden="1" x14ac:dyDescent="0.25">
      <c r="C201" t="s">
        <v>542</v>
      </c>
      <c r="D201">
        <v>2016</v>
      </c>
      <c r="E201" t="s">
        <v>396</v>
      </c>
      <c r="F201" t="s">
        <v>680</v>
      </c>
      <c r="G201" t="s">
        <v>81</v>
      </c>
      <c r="H201" t="s">
        <v>81</v>
      </c>
      <c r="I201" t="s">
        <v>598</v>
      </c>
      <c r="J201" t="s">
        <v>631</v>
      </c>
      <c r="K201" t="s">
        <v>676</v>
      </c>
      <c r="L201" t="str">
        <f t="shared" si="3"/>
        <v>Medium</v>
      </c>
      <c r="M201">
        <v>6.8</v>
      </c>
      <c r="N201" t="s">
        <v>85</v>
      </c>
      <c r="O201" t="s">
        <v>86</v>
      </c>
      <c r="P201" t="s">
        <v>101</v>
      </c>
      <c r="Q201" t="s">
        <v>88</v>
      </c>
      <c r="R201" t="s">
        <v>89</v>
      </c>
      <c r="S201" t="s">
        <v>89</v>
      </c>
      <c r="T201" t="s">
        <v>89</v>
      </c>
      <c r="U201" t="s">
        <v>681</v>
      </c>
    </row>
    <row r="202" spans="3:21" hidden="1" x14ac:dyDescent="0.25">
      <c r="C202" t="s">
        <v>542</v>
      </c>
      <c r="D202">
        <v>2016</v>
      </c>
      <c r="E202" t="s">
        <v>401</v>
      </c>
      <c r="F202" t="s">
        <v>682</v>
      </c>
      <c r="G202" t="s">
        <v>81</v>
      </c>
      <c r="H202" t="s">
        <v>81</v>
      </c>
      <c r="I202" t="s">
        <v>598</v>
      </c>
      <c r="J202" t="s">
        <v>631</v>
      </c>
      <c r="K202" t="s">
        <v>676</v>
      </c>
      <c r="L202" t="str">
        <f t="shared" si="3"/>
        <v>Medium</v>
      </c>
      <c r="M202">
        <v>6.8</v>
      </c>
      <c r="N202" t="s">
        <v>85</v>
      </c>
      <c r="O202" t="s">
        <v>86</v>
      </c>
      <c r="P202" t="s">
        <v>101</v>
      </c>
      <c r="Q202" t="s">
        <v>88</v>
      </c>
      <c r="R202" t="s">
        <v>89</v>
      </c>
      <c r="S202" t="s">
        <v>89</v>
      </c>
      <c r="T202" t="s">
        <v>89</v>
      </c>
      <c r="U202" t="s">
        <v>683</v>
      </c>
    </row>
    <row r="203" spans="3:21" hidden="1" x14ac:dyDescent="0.25">
      <c r="C203" t="s">
        <v>542</v>
      </c>
      <c r="D203">
        <v>2016</v>
      </c>
      <c r="E203" t="s">
        <v>684</v>
      </c>
      <c r="F203" t="s">
        <v>685</v>
      </c>
      <c r="G203" t="s">
        <v>81</v>
      </c>
      <c r="H203" t="s">
        <v>81</v>
      </c>
      <c r="I203" t="s">
        <v>82</v>
      </c>
      <c r="J203" t="s">
        <v>631</v>
      </c>
      <c r="K203" t="s">
        <v>676</v>
      </c>
      <c r="L203" t="str">
        <f t="shared" si="3"/>
        <v>Critical</v>
      </c>
      <c r="M203">
        <v>10</v>
      </c>
      <c r="N203" t="s">
        <v>85</v>
      </c>
      <c r="O203" t="s">
        <v>86</v>
      </c>
      <c r="P203" t="s">
        <v>87</v>
      </c>
      <c r="Q203" t="s">
        <v>88</v>
      </c>
      <c r="R203" t="s">
        <v>130</v>
      </c>
      <c r="S203" t="s">
        <v>130</v>
      </c>
      <c r="T203" t="s">
        <v>130</v>
      </c>
      <c r="U203" t="s">
        <v>686</v>
      </c>
    </row>
    <row r="204" spans="3:21" hidden="1" x14ac:dyDescent="0.25">
      <c r="C204" t="s">
        <v>542</v>
      </c>
      <c r="D204">
        <v>2016</v>
      </c>
      <c r="E204" t="s">
        <v>687</v>
      </c>
      <c r="F204" t="s">
        <v>688</v>
      </c>
      <c r="G204" t="s">
        <v>81</v>
      </c>
      <c r="H204" t="s">
        <v>81</v>
      </c>
      <c r="I204" t="s">
        <v>82</v>
      </c>
      <c r="J204" t="s">
        <v>631</v>
      </c>
      <c r="K204" t="s">
        <v>676</v>
      </c>
      <c r="L204" t="str">
        <f t="shared" si="3"/>
        <v>Medium</v>
      </c>
      <c r="M204">
        <v>6.8</v>
      </c>
      <c r="N204" t="s">
        <v>85</v>
      </c>
      <c r="O204" t="s">
        <v>86</v>
      </c>
      <c r="P204" t="s">
        <v>101</v>
      </c>
      <c r="Q204" t="s">
        <v>88</v>
      </c>
      <c r="R204" t="s">
        <v>89</v>
      </c>
      <c r="S204" t="s">
        <v>89</v>
      </c>
      <c r="T204" t="s">
        <v>89</v>
      </c>
      <c r="U204" t="s">
        <v>689</v>
      </c>
    </row>
    <row r="205" spans="3:21" hidden="1" x14ac:dyDescent="0.25">
      <c r="C205" t="s">
        <v>542</v>
      </c>
      <c r="D205">
        <v>2016</v>
      </c>
      <c r="E205" t="s">
        <v>690</v>
      </c>
      <c r="F205" t="s">
        <v>691</v>
      </c>
      <c r="G205" t="s">
        <v>81</v>
      </c>
      <c r="H205" t="s">
        <v>81</v>
      </c>
      <c r="I205" t="s">
        <v>161</v>
      </c>
      <c r="J205" t="s">
        <v>631</v>
      </c>
      <c r="K205" t="s">
        <v>692</v>
      </c>
      <c r="L205" t="str">
        <f t="shared" si="3"/>
        <v>Medium</v>
      </c>
      <c r="M205">
        <v>6.8</v>
      </c>
      <c r="N205" t="s">
        <v>85</v>
      </c>
      <c r="O205" t="s">
        <v>86</v>
      </c>
      <c r="P205" t="s">
        <v>101</v>
      </c>
      <c r="Q205" t="s">
        <v>88</v>
      </c>
      <c r="R205" t="s">
        <v>89</v>
      </c>
      <c r="S205" t="s">
        <v>89</v>
      </c>
      <c r="T205" t="s">
        <v>89</v>
      </c>
      <c r="U205" t="s">
        <v>693</v>
      </c>
    </row>
    <row r="206" spans="3:21" hidden="1" x14ac:dyDescent="0.25">
      <c r="C206" t="s">
        <v>542</v>
      </c>
      <c r="D206">
        <v>2016</v>
      </c>
      <c r="E206" t="s">
        <v>694</v>
      </c>
      <c r="F206" t="s">
        <v>695</v>
      </c>
      <c r="G206" t="s">
        <v>93</v>
      </c>
      <c r="H206" t="s">
        <v>81</v>
      </c>
      <c r="I206" t="s">
        <v>115</v>
      </c>
      <c r="J206" t="s">
        <v>631</v>
      </c>
      <c r="K206" t="s">
        <v>676</v>
      </c>
      <c r="L206" t="str">
        <f t="shared" si="3"/>
        <v>Low</v>
      </c>
      <c r="M206">
        <v>4.3</v>
      </c>
      <c r="N206" t="s">
        <v>85</v>
      </c>
      <c r="O206" t="s">
        <v>86</v>
      </c>
      <c r="P206" t="s">
        <v>101</v>
      </c>
      <c r="Q206" t="s">
        <v>88</v>
      </c>
      <c r="R206" t="s">
        <v>85</v>
      </c>
      <c r="S206" t="s">
        <v>85</v>
      </c>
      <c r="T206" t="s">
        <v>89</v>
      </c>
      <c r="U206" t="s">
        <v>696</v>
      </c>
    </row>
    <row r="207" spans="3:21" hidden="1" x14ac:dyDescent="0.25">
      <c r="C207" t="s">
        <v>542</v>
      </c>
      <c r="D207">
        <v>2016</v>
      </c>
      <c r="E207" t="s">
        <v>697</v>
      </c>
      <c r="F207" t="s">
        <v>698</v>
      </c>
      <c r="G207" t="s">
        <v>699</v>
      </c>
      <c r="H207" t="s">
        <v>81</v>
      </c>
      <c r="I207" t="s">
        <v>700</v>
      </c>
      <c r="J207" t="s">
        <v>631</v>
      </c>
      <c r="K207" t="s">
        <v>676</v>
      </c>
      <c r="L207" t="str">
        <f t="shared" si="3"/>
        <v>Medium</v>
      </c>
      <c r="M207">
        <v>6.8</v>
      </c>
      <c r="N207" t="s">
        <v>85</v>
      </c>
      <c r="O207" t="s">
        <v>86</v>
      </c>
      <c r="P207" t="s">
        <v>101</v>
      </c>
      <c r="Q207" t="s">
        <v>88</v>
      </c>
      <c r="R207" t="s">
        <v>89</v>
      </c>
      <c r="S207" t="s">
        <v>89</v>
      </c>
      <c r="T207" t="s">
        <v>89</v>
      </c>
      <c r="U207" t="s">
        <v>701</v>
      </c>
    </row>
    <row r="208" spans="3:21" hidden="1" x14ac:dyDescent="0.25">
      <c r="C208" t="s">
        <v>542</v>
      </c>
      <c r="D208">
        <v>2016</v>
      </c>
      <c r="E208" t="s">
        <v>702</v>
      </c>
      <c r="F208" t="s">
        <v>703</v>
      </c>
      <c r="G208" t="s">
        <v>93</v>
      </c>
      <c r="H208" t="s">
        <v>81</v>
      </c>
      <c r="I208" t="s">
        <v>290</v>
      </c>
      <c r="J208" t="s">
        <v>631</v>
      </c>
      <c r="K208" t="s">
        <v>676</v>
      </c>
      <c r="L208" t="str">
        <f t="shared" si="3"/>
        <v>Medium</v>
      </c>
      <c r="M208">
        <v>6.8</v>
      </c>
      <c r="N208" t="s">
        <v>85</v>
      </c>
      <c r="O208" t="s">
        <v>86</v>
      </c>
      <c r="P208" t="s">
        <v>101</v>
      </c>
      <c r="Q208" t="s">
        <v>88</v>
      </c>
      <c r="R208" t="s">
        <v>89</v>
      </c>
      <c r="S208" t="s">
        <v>89</v>
      </c>
      <c r="T208" t="s">
        <v>89</v>
      </c>
      <c r="U208" t="s">
        <v>704</v>
      </c>
    </row>
    <row r="209" spans="3:21" hidden="1" x14ac:dyDescent="0.25">
      <c r="C209" t="s">
        <v>542</v>
      </c>
      <c r="D209">
        <v>2016</v>
      </c>
      <c r="E209" t="s">
        <v>705</v>
      </c>
      <c r="F209" t="s">
        <v>706</v>
      </c>
      <c r="G209" t="s">
        <v>93</v>
      </c>
      <c r="H209" t="s">
        <v>81</v>
      </c>
      <c r="I209" t="s">
        <v>153</v>
      </c>
      <c r="J209" t="s">
        <v>631</v>
      </c>
      <c r="K209" t="s">
        <v>84</v>
      </c>
      <c r="L209" t="str">
        <f t="shared" si="3"/>
        <v>Medium</v>
      </c>
      <c r="M209">
        <v>6.8</v>
      </c>
      <c r="N209" t="s">
        <v>85</v>
      </c>
      <c r="O209" t="s">
        <v>86</v>
      </c>
      <c r="P209" t="s">
        <v>101</v>
      </c>
      <c r="Q209" t="s">
        <v>88</v>
      </c>
      <c r="R209" t="s">
        <v>89</v>
      </c>
      <c r="S209" t="s">
        <v>89</v>
      </c>
      <c r="T209" t="s">
        <v>89</v>
      </c>
      <c r="U209" t="s">
        <v>707</v>
      </c>
    </row>
    <row r="210" spans="3:21" hidden="1" x14ac:dyDescent="0.25">
      <c r="C210" t="s">
        <v>542</v>
      </c>
      <c r="D210">
        <v>2016</v>
      </c>
      <c r="E210" t="s">
        <v>708</v>
      </c>
      <c r="F210" t="s">
        <v>709</v>
      </c>
      <c r="G210" t="s">
        <v>93</v>
      </c>
      <c r="H210" t="s">
        <v>81</v>
      </c>
      <c r="I210" t="s">
        <v>153</v>
      </c>
      <c r="J210" t="s">
        <v>710</v>
      </c>
      <c r="K210" t="s">
        <v>711</v>
      </c>
      <c r="L210" t="str">
        <f t="shared" si="3"/>
        <v>Critical</v>
      </c>
      <c r="M210">
        <v>9.3000000000000007</v>
      </c>
      <c r="N210" t="s">
        <v>85</v>
      </c>
      <c r="O210" t="s">
        <v>86</v>
      </c>
      <c r="P210" t="s">
        <v>101</v>
      </c>
      <c r="Q210" t="s">
        <v>88</v>
      </c>
      <c r="R210" t="s">
        <v>130</v>
      </c>
      <c r="S210" t="s">
        <v>130</v>
      </c>
      <c r="T210" t="s">
        <v>130</v>
      </c>
      <c r="U210" t="s">
        <v>712</v>
      </c>
    </row>
    <row r="211" spans="3:21" hidden="1" x14ac:dyDescent="0.25">
      <c r="C211" t="s">
        <v>542</v>
      </c>
      <c r="D211">
        <v>2016</v>
      </c>
      <c r="E211" t="s">
        <v>713</v>
      </c>
      <c r="F211" t="s">
        <v>714</v>
      </c>
      <c r="G211" t="s">
        <v>93</v>
      </c>
      <c r="H211" t="s">
        <v>81</v>
      </c>
      <c r="I211" t="s">
        <v>290</v>
      </c>
      <c r="J211" t="s">
        <v>710</v>
      </c>
      <c r="K211" t="s">
        <v>711</v>
      </c>
      <c r="L211" t="str">
        <f t="shared" si="3"/>
        <v>Critical</v>
      </c>
      <c r="M211">
        <v>10</v>
      </c>
      <c r="N211" t="s">
        <v>85</v>
      </c>
      <c r="O211" t="s">
        <v>86</v>
      </c>
      <c r="P211" t="s">
        <v>87</v>
      </c>
      <c r="Q211" t="s">
        <v>88</v>
      </c>
      <c r="R211" t="s">
        <v>130</v>
      </c>
      <c r="S211" t="s">
        <v>130</v>
      </c>
      <c r="T211" t="s">
        <v>130</v>
      </c>
      <c r="U211" t="s">
        <v>715</v>
      </c>
    </row>
    <row r="212" spans="3:21" hidden="1" x14ac:dyDescent="0.25">
      <c r="C212" t="s">
        <v>542</v>
      </c>
      <c r="D212">
        <v>2016</v>
      </c>
      <c r="E212" t="s">
        <v>716</v>
      </c>
      <c r="F212" t="s">
        <v>717</v>
      </c>
      <c r="G212" t="s">
        <v>93</v>
      </c>
      <c r="H212" t="s">
        <v>81</v>
      </c>
      <c r="I212" t="s">
        <v>115</v>
      </c>
      <c r="J212" t="s">
        <v>718</v>
      </c>
      <c r="K212" t="s">
        <v>719</v>
      </c>
      <c r="L212" t="str">
        <f t="shared" si="3"/>
        <v>Low</v>
      </c>
      <c r="M212">
        <v>4.5999999999999996</v>
      </c>
      <c r="N212" t="s">
        <v>85</v>
      </c>
      <c r="O212" t="s">
        <v>86</v>
      </c>
      <c r="P212" t="s">
        <v>301</v>
      </c>
      <c r="Q212" t="s">
        <v>205</v>
      </c>
      <c r="R212" t="s">
        <v>89</v>
      </c>
      <c r="S212" t="s">
        <v>89</v>
      </c>
      <c r="T212" t="s">
        <v>89</v>
      </c>
      <c r="U212" t="s">
        <v>720</v>
      </c>
    </row>
    <row r="213" spans="3:21" hidden="1" x14ac:dyDescent="0.25">
      <c r="C213" t="s">
        <v>542</v>
      </c>
      <c r="D213">
        <v>2016</v>
      </c>
      <c r="E213" t="s">
        <v>721</v>
      </c>
      <c r="F213" t="s">
        <v>722</v>
      </c>
      <c r="G213" t="s">
        <v>108</v>
      </c>
      <c r="H213" t="s">
        <v>81</v>
      </c>
      <c r="I213" t="s">
        <v>109</v>
      </c>
      <c r="J213" t="s">
        <v>718</v>
      </c>
      <c r="K213" t="s">
        <v>723</v>
      </c>
      <c r="L213" t="str">
        <f t="shared" si="3"/>
        <v>Low</v>
      </c>
      <c r="M213">
        <v>4</v>
      </c>
      <c r="N213" t="s">
        <v>85</v>
      </c>
      <c r="O213" t="s">
        <v>86</v>
      </c>
      <c r="P213" t="s">
        <v>87</v>
      </c>
      <c r="Q213" t="s">
        <v>205</v>
      </c>
      <c r="R213" t="s">
        <v>89</v>
      </c>
      <c r="S213" t="s">
        <v>85</v>
      </c>
      <c r="T213" t="s">
        <v>85</v>
      </c>
      <c r="U213" t="s">
        <v>724</v>
      </c>
    </row>
    <row r="214" spans="3:21" hidden="1" x14ac:dyDescent="0.25">
      <c r="C214" t="s">
        <v>542</v>
      </c>
      <c r="D214">
        <v>2016</v>
      </c>
      <c r="E214" t="s">
        <v>725</v>
      </c>
      <c r="F214" t="s">
        <v>726</v>
      </c>
      <c r="G214" t="s">
        <v>242</v>
      </c>
      <c r="H214" t="s">
        <v>81</v>
      </c>
      <c r="I214" t="s">
        <v>129</v>
      </c>
      <c r="J214" t="s">
        <v>727</v>
      </c>
      <c r="K214" t="s">
        <v>136</v>
      </c>
      <c r="L214" t="str">
        <f t="shared" si="3"/>
        <v>Low</v>
      </c>
      <c r="M214">
        <v>4.3</v>
      </c>
      <c r="N214" t="s">
        <v>85</v>
      </c>
      <c r="O214" t="s">
        <v>86</v>
      </c>
      <c r="P214" t="s">
        <v>101</v>
      </c>
      <c r="Q214" t="s">
        <v>88</v>
      </c>
      <c r="R214" t="s">
        <v>85</v>
      </c>
      <c r="S214" t="s">
        <v>85</v>
      </c>
      <c r="T214" t="s">
        <v>89</v>
      </c>
      <c r="U214" t="s">
        <v>728</v>
      </c>
    </row>
    <row r="215" spans="3:21" hidden="1" x14ac:dyDescent="0.25">
      <c r="C215" t="s">
        <v>542</v>
      </c>
      <c r="D215">
        <v>2016</v>
      </c>
      <c r="E215" t="s">
        <v>729</v>
      </c>
      <c r="F215" t="s">
        <v>402</v>
      </c>
      <c r="G215" t="s">
        <v>93</v>
      </c>
      <c r="H215" t="s">
        <v>81</v>
      </c>
      <c r="I215" t="s">
        <v>290</v>
      </c>
      <c r="J215" t="s">
        <v>403</v>
      </c>
      <c r="K215" t="s">
        <v>404</v>
      </c>
      <c r="L215" t="str">
        <f t="shared" si="3"/>
        <v>High</v>
      </c>
      <c r="M215">
        <v>7.5</v>
      </c>
      <c r="N215" t="s">
        <v>85</v>
      </c>
      <c r="O215" t="s">
        <v>86</v>
      </c>
      <c r="P215" t="s">
        <v>87</v>
      </c>
      <c r="Q215" t="s">
        <v>88</v>
      </c>
      <c r="R215" t="s">
        <v>89</v>
      </c>
      <c r="S215" t="s">
        <v>89</v>
      </c>
      <c r="T215" t="s">
        <v>89</v>
      </c>
      <c r="U215" t="s">
        <v>405</v>
      </c>
    </row>
    <row r="216" spans="3:21" hidden="1" x14ac:dyDescent="0.25">
      <c r="C216" t="s">
        <v>730</v>
      </c>
      <c r="D216">
        <v>2015</v>
      </c>
      <c r="E216" t="s">
        <v>79</v>
      </c>
      <c r="F216" t="s">
        <v>80</v>
      </c>
      <c r="G216" t="s">
        <v>81</v>
      </c>
      <c r="H216" t="s">
        <v>81</v>
      </c>
      <c r="I216" t="s">
        <v>82</v>
      </c>
      <c r="J216" t="s">
        <v>83</v>
      </c>
      <c r="K216" t="s">
        <v>84</v>
      </c>
      <c r="L216" t="str">
        <f t="shared" si="3"/>
        <v>High</v>
      </c>
      <c r="M216">
        <v>7.5</v>
      </c>
      <c r="N216" t="s">
        <v>85</v>
      </c>
      <c r="O216" t="s">
        <v>86</v>
      </c>
      <c r="P216" t="s">
        <v>87</v>
      </c>
      <c r="Q216" t="s">
        <v>88</v>
      </c>
      <c r="R216" t="s">
        <v>89</v>
      </c>
      <c r="S216" t="s">
        <v>89</v>
      </c>
      <c r="T216" t="s">
        <v>89</v>
      </c>
      <c r="U216" t="s">
        <v>90</v>
      </c>
    </row>
    <row r="217" spans="3:21" hidden="1" x14ac:dyDescent="0.25">
      <c r="C217" t="s">
        <v>730</v>
      </c>
      <c r="D217">
        <v>2015</v>
      </c>
      <c r="E217" t="s">
        <v>91</v>
      </c>
      <c r="F217" t="s">
        <v>92</v>
      </c>
      <c r="G217" t="s">
        <v>93</v>
      </c>
      <c r="H217" t="s">
        <v>81</v>
      </c>
      <c r="I217" t="s">
        <v>94</v>
      </c>
      <c r="J217" t="s">
        <v>95</v>
      </c>
      <c r="K217" t="s">
        <v>96</v>
      </c>
      <c r="L217" t="str">
        <f t="shared" si="3"/>
        <v>Medium</v>
      </c>
      <c r="M217">
        <v>5</v>
      </c>
      <c r="N217" t="s">
        <v>85</v>
      </c>
      <c r="O217" t="s">
        <v>86</v>
      </c>
      <c r="P217" t="s">
        <v>87</v>
      </c>
      <c r="Q217" t="s">
        <v>88</v>
      </c>
      <c r="R217" t="s">
        <v>89</v>
      </c>
      <c r="S217" t="s">
        <v>85</v>
      </c>
      <c r="T217" t="s">
        <v>85</v>
      </c>
      <c r="U217" t="s">
        <v>97</v>
      </c>
    </row>
    <row r="218" spans="3:21" hidden="1" x14ac:dyDescent="0.25">
      <c r="C218" t="s">
        <v>730</v>
      </c>
      <c r="D218">
        <v>2015</v>
      </c>
      <c r="E218" t="s">
        <v>98</v>
      </c>
      <c r="F218" t="s">
        <v>104</v>
      </c>
      <c r="G218" t="s">
        <v>93</v>
      </c>
      <c r="H218" t="s">
        <v>81</v>
      </c>
      <c r="I218" t="s">
        <v>100</v>
      </c>
      <c r="J218" t="s">
        <v>95</v>
      </c>
      <c r="K218" t="s">
        <v>96</v>
      </c>
      <c r="L218" t="str">
        <f t="shared" si="3"/>
        <v>Medium</v>
      </c>
      <c r="M218">
        <v>6.4</v>
      </c>
      <c r="N218" t="s">
        <v>85</v>
      </c>
      <c r="O218" t="s">
        <v>86</v>
      </c>
      <c r="P218" t="s">
        <v>87</v>
      </c>
      <c r="Q218" t="s">
        <v>88</v>
      </c>
      <c r="R218" t="s">
        <v>89</v>
      </c>
      <c r="S218" t="s">
        <v>85</v>
      </c>
      <c r="T218" t="s">
        <v>89</v>
      </c>
      <c r="U218" t="s">
        <v>105</v>
      </c>
    </row>
    <row r="219" spans="3:21" hidden="1" x14ac:dyDescent="0.25">
      <c r="C219" t="s">
        <v>730</v>
      </c>
      <c r="D219">
        <v>2015</v>
      </c>
      <c r="E219" t="s">
        <v>103</v>
      </c>
      <c r="F219" t="s">
        <v>731</v>
      </c>
      <c r="G219" t="s">
        <v>128</v>
      </c>
      <c r="H219" t="s">
        <v>81</v>
      </c>
      <c r="I219" t="s">
        <v>129</v>
      </c>
      <c r="J219" t="s">
        <v>732</v>
      </c>
      <c r="K219" t="s">
        <v>96</v>
      </c>
      <c r="L219" t="str">
        <f t="shared" si="3"/>
        <v>Low</v>
      </c>
      <c r="M219">
        <v>2.6</v>
      </c>
      <c r="N219" t="s">
        <v>85</v>
      </c>
      <c r="O219" t="s">
        <v>86</v>
      </c>
      <c r="P219" t="s">
        <v>301</v>
      </c>
      <c r="Q219" t="s">
        <v>88</v>
      </c>
      <c r="R219" t="s">
        <v>85</v>
      </c>
      <c r="S219" t="s">
        <v>85</v>
      </c>
      <c r="T219" t="s">
        <v>89</v>
      </c>
      <c r="U219" t="s">
        <v>733</v>
      </c>
    </row>
    <row r="220" spans="3:21" hidden="1" x14ac:dyDescent="0.25">
      <c r="C220" s="7" t="s">
        <v>730</v>
      </c>
      <c r="D220">
        <v>2015</v>
      </c>
      <c r="E220" t="s">
        <v>106</v>
      </c>
      <c r="F220" t="s">
        <v>107</v>
      </c>
      <c r="G220" t="s">
        <v>108</v>
      </c>
      <c r="H220" t="s">
        <v>81</v>
      </c>
      <c r="I220" t="s">
        <v>109</v>
      </c>
      <c r="J220" t="s">
        <v>110</v>
      </c>
      <c r="K220" t="s">
        <v>111</v>
      </c>
      <c r="L220" t="str">
        <f t="shared" si="3"/>
        <v>Medium</v>
      </c>
      <c r="M220">
        <v>5</v>
      </c>
      <c r="N220" t="s">
        <v>85</v>
      </c>
      <c r="O220" t="s">
        <v>86</v>
      </c>
      <c r="P220" t="s">
        <v>87</v>
      </c>
      <c r="Q220" t="s">
        <v>88</v>
      </c>
      <c r="R220" t="s">
        <v>89</v>
      </c>
      <c r="S220" t="s">
        <v>85</v>
      </c>
      <c r="T220" t="s">
        <v>85</v>
      </c>
      <c r="U220" t="s">
        <v>112</v>
      </c>
    </row>
    <row r="221" spans="3:21" hidden="1" x14ac:dyDescent="0.25">
      <c r="C221" t="s">
        <v>730</v>
      </c>
      <c r="D221">
        <v>2015</v>
      </c>
      <c r="E221" t="s">
        <v>113</v>
      </c>
      <c r="F221" t="s">
        <v>734</v>
      </c>
      <c r="G221" t="s">
        <v>93</v>
      </c>
      <c r="H221" t="s">
        <v>81</v>
      </c>
      <c r="I221" t="s">
        <v>115</v>
      </c>
      <c r="J221" t="s">
        <v>732</v>
      </c>
      <c r="K221" t="s">
        <v>96</v>
      </c>
      <c r="L221" t="str">
        <f t="shared" si="3"/>
        <v>Medium</v>
      </c>
      <c r="M221">
        <v>6.8</v>
      </c>
      <c r="N221" t="s">
        <v>85</v>
      </c>
      <c r="O221" t="s">
        <v>86</v>
      </c>
      <c r="P221" t="s">
        <v>101</v>
      </c>
      <c r="Q221" t="s">
        <v>88</v>
      </c>
      <c r="R221" t="s">
        <v>89</v>
      </c>
      <c r="S221" t="s">
        <v>89</v>
      </c>
      <c r="T221" t="s">
        <v>89</v>
      </c>
      <c r="U221" t="s">
        <v>735</v>
      </c>
    </row>
    <row r="222" spans="3:21" hidden="1" x14ac:dyDescent="0.25">
      <c r="C222" t="s">
        <v>730</v>
      </c>
      <c r="D222">
        <v>2015</v>
      </c>
      <c r="E222" t="s">
        <v>117</v>
      </c>
      <c r="F222" t="s">
        <v>736</v>
      </c>
      <c r="G222" t="s">
        <v>108</v>
      </c>
      <c r="H222" t="s">
        <v>81</v>
      </c>
      <c r="I222" t="s">
        <v>109</v>
      </c>
      <c r="J222" t="s">
        <v>737</v>
      </c>
      <c r="K222" t="s">
        <v>738</v>
      </c>
      <c r="L222" t="str">
        <f t="shared" si="3"/>
        <v>Medium</v>
      </c>
      <c r="M222">
        <v>5</v>
      </c>
      <c r="N222" t="s">
        <v>85</v>
      </c>
      <c r="O222" t="s">
        <v>86</v>
      </c>
      <c r="P222" t="s">
        <v>87</v>
      </c>
      <c r="Q222" t="s">
        <v>88</v>
      </c>
      <c r="R222" t="s">
        <v>89</v>
      </c>
      <c r="S222" t="s">
        <v>85</v>
      </c>
      <c r="T222" t="s">
        <v>85</v>
      </c>
      <c r="U222" t="s">
        <v>739</v>
      </c>
    </row>
    <row r="223" spans="3:21" hidden="1" x14ac:dyDescent="0.25">
      <c r="C223" t="s">
        <v>730</v>
      </c>
      <c r="D223">
        <v>2015</v>
      </c>
      <c r="E223" t="s">
        <v>120</v>
      </c>
      <c r="F223" t="s">
        <v>740</v>
      </c>
      <c r="G223" t="s">
        <v>128</v>
      </c>
      <c r="H223" t="s">
        <v>81</v>
      </c>
      <c r="I223" t="s">
        <v>129</v>
      </c>
      <c r="J223" t="s">
        <v>737</v>
      </c>
      <c r="K223" t="s">
        <v>738</v>
      </c>
      <c r="L223" t="str">
        <f t="shared" si="3"/>
        <v>Low</v>
      </c>
      <c r="M223">
        <v>4.3</v>
      </c>
      <c r="N223" t="s">
        <v>85</v>
      </c>
      <c r="O223" t="s">
        <v>86</v>
      </c>
      <c r="P223" t="s">
        <v>101</v>
      </c>
      <c r="Q223" t="s">
        <v>88</v>
      </c>
      <c r="R223" t="s">
        <v>85</v>
      </c>
      <c r="S223" t="s">
        <v>85</v>
      </c>
      <c r="T223" t="s">
        <v>89</v>
      </c>
      <c r="U223" t="s">
        <v>741</v>
      </c>
    </row>
    <row r="224" spans="3:21" hidden="1" x14ac:dyDescent="0.25">
      <c r="C224" t="s">
        <v>730</v>
      </c>
      <c r="D224">
        <v>2015</v>
      </c>
      <c r="E224" t="s">
        <v>123</v>
      </c>
      <c r="F224" t="s">
        <v>742</v>
      </c>
      <c r="G224" t="s">
        <v>93</v>
      </c>
      <c r="H224" t="s">
        <v>81</v>
      </c>
      <c r="I224" t="s">
        <v>180</v>
      </c>
      <c r="J224" t="s">
        <v>737</v>
      </c>
      <c r="K224" t="s">
        <v>738</v>
      </c>
      <c r="L224" t="str">
        <f t="shared" si="3"/>
        <v>Medium</v>
      </c>
      <c r="M224">
        <v>6.8</v>
      </c>
      <c r="N224" t="s">
        <v>85</v>
      </c>
      <c r="O224" t="s">
        <v>86</v>
      </c>
      <c r="P224" t="s">
        <v>101</v>
      </c>
      <c r="Q224" t="s">
        <v>88</v>
      </c>
      <c r="R224" t="s">
        <v>89</v>
      </c>
      <c r="S224" t="s">
        <v>89</v>
      </c>
      <c r="T224" t="s">
        <v>89</v>
      </c>
      <c r="U224" t="s">
        <v>743</v>
      </c>
    </row>
    <row r="225" spans="3:21" hidden="1" x14ac:dyDescent="0.25">
      <c r="C225" t="s">
        <v>730</v>
      </c>
      <c r="D225">
        <v>2015</v>
      </c>
      <c r="E225" t="s">
        <v>126</v>
      </c>
      <c r="F225" t="s">
        <v>114</v>
      </c>
      <c r="G225" t="s">
        <v>93</v>
      </c>
      <c r="H225" t="s">
        <v>81</v>
      </c>
      <c r="I225" t="s">
        <v>115</v>
      </c>
      <c r="J225" t="s">
        <v>95</v>
      </c>
      <c r="K225" t="s">
        <v>96</v>
      </c>
      <c r="L225" t="str">
        <f t="shared" si="3"/>
        <v>Medium</v>
      </c>
      <c r="M225">
        <v>5</v>
      </c>
      <c r="N225" t="s">
        <v>85</v>
      </c>
      <c r="O225" t="s">
        <v>86</v>
      </c>
      <c r="P225" t="s">
        <v>87</v>
      </c>
      <c r="Q225" t="s">
        <v>88</v>
      </c>
      <c r="R225" t="s">
        <v>85</v>
      </c>
      <c r="S225" t="s">
        <v>85</v>
      </c>
      <c r="T225" t="s">
        <v>89</v>
      </c>
      <c r="U225" t="s">
        <v>116</v>
      </c>
    </row>
    <row r="226" spans="3:21" hidden="1" x14ac:dyDescent="0.25">
      <c r="C226" t="s">
        <v>730</v>
      </c>
      <c r="D226">
        <v>2015</v>
      </c>
      <c r="E226" t="s">
        <v>270</v>
      </c>
      <c r="F226" t="s">
        <v>118</v>
      </c>
      <c r="G226" t="s">
        <v>93</v>
      </c>
      <c r="H226" t="s">
        <v>81</v>
      </c>
      <c r="I226" t="s">
        <v>94</v>
      </c>
      <c r="J226" t="s">
        <v>95</v>
      </c>
      <c r="K226" t="s">
        <v>96</v>
      </c>
      <c r="L226" t="str">
        <f t="shared" si="3"/>
        <v>Medium</v>
      </c>
      <c r="M226">
        <v>5</v>
      </c>
      <c r="N226" t="s">
        <v>85</v>
      </c>
      <c r="O226" t="s">
        <v>86</v>
      </c>
      <c r="P226" t="s">
        <v>87</v>
      </c>
      <c r="Q226" t="s">
        <v>88</v>
      </c>
      <c r="R226" t="s">
        <v>89</v>
      </c>
      <c r="S226" t="s">
        <v>85</v>
      </c>
      <c r="T226" t="s">
        <v>85</v>
      </c>
      <c r="U226" t="s">
        <v>119</v>
      </c>
    </row>
    <row r="227" spans="3:21" hidden="1" x14ac:dyDescent="0.25">
      <c r="C227" t="s">
        <v>730</v>
      </c>
      <c r="D227">
        <v>2015</v>
      </c>
      <c r="E227" t="s">
        <v>132</v>
      </c>
      <c r="F227" t="s">
        <v>121</v>
      </c>
      <c r="G227" t="s">
        <v>93</v>
      </c>
      <c r="H227" t="s">
        <v>81</v>
      </c>
      <c r="I227" t="s">
        <v>115</v>
      </c>
      <c r="J227" t="s">
        <v>95</v>
      </c>
      <c r="K227" t="s">
        <v>96</v>
      </c>
      <c r="L227" t="str">
        <f t="shared" si="3"/>
        <v>Medium</v>
      </c>
      <c r="M227">
        <v>5</v>
      </c>
      <c r="N227" t="s">
        <v>85</v>
      </c>
      <c r="O227" t="s">
        <v>86</v>
      </c>
      <c r="P227" t="s">
        <v>87</v>
      </c>
      <c r="Q227" t="s">
        <v>88</v>
      </c>
      <c r="R227" t="s">
        <v>85</v>
      </c>
      <c r="S227" t="s">
        <v>85</v>
      </c>
      <c r="T227" t="s">
        <v>89</v>
      </c>
      <c r="U227" t="s">
        <v>122</v>
      </c>
    </row>
    <row r="228" spans="3:21" hidden="1" x14ac:dyDescent="0.25">
      <c r="C228" t="s">
        <v>730</v>
      </c>
      <c r="D228">
        <v>2015</v>
      </c>
      <c r="E228" t="s">
        <v>138</v>
      </c>
      <c r="F228" t="s">
        <v>124</v>
      </c>
      <c r="G228" t="s">
        <v>93</v>
      </c>
      <c r="H228" t="s">
        <v>81</v>
      </c>
      <c r="I228" t="s">
        <v>115</v>
      </c>
      <c r="J228" t="s">
        <v>95</v>
      </c>
      <c r="K228" t="s">
        <v>96</v>
      </c>
      <c r="L228" t="str">
        <f t="shared" si="3"/>
        <v>Medium</v>
      </c>
      <c r="M228">
        <v>5</v>
      </c>
      <c r="N228" t="s">
        <v>85</v>
      </c>
      <c r="O228" t="s">
        <v>86</v>
      </c>
      <c r="P228" t="s">
        <v>87</v>
      </c>
      <c r="Q228" t="s">
        <v>88</v>
      </c>
      <c r="R228" t="s">
        <v>85</v>
      </c>
      <c r="S228" t="s">
        <v>85</v>
      </c>
      <c r="T228" t="s">
        <v>89</v>
      </c>
      <c r="U228" t="s">
        <v>125</v>
      </c>
    </row>
    <row r="229" spans="3:21" hidden="1" x14ac:dyDescent="0.25">
      <c r="C229" t="s">
        <v>730</v>
      </c>
      <c r="D229">
        <v>2015</v>
      </c>
      <c r="E229" t="s">
        <v>142</v>
      </c>
      <c r="F229" t="s">
        <v>744</v>
      </c>
      <c r="G229" t="s">
        <v>81</v>
      </c>
      <c r="H229" t="s">
        <v>81</v>
      </c>
      <c r="I229" t="s">
        <v>129</v>
      </c>
      <c r="J229" t="s">
        <v>745</v>
      </c>
      <c r="K229" t="s">
        <v>111</v>
      </c>
      <c r="L229" t="str">
        <f t="shared" si="3"/>
        <v>Medium</v>
      </c>
      <c r="M229">
        <v>5</v>
      </c>
      <c r="N229" t="s">
        <v>85</v>
      </c>
      <c r="O229" t="s">
        <v>86</v>
      </c>
      <c r="P229" t="s">
        <v>87</v>
      </c>
      <c r="Q229" t="s">
        <v>88</v>
      </c>
      <c r="R229" t="s">
        <v>85</v>
      </c>
      <c r="S229" t="s">
        <v>85</v>
      </c>
      <c r="T229" t="s">
        <v>89</v>
      </c>
      <c r="U229" t="s">
        <v>746</v>
      </c>
    </row>
    <row r="230" spans="3:21" hidden="1" x14ac:dyDescent="0.25">
      <c r="C230" t="s">
        <v>730</v>
      </c>
      <c r="D230">
        <v>2015</v>
      </c>
      <c r="E230" t="s">
        <v>147</v>
      </c>
      <c r="F230" t="s">
        <v>747</v>
      </c>
      <c r="G230" t="s">
        <v>699</v>
      </c>
      <c r="H230" t="s">
        <v>81</v>
      </c>
      <c r="I230" t="s">
        <v>129</v>
      </c>
      <c r="J230" t="s">
        <v>737</v>
      </c>
      <c r="K230" t="s">
        <v>111</v>
      </c>
      <c r="L230" t="str">
        <f t="shared" si="3"/>
        <v>Critical</v>
      </c>
      <c r="M230">
        <v>10</v>
      </c>
      <c r="N230" t="s">
        <v>85</v>
      </c>
      <c r="O230" t="s">
        <v>86</v>
      </c>
      <c r="P230" t="s">
        <v>87</v>
      </c>
      <c r="Q230" t="s">
        <v>88</v>
      </c>
      <c r="R230" t="s">
        <v>130</v>
      </c>
      <c r="S230" t="s">
        <v>130</v>
      </c>
      <c r="T230" t="s">
        <v>130</v>
      </c>
      <c r="U230" t="s">
        <v>748</v>
      </c>
    </row>
    <row r="231" spans="3:21" hidden="1" x14ac:dyDescent="0.25">
      <c r="C231" t="s">
        <v>730</v>
      </c>
      <c r="D231">
        <v>2015</v>
      </c>
      <c r="E231" t="s">
        <v>150</v>
      </c>
      <c r="F231" t="s">
        <v>749</v>
      </c>
      <c r="G231" t="s">
        <v>93</v>
      </c>
      <c r="H231" t="s">
        <v>81</v>
      </c>
      <c r="I231" t="s">
        <v>115</v>
      </c>
      <c r="J231" t="s">
        <v>750</v>
      </c>
      <c r="K231" t="s">
        <v>750</v>
      </c>
      <c r="L231" t="str">
        <f t="shared" si="3"/>
        <v>Low</v>
      </c>
      <c r="M231">
        <v>4</v>
      </c>
      <c r="N231" t="s">
        <v>85</v>
      </c>
      <c r="O231" t="s">
        <v>86</v>
      </c>
      <c r="P231" t="s">
        <v>87</v>
      </c>
      <c r="Q231" t="s">
        <v>205</v>
      </c>
      <c r="R231" t="s">
        <v>85</v>
      </c>
      <c r="S231" t="s">
        <v>85</v>
      </c>
      <c r="T231" t="s">
        <v>89</v>
      </c>
      <c r="U231" t="s">
        <v>751</v>
      </c>
    </row>
    <row r="232" spans="3:21" hidden="1" x14ac:dyDescent="0.25">
      <c r="C232" t="s">
        <v>730</v>
      </c>
      <c r="D232">
        <v>2015</v>
      </c>
      <c r="E232" t="s">
        <v>155</v>
      </c>
      <c r="F232" t="s">
        <v>752</v>
      </c>
      <c r="G232" t="s">
        <v>152</v>
      </c>
      <c r="H232" t="s">
        <v>81</v>
      </c>
      <c r="I232" t="s">
        <v>115</v>
      </c>
      <c r="J232" t="s">
        <v>554</v>
      </c>
      <c r="K232" t="s">
        <v>753</v>
      </c>
      <c r="L232" t="str">
        <f t="shared" si="3"/>
        <v>High</v>
      </c>
      <c r="M232">
        <v>7.5</v>
      </c>
      <c r="N232" t="s">
        <v>85</v>
      </c>
      <c r="O232" t="s">
        <v>86</v>
      </c>
      <c r="P232" t="s">
        <v>87</v>
      </c>
      <c r="Q232" t="s">
        <v>88</v>
      </c>
      <c r="R232" t="s">
        <v>89</v>
      </c>
      <c r="S232" t="s">
        <v>89</v>
      </c>
      <c r="T232" t="s">
        <v>89</v>
      </c>
      <c r="U232" t="s">
        <v>754</v>
      </c>
    </row>
    <row r="233" spans="3:21" hidden="1" x14ac:dyDescent="0.25">
      <c r="C233" t="s">
        <v>730</v>
      </c>
      <c r="D233">
        <v>2015</v>
      </c>
      <c r="E233" t="s">
        <v>159</v>
      </c>
      <c r="F233" t="s">
        <v>755</v>
      </c>
      <c r="G233" t="s">
        <v>155</v>
      </c>
      <c r="H233" t="s">
        <v>81</v>
      </c>
      <c r="I233" t="s">
        <v>129</v>
      </c>
      <c r="J233" t="s">
        <v>554</v>
      </c>
      <c r="K233" t="s">
        <v>756</v>
      </c>
      <c r="L233" t="str">
        <f t="shared" si="3"/>
        <v>Medium</v>
      </c>
      <c r="M233">
        <v>5</v>
      </c>
      <c r="N233" t="s">
        <v>85</v>
      </c>
      <c r="O233" t="s">
        <v>86</v>
      </c>
      <c r="P233" t="s">
        <v>87</v>
      </c>
      <c r="Q233" t="s">
        <v>88</v>
      </c>
      <c r="R233" t="s">
        <v>85</v>
      </c>
      <c r="S233" t="s">
        <v>85</v>
      </c>
      <c r="T233" t="s">
        <v>89</v>
      </c>
      <c r="U233" t="s">
        <v>757</v>
      </c>
    </row>
    <row r="234" spans="3:21" hidden="1" x14ac:dyDescent="0.25">
      <c r="C234" t="s">
        <v>730</v>
      </c>
      <c r="D234">
        <v>2015</v>
      </c>
      <c r="E234" t="s">
        <v>140</v>
      </c>
      <c r="F234" t="s">
        <v>758</v>
      </c>
      <c r="G234" t="s">
        <v>81</v>
      </c>
      <c r="H234" t="s">
        <v>81</v>
      </c>
      <c r="I234" t="s">
        <v>129</v>
      </c>
      <c r="J234" t="s">
        <v>554</v>
      </c>
      <c r="K234" t="s">
        <v>555</v>
      </c>
      <c r="L234" t="str">
        <f t="shared" si="3"/>
        <v>Medium</v>
      </c>
      <c r="M234">
        <v>5</v>
      </c>
      <c r="N234" t="s">
        <v>85</v>
      </c>
      <c r="O234" t="s">
        <v>86</v>
      </c>
      <c r="P234" t="s">
        <v>87</v>
      </c>
      <c r="Q234" t="s">
        <v>88</v>
      </c>
      <c r="R234" t="s">
        <v>85</v>
      </c>
      <c r="S234" t="s">
        <v>85</v>
      </c>
      <c r="T234" t="s">
        <v>89</v>
      </c>
      <c r="U234" t="s">
        <v>759</v>
      </c>
    </row>
    <row r="235" spans="3:21" hidden="1" x14ac:dyDescent="0.25">
      <c r="C235" t="s">
        <v>730</v>
      </c>
      <c r="D235">
        <v>2015</v>
      </c>
      <c r="E235" t="s">
        <v>134</v>
      </c>
      <c r="F235" t="s">
        <v>760</v>
      </c>
      <c r="G235" t="s">
        <v>93</v>
      </c>
      <c r="H235" t="s">
        <v>81</v>
      </c>
      <c r="I235" t="s">
        <v>115</v>
      </c>
      <c r="J235" t="s">
        <v>761</v>
      </c>
      <c r="K235" t="s">
        <v>738</v>
      </c>
      <c r="L235" t="str">
        <f t="shared" si="3"/>
        <v>Low</v>
      </c>
      <c r="M235">
        <v>4.3</v>
      </c>
      <c r="N235" t="s">
        <v>85</v>
      </c>
      <c r="O235" t="s">
        <v>86</v>
      </c>
      <c r="P235" t="s">
        <v>101</v>
      </c>
      <c r="Q235" t="s">
        <v>88</v>
      </c>
      <c r="R235" t="s">
        <v>85</v>
      </c>
      <c r="S235" t="s">
        <v>85</v>
      </c>
      <c r="T235" t="s">
        <v>89</v>
      </c>
      <c r="U235" t="s">
        <v>762</v>
      </c>
    </row>
    <row r="236" spans="3:21" hidden="1" x14ac:dyDescent="0.25">
      <c r="C236" t="s">
        <v>730</v>
      </c>
      <c r="D236">
        <v>2015</v>
      </c>
      <c r="E236" t="s">
        <v>305</v>
      </c>
      <c r="F236" t="s">
        <v>763</v>
      </c>
      <c r="G236" t="s">
        <v>93</v>
      </c>
      <c r="H236" t="s">
        <v>81</v>
      </c>
      <c r="I236" t="s">
        <v>115</v>
      </c>
      <c r="J236" t="s">
        <v>761</v>
      </c>
      <c r="K236" t="s">
        <v>738</v>
      </c>
      <c r="L236" t="str">
        <f t="shared" si="3"/>
        <v>Medium</v>
      </c>
      <c r="M236">
        <v>6.8</v>
      </c>
      <c r="N236" t="s">
        <v>85</v>
      </c>
      <c r="O236" t="s">
        <v>86</v>
      </c>
      <c r="P236" t="s">
        <v>101</v>
      </c>
      <c r="Q236" t="s">
        <v>88</v>
      </c>
      <c r="R236" t="s">
        <v>89</v>
      </c>
      <c r="S236" t="s">
        <v>89</v>
      </c>
      <c r="T236" t="s">
        <v>89</v>
      </c>
      <c r="U236" t="s">
        <v>764</v>
      </c>
    </row>
    <row r="237" spans="3:21" hidden="1" x14ac:dyDescent="0.25">
      <c r="C237" t="s">
        <v>730</v>
      </c>
      <c r="D237">
        <v>2015</v>
      </c>
      <c r="E237" t="s">
        <v>168</v>
      </c>
      <c r="F237" t="s">
        <v>127</v>
      </c>
      <c r="G237" t="s">
        <v>128</v>
      </c>
      <c r="H237" t="s">
        <v>81</v>
      </c>
      <c r="I237" t="s">
        <v>129</v>
      </c>
      <c r="J237" t="s">
        <v>95</v>
      </c>
      <c r="K237" t="s">
        <v>96</v>
      </c>
      <c r="L237" t="str">
        <f t="shared" si="3"/>
        <v>Medium</v>
      </c>
      <c r="M237">
        <v>7.1</v>
      </c>
      <c r="N237" t="s">
        <v>85</v>
      </c>
      <c r="O237" t="s">
        <v>86</v>
      </c>
      <c r="P237" t="s">
        <v>101</v>
      </c>
      <c r="Q237" t="s">
        <v>88</v>
      </c>
      <c r="R237" t="s">
        <v>85</v>
      </c>
      <c r="S237" t="s">
        <v>85</v>
      </c>
      <c r="T237" t="s">
        <v>130</v>
      </c>
      <c r="U237" t="s">
        <v>131</v>
      </c>
    </row>
    <row r="238" spans="3:21" hidden="1" x14ac:dyDescent="0.25">
      <c r="C238" t="s">
        <v>730</v>
      </c>
      <c r="D238">
        <v>2015</v>
      </c>
      <c r="E238" t="s">
        <v>172</v>
      </c>
      <c r="F238" t="s">
        <v>765</v>
      </c>
      <c r="G238" t="s">
        <v>93</v>
      </c>
      <c r="H238" t="s">
        <v>81</v>
      </c>
      <c r="I238" t="s">
        <v>290</v>
      </c>
      <c r="J238" t="s">
        <v>766</v>
      </c>
      <c r="K238" t="s">
        <v>111</v>
      </c>
      <c r="L238" t="str">
        <f t="shared" si="3"/>
        <v>Medium</v>
      </c>
      <c r="M238">
        <v>6.8</v>
      </c>
      <c r="N238" t="s">
        <v>85</v>
      </c>
      <c r="O238" t="s">
        <v>86</v>
      </c>
      <c r="P238" t="s">
        <v>101</v>
      </c>
      <c r="Q238" t="s">
        <v>88</v>
      </c>
      <c r="R238" t="s">
        <v>89</v>
      </c>
      <c r="S238" t="s">
        <v>89</v>
      </c>
      <c r="T238" t="s">
        <v>89</v>
      </c>
      <c r="U238" t="s">
        <v>767</v>
      </c>
    </row>
    <row r="239" spans="3:21" hidden="1" x14ac:dyDescent="0.25">
      <c r="C239" t="s">
        <v>730</v>
      </c>
      <c r="D239">
        <v>2015</v>
      </c>
      <c r="E239" t="s">
        <v>175</v>
      </c>
      <c r="F239" t="s">
        <v>768</v>
      </c>
      <c r="G239" t="s">
        <v>152</v>
      </c>
      <c r="H239" t="s">
        <v>81</v>
      </c>
      <c r="I239" t="s">
        <v>290</v>
      </c>
      <c r="J239" t="s">
        <v>766</v>
      </c>
      <c r="K239" t="s">
        <v>111</v>
      </c>
      <c r="L239" t="str">
        <f t="shared" si="3"/>
        <v>Medium</v>
      </c>
      <c r="M239">
        <v>6.8</v>
      </c>
      <c r="N239" t="s">
        <v>85</v>
      </c>
      <c r="O239" t="s">
        <v>86</v>
      </c>
      <c r="P239" t="s">
        <v>101</v>
      </c>
      <c r="Q239" t="s">
        <v>88</v>
      </c>
      <c r="R239" t="s">
        <v>89</v>
      </c>
      <c r="S239" t="s">
        <v>89</v>
      </c>
      <c r="T239" t="s">
        <v>89</v>
      </c>
      <c r="U239" t="s">
        <v>769</v>
      </c>
    </row>
    <row r="240" spans="3:21" hidden="1" x14ac:dyDescent="0.25">
      <c r="C240" t="s">
        <v>730</v>
      </c>
      <c r="D240">
        <v>2015</v>
      </c>
      <c r="E240" t="s">
        <v>178</v>
      </c>
      <c r="F240" t="s">
        <v>770</v>
      </c>
      <c r="G240" t="s">
        <v>152</v>
      </c>
      <c r="H240" t="s">
        <v>81</v>
      </c>
      <c r="I240" t="s">
        <v>598</v>
      </c>
      <c r="J240" t="s">
        <v>766</v>
      </c>
      <c r="K240" t="s">
        <v>111</v>
      </c>
      <c r="L240" t="str">
        <f t="shared" si="3"/>
        <v>Medium</v>
      </c>
      <c r="M240">
        <v>6.8</v>
      </c>
      <c r="N240" t="s">
        <v>85</v>
      </c>
      <c r="O240" t="s">
        <v>86</v>
      </c>
      <c r="P240" t="s">
        <v>101</v>
      </c>
      <c r="Q240" t="s">
        <v>88</v>
      </c>
      <c r="R240" t="s">
        <v>89</v>
      </c>
      <c r="S240" t="s">
        <v>89</v>
      </c>
      <c r="T240" t="s">
        <v>89</v>
      </c>
      <c r="U240" t="s">
        <v>771</v>
      </c>
    </row>
    <row r="241" spans="3:21" hidden="1" x14ac:dyDescent="0.25">
      <c r="C241" t="s">
        <v>730</v>
      </c>
      <c r="D241">
        <v>2015</v>
      </c>
      <c r="E241" t="s">
        <v>185</v>
      </c>
      <c r="F241" t="s">
        <v>772</v>
      </c>
      <c r="G241" t="s">
        <v>128</v>
      </c>
      <c r="H241" t="s">
        <v>81</v>
      </c>
      <c r="I241" t="s">
        <v>129</v>
      </c>
      <c r="J241" t="s">
        <v>773</v>
      </c>
      <c r="K241" t="s">
        <v>375</v>
      </c>
      <c r="L241" t="str">
        <f t="shared" si="3"/>
        <v>High</v>
      </c>
      <c r="M241">
        <v>7.8</v>
      </c>
      <c r="N241" t="s">
        <v>85</v>
      </c>
      <c r="O241" t="s">
        <v>86</v>
      </c>
      <c r="P241" t="s">
        <v>87</v>
      </c>
      <c r="Q241" t="s">
        <v>88</v>
      </c>
      <c r="R241" t="s">
        <v>85</v>
      </c>
      <c r="S241" t="s">
        <v>85</v>
      </c>
      <c r="T241" t="s">
        <v>130</v>
      </c>
      <c r="U241" t="s">
        <v>774</v>
      </c>
    </row>
    <row r="242" spans="3:21" hidden="1" x14ac:dyDescent="0.25">
      <c r="C242" t="s">
        <v>730</v>
      </c>
      <c r="D242">
        <v>2015</v>
      </c>
      <c r="E242" t="s">
        <v>188</v>
      </c>
      <c r="F242" t="s">
        <v>775</v>
      </c>
      <c r="G242" t="s">
        <v>134</v>
      </c>
      <c r="H242" t="s">
        <v>81</v>
      </c>
      <c r="I242" t="s">
        <v>129</v>
      </c>
      <c r="J242" t="s">
        <v>776</v>
      </c>
      <c r="K242" t="s">
        <v>111</v>
      </c>
      <c r="L242" t="str">
        <f t="shared" si="3"/>
        <v>Low</v>
      </c>
      <c r="M242">
        <v>4.3</v>
      </c>
      <c r="N242" t="s">
        <v>85</v>
      </c>
      <c r="O242" t="s">
        <v>86</v>
      </c>
      <c r="P242" t="s">
        <v>101</v>
      </c>
      <c r="Q242" t="s">
        <v>88</v>
      </c>
      <c r="R242" t="s">
        <v>85</v>
      </c>
      <c r="S242" t="s">
        <v>85</v>
      </c>
      <c r="T242" t="s">
        <v>89</v>
      </c>
      <c r="U242" t="s">
        <v>777</v>
      </c>
    </row>
    <row r="243" spans="3:21" hidden="1" x14ac:dyDescent="0.25">
      <c r="C243" t="s">
        <v>730</v>
      </c>
      <c r="D243">
        <v>2015</v>
      </c>
      <c r="E243" t="s">
        <v>193</v>
      </c>
      <c r="F243" t="s">
        <v>778</v>
      </c>
      <c r="G243" t="s">
        <v>128</v>
      </c>
      <c r="H243" t="s">
        <v>81</v>
      </c>
      <c r="I243" t="s">
        <v>129</v>
      </c>
      <c r="J243" t="s">
        <v>776</v>
      </c>
      <c r="K243" t="s">
        <v>111</v>
      </c>
      <c r="L243" t="str">
        <f t="shared" si="3"/>
        <v>Medium</v>
      </c>
      <c r="M243">
        <v>5</v>
      </c>
      <c r="N243" t="s">
        <v>85</v>
      </c>
      <c r="O243" t="s">
        <v>86</v>
      </c>
      <c r="P243" t="s">
        <v>87</v>
      </c>
      <c r="Q243" t="s">
        <v>88</v>
      </c>
      <c r="R243" t="s">
        <v>85</v>
      </c>
      <c r="S243" t="s">
        <v>85</v>
      </c>
      <c r="T243" t="s">
        <v>89</v>
      </c>
      <c r="U243" t="s">
        <v>779</v>
      </c>
    </row>
    <row r="244" spans="3:21" hidden="1" x14ac:dyDescent="0.25">
      <c r="C244" t="s">
        <v>730</v>
      </c>
      <c r="D244">
        <v>2015</v>
      </c>
      <c r="E244" t="s">
        <v>196</v>
      </c>
      <c r="F244" t="s">
        <v>780</v>
      </c>
      <c r="G244" t="s">
        <v>108</v>
      </c>
      <c r="H244" t="s">
        <v>81</v>
      </c>
      <c r="I244" t="s">
        <v>109</v>
      </c>
      <c r="J244" t="s">
        <v>766</v>
      </c>
      <c r="K244" t="s">
        <v>111</v>
      </c>
      <c r="L244" t="str">
        <f t="shared" si="3"/>
        <v>Low</v>
      </c>
      <c r="M244">
        <v>4.3</v>
      </c>
      <c r="N244" t="s">
        <v>85</v>
      </c>
      <c r="O244" t="s">
        <v>86</v>
      </c>
      <c r="P244" t="s">
        <v>101</v>
      </c>
      <c r="Q244" t="s">
        <v>88</v>
      </c>
      <c r="R244" t="s">
        <v>89</v>
      </c>
      <c r="S244" t="s">
        <v>85</v>
      </c>
      <c r="T244" t="s">
        <v>85</v>
      </c>
      <c r="U244" t="s">
        <v>781</v>
      </c>
    </row>
    <row r="245" spans="3:21" hidden="1" x14ac:dyDescent="0.25">
      <c r="C245" t="s">
        <v>730</v>
      </c>
      <c r="D245">
        <v>2015</v>
      </c>
      <c r="E245" t="s">
        <v>201</v>
      </c>
      <c r="F245" t="s">
        <v>782</v>
      </c>
      <c r="G245" t="s">
        <v>93</v>
      </c>
      <c r="H245" t="s">
        <v>81</v>
      </c>
      <c r="I245" t="s">
        <v>290</v>
      </c>
      <c r="J245" t="s">
        <v>783</v>
      </c>
      <c r="K245" t="s">
        <v>692</v>
      </c>
      <c r="L245" t="str">
        <f t="shared" si="3"/>
        <v>Critical</v>
      </c>
      <c r="M245">
        <v>10</v>
      </c>
      <c r="N245" t="s">
        <v>85</v>
      </c>
      <c r="O245" t="s">
        <v>86</v>
      </c>
      <c r="P245" t="s">
        <v>87</v>
      </c>
      <c r="Q245" t="s">
        <v>88</v>
      </c>
      <c r="R245" t="s">
        <v>130</v>
      </c>
      <c r="S245" t="s">
        <v>130</v>
      </c>
      <c r="T245" t="s">
        <v>130</v>
      </c>
      <c r="U245" t="s">
        <v>784</v>
      </c>
    </row>
    <row r="246" spans="3:21" hidden="1" x14ac:dyDescent="0.25">
      <c r="C246" t="s">
        <v>730</v>
      </c>
      <c r="D246">
        <v>2015</v>
      </c>
      <c r="E246" t="s">
        <v>207</v>
      </c>
      <c r="F246" t="s">
        <v>785</v>
      </c>
      <c r="G246" t="s">
        <v>108</v>
      </c>
      <c r="H246" t="s">
        <v>81</v>
      </c>
      <c r="I246" t="s">
        <v>109</v>
      </c>
      <c r="J246" t="s">
        <v>786</v>
      </c>
      <c r="K246" t="s">
        <v>145</v>
      </c>
      <c r="L246" t="str">
        <f t="shared" si="3"/>
        <v>Low</v>
      </c>
      <c r="M246">
        <v>2.6</v>
      </c>
      <c r="N246" t="s">
        <v>85</v>
      </c>
      <c r="O246" t="s">
        <v>86</v>
      </c>
      <c r="P246" t="s">
        <v>301</v>
      </c>
      <c r="Q246" t="s">
        <v>88</v>
      </c>
      <c r="R246" t="s">
        <v>89</v>
      </c>
      <c r="S246" t="s">
        <v>85</v>
      </c>
      <c r="T246" t="s">
        <v>85</v>
      </c>
      <c r="U246" t="s">
        <v>787</v>
      </c>
    </row>
    <row r="247" spans="3:21" hidden="1" x14ac:dyDescent="0.25">
      <c r="C247" t="s">
        <v>730</v>
      </c>
      <c r="D247">
        <v>2015</v>
      </c>
      <c r="E247" t="s">
        <v>217</v>
      </c>
      <c r="F247" t="s">
        <v>788</v>
      </c>
      <c r="G247" t="s">
        <v>789</v>
      </c>
      <c r="H247" t="s">
        <v>81</v>
      </c>
      <c r="I247" t="s">
        <v>790</v>
      </c>
      <c r="J247" t="s">
        <v>791</v>
      </c>
      <c r="K247" t="s">
        <v>792</v>
      </c>
      <c r="L247" t="str">
        <f t="shared" ref="L247:L310" si="4">IF(M247&gt;=9,"Critical",IF(M247&gt;=7.5,"High",IF(M247&gt;=5,"Medium","Low")))</f>
        <v>Low</v>
      </c>
      <c r="M247">
        <v>4.3</v>
      </c>
      <c r="N247" t="s">
        <v>85</v>
      </c>
      <c r="O247" t="s">
        <v>86</v>
      </c>
      <c r="P247" t="s">
        <v>101</v>
      </c>
      <c r="Q247" t="s">
        <v>88</v>
      </c>
      <c r="R247" t="s">
        <v>85</v>
      </c>
      <c r="S247" t="s">
        <v>89</v>
      </c>
      <c r="T247" t="s">
        <v>85</v>
      </c>
      <c r="U247" t="s">
        <v>793</v>
      </c>
    </row>
    <row r="248" spans="3:21" hidden="1" x14ac:dyDescent="0.25">
      <c r="C248" t="s">
        <v>730</v>
      </c>
      <c r="D248">
        <v>2015</v>
      </c>
      <c r="E248" t="s">
        <v>220</v>
      </c>
      <c r="F248" t="s">
        <v>794</v>
      </c>
      <c r="G248" t="s">
        <v>81</v>
      </c>
      <c r="H248" t="s">
        <v>81</v>
      </c>
      <c r="I248" t="s">
        <v>129</v>
      </c>
      <c r="J248" t="s">
        <v>795</v>
      </c>
      <c r="K248" t="s">
        <v>111</v>
      </c>
      <c r="L248" t="str">
        <f t="shared" si="4"/>
        <v>Medium</v>
      </c>
      <c r="M248">
        <v>6.8</v>
      </c>
      <c r="N248" t="s">
        <v>85</v>
      </c>
      <c r="O248" t="s">
        <v>86</v>
      </c>
      <c r="P248" t="s">
        <v>101</v>
      </c>
      <c r="Q248" t="s">
        <v>88</v>
      </c>
      <c r="R248" t="s">
        <v>89</v>
      </c>
      <c r="S248" t="s">
        <v>89</v>
      </c>
      <c r="T248" t="s">
        <v>89</v>
      </c>
      <c r="U248" t="s">
        <v>796</v>
      </c>
    </row>
    <row r="249" spans="3:21" hidden="1" x14ac:dyDescent="0.25">
      <c r="C249" t="s">
        <v>730</v>
      </c>
      <c r="D249">
        <v>2015</v>
      </c>
      <c r="E249" t="s">
        <v>225</v>
      </c>
      <c r="F249" t="s">
        <v>797</v>
      </c>
      <c r="G249" t="s">
        <v>93</v>
      </c>
      <c r="H249" t="s">
        <v>81</v>
      </c>
      <c r="I249" t="s">
        <v>115</v>
      </c>
      <c r="J249" t="s">
        <v>795</v>
      </c>
      <c r="K249" t="s">
        <v>295</v>
      </c>
      <c r="L249" t="str">
        <f t="shared" si="4"/>
        <v>High</v>
      </c>
      <c r="M249">
        <v>7.5</v>
      </c>
      <c r="N249" t="s">
        <v>85</v>
      </c>
      <c r="O249" t="s">
        <v>86</v>
      </c>
      <c r="P249" t="s">
        <v>87</v>
      </c>
      <c r="Q249" t="s">
        <v>88</v>
      </c>
      <c r="R249" t="s">
        <v>89</v>
      </c>
      <c r="S249" t="s">
        <v>89</v>
      </c>
      <c r="T249" t="s">
        <v>89</v>
      </c>
      <c r="U249" t="s">
        <v>798</v>
      </c>
    </row>
    <row r="250" spans="3:21" hidden="1" x14ac:dyDescent="0.25">
      <c r="C250" t="s">
        <v>730</v>
      </c>
      <c r="D250">
        <v>2015</v>
      </c>
      <c r="E250" t="s">
        <v>228</v>
      </c>
      <c r="F250" t="s">
        <v>799</v>
      </c>
      <c r="G250" t="s">
        <v>134</v>
      </c>
      <c r="H250" t="s">
        <v>81</v>
      </c>
      <c r="I250" t="s">
        <v>129</v>
      </c>
      <c r="J250" t="s">
        <v>795</v>
      </c>
      <c r="K250" t="s">
        <v>295</v>
      </c>
      <c r="L250" t="str">
        <f t="shared" si="4"/>
        <v>High</v>
      </c>
      <c r="M250">
        <v>7.5</v>
      </c>
      <c r="N250" t="s">
        <v>85</v>
      </c>
      <c r="O250" t="s">
        <v>86</v>
      </c>
      <c r="P250" t="s">
        <v>87</v>
      </c>
      <c r="Q250" t="s">
        <v>88</v>
      </c>
      <c r="R250" t="s">
        <v>89</v>
      </c>
      <c r="S250" t="s">
        <v>89</v>
      </c>
      <c r="T250" t="s">
        <v>89</v>
      </c>
      <c r="U250" t="s">
        <v>800</v>
      </c>
    </row>
    <row r="251" spans="3:21" hidden="1" x14ac:dyDescent="0.25">
      <c r="C251" t="s">
        <v>730</v>
      </c>
      <c r="D251">
        <v>2015</v>
      </c>
      <c r="E251" t="s">
        <v>231</v>
      </c>
      <c r="F251" t="s">
        <v>801</v>
      </c>
      <c r="G251" t="s">
        <v>134</v>
      </c>
      <c r="H251" t="s">
        <v>81</v>
      </c>
      <c r="I251" t="s">
        <v>129</v>
      </c>
      <c r="J251" t="s">
        <v>795</v>
      </c>
      <c r="K251" t="s">
        <v>295</v>
      </c>
      <c r="L251" t="str">
        <f t="shared" si="4"/>
        <v>High</v>
      </c>
      <c r="M251">
        <v>7.5</v>
      </c>
      <c r="N251" t="s">
        <v>85</v>
      </c>
      <c r="O251" t="s">
        <v>86</v>
      </c>
      <c r="P251" t="s">
        <v>87</v>
      </c>
      <c r="Q251" t="s">
        <v>88</v>
      </c>
      <c r="R251" t="s">
        <v>89</v>
      </c>
      <c r="S251" t="s">
        <v>89</v>
      </c>
      <c r="T251" t="s">
        <v>89</v>
      </c>
      <c r="U251" t="s">
        <v>802</v>
      </c>
    </row>
    <row r="252" spans="3:21" hidden="1" x14ac:dyDescent="0.25">
      <c r="C252" t="s">
        <v>730</v>
      </c>
      <c r="D252">
        <v>2015</v>
      </c>
      <c r="E252" t="s">
        <v>234</v>
      </c>
      <c r="F252" t="s">
        <v>803</v>
      </c>
      <c r="G252" t="s">
        <v>108</v>
      </c>
      <c r="H252" t="s">
        <v>81</v>
      </c>
      <c r="I252" t="s">
        <v>109</v>
      </c>
      <c r="J252" t="s">
        <v>181</v>
      </c>
      <c r="K252" t="s">
        <v>111</v>
      </c>
      <c r="L252" t="str">
        <f t="shared" si="4"/>
        <v>Low</v>
      </c>
      <c r="M252">
        <v>2.9</v>
      </c>
      <c r="N252" t="s">
        <v>85</v>
      </c>
      <c r="O252" t="s">
        <v>183</v>
      </c>
      <c r="P252" t="s">
        <v>101</v>
      </c>
      <c r="Q252" t="s">
        <v>88</v>
      </c>
      <c r="R252" t="s">
        <v>89</v>
      </c>
      <c r="S252" t="s">
        <v>85</v>
      </c>
      <c r="T252" t="s">
        <v>85</v>
      </c>
      <c r="U252" t="s">
        <v>804</v>
      </c>
    </row>
    <row r="253" spans="3:21" hidden="1" x14ac:dyDescent="0.25">
      <c r="C253" t="s">
        <v>730</v>
      </c>
      <c r="D253">
        <v>2015</v>
      </c>
      <c r="E253" t="s">
        <v>237</v>
      </c>
      <c r="F253" t="s">
        <v>805</v>
      </c>
      <c r="G253" t="s">
        <v>699</v>
      </c>
      <c r="H253" t="s">
        <v>81</v>
      </c>
      <c r="I253" t="s">
        <v>129</v>
      </c>
      <c r="J253" t="s">
        <v>806</v>
      </c>
      <c r="K253" t="s">
        <v>807</v>
      </c>
      <c r="L253" t="str">
        <f t="shared" si="4"/>
        <v>Low</v>
      </c>
      <c r="M253">
        <v>4.3</v>
      </c>
      <c r="N253" t="s">
        <v>85</v>
      </c>
      <c r="O253" t="s">
        <v>86</v>
      </c>
      <c r="P253" t="s">
        <v>101</v>
      </c>
      <c r="Q253" t="s">
        <v>88</v>
      </c>
      <c r="R253" t="s">
        <v>85</v>
      </c>
      <c r="S253" t="s">
        <v>85</v>
      </c>
      <c r="T253" t="s">
        <v>89</v>
      </c>
      <c r="U253" t="s">
        <v>808</v>
      </c>
    </row>
    <row r="254" spans="3:21" hidden="1" x14ac:dyDescent="0.25">
      <c r="C254" t="s">
        <v>730</v>
      </c>
      <c r="D254">
        <v>2015</v>
      </c>
      <c r="E254" t="s">
        <v>240</v>
      </c>
      <c r="F254" t="s">
        <v>809</v>
      </c>
      <c r="G254" t="s">
        <v>81</v>
      </c>
      <c r="H254" t="s">
        <v>81</v>
      </c>
      <c r="I254" t="s">
        <v>129</v>
      </c>
      <c r="J254" t="s">
        <v>806</v>
      </c>
      <c r="K254" t="s">
        <v>182</v>
      </c>
      <c r="L254" t="str">
        <f t="shared" si="4"/>
        <v>High</v>
      </c>
      <c r="M254">
        <v>7.5</v>
      </c>
      <c r="N254" t="s">
        <v>85</v>
      </c>
      <c r="O254" t="s">
        <v>86</v>
      </c>
      <c r="P254" t="s">
        <v>87</v>
      </c>
      <c r="Q254" t="s">
        <v>88</v>
      </c>
      <c r="R254" t="s">
        <v>89</v>
      </c>
      <c r="S254" t="s">
        <v>89</v>
      </c>
      <c r="T254" t="s">
        <v>89</v>
      </c>
      <c r="U254" t="s">
        <v>810</v>
      </c>
    </row>
    <row r="255" spans="3:21" hidden="1" x14ac:dyDescent="0.25">
      <c r="C255" t="s">
        <v>730</v>
      </c>
      <c r="D255">
        <v>2015</v>
      </c>
      <c r="E255" t="s">
        <v>247</v>
      </c>
      <c r="F255" t="s">
        <v>811</v>
      </c>
      <c r="G255" t="s">
        <v>93</v>
      </c>
      <c r="H255" t="s">
        <v>81</v>
      </c>
      <c r="I255" t="s">
        <v>115</v>
      </c>
      <c r="J255" t="s">
        <v>795</v>
      </c>
      <c r="K255" t="s">
        <v>111</v>
      </c>
      <c r="L255" t="str">
        <f t="shared" si="4"/>
        <v>Low</v>
      </c>
      <c r="M255">
        <v>4.3</v>
      </c>
      <c r="N255" t="s">
        <v>85</v>
      </c>
      <c r="O255" t="s">
        <v>86</v>
      </c>
      <c r="P255" t="s">
        <v>101</v>
      </c>
      <c r="Q255" t="s">
        <v>88</v>
      </c>
      <c r="R255" t="s">
        <v>85</v>
      </c>
      <c r="S255" t="s">
        <v>85</v>
      </c>
      <c r="T255" t="s">
        <v>89</v>
      </c>
      <c r="U255" t="s">
        <v>812</v>
      </c>
    </row>
    <row r="256" spans="3:21" hidden="1" x14ac:dyDescent="0.25">
      <c r="C256" t="s">
        <v>730</v>
      </c>
      <c r="D256">
        <v>2015</v>
      </c>
      <c r="E256" t="s">
        <v>360</v>
      </c>
      <c r="F256" t="s">
        <v>813</v>
      </c>
      <c r="G256" t="s">
        <v>93</v>
      </c>
      <c r="H256" t="s">
        <v>81</v>
      </c>
      <c r="I256" t="s">
        <v>94</v>
      </c>
      <c r="J256" t="s">
        <v>814</v>
      </c>
      <c r="K256" t="s">
        <v>815</v>
      </c>
      <c r="L256" t="str">
        <f t="shared" si="4"/>
        <v>Medium</v>
      </c>
      <c r="M256">
        <v>5</v>
      </c>
      <c r="N256" t="s">
        <v>85</v>
      </c>
      <c r="O256" t="s">
        <v>86</v>
      </c>
      <c r="P256" t="s">
        <v>87</v>
      </c>
      <c r="Q256" t="s">
        <v>88</v>
      </c>
      <c r="R256" t="s">
        <v>89</v>
      </c>
      <c r="S256" t="s">
        <v>85</v>
      </c>
      <c r="T256" t="s">
        <v>85</v>
      </c>
      <c r="U256" t="s">
        <v>816</v>
      </c>
    </row>
    <row r="257" spans="3:21" hidden="1" x14ac:dyDescent="0.25">
      <c r="C257" t="s">
        <v>730</v>
      </c>
      <c r="D257">
        <v>2015</v>
      </c>
      <c r="E257" t="s">
        <v>657</v>
      </c>
      <c r="F257" t="s">
        <v>817</v>
      </c>
      <c r="G257" t="s">
        <v>152</v>
      </c>
      <c r="H257" t="s">
        <v>81</v>
      </c>
      <c r="I257" t="s">
        <v>180</v>
      </c>
      <c r="J257" t="s">
        <v>773</v>
      </c>
      <c r="K257" t="s">
        <v>815</v>
      </c>
      <c r="L257" t="str">
        <f t="shared" si="4"/>
        <v>High</v>
      </c>
      <c r="M257">
        <v>7.5</v>
      </c>
      <c r="N257" t="s">
        <v>85</v>
      </c>
      <c r="O257" t="s">
        <v>86</v>
      </c>
      <c r="P257" t="s">
        <v>87</v>
      </c>
      <c r="Q257" t="s">
        <v>88</v>
      </c>
      <c r="R257" t="s">
        <v>89</v>
      </c>
      <c r="S257" t="s">
        <v>89</v>
      </c>
      <c r="T257" t="s">
        <v>89</v>
      </c>
      <c r="U257" t="s">
        <v>818</v>
      </c>
    </row>
    <row r="258" spans="3:21" hidden="1" x14ac:dyDescent="0.25">
      <c r="C258" t="s">
        <v>730</v>
      </c>
      <c r="D258">
        <v>2015</v>
      </c>
      <c r="E258" t="s">
        <v>365</v>
      </c>
      <c r="F258" t="s">
        <v>819</v>
      </c>
      <c r="G258" t="s">
        <v>93</v>
      </c>
      <c r="H258" t="s">
        <v>81</v>
      </c>
      <c r="I258" t="s">
        <v>180</v>
      </c>
      <c r="J258" t="s">
        <v>773</v>
      </c>
      <c r="K258" t="s">
        <v>815</v>
      </c>
      <c r="L258" t="str">
        <f t="shared" si="4"/>
        <v>High</v>
      </c>
      <c r="M258">
        <v>7.5</v>
      </c>
      <c r="N258" t="s">
        <v>85</v>
      </c>
      <c r="O258" t="s">
        <v>86</v>
      </c>
      <c r="P258" t="s">
        <v>87</v>
      </c>
      <c r="Q258" t="s">
        <v>88</v>
      </c>
      <c r="R258" t="s">
        <v>89</v>
      </c>
      <c r="S258" t="s">
        <v>89</v>
      </c>
      <c r="T258" t="s">
        <v>89</v>
      </c>
      <c r="U258" t="s">
        <v>820</v>
      </c>
    </row>
    <row r="259" spans="3:21" hidden="1" x14ac:dyDescent="0.25">
      <c r="C259" t="s">
        <v>730</v>
      </c>
      <c r="D259">
        <v>2015</v>
      </c>
      <c r="E259" t="s">
        <v>369</v>
      </c>
      <c r="F259" t="s">
        <v>821</v>
      </c>
      <c r="G259" t="s">
        <v>108</v>
      </c>
      <c r="H259" t="s">
        <v>81</v>
      </c>
      <c r="I259" t="s">
        <v>109</v>
      </c>
      <c r="J259" t="s">
        <v>822</v>
      </c>
      <c r="K259" t="s">
        <v>676</v>
      </c>
      <c r="L259" t="str">
        <f t="shared" si="4"/>
        <v>Low</v>
      </c>
      <c r="M259">
        <v>4</v>
      </c>
      <c r="N259" t="s">
        <v>85</v>
      </c>
      <c r="O259" t="s">
        <v>86</v>
      </c>
      <c r="P259" t="s">
        <v>87</v>
      </c>
      <c r="Q259" t="s">
        <v>205</v>
      </c>
      <c r="R259" t="s">
        <v>89</v>
      </c>
      <c r="S259" t="s">
        <v>85</v>
      </c>
      <c r="T259" t="s">
        <v>85</v>
      </c>
      <c r="U259" t="s">
        <v>823</v>
      </c>
    </row>
    <row r="260" spans="3:21" hidden="1" x14ac:dyDescent="0.25">
      <c r="C260" t="s">
        <v>730</v>
      </c>
      <c r="D260">
        <v>2015</v>
      </c>
      <c r="E260" t="s">
        <v>373</v>
      </c>
      <c r="F260" t="s">
        <v>824</v>
      </c>
      <c r="G260" t="s">
        <v>140</v>
      </c>
      <c r="H260" t="s">
        <v>81</v>
      </c>
      <c r="I260" t="s">
        <v>129</v>
      </c>
      <c r="J260" t="s">
        <v>825</v>
      </c>
      <c r="K260" t="s">
        <v>555</v>
      </c>
      <c r="L260" t="str">
        <f t="shared" si="4"/>
        <v>Medium</v>
      </c>
      <c r="M260">
        <v>5</v>
      </c>
      <c r="N260" t="s">
        <v>85</v>
      </c>
      <c r="O260" t="s">
        <v>86</v>
      </c>
      <c r="P260" t="s">
        <v>87</v>
      </c>
      <c r="Q260" t="s">
        <v>88</v>
      </c>
      <c r="R260" t="s">
        <v>85</v>
      </c>
      <c r="S260" t="s">
        <v>85</v>
      </c>
      <c r="T260" t="s">
        <v>89</v>
      </c>
      <c r="U260" t="s">
        <v>826</v>
      </c>
    </row>
    <row r="261" spans="3:21" hidden="1" x14ac:dyDescent="0.25">
      <c r="C261" t="s">
        <v>730</v>
      </c>
      <c r="D261">
        <v>2015</v>
      </c>
      <c r="E261" t="s">
        <v>377</v>
      </c>
      <c r="F261" t="s">
        <v>827</v>
      </c>
      <c r="G261" t="s">
        <v>81</v>
      </c>
      <c r="H261" t="s">
        <v>81</v>
      </c>
      <c r="I261" t="s">
        <v>129</v>
      </c>
      <c r="J261" t="s">
        <v>828</v>
      </c>
      <c r="K261" t="s">
        <v>136</v>
      </c>
      <c r="L261" t="str">
        <f t="shared" si="4"/>
        <v>Low</v>
      </c>
      <c r="M261">
        <v>4.3</v>
      </c>
      <c r="N261" t="s">
        <v>85</v>
      </c>
      <c r="O261" t="s">
        <v>86</v>
      </c>
      <c r="P261" t="s">
        <v>101</v>
      </c>
      <c r="Q261" t="s">
        <v>88</v>
      </c>
      <c r="R261" t="s">
        <v>85</v>
      </c>
      <c r="S261" t="s">
        <v>85</v>
      </c>
      <c r="T261" t="s">
        <v>89</v>
      </c>
      <c r="U261" t="s">
        <v>829</v>
      </c>
    </row>
    <row r="262" spans="3:21" hidden="1" x14ac:dyDescent="0.25">
      <c r="C262" t="s">
        <v>730</v>
      </c>
      <c r="D262">
        <v>2015</v>
      </c>
      <c r="E262" t="s">
        <v>380</v>
      </c>
      <c r="F262" t="s">
        <v>830</v>
      </c>
      <c r="G262" t="s">
        <v>108</v>
      </c>
      <c r="H262" t="s">
        <v>81</v>
      </c>
      <c r="I262" t="s">
        <v>109</v>
      </c>
      <c r="J262" t="s">
        <v>831</v>
      </c>
      <c r="K262" t="s">
        <v>182</v>
      </c>
      <c r="L262" t="str">
        <f t="shared" si="4"/>
        <v>Medium</v>
      </c>
      <c r="M262">
        <v>5</v>
      </c>
      <c r="N262" t="s">
        <v>85</v>
      </c>
      <c r="O262" t="s">
        <v>86</v>
      </c>
      <c r="P262" t="s">
        <v>87</v>
      </c>
      <c r="Q262" t="s">
        <v>88</v>
      </c>
      <c r="R262" t="s">
        <v>89</v>
      </c>
      <c r="S262" t="s">
        <v>85</v>
      </c>
      <c r="T262" t="s">
        <v>85</v>
      </c>
      <c r="U262" t="s">
        <v>832</v>
      </c>
    </row>
    <row r="263" spans="3:21" hidden="1" x14ac:dyDescent="0.25">
      <c r="C263" t="s">
        <v>730</v>
      </c>
      <c r="D263">
        <v>2015</v>
      </c>
      <c r="E263" t="s">
        <v>383</v>
      </c>
      <c r="F263" t="s">
        <v>833</v>
      </c>
      <c r="G263" t="s">
        <v>93</v>
      </c>
      <c r="H263" t="s">
        <v>81</v>
      </c>
      <c r="I263" t="s">
        <v>115</v>
      </c>
      <c r="J263" t="s">
        <v>795</v>
      </c>
      <c r="K263" t="s">
        <v>182</v>
      </c>
      <c r="L263" t="str">
        <f t="shared" si="4"/>
        <v>High</v>
      </c>
      <c r="M263">
        <v>7.5</v>
      </c>
      <c r="N263" t="s">
        <v>85</v>
      </c>
      <c r="O263" t="s">
        <v>86</v>
      </c>
      <c r="P263" t="s">
        <v>87</v>
      </c>
      <c r="Q263" t="s">
        <v>88</v>
      </c>
      <c r="R263" t="s">
        <v>89</v>
      </c>
      <c r="S263" t="s">
        <v>89</v>
      </c>
      <c r="T263" t="s">
        <v>89</v>
      </c>
      <c r="U263" t="s">
        <v>834</v>
      </c>
    </row>
    <row r="264" spans="3:21" hidden="1" x14ac:dyDescent="0.25">
      <c r="C264" t="s">
        <v>730</v>
      </c>
      <c r="D264">
        <v>2015</v>
      </c>
      <c r="E264" t="s">
        <v>386</v>
      </c>
      <c r="F264" t="s">
        <v>835</v>
      </c>
      <c r="G264" t="s">
        <v>93</v>
      </c>
      <c r="H264" t="s">
        <v>81</v>
      </c>
      <c r="I264" t="s">
        <v>115</v>
      </c>
      <c r="J264" t="s">
        <v>795</v>
      </c>
      <c r="K264" t="s">
        <v>191</v>
      </c>
      <c r="L264" t="str">
        <f t="shared" si="4"/>
        <v>Critical</v>
      </c>
      <c r="M264">
        <v>9</v>
      </c>
      <c r="N264" t="s">
        <v>85</v>
      </c>
      <c r="O264" t="s">
        <v>86</v>
      </c>
      <c r="P264" t="s">
        <v>87</v>
      </c>
      <c r="Q264" t="s">
        <v>205</v>
      </c>
      <c r="R264" t="s">
        <v>130</v>
      </c>
      <c r="S264" t="s">
        <v>130</v>
      </c>
      <c r="T264" t="s">
        <v>130</v>
      </c>
      <c r="U264" t="s">
        <v>836</v>
      </c>
    </row>
    <row r="265" spans="3:21" hidden="1" x14ac:dyDescent="0.25">
      <c r="C265" t="s">
        <v>730</v>
      </c>
      <c r="D265">
        <v>2015</v>
      </c>
      <c r="E265" t="s">
        <v>389</v>
      </c>
      <c r="F265" t="s">
        <v>837</v>
      </c>
      <c r="G265" t="s">
        <v>81</v>
      </c>
      <c r="H265" t="s">
        <v>81</v>
      </c>
      <c r="I265" t="s">
        <v>129</v>
      </c>
      <c r="J265" t="s">
        <v>838</v>
      </c>
      <c r="K265" t="s">
        <v>191</v>
      </c>
      <c r="L265" t="str">
        <f t="shared" si="4"/>
        <v>Medium</v>
      </c>
      <c r="M265">
        <v>5</v>
      </c>
      <c r="N265" t="s">
        <v>85</v>
      </c>
      <c r="O265" t="s">
        <v>86</v>
      </c>
      <c r="P265" t="s">
        <v>87</v>
      </c>
      <c r="Q265" t="s">
        <v>88</v>
      </c>
      <c r="R265" t="s">
        <v>85</v>
      </c>
      <c r="S265" t="s">
        <v>85</v>
      </c>
      <c r="T265" t="s">
        <v>89</v>
      </c>
      <c r="U265" t="s">
        <v>839</v>
      </c>
    </row>
    <row r="266" spans="3:21" hidden="1" x14ac:dyDescent="0.25">
      <c r="C266" t="s">
        <v>730</v>
      </c>
      <c r="D266">
        <v>2015</v>
      </c>
      <c r="E266" t="s">
        <v>392</v>
      </c>
      <c r="F266" t="s">
        <v>840</v>
      </c>
      <c r="G266" t="s">
        <v>93</v>
      </c>
      <c r="H266" t="s">
        <v>81</v>
      </c>
      <c r="I266" t="s">
        <v>180</v>
      </c>
      <c r="J266" t="s">
        <v>198</v>
      </c>
      <c r="K266" t="s">
        <v>111</v>
      </c>
      <c r="L266" t="str">
        <f t="shared" si="4"/>
        <v>High</v>
      </c>
      <c r="M266">
        <v>7.5</v>
      </c>
      <c r="N266" t="s">
        <v>85</v>
      </c>
      <c r="O266" t="s">
        <v>86</v>
      </c>
      <c r="P266" t="s">
        <v>87</v>
      </c>
      <c r="Q266" t="s">
        <v>88</v>
      </c>
      <c r="R266" t="s">
        <v>89</v>
      </c>
      <c r="S266" t="s">
        <v>89</v>
      </c>
      <c r="T266" t="s">
        <v>89</v>
      </c>
      <c r="U266" t="s">
        <v>841</v>
      </c>
    </row>
    <row r="267" spans="3:21" hidden="1" x14ac:dyDescent="0.25">
      <c r="C267" t="s">
        <v>730</v>
      </c>
      <c r="D267">
        <v>2015</v>
      </c>
      <c r="E267" t="s">
        <v>396</v>
      </c>
      <c r="F267" t="s">
        <v>842</v>
      </c>
      <c r="G267" t="s">
        <v>134</v>
      </c>
      <c r="H267" t="s">
        <v>81</v>
      </c>
      <c r="I267" t="s">
        <v>129</v>
      </c>
      <c r="J267" t="s">
        <v>843</v>
      </c>
      <c r="K267" t="s">
        <v>676</v>
      </c>
      <c r="L267" t="str">
        <f t="shared" si="4"/>
        <v>Low</v>
      </c>
      <c r="M267">
        <v>4.3</v>
      </c>
      <c r="N267" t="s">
        <v>85</v>
      </c>
      <c r="O267" t="s">
        <v>86</v>
      </c>
      <c r="P267" t="s">
        <v>101</v>
      </c>
      <c r="Q267" t="s">
        <v>88</v>
      </c>
      <c r="R267" t="s">
        <v>85</v>
      </c>
      <c r="S267" t="s">
        <v>85</v>
      </c>
      <c r="T267" t="s">
        <v>89</v>
      </c>
      <c r="U267" t="s">
        <v>844</v>
      </c>
    </row>
    <row r="268" spans="3:21" hidden="1" x14ac:dyDescent="0.25">
      <c r="C268" t="s">
        <v>730</v>
      </c>
      <c r="D268">
        <v>2015</v>
      </c>
      <c r="E268" t="s">
        <v>684</v>
      </c>
      <c r="F268" t="s">
        <v>845</v>
      </c>
      <c r="G268" t="s">
        <v>134</v>
      </c>
      <c r="H268" t="s">
        <v>81</v>
      </c>
      <c r="I268" t="s">
        <v>161</v>
      </c>
      <c r="J268" t="s">
        <v>843</v>
      </c>
      <c r="K268" t="s">
        <v>145</v>
      </c>
      <c r="L268" t="str">
        <f t="shared" si="4"/>
        <v>Medium</v>
      </c>
      <c r="M268">
        <v>6.8</v>
      </c>
      <c r="N268" t="s">
        <v>85</v>
      </c>
      <c r="O268" t="s">
        <v>86</v>
      </c>
      <c r="P268" t="s">
        <v>101</v>
      </c>
      <c r="Q268" t="s">
        <v>88</v>
      </c>
      <c r="R268" t="s">
        <v>89</v>
      </c>
      <c r="S268" t="s">
        <v>89</v>
      </c>
      <c r="T268" t="s">
        <v>89</v>
      </c>
      <c r="U268" t="s">
        <v>846</v>
      </c>
    </row>
    <row r="269" spans="3:21" hidden="1" x14ac:dyDescent="0.25">
      <c r="C269" t="s">
        <v>730</v>
      </c>
      <c r="D269">
        <v>2015</v>
      </c>
      <c r="E269" t="s">
        <v>687</v>
      </c>
      <c r="F269" t="s">
        <v>847</v>
      </c>
      <c r="G269" t="s">
        <v>134</v>
      </c>
      <c r="H269" t="s">
        <v>81</v>
      </c>
      <c r="I269" t="s">
        <v>161</v>
      </c>
      <c r="J269" t="s">
        <v>843</v>
      </c>
      <c r="K269" t="s">
        <v>676</v>
      </c>
      <c r="L269" t="str">
        <f t="shared" si="4"/>
        <v>Medium</v>
      </c>
      <c r="M269">
        <v>6.8</v>
      </c>
      <c r="N269" t="s">
        <v>85</v>
      </c>
      <c r="O269" t="s">
        <v>86</v>
      </c>
      <c r="P269" t="s">
        <v>101</v>
      </c>
      <c r="Q269" t="s">
        <v>88</v>
      </c>
      <c r="R269" t="s">
        <v>89</v>
      </c>
      <c r="S269" t="s">
        <v>89</v>
      </c>
      <c r="T269" t="s">
        <v>89</v>
      </c>
      <c r="U269" t="s">
        <v>848</v>
      </c>
    </row>
    <row r="270" spans="3:21" hidden="1" x14ac:dyDescent="0.25">
      <c r="C270" t="s">
        <v>730</v>
      </c>
      <c r="D270">
        <v>2015</v>
      </c>
      <c r="E270" t="s">
        <v>690</v>
      </c>
      <c r="F270" t="s">
        <v>849</v>
      </c>
      <c r="G270" t="s">
        <v>93</v>
      </c>
      <c r="H270" t="s">
        <v>81</v>
      </c>
      <c r="I270" t="s">
        <v>115</v>
      </c>
      <c r="J270" t="s">
        <v>850</v>
      </c>
      <c r="K270" t="s">
        <v>815</v>
      </c>
      <c r="L270" t="str">
        <f t="shared" si="4"/>
        <v>Critical</v>
      </c>
      <c r="M270">
        <v>10</v>
      </c>
      <c r="N270" t="s">
        <v>85</v>
      </c>
      <c r="O270" t="s">
        <v>86</v>
      </c>
      <c r="P270" t="s">
        <v>87</v>
      </c>
      <c r="Q270" t="s">
        <v>88</v>
      </c>
      <c r="R270" t="s">
        <v>130</v>
      </c>
      <c r="S270" t="s">
        <v>130</v>
      </c>
      <c r="T270" t="s">
        <v>130</v>
      </c>
      <c r="U270" t="s">
        <v>851</v>
      </c>
    </row>
    <row r="271" spans="3:21" hidden="1" x14ac:dyDescent="0.25">
      <c r="C271" t="s">
        <v>730</v>
      </c>
      <c r="D271">
        <v>2015</v>
      </c>
      <c r="E271" t="s">
        <v>694</v>
      </c>
      <c r="F271" t="s">
        <v>852</v>
      </c>
      <c r="G271" t="s">
        <v>93</v>
      </c>
      <c r="H271" t="s">
        <v>81</v>
      </c>
      <c r="I271" t="s">
        <v>290</v>
      </c>
      <c r="J271" t="s">
        <v>850</v>
      </c>
      <c r="K271" t="s">
        <v>815</v>
      </c>
      <c r="L271" t="str">
        <f t="shared" si="4"/>
        <v>Critical</v>
      </c>
      <c r="M271">
        <v>10</v>
      </c>
      <c r="N271" t="s">
        <v>85</v>
      </c>
      <c r="O271" t="s">
        <v>86</v>
      </c>
      <c r="P271" t="s">
        <v>87</v>
      </c>
      <c r="Q271" t="s">
        <v>88</v>
      </c>
      <c r="R271" t="s">
        <v>130</v>
      </c>
      <c r="S271" t="s">
        <v>130</v>
      </c>
      <c r="T271" t="s">
        <v>130</v>
      </c>
      <c r="U271" t="s">
        <v>853</v>
      </c>
    </row>
    <row r="272" spans="3:21" hidden="1" x14ac:dyDescent="0.25">
      <c r="C272" t="s">
        <v>730</v>
      </c>
      <c r="D272">
        <v>2015</v>
      </c>
      <c r="E272" t="s">
        <v>697</v>
      </c>
      <c r="F272" t="s">
        <v>854</v>
      </c>
      <c r="G272" t="s">
        <v>134</v>
      </c>
      <c r="H272" t="s">
        <v>81</v>
      </c>
      <c r="I272" t="s">
        <v>129</v>
      </c>
      <c r="J272" t="s">
        <v>843</v>
      </c>
      <c r="K272" t="s">
        <v>676</v>
      </c>
      <c r="L272" t="str">
        <f t="shared" si="4"/>
        <v>Low</v>
      </c>
      <c r="M272">
        <v>4</v>
      </c>
      <c r="N272" t="s">
        <v>85</v>
      </c>
      <c r="O272" t="s">
        <v>86</v>
      </c>
      <c r="P272" t="s">
        <v>87</v>
      </c>
      <c r="Q272" t="s">
        <v>205</v>
      </c>
      <c r="R272" t="s">
        <v>85</v>
      </c>
      <c r="S272" t="s">
        <v>85</v>
      </c>
      <c r="T272" t="s">
        <v>89</v>
      </c>
      <c r="U272" t="s">
        <v>855</v>
      </c>
    </row>
    <row r="273" spans="3:21" hidden="1" x14ac:dyDescent="0.25">
      <c r="C273" t="s">
        <v>730</v>
      </c>
      <c r="D273">
        <v>2015</v>
      </c>
      <c r="E273" t="s">
        <v>702</v>
      </c>
      <c r="F273" t="s">
        <v>856</v>
      </c>
      <c r="G273" t="s">
        <v>152</v>
      </c>
      <c r="H273" t="s">
        <v>81</v>
      </c>
      <c r="I273" t="s">
        <v>180</v>
      </c>
      <c r="J273" t="s">
        <v>170</v>
      </c>
      <c r="K273" t="s">
        <v>676</v>
      </c>
      <c r="L273" t="str">
        <f t="shared" si="4"/>
        <v>High</v>
      </c>
      <c r="M273">
        <v>7.5</v>
      </c>
      <c r="N273" t="s">
        <v>85</v>
      </c>
      <c r="O273" t="s">
        <v>86</v>
      </c>
      <c r="P273" t="s">
        <v>87</v>
      </c>
      <c r="Q273" t="s">
        <v>88</v>
      </c>
      <c r="R273" t="s">
        <v>89</v>
      </c>
      <c r="S273" t="s">
        <v>89</v>
      </c>
      <c r="T273" t="s">
        <v>89</v>
      </c>
      <c r="U273" t="s">
        <v>857</v>
      </c>
    </row>
    <row r="274" spans="3:21" hidden="1" x14ac:dyDescent="0.25">
      <c r="C274" t="s">
        <v>730</v>
      </c>
      <c r="D274">
        <v>2015</v>
      </c>
      <c r="E274" t="s">
        <v>705</v>
      </c>
      <c r="F274" t="s">
        <v>858</v>
      </c>
      <c r="G274" t="s">
        <v>152</v>
      </c>
      <c r="H274" t="s">
        <v>81</v>
      </c>
      <c r="I274" t="s">
        <v>153</v>
      </c>
      <c r="J274" t="s">
        <v>170</v>
      </c>
      <c r="K274" t="s">
        <v>182</v>
      </c>
      <c r="L274" t="str">
        <f t="shared" si="4"/>
        <v>Medium</v>
      </c>
      <c r="M274">
        <v>6.8</v>
      </c>
      <c r="N274" t="s">
        <v>85</v>
      </c>
      <c r="O274" t="s">
        <v>86</v>
      </c>
      <c r="P274" t="s">
        <v>101</v>
      </c>
      <c r="Q274" t="s">
        <v>88</v>
      </c>
      <c r="R274" t="s">
        <v>89</v>
      </c>
      <c r="S274" t="s">
        <v>89</v>
      </c>
      <c r="T274" t="s">
        <v>89</v>
      </c>
      <c r="U274" t="s">
        <v>859</v>
      </c>
    </row>
    <row r="275" spans="3:21" hidden="1" x14ac:dyDescent="0.25">
      <c r="C275" t="s">
        <v>730</v>
      </c>
      <c r="D275">
        <v>2015</v>
      </c>
      <c r="E275" t="s">
        <v>708</v>
      </c>
      <c r="F275" t="s">
        <v>176</v>
      </c>
      <c r="G275" t="s">
        <v>81</v>
      </c>
      <c r="H275" t="s">
        <v>81</v>
      </c>
      <c r="I275" t="s">
        <v>129</v>
      </c>
      <c r="J275" t="s">
        <v>170</v>
      </c>
      <c r="K275" t="s">
        <v>136</v>
      </c>
      <c r="L275" t="str">
        <f t="shared" si="4"/>
        <v>High</v>
      </c>
      <c r="M275">
        <v>7.5</v>
      </c>
      <c r="N275" t="s">
        <v>85</v>
      </c>
      <c r="O275" t="s">
        <v>86</v>
      </c>
      <c r="P275" t="s">
        <v>87</v>
      </c>
      <c r="Q275" t="s">
        <v>88</v>
      </c>
      <c r="R275" t="s">
        <v>89</v>
      </c>
      <c r="S275" t="s">
        <v>89</v>
      </c>
      <c r="T275" t="s">
        <v>89</v>
      </c>
      <c r="U275" t="s">
        <v>177</v>
      </c>
    </row>
    <row r="276" spans="3:21" hidden="1" x14ac:dyDescent="0.25">
      <c r="C276" t="s">
        <v>730</v>
      </c>
      <c r="D276">
        <v>2015</v>
      </c>
      <c r="E276" t="s">
        <v>713</v>
      </c>
      <c r="F276" t="s">
        <v>860</v>
      </c>
      <c r="G276" t="s">
        <v>152</v>
      </c>
      <c r="H276" t="s">
        <v>81</v>
      </c>
      <c r="I276" t="s">
        <v>115</v>
      </c>
      <c r="J276" t="s">
        <v>573</v>
      </c>
      <c r="K276" t="s">
        <v>136</v>
      </c>
      <c r="L276" t="str">
        <f t="shared" si="4"/>
        <v>Medium</v>
      </c>
      <c r="M276">
        <v>5</v>
      </c>
      <c r="N276" t="s">
        <v>85</v>
      </c>
      <c r="O276" t="s">
        <v>86</v>
      </c>
      <c r="P276" t="s">
        <v>87</v>
      </c>
      <c r="Q276" t="s">
        <v>88</v>
      </c>
      <c r="R276" t="s">
        <v>85</v>
      </c>
      <c r="S276" t="s">
        <v>85</v>
      </c>
      <c r="T276" t="s">
        <v>89</v>
      </c>
      <c r="U276" t="s">
        <v>861</v>
      </c>
    </row>
    <row r="277" spans="3:21" hidden="1" x14ac:dyDescent="0.25">
      <c r="C277" t="s">
        <v>730</v>
      </c>
      <c r="D277">
        <v>2015</v>
      </c>
      <c r="E277" t="s">
        <v>862</v>
      </c>
      <c r="F277" t="s">
        <v>572</v>
      </c>
      <c r="G277" t="s">
        <v>152</v>
      </c>
      <c r="H277" t="s">
        <v>81</v>
      </c>
      <c r="I277" t="s">
        <v>129</v>
      </c>
      <c r="J277" t="s">
        <v>573</v>
      </c>
      <c r="K277" t="s">
        <v>136</v>
      </c>
      <c r="L277" t="str">
        <f t="shared" si="4"/>
        <v>Medium</v>
      </c>
      <c r="M277">
        <v>5</v>
      </c>
      <c r="N277" t="s">
        <v>85</v>
      </c>
      <c r="O277" t="s">
        <v>86</v>
      </c>
      <c r="P277" t="s">
        <v>87</v>
      </c>
      <c r="Q277" t="s">
        <v>88</v>
      </c>
      <c r="R277" t="s">
        <v>85</v>
      </c>
      <c r="S277" t="s">
        <v>85</v>
      </c>
      <c r="T277" t="s">
        <v>89</v>
      </c>
      <c r="U277" t="s">
        <v>574</v>
      </c>
    </row>
    <row r="278" spans="3:21" hidden="1" x14ac:dyDescent="0.25">
      <c r="C278" t="s">
        <v>730</v>
      </c>
      <c r="D278">
        <v>2015</v>
      </c>
      <c r="E278" t="s">
        <v>716</v>
      </c>
      <c r="F278" t="s">
        <v>575</v>
      </c>
      <c r="G278" t="s">
        <v>140</v>
      </c>
      <c r="H278" t="s">
        <v>81</v>
      </c>
      <c r="I278" t="s">
        <v>129</v>
      </c>
      <c r="J278" t="s">
        <v>573</v>
      </c>
      <c r="K278" t="s">
        <v>111</v>
      </c>
      <c r="L278" t="str">
        <f t="shared" si="4"/>
        <v>Medium</v>
      </c>
      <c r="M278">
        <v>5</v>
      </c>
      <c r="N278" t="s">
        <v>85</v>
      </c>
      <c r="O278" t="s">
        <v>86</v>
      </c>
      <c r="P278" t="s">
        <v>87</v>
      </c>
      <c r="Q278" t="s">
        <v>88</v>
      </c>
      <c r="R278" t="s">
        <v>85</v>
      </c>
      <c r="S278" t="s">
        <v>85</v>
      </c>
      <c r="T278" t="s">
        <v>89</v>
      </c>
      <c r="U278" t="s">
        <v>576</v>
      </c>
    </row>
    <row r="279" spans="3:21" hidden="1" x14ac:dyDescent="0.25">
      <c r="C279" t="s">
        <v>730</v>
      </c>
      <c r="D279">
        <v>2015</v>
      </c>
      <c r="E279" t="s">
        <v>725</v>
      </c>
      <c r="F279" t="s">
        <v>863</v>
      </c>
      <c r="G279" t="s">
        <v>81</v>
      </c>
      <c r="H279" t="s">
        <v>81</v>
      </c>
      <c r="I279" t="s">
        <v>161</v>
      </c>
      <c r="J279" t="s">
        <v>864</v>
      </c>
      <c r="K279" t="s">
        <v>136</v>
      </c>
      <c r="L279" t="str">
        <f t="shared" si="4"/>
        <v>High</v>
      </c>
      <c r="M279">
        <v>7.5</v>
      </c>
      <c r="N279" t="s">
        <v>85</v>
      </c>
      <c r="O279" t="s">
        <v>86</v>
      </c>
      <c r="P279" t="s">
        <v>87</v>
      </c>
      <c r="Q279" t="s">
        <v>88</v>
      </c>
      <c r="R279" t="s">
        <v>89</v>
      </c>
      <c r="S279" t="s">
        <v>89</v>
      </c>
      <c r="T279" t="s">
        <v>89</v>
      </c>
      <c r="U279" t="s">
        <v>865</v>
      </c>
    </row>
    <row r="280" spans="3:21" hidden="1" x14ac:dyDescent="0.25">
      <c r="C280" t="s">
        <v>730</v>
      </c>
      <c r="D280">
        <v>2015</v>
      </c>
      <c r="E280" t="s">
        <v>866</v>
      </c>
      <c r="F280" t="s">
        <v>179</v>
      </c>
      <c r="G280" t="s">
        <v>93</v>
      </c>
      <c r="H280" t="s">
        <v>81</v>
      </c>
      <c r="I280" t="s">
        <v>180</v>
      </c>
      <c r="J280" t="s">
        <v>181</v>
      </c>
      <c r="K280" t="s">
        <v>182</v>
      </c>
      <c r="L280" t="str">
        <f t="shared" si="4"/>
        <v>Medium</v>
      </c>
      <c r="M280">
        <v>5.8</v>
      </c>
      <c r="N280" t="s">
        <v>85</v>
      </c>
      <c r="O280" t="s">
        <v>183</v>
      </c>
      <c r="P280" t="s">
        <v>87</v>
      </c>
      <c r="Q280" t="s">
        <v>88</v>
      </c>
      <c r="R280" t="s">
        <v>89</v>
      </c>
      <c r="S280" t="s">
        <v>89</v>
      </c>
      <c r="T280" t="s">
        <v>89</v>
      </c>
      <c r="U280" t="s">
        <v>184</v>
      </c>
    </row>
    <row r="281" spans="3:21" hidden="1" x14ac:dyDescent="0.25">
      <c r="C281" t="s">
        <v>730</v>
      </c>
      <c r="D281">
        <v>2015</v>
      </c>
      <c r="E281" t="s">
        <v>867</v>
      </c>
      <c r="F281" t="s">
        <v>868</v>
      </c>
      <c r="G281" t="s">
        <v>155</v>
      </c>
      <c r="H281" t="s">
        <v>81</v>
      </c>
      <c r="I281" t="s">
        <v>161</v>
      </c>
      <c r="J281" t="s">
        <v>869</v>
      </c>
      <c r="K281" t="s">
        <v>111</v>
      </c>
      <c r="L281" t="str">
        <f t="shared" si="4"/>
        <v>Medium</v>
      </c>
      <c r="M281">
        <v>6.5</v>
      </c>
      <c r="N281" t="s">
        <v>85</v>
      </c>
      <c r="O281" t="s">
        <v>86</v>
      </c>
      <c r="P281" t="s">
        <v>87</v>
      </c>
      <c r="Q281" t="s">
        <v>205</v>
      </c>
      <c r="R281" t="s">
        <v>89</v>
      </c>
      <c r="S281" t="s">
        <v>89</v>
      </c>
      <c r="T281" t="s">
        <v>89</v>
      </c>
      <c r="U281" t="s">
        <v>870</v>
      </c>
    </row>
    <row r="282" spans="3:21" hidden="1" x14ac:dyDescent="0.25">
      <c r="C282" t="s">
        <v>730</v>
      </c>
      <c r="D282">
        <v>2015</v>
      </c>
      <c r="E282" t="s">
        <v>871</v>
      </c>
      <c r="F282" t="s">
        <v>872</v>
      </c>
      <c r="G282" t="s">
        <v>93</v>
      </c>
      <c r="H282" t="s">
        <v>81</v>
      </c>
      <c r="I282" t="s">
        <v>180</v>
      </c>
      <c r="J282" t="s">
        <v>869</v>
      </c>
      <c r="K282" t="s">
        <v>111</v>
      </c>
      <c r="L282" t="str">
        <f t="shared" si="4"/>
        <v>Medium</v>
      </c>
      <c r="M282">
        <v>6.5</v>
      </c>
      <c r="N282" t="s">
        <v>85</v>
      </c>
      <c r="O282" t="s">
        <v>86</v>
      </c>
      <c r="P282" t="s">
        <v>87</v>
      </c>
      <c r="Q282" t="s">
        <v>205</v>
      </c>
      <c r="R282" t="s">
        <v>89</v>
      </c>
      <c r="S282" t="s">
        <v>89</v>
      </c>
      <c r="T282" t="s">
        <v>89</v>
      </c>
      <c r="U282" t="s">
        <v>873</v>
      </c>
    </row>
    <row r="283" spans="3:21" hidden="1" x14ac:dyDescent="0.25">
      <c r="C283" t="s">
        <v>730</v>
      </c>
      <c r="D283">
        <v>2015</v>
      </c>
      <c r="E283" t="s">
        <v>874</v>
      </c>
      <c r="F283" t="s">
        <v>577</v>
      </c>
      <c r="G283" t="s">
        <v>128</v>
      </c>
      <c r="H283" t="s">
        <v>81</v>
      </c>
      <c r="I283" t="s">
        <v>129</v>
      </c>
      <c r="J283" t="s">
        <v>578</v>
      </c>
      <c r="K283" t="s">
        <v>96</v>
      </c>
      <c r="L283" t="str">
        <f t="shared" si="4"/>
        <v>Medium</v>
      </c>
      <c r="M283">
        <v>5</v>
      </c>
      <c r="N283" t="s">
        <v>85</v>
      </c>
      <c r="O283" t="s">
        <v>86</v>
      </c>
      <c r="P283" t="s">
        <v>87</v>
      </c>
      <c r="Q283" t="s">
        <v>88</v>
      </c>
      <c r="R283" t="s">
        <v>85</v>
      </c>
      <c r="S283" t="s">
        <v>85</v>
      </c>
      <c r="T283" t="s">
        <v>89</v>
      </c>
      <c r="U283" t="s">
        <v>579</v>
      </c>
    </row>
    <row r="284" spans="3:21" hidden="1" x14ac:dyDescent="0.25">
      <c r="C284" t="s">
        <v>730</v>
      </c>
      <c r="D284">
        <v>2015</v>
      </c>
      <c r="E284" t="s">
        <v>509</v>
      </c>
      <c r="F284" t="s">
        <v>875</v>
      </c>
      <c r="G284" t="s">
        <v>81</v>
      </c>
      <c r="H284" t="s">
        <v>81</v>
      </c>
      <c r="I284" t="s">
        <v>161</v>
      </c>
      <c r="J284" t="s">
        <v>876</v>
      </c>
      <c r="K284" t="s">
        <v>162</v>
      </c>
      <c r="L284" t="str">
        <f t="shared" si="4"/>
        <v>High</v>
      </c>
      <c r="M284">
        <v>8.5</v>
      </c>
      <c r="N284" t="s">
        <v>85</v>
      </c>
      <c r="O284" t="s">
        <v>86</v>
      </c>
      <c r="P284" t="s">
        <v>101</v>
      </c>
      <c r="Q284" t="s">
        <v>205</v>
      </c>
      <c r="R284" t="s">
        <v>130</v>
      </c>
      <c r="S284" t="s">
        <v>130</v>
      </c>
      <c r="T284" t="s">
        <v>130</v>
      </c>
      <c r="U284" t="s">
        <v>877</v>
      </c>
    </row>
    <row r="285" spans="3:21" hidden="1" x14ac:dyDescent="0.25">
      <c r="C285" t="s">
        <v>730</v>
      </c>
      <c r="D285">
        <v>2015</v>
      </c>
      <c r="E285" t="s">
        <v>878</v>
      </c>
      <c r="F285" t="s">
        <v>879</v>
      </c>
      <c r="G285" t="s">
        <v>134</v>
      </c>
      <c r="H285" t="s">
        <v>81</v>
      </c>
      <c r="I285" t="s">
        <v>129</v>
      </c>
      <c r="J285" t="s">
        <v>880</v>
      </c>
      <c r="K285" t="s">
        <v>182</v>
      </c>
      <c r="L285" t="str">
        <f t="shared" si="4"/>
        <v>Medium</v>
      </c>
      <c r="M285">
        <v>6.8</v>
      </c>
      <c r="N285" t="s">
        <v>85</v>
      </c>
      <c r="O285" t="s">
        <v>86</v>
      </c>
      <c r="P285" t="s">
        <v>101</v>
      </c>
      <c r="Q285" t="s">
        <v>88</v>
      </c>
      <c r="R285" t="s">
        <v>89</v>
      </c>
      <c r="S285" t="s">
        <v>89</v>
      </c>
      <c r="T285" t="s">
        <v>89</v>
      </c>
      <c r="U285" t="s">
        <v>881</v>
      </c>
    </row>
    <row r="286" spans="3:21" hidden="1" x14ac:dyDescent="0.25">
      <c r="C286" t="s">
        <v>730</v>
      </c>
      <c r="D286">
        <v>2015</v>
      </c>
      <c r="E286" t="s">
        <v>789</v>
      </c>
      <c r="F286" t="s">
        <v>186</v>
      </c>
      <c r="G286" t="s">
        <v>93</v>
      </c>
      <c r="H286" t="s">
        <v>81</v>
      </c>
      <c r="I286" t="s">
        <v>180</v>
      </c>
      <c r="J286" t="s">
        <v>181</v>
      </c>
      <c r="K286" t="s">
        <v>182</v>
      </c>
      <c r="L286" t="str">
        <f t="shared" si="4"/>
        <v>Medium</v>
      </c>
      <c r="M286">
        <v>6.8</v>
      </c>
      <c r="N286" t="s">
        <v>85</v>
      </c>
      <c r="O286" t="s">
        <v>86</v>
      </c>
      <c r="P286" t="s">
        <v>101</v>
      </c>
      <c r="Q286" t="s">
        <v>88</v>
      </c>
      <c r="R286" t="s">
        <v>89</v>
      </c>
      <c r="S286" t="s">
        <v>89</v>
      </c>
      <c r="T286" t="s">
        <v>89</v>
      </c>
      <c r="U286" t="s">
        <v>187</v>
      </c>
    </row>
    <row r="287" spans="3:21" hidden="1" x14ac:dyDescent="0.25">
      <c r="C287" t="s">
        <v>730</v>
      </c>
      <c r="D287">
        <v>2015</v>
      </c>
      <c r="E287" t="s">
        <v>882</v>
      </c>
      <c r="F287" t="s">
        <v>883</v>
      </c>
      <c r="G287" t="s">
        <v>867</v>
      </c>
      <c r="H287" t="s">
        <v>81</v>
      </c>
      <c r="I287" t="s">
        <v>82</v>
      </c>
      <c r="J287" t="s">
        <v>884</v>
      </c>
      <c r="K287" t="s">
        <v>885</v>
      </c>
      <c r="L287" t="str">
        <f t="shared" si="4"/>
        <v>High</v>
      </c>
      <c r="M287">
        <v>7.5</v>
      </c>
      <c r="N287" t="s">
        <v>85</v>
      </c>
      <c r="O287" t="s">
        <v>86</v>
      </c>
      <c r="P287" t="s">
        <v>87</v>
      </c>
      <c r="Q287" t="s">
        <v>88</v>
      </c>
      <c r="R287" t="s">
        <v>89</v>
      </c>
      <c r="S287" t="s">
        <v>89</v>
      </c>
      <c r="T287" t="s">
        <v>89</v>
      </c>
      <c r="U287" t="s">
        <v>886</v>
      </c>
    </row>
    <row r="288" spans="3:21" hidden="1" x14ac:dyDescent="0.25">
      <c r="C288" t="s">
        <v>730</v>
      </c>
      <c r="D288">
        <v>2015</v>
      </c>
      <c r="E288" t="s">
        <v>887</v>
      </c>
      <c r="F288" t="s">
        <v>888</v>
      </c>
      <c r="G288" t="s">
        <v>81</v>
      </c>
      <c r="H288" t="s">
        <v>81</v>
      </c>
      <c r="I288" t="s">
        <v>115</v>
      </c>
      <c r="J288" t="s">
        <v>889</v>
      </c>
      <c r="K288" t="s">
        <v>182</v>
      </c>
      <c r="L288" t="str">
        <f t="shared" si="4"/>
        <v>High</v>
      </c>
      <c r="M288">
        <v>7.8</v>
      </c>
      <c r="N288" t="s">
        <v>85</v>
      </c>
      <c r="O288" t="s">
        <v>86</v>
      </c>
      <c r="P288" t="s">
        <v>87</v>
      </c>
      <c r="Q288" t="s">
        <v>88</v>
      </c>
      <c r="R288" t="s">
        <v>85</v>
      </c>
      <c r="S288" t="s">
        <v>85</v>
      </c>
      <c r="T288" t="s">
        <v>130</v>
      </c>
      <c r="U288" t="s">
        <v>890</v>
      </c>
    </row>
    <row r="289" spans="3:21" hidden="1" x14ac:dyDescent="0.25">
      <c r="C289" t="s">
        <v>730</v>
      </c>
      <c r="D289">
        <v>2015</v>
      </c>
      <c r="E289" t="s">
        <v>891</v>
      </c>
      <c r="F289" t="s">
        <v>892</v>
      </c>
      <c r="G289" t="s">
        <v>134</v>
      </c>
      <c r="H289" t="s">
        <v>81</v>
      </c>
      <c r="I289" t="s">
        <v>129</v>
      </c>
      <c r="J289" t="s">
        <v>893</v>
      </c>
      <c r="K289" t="s">
        <v>884</v>
      </c>
      <c r="L289" t="str">
        <f t="shared" si="4"/>
        <v>Medium</v>
      </c>
      <c r="M289">
        <v>5</v>
      </c>
      <c r="N289" t="s">
        <v>85</v>
      </c>
      <c r="O289" t="s">
        <v>86</v>
      </c>
      <c r="P289" t="s">
        <v>87</v>
      </c>
      <c r="Q289" t="s">
        <v>88</v>
      </c>
      <c r="R289" t="s">
        <v>85</v>
      </c>
      <c r="S289" t="s">
        <v>85</v>
      </c>
      <c r="T289" t="s">
        <v>89</v>
      </c>
      <c r="U289" t="s">
        <v>894</v>
      </c>
    </row>
    <row r="290" spans="3:21" hidden="1" x14ac:dyDescent="0.25">
      <c r="C290" t="s">
        <v>730</v>
      </c>
      <c r="D290">
        <v>2015</v>
      </c>
      <c r="E290" t="s">
        <v>895</v>
      </c>
      <c r="F290" t="s">
        <v>896</v>
      </c>
      <c r="G290" t="s">
        <v>128</v>
      </c>
      <c r="H290" t="s">
        <v>81</v>
      </c>
      <c r="I290" t="s">
        <v>129</v>
      </c>
      <c r="J290" t="s">
        <v>893</v>
      </c>
      <c r="K290" t="s">
        <v>884</v>
      </c>
      <c r="L290" t="str">
        <f t="shared" si="4"/>
        <v>Medium</v>
      </c>
      <c r="M290">
        <v>5</v>
      </c>
      <c r="N290" t="s">
        <v>85</v>
      </c>
      <c r="O290" t="s">
        <v>86</v>
      </c>
      <c r="P290" t="s">
        <v>87</v>
      </c>
      <c r="Q290" t="s">
        <v>88</v>
      </c>
      <c r="R290" t="s">
        <v>85</v>
      </c>
      <c r="S290" t="s">
        <v>85</v>
      </c>
      <c r="T290" t="s">
        <v>89</v>
      </c>
      <c r="U290" t="s">
        <v>897</v>
      </c>
    </row>
    <row r="291" spans="3:21" hidden="1" x14ac:dyDescent="0.25">
      <c r="C291" t="s">
        <v>730</v>
      </c>
      <c r="D291">
        <v>2015</v>
      </c>
      <c r="E291" t="s">
        <v>898</v>
      </c>
      <c r="F291" t="s">
        <v>899</v>
      </c>
      <c r="G291" t="s">
        <v>81</v>
      </c>
      <c r="H291" t="s">
        <v>81</v>
      </c>
      <c r="I291" t="s">
        <v>129</v>
      </c>
      <c r="J291" t="s">
        <v>900</v>
      </c>
      <c r="K291" t="s">
        <v>199</v>
      </c>
      <c r="L291" t="str">
        <f t="shared" si="4"/>
        <v>High</v>
      </c>
      <c r="M291">
        <v>7.5</v>
      </c>
      <c r="N291" t="s">
        <v>85</v>
      </c>
      <c r="O291" t="s">
        <v>86</v>
      </c>
      <c r="P291" t="s">
        <v>87</v>
      </c>
      <c r="Q291" t="s">
        <v>88</v>
      </c>
      <c r="R291" t="s">
        <v>89</v>
      </c>
      <c r="S291" t="s">
        <v>89</v>
      </c>
      <c r="T291" t="s">
        <v>89</v>
      </c>
      <c r="U291" t="s">
        <v>901</v>
      </c>
    </row>
    <row r="292" spans="3:21" hidden="1" x14ac:dyDescent="0.25">
      <c r="C292" t="s">
        <v>730</v>
      </c>
      <c r="D292">
        <v>2015</v>
      </c>
      <c r="E292" t="s">
        <v>902</v>
      </c>
      <c r="F292" t="s">
        <v>903</v>
      </c>
      <c r="G292" t="s">
        <v>108</v>
      </c>
      <c r="H292" t="s">
        <v>81</v>
      </c>
      <c r="I292" t="s">
        <v>904</v>
      </c>
      <c r="J292" t="s">
        <v>900</v>
      </c>
      <c r="K292" t="s">
        <v>199</v>
      </c>
      <c r="L292" t="str">
        <f t="shared" si="4"/>
        <v>Medium</v>
      </c>
      <c r="M292">
        <v>5</v>
      </c>
      <c r="N292" t="s">
        <v>85</v>
      </c>
      <c r="O292" t="s">
        <v>86</v>
      </c>
      <c r="P292" t="s">
        <v>87</v>
      </c>
      <c r="Q292" t="s">
        <v>88</v>
      </c>
      <c r="R292" t="s">
        <v>89</v>
      </c>
      <c r="S292" t="s">
        <v>85</v>
      </c>
      <c r="T292" t="s">
        <v>85</v>
      </c>
      <c r="U292" t="s">
        <v>905</v>
      </c>
    </row>
    <row r="293" spans="3:21" hidden="1" x14ac:dyDescent="0.25">
      <c r="C293" t="s">
        <v>730</v>
      </c>
      <c r="D293">
        <v>2015</v>
      </c>
      <c r="E293" t="s">
        <v>906</v>
      </c>
      <c r="F293" t="s">
        <v>907</v>
      </c>
      <c r="G293" t="s">
        <v>81</v>
      </c>
      <c r="H293" t="s">
        <v>81</v>
      </c>
      <c r="I293" t="s">
        <v>129</v>
      </c>
      <c r="J293" t="s">
        <v>900</v>
      </c>
      <c r="K293" t="s">
        <v>199</v>
      </c>
      <c r="L293" t="str">
        <f t="shared" si="4"/>
        <v>Medium</v>
      </c>
      <c r="M293">
        <v>6.8</v>
      </c>
      <c r="N293" t="s">
        <v>85</v>
      </c>
      <c r="O293" t="s">
        <v>86</v>
      </c>
      <c r="P293" t="s">
        <v>101</v>
      </c>
      <c r="Q293" t="s">
        <v>88</v>
      </c>
      <c r="R293" t="s">
        <v>89</v>
      </c>
      <c r="S293" t="s">
        <v>89</v>
      </c>
      <c r="T293" t="s">
        <v>89</v>
      </c>
      <c r="U293" t="s">
        <v>908</v>
      </c>
    </row>
    <row r="294" spans="3:21" hidden="1" x14ac:dyDescent="0.25">
      <c r="C294" t="s">
        <v>730</v>
      </c>
      <c r="D294">
        <v>2015</v>
      </c>
      <c r="E294" t="s">
        <v>909</v>
      </c>
      <c r="F294" t="s">
        <v>910</v>
      </c>
      <c r="G294" t="s">
        <v>93</v>
      </c>
      <c r="H294" t="s">
        <v>81</v>
      </c>
      <c r="I294" t="s">
        <v>223</v>
      </c>
      <c r="J294" t="s">
        <v>900</v>
      </c>
      <c r="K294" t="s">
        <v>199</v>
      </c>
      <c r="L294" t="str">
        <f t="shared" si="4"/>
        <v>High</v>
      </c>
      <c r="M294">
        <v>7.5</v>
      </c>
      <c r="N294" t="s">
        <v>85</v>
      </c>
      <c r="O294" t="s">
        <v>86</v>
      </c>
      <c r="P294" t="s">
        <v>87</v>
      </c>
      <c r="Q294" t="s">
        <v>88</v>
      </c>
      <c r="R294" t="s">
        <v>89</v>
      </c>
      <c r="S294" t="s">
        <v>89</v>
      </c>
      <c r="T294" t="s">
        <v>89</v>
      </c>
      <c r="U294" t="s">
        <v>911</v>
      </c>
    </row>
    <row r="295" spans="3:21" hidden="1" x14ac:dyDescent="0.25">
      <c r="C295" t="s">
        <v>730</v>
      </c>
      <c r="D295">
        <v>2015</v>
      </c>
      <c r="E295" t="s">
        <v>912</v>
      </c>
      <c r="F295" t="s">
        <v>913</v>
      </c>
      <c r="G295" t="s">
        <v>152</v>
      </c>
      <c r="H295" t="s">
        <v>81</v>
      </c>
      <c r="I295" t="s">
        <v>115</v>
      </c>
      <c r="J295" t="s">
        <v>900</v>
      </c>
      <c r="K295" t="s">
        <v>199</v>
      </c>
      <c r="L295" t="str">
        <f t="shared" si="4"/>
        <v>High</v>
      </c>
      <c r="M295">
        <v>7.5</v>
      </c>
      <c r="N295" t="s">
        <v>85</v>
      </c>
      <c r="O295" t="s">
        <v>86</v>
      </c>
      <c r="P295" t="s">
        <v>87</v>
      </c>
      <c r="Q295" t="s">
        <v>88</v>
      </c>
      <c r="R295" t="s">
        <v>89</v>
      </c>
      <c r="S295" t="s">
        <v>89</v>
      </c>
      <c r="T295" t="s">
        <v>89</v>
      </c>
      <c r="U295" t="s">
        <v>914</v>
      </c>
    </row>
    <row r="296" spans="3:21" hidden="1" x14ac:dyDescent="0.25">
      <c r="C296" t="s">
        <v>730</v>
      </c>
      <c r="D296">
        <v>2015</v>
      </c>
      <c r="E296" t="s">
        <v>915</v>
      </c>
      <c r="F296" t="s">
        <v>916</v>
      </c>
      <c r="G296" t="s">
        <v>81</v>
      </c>
      <c r="H296" t="s">
        <v>81</v>
      </c>
      <c r="I296" t="s">
        <v>129</v>
      </c>
      <c r="J296" t="s">
        <v>900</v>
      </c>
      <c r="K296" t="s">
        <v>199</v>
      </c>
      <c r="L296" t="str">
        <f t="shared" si="4"/>
        <v>High</v>
      </c>
      <c r="M296">
        <v>7.5</v>
      </c>
      <c r="N296" t="s">
        <v>85</v>
      </c>
      <c r="O296" t="s">
        <v>86</v>
      </c>
      <c r="P296" t="s">
        <v>87</v>
      </c>
      <c r="Q296" t="s">
        <v>88</v>
      </c>
      <c r="R296" t="s">
        <v>89</v>
      </c>
      <c r="S296" t="s">
        <v>89</v>
      </c>
      <c r="T296" t="s">
        <v>89</v>
      </c>
      <c r="U296" t="s">
        <v>917</v>
      </c>
    </row>
    <row r="297" spans="3:21" hidden="1" x14ac:dyDescent="0.25">
      <c r="C297" t="s">
        <v>730</v>
      </c>
      <c r="D297">
        <v>2015</v>
      </c>
      <c r="E297" t="s">
        <v>918</v>
      </c>
      <c r="F297" t="s">
        <v>919</v>
      </c>
      <c r="G297" t="s">
        <v>81</v>
      </c>
      <c r="H297" t="s">
        <v>81</v>
      </c>
      <c r="I297" t="s">
        <v>129</v>
      </c>
      <c r="J297" t="s">
        <v>900</v>
      </c>
      <c r="K297" t="s">
        <v>199</v>
      </c>
      <c r="L297" t="str">
        <f t="shared" si="4"/>
        <v>High</v>
      </c>
      <c r="M297">
        <v>7.5</v>
      </c>
      <c r="N297" t="s">
        <v>85</v>
      </c>
      <c r="O297" t="s">
        <v>86</v>
      </c>
      <c r="P297" t="s">
        <v>87</v>
      </c>
      <c r="Q297" t="s">
        <v>88</v>
      </c>
      <c r="R297" t="s">
        <v>89</v>
      </c>
      <c r="S297" t="s">
        <v>89</v>
      </c>
      <c r="T297" t="s">
        <v>89</v>
      </c>
      <c r="U297" t="s">
        <v>920</v>
      </c>
    </row>
    <row r="298" spans="3:21" hidden="1" x14ac:dyDescent="0.25">
      <c r="C298" t="s">
        <v>730</v>
      </c>
      <c r="D298">
        <v>2015</v>
      </c>
      <c r="E298" t="s">
        <v>921</v>
      </c>
      <c r="F298" t="s">
        <v>922</v>
      </c>
      <c r="G298" t="s">
        <v>478</v>
      </c>
      <c r="H298" t="s">
        <v>81</v>
      </c>
      <c r="I298" t="s">
        <v>82</v>
      </c>
      <c r="J298" t="s">
        <v>900</v>
      </c>
      <c r="K298" t="s">
        <v>199</v>
      </c>
      <c r="L298" t="str">
        <f t="shared" si="4"/>
        <v>Medium</v>
      </c>
      <c r="M298">
        <v>6.8</v>
      </c>
      <c r="N298" t="s">
        <v>85</v>
      </c>
      <c r="O298" t="s">
        <v>86</v>
      </c>
      <c r="P298" t="s">
        <v>101</v>
      </c>
      <c r="Q298" t="s">
        <v>88</v>
      </c>
      <c r="R298" t="s">
        <v>89</v>
      </c>
      <c r="S298" t="s">
        <v>89</v>
      </c>
      <c r="T298" t="s">
        <v>89</v>
      </c>
      <c r="U298" t="s">
        <v>923</v>
      </c>
    </row>
    <row r="299" spans="3:21" hidden="1" x14ac:dyDescent="0.25">
      <c r="C299" t="s">
        <v>730</v>
      </c>
      <c r="D299">
        <v>2015</v>
      </c>
      <c r="E299" t="s">
        <v>924</v>
      </c>
      <c r="F299" t="s">
        <v>925</v>
      </c>
      <c r="G299" t="s">
        <v>93</v>
      </c>
      <c r="H299" t="s">
        <v>81</v>
      </c>
      <c r="I299" t="s">
        <v>115</v>
      </c>
      <c r="J299" t="s">
        <v>900</v>
      </c>
      <c r="K299" t="s">
        <v>199</v>
      </c>
      <c r="L299" t="str">
        <f t="shared" si="4"/>
        <v>Medium</v>
      </c>
      <c r="M299">
        <v>6.8</v>
      </c>
      <c r="N299" t="s">
        <v>85</v>
      </c>
      <c r="O299" t="s">
        <v>86</v>
      </c>
      <c r="P299" t="s">
        <v>101</v>
      </c>
      <c r="Q299" t="s">
        <v>88</v>
      </c>
      <c r="R299" t="s">
        <v>89</v>
      </c>
      <c r="S299" t="s">
        <v>89</v>
      </c>
      <c r="T299" t="s">
        <v>89</v>
      </c>
      <c r="U299" t="s">
        <v>926</v>
      </c>
    </row>
    <row r="300" spans="3:21" hidden="1" x14ac:dyDescent="0.25">
      <c r="C300" t="s">
        <v>730</v>
      </c>
      <c r="D300">
        <v>2015</v>
      </c>
      <c r="E300" t="s">
        <v>927</v>
      </c>
      <c r="F300" t="s">
        <v>928</v>
      </c>
      <c r="G300" t="s">
        <v>81</v>
      </c>
      <c r="H300" t="s">
        <v>81</v>
      </c>
      <c r="I300" t="s">
        <v>129</v>
      </c>
      <c r="J300" t="s">
        <v>900</v>
      </c>
      <c r="K300" t="s">
        <v>199</v>
      </c>
      <c r="L300" t="str">
        <f t="shared" si="4"/>
        <v>High</v>
      </c>
      <c r="M300">
        <v>7.5</v>
      </c>
      <c r="N300" t="s">
        <v>85</v>
      </c>
      <c r="O300" t="s">
        <v>86</v>
      </c>
      <c r="P300" t="s">
        <v>87</v>
      </c>
      <c r="Q300" t="s">
        <v>88</v>
      </c>
      <c r="R300" t="s">
        <v>89</v>
      </c>
      <c r="S300" t="s">
        <v>89</v>
      </c>
      <c r="T300" t="s">
        <v>89</v>
      </c>
      <c r="U300" t="s">
        <v>929</v>
      </c>
    </row>
    <row r="301" spans="3:21" hidden="1" x14ac:dyDescent="0.25">
      <c r="C301" t="s">
        <v>730</v>
      </c>
      <c r="D301">
        <v>2015</v>
      </c>
      <c r="E301" t="s">
        <v>930</v>
      </c>
      <c r="F301" t="s">
        <v>931</v>
      </c>
      <c r="G301" t="s">
        <v>93</v>
      </c>
      <c r="H301" t="s">
        <v>81</v>
      </c>
      <c r="I301" t="s">
        <v>115</v>
      </c>
      <c r="J301" t="s">
        <v>900</v>
      </c>
      <c r="K301" t="s">
        <v>199</v>
      </c>
      <c r="L301" t="str">
        <f t="shared" si="4"/>
        <v>Medium</v>
      </c>
      <c r="M301">
        <v>6.8</v>
      </c>
      <c r="N301" t="s">
        <v>85</v>
      </c>
      <c r="O301" t="s">
        <v>86</v>
      </c>
      <c r="P301" t="s">
        <v>101</v>
      </c>
      <c r="Q301" t="s">
        <v>88</v>
      </c>
      <c r="R301" t="s">
        <v>89</v>
      </c>
      <c r="S301" t="s">
        <v>89</v>
      </c>
      <c r="T301" t="s">
        <v>89</v>
      </c>
      <c r="U301" t="s">
        <v>932</v>
      </c>
    </row>
    <row r="302" spans="3:21" hidden="1" x14ac:dyDescent="0.25">
      <c r="C302" t="s">
        <v>730</v>
      </c>
      <c r="D302">
        <v>2015</v>
      </c>
      <c r="E302" t="s">
        <v>933</v>
      </c>
      <c r="F302" t="s">
        <v>934</v>
      </c>
      <c r="G302" t="s">
        <v>140</v>
      </c>
      <c r="H302" t="s">
        <v>81</v>
      </c>
      <c r="I302" t="s">
        <v>129</v>
      </c>
      <c r="J302" t="s">
        <v>900</v>
      </c>
      <c r="K302" t="s">
        <v>199</v>
      </c>
      <c r="L302" t="str">
        <f t="shared" si="4"/>
        <v>Medium</v>
      </c>
      <c r="M302">
        <v>6.8</v>
      </c>
      <c r="N302" t="s">
        <v>85</v>
      </c>
      <c r="O302" t="s">
        <v>86</v>
      </c>
      <c r="P302" t="s">
        <v>101</v>
      </c>
      <c r="Q302" t="s">
        <v>88</v>
      </c>
      <c r="R302" t="s">
        <v>89</v>
      </c>
      <c r="S302" t="s">
        <v>89</v>
      </c>
      <c r="T302" t="s">
        <v>89</v>
      </c>
      <c r="U302" t="s">
        <v>935</v>
      </c>
    </row>
    <row r="303" spans="3:21" hidden="1" x14ac:dyDescent="0.25">
      <c r="C303" t="s">
        <v>730</v>
      </c>
      <c r="D303">
        <v>2015</v>
      </c>
      <c r="E303" t="s">
        <v>936</v>
      </c>
      <c r="F303" t="s">
        <v>937</v>
      </c>
      <c r="G303" t="s">
        <v>81</v>
      </c>
      <c r="H303" t="s">
        <v>81</v>
      </c>
      <c r="I303" t="s">
        <v>129</v>
      </c>
      <c r="J303" t="s">
        <v>938</v>
      </c>
      <c r="K303" t="s">
        <v>939</v>
      </c>
      <c r="L303" t="str">
        <f t="shared" si="4"/>
        <v>High</v>
      </c>
      <c r="M303">
        <v>7.5</v>
      </c>
      <c r="N303" t="s">
        <v>85</v>
      </c>
      <c r="O303" t="s">
        <v>86</v>
      </c>
      <c r="P303" t="s">
        <v>87</v>
      </c>
      <c r="Q303" t="s">
        <v>88</v>
      </c>
      <c r="R303" t="s">
        <v>89</v>
      </c>
      <c r="S303" t="s">
        <v>89</v>
      </c>
      <c r="T303" t="s">
        <v>89</v>
      </c>
      <c r="U303" t="s">
        <v>940</v>
      </c>
    </row>
    <row r="304" spans="3:21" hidden="1" x14ac:dyDescent="0.25">
      <c r="C304" t="s">
        <v>730</v>
      </c>
      <c r="D304">
        <v>2015</v>
      </c>
      <c r="E304" t="s">
        <v>941</v>
      </c>
      <c r="F304" t="s">
        <v>942</v>
      </c>
      <c r="G304" t="s">
        <v>155</v>
      </c>
      <c r="H304" t="s">
        <v>81</v>
      </c>
      <c r="I304" t="s">
        <v>129</v>
      </c>
      <c r="J304" t="s">
        <v>938</v>
      </c>
      <c r="K304" t="s">
        <v>182</v>
      </c>
      <c r="L304" t="str">
        <f t="shared" si="4"/>
        <v>High</v>
      </c>
      <c r="M304">
        <v>7.5</v>
      </c>
      <c r="N304" t="s">
        <v>85</v>
      </c>
      <c r="O304" t="s">
        <v>86</v>
      </c>
      <c r="P304" t="s">
        <v>87</v>
      </c>
      <c r="Q304" t="s">
        <v>88</v>
      </c>
      <c r="R304" t="s">
        <v>89</v>
      </c>
      <c r="S304" t="s">
        <v>89</v>
      </c>
      <c r="T304" t="s">
        <v>89</v>
      </c>
      <c r="U304" t="s">
        <v>943</v>
      </c>
    </row>
    <row r="305" spans="3:21" hidden="1" x14ac:dyDescent="0.25">
      <c r="C305" t="s">
        <v>730</v>
      </c>
      <c r="D305">
        <v>2015</v>
      </c>
      <c r="E305" t="s">
        <v>944</v>
      </c>
      <c r="F305" t="s">
        <v>945</v>
      </c>
      <c r="G305" t="s">
        <v>81</v>
      </c>
      <c r="H305" t="s">
        <v>81</v>
      </c>
      <c r="I305" t="s">
        <v>161</v>
      </c>
      <c r="J305" t="s">
        <v>938</v>
      </c>
      <c r="K305" t="s">
        <v>182</v>
      </c>
      <c r="L305" t="str">
        <f t="shared" si="4"/>
        <v>High</v>
      </c>
      <c r="M305">
        <v>7.5</v>
      </c>
      <c r="N305" t="s">
        <v>85</v>
      </c>
      <c r="O305" t="s">
        <v>86</v>
      </c>
      <c r="P305" t="s">
        <v>87</v>
      </c>
      <c r="Q305" t="s">
        <v>88</v>
      </c>
      <c r="R305" t="s">
        <v>89</v>
      </c>
      <c r="S305" t="s">
        <v>89</v>
      </c>
      <c r="T305" t="s">
        <v>89</v>
      </c>
      <c r="U305" t="s">
        <v>946</v>
      </c>
    </row>
    <row r="306" spans="3:21" hidden="1" x14ac:dyDescent="0.25">
      <c r="C306" t="s">
        <v>730</v>
      </c>
      <c r="D306">
        <v>2015</v>
      </c>
      <c r="E306" t="s">
        <v>947</v>
      </c>
      <c r="F306" t="s">
        <v>948</v>
      </c>
      <c r="G306" t="s">
        <v>155</v>
      </c>
      <c r="H306" t="s">
        <v>81</v>
      </c>
      <c r="I306" t="s">
        <v>129</v>
      </c>
      <c r="J306" t="s">
        <v>938</v>
      </c>
      <c r="K306" t="s">
        <v>182</v>
      </c>
      <c r="L306" t="str">
        <f t="shared" si="4"/>
        <v>High</v>
      </c>
      <c r="M306">
        <v>7.5</v>
      </c>
      <c r="N306" t="s">
        <v>85</v>
      </c>
      <c r="O306" t="s">
        <v>86</v>
      </c>
      <c r="P306" t="s">
        <v>87</v>
      </c>
      <c r="Q306" t="s">
        <v>88</v>
      </c>
      <c r="R306" t="s">
        <v>89</v>
      </c>
      <c r="S306" t="s">
        <v>89</v>
      </c>
      <c r="T306" t="s">
        <v>89</v>
      </c>
      <c r="U306" t="s">
        <v>949</v>
      </c>
    </row>
    <row r="307" spans="3:21" hidden="1" x14ac:dyDescent="0.25">
      <c r="C307" t="s">
        <v>730</v>
      </c>
      <c r="D307">
        <v>2015</v>
      </c>
      <c r="E307" t="s">
        <v>950</v>
      </c>
      <c r="F307" t="s">
        <v>951</v>
      </c>
      <c r="G307" t="s">
        <v>152</v>
      </c>
      <c r="H307" t="s">
        <v>81</v>
      </c>
      <c r="I307" t="s">
        <v>129</v>
      </c>
      <c r="J307" t="s">
        <v>938</v>
      </c>
      <c r="K307" t="s">
        <v>182</v>
      </c>
      <c r="L307" t="str">
        <f t="shared" si="4"/>
        <v>High</v>
      </c>
      <c r="M307">
        <v>7.5</v>
      </c>
      <c r="N307" t="s">
        <v>85</v>
      </c>
      <c r="O307" t="s">
        <v>86</v>
      </c>
      <c r="P307" t="s">
        <v>87</v>
      </c>
      <c r="Q307" t="s">
        <v>88</v>
      </c>
      <c r="R307" t="s">
        <v>89</v>
      </c>
      <c r="S307" t="s">
        <v>89</v>
      </c>
      <c r="T307" t="s">
        <v>89</v>
      </c>
      <c r="U307" t="s">
        <v>952</v>
      </c>
    </row>
    <row r="308" spans="3:21" hidden="1" x14ac:dyDescent="0.25">
      <c r="C308" t="s">
        <v>730</v>
      </c>
      <c r="D308">
        <v>2015</v>
      </c>
      <c r="E308" t="s">
        <v>953</v>
      </c>
      <c r="F308" t="s">
        <v>954</v>
      </c>
      <c r="G308" t="s">
        <v>93</v>
      </c>
      <c r="H308" t="s">
        <v>81</v>
      </c>
      <c r="I308" t="s">
        <v>115</v>
      </c>
      <c r="J308" t="s">
        <v>938</v>
      </c>
      <c r="K308" t="s">
        <v>182</v>
      </c>
      <c r="L308" t="str">
        <f t="shared" si="4"/>
        <v>High</v>
      </c>
      <c r="M308">
        <v>7.5</v>
      </c>
      <c r="N308" t="s">
        <v>85</v>
      </c>
      <c r="O308" t="s">
        <v>86</v>
      </c>
      <c r="P308" t="s">
        <v>87</v>
      </c>
      <c r="Q308" t="s">
        <v>88</v>
      </c>
      <c r="R308" t="s">
        <v>89</v>
      </c>
      <c r="S308" t="s">
        <v>89</v>
      </c>
      <c r="T308" t="s">
        <v>89</v>
      </c>
      <c r="U308" t="s">
        <v>955</v>
      </c>
    </row>
    <row r="309" spans="3:21" hidden="1" x14ac:dyDescent="0.25">
      <c r="C309" t="s">
        <v>730</v>
      </c>
      <c r="D309">
        <v>2015</v>
      </c>
      <c r="E309" t="s">
        <v>956</v>
      </c>
      <c r="F309" t="s">
        <v>957</v>
      </c>
      <c r="G309" t="s">
        <v>81</v>
      </c>
      <c r="H309" t="s">
        <v>81</v>
      </c>
      <c r="I309" t="s">
        <v>129</v>
      </c>
      <c r="J309" t="s">
        <v>938</v>
      </c>
      <c r="K309" t="s">
        <v>182</v>
      </c>
      <c r="L309" t="str">
        <f t="shared" si="4"/>
        <v>High</v>
      </c>
      <c r="M309">
        <v>7.5</v>
      </c>
      <c r="N309" t="s">
        <v>85</v>
      </c>
      <c r="O309" t="s">
        <v>86</v>
      </c>
      <c r="P309" t="s">
        <v>87</v>
      </c>
      <c r="Q309" t="s">
        <v>88</v>
      </c>
      <c r="R309" t="s">
        <v>89</v>
      </c>
      <c r="S309" t="s">
        <v>89</v>
      </c>
      <c r="T309" t="s">
        <v>89</v>
      </c>
      <c r="U309" t="s">
        <v>958</v>
      </c>
    </row>
    <row r="310" spans="3:21" hidden="1" x14ac:dyDescent="0.25">
      <c r="C310" t="s">
        <v>730</v>
      </c>
      <c r="D310">
        <v>2015</v>
      </c>
      <c r="E310" t="s">
        <v>959</v>
      </c>
      <c r="F310" t="s">
        <v>960</v>
      </c>
      <c r="G310" t="s">
        <v>81</v>
      </c>
      <c r="H310" t="s">
        <v>81</v>
      </c>
      <c r="I310" t="s">
        <v>157</v>
      </c>
      <c r="J310" t="s">
        <v>938</v>
      </c>
      <c r="K310" t="s">
        <v>182</v>
      </c>
      <c r="L310" t="str">
        <f t="shared" si="4"/>
        <v>Medium</v>
      </c>
      <c r="M310">
        <v>6.8</v>
      </c>
      <c r="N310" t="s">
        <v>85</v>
      </c>
      <c r="O310" t="s">
        <v>86</v>
      </c>
      <c r="P310" t="s">
        <v>101</v>
      </c>
      <c r="Q310" t="s">
        <v>88</v>
      </c>
      <c r="R310" t="s">
        <v>89</v>
      </c>
      <c r="S310" t="s">
        <v>89</v>
      </c>
      <c r="T310" t="s">
        <v>89</v>
      </c>
      <c r="U310" t="s">
        <v>961</v>
      </c>
    </row>
    <row r="311" spans="3:21" hidden="1" x14ac:dyDescent="0.25">
      <c r="C311" t="s">
        <v>730</v>
      </c>
      <c r="D311">
        <v>2015</v>
      </c>
      <c r="E311" t="s">
        <v>962</v>
      </c>
      <c r="F311" t="s">
        <v>963</v>
      </c>
      <c r="G311" t="s">
        <v>280</v>
      </c>
      <c r="H311" t="s">
        <v>81</v>
      </c>
      <c r="I311" t="s">
        <v>964</v>
      </c>
      <c r="J311" t="s">
        <v>938</v>
      </c>
      <c r="K311" t="s">
        <v>182</v>
      </c>
      <c r="L311" t="str">
        <f t="shared" ref="L311:L374" si="5">IF(M311&gt;=9,"Critical",IF(M311&gt;=7.5,"High",IF(M311&gt;=5,"Medium","Low")))</f>
        <v>High</v>
      </c>
      <c r="M311">
        <v>7.5</v>
      </c>
      <c r="N311" t="s">
        <v>85</v>
      </c>
      <c r="O311" t="s">
        <v>86</v>
      </c>
      <c r="P311" t="s">
        <v>87</v>
      </c>
      <c r="Q311" t="s">
        <v>88</v>
      </c>
      <c r="R311" t="s">
        <v>89</v>
      </c>
      <c r="S311" t="s">
        <v>89</v>
      </c>
      <c r="T311" t="s">
        <v>89</v>
      </c>
      <c r="U311" t="s">
        <v>965</v>
      </c>
    </row>
    <row r="312" spans="3:21" hidden="1" x14ac:dyDescent="0.25">
      <c r="C312" t="s">
        <v>730</v>
      </c>
      <c r="D312">
        <v>2015</v>
      </c>
      <c r="E312" t="s">
        <v>966</v>
      </c>
      <c r="F312" t="s">
        <v>967</v>
      </c>
      <c r="G312" t="s">
        <v>93</v>
      </c>
      <c r="H312" t="s">
        <v>81</v>
      </c>
      <c r="I312" t="s">
        <v>968</v>
      </c>
      <c r="J312" t="s">
        <v>938</v>
      </c>
      <c r="K312" t="s">
        <v>182</v>
      </c>
      <c r="L312" t="str">
        <f t="shared" si="5"/>
        <v>High</v>
      </c>
      <c r="M312">
        <v>7.5</v>
      </c>
      <c r="N312" t="s">
        <v>85</v>
      </c>
      <c r="O312" t="s">
        <v>86</v>
      </c>
      <c r="P312" t="s">
        <v>87</v>
      </c>
      <c r="Q312" t="s">
        <v>88</v>
      </c>
      <c r="R312" t="s">
        <v>89</v>
      </c>
      <c r="S312" t="s">
        <v>89</v>
      </c>
      <c r="T312" t="s">
        <v>89</v>
      </c>
      <c r="U312" t="s">
        <v>969</v>
      </c>
    </row>
    <row r="313" spans="3:21" hidden="1" x14ac:dyDescent="0.25">
      <c r="C313" t="s">
        <v>730</v>
      </c>
      <c r="D313">
        <v>2015</v>
      </c>
      <c r="E313" t="s">
        <v>970</v>
      </c>
      <c r="F313" t="s">
        <v>971</v>
      </c>
      <c r="G313" t="s">
        <v>81</v>
      </c>
      <c r="H313" t="s">
        <v>81</v>
      </c>
      <c r="I313" t="s">
        <v>82</v>
      </c>
      <c r="J313" t="s">
        <v>938</v>
      </c>
      <c r="K313" t="s">
        <v>182</v>
      </c>
      <c r="L313" t="str">
        <f t="shared" si="5"/>
        <v>Medium</v>
      </c>
      <c r="M313">
        <v>6.8</v>
      </c>
      <c r="N313" t="s">
        <v>85</v>
      </c>
      <c r="O313" t="s">
        <v>86</v>
      </c>
      <c r="P313" t="s">
        <v>101</v>
      </c>
      <c r="Q313" t="s">
        <v>88</v>
      </c>
      <c r="R313" t="s">
        <v>89</v>
      </c>
      <c r="S313" t="s">
        <v>89</v>
      </c>
      <c r="T313" t="s">
        <v>89</v>
      </c>
      <c r="U313" t="s">
        <v>972</v>
      </c>
    </row>
    <row r="314" spans="3:21" hidden="1" x14ac:dyDescent="0.25">
      <c r="C314" t="s">
        <v>730</v>
      </c>
      <c r="D314">
        <v>2015</v>
      </c>
      <c r="E314" t="s">
        <v>973</v>
      </c>
      <c r="F314" t="s">
        <v>974</v>
      </c>
      <c r="G314" t="s">
        <v>81</v>
      </c>
      <c r="H314" t="s">
        <v>81</v>
      </c>
      <c r="I314" t="s">
        <v>129</v>
      </c>
      <c r="J314" t="s">
        <v>831</v>
      </c>
      <c r="K314" t="s">
        <v>182</v>
      </c>
      <c r="L314" t="str">
        <f t="shared" si="5"/>
        <v>High</v>
      </c>
      <c r="M314">
        <v>7.5</v>
      </c>
      <c r="N314" t="s">
        <v>85</v>
      </c>
      <c r="O314" t="s">
        <v>86</v>
      </c>
      <c r="P314" t="s">
        <v>87</v>
      </c>
      <c r="Q314" t="s">
        <v>88</v>
      </c>
      <c r="R314" t="s">
        <v>89</v>
      </c>
      <c r="S314" t="s">
        <v>89</v>
      </c>
      <c r="T314" t="s">
        <v>89</v>
      </c>
      <c r="U314" t="s">
        <v>975</v>
      </c>
    </row>
    <row r="315" spans="3:21" hidden="1" x14ac:dyDescent="0.25">
      <c r="C315" t="s">
        <v>730</v>
      </c>
      <c r="D315">
        <v>2015</v>
      </c>
      <c r="E315" t="s">
        <v>976</v>
      </c>
      <c r="F315" t="s">
        <v>977</v>
      </c>
      <c r="G315" t="s">
        <v>81</v>
      </c>
      <c r="H315" t="s">
        <v>81</v>
      </c>
      <c r="I315" t="s">
        <v>129</v>
      </c>
      <c r="J315" t="s">
        <v>806</v>
      </c>
      <c r="K315" t="s">
        <v>182</v>
      </c>
      <c r="L315" t="str">
        <f t="shared" si="5"/>
        <v>High</v>
      </c>
      <c r="M315">
        <v>7.5</v>
      </c>
      <c r="N315" t="s">
        <v>85</v>
      </c>
      <c r="O315" t="s">
        <v>86</v>
      </c>
      <c r="P315" t="s">
        <v>87</v>
      </c>
      <c r="Q315" t="s">
        <v>88</v>
      </c>
      <c r="R315" t="s">
        <v>89</v>
      </c>
      <c r="S315" t="s">
        <v>89</v>
      </c>
      <c r="T315" t="s">
        <v>89</v>
      </c>
      <c r="U315" t="s">
        <v>978</v>
      </c>
    </row>
    <row r="316" spans="3:21" hidden="1" x14ac:dyDescent="0.25">
      <c r="C316" t="s">
        <v>730</v>
      </c>
      <c r="D316">
        <v>2015</v>
      </c>
      <c r="E316" t="s">
        <v>979</v>
      </c>
      <c r="F316" t="s">
        <v>980</v>
      </c>
      <c r="G316" t="s">
        <v>108</v>
      </c>
      <c r="H316" t="s">
        <v>81</v>
      </c>
      <c r="I316" t="s">
        <v>109</v>
      </c>
      <c r="J316" t="s">
        <v>806</v>
      </c>
      <c r="K316" t="s">
        <v>182</v>
      </c>
      <c r="L316" t="str">
        <f t="shared" si="5"/>
        <v>Medium</v>
      </c>
      <c r="M316">
        <v>5</v>
      </c>
      <c r="N316" t="s">
        <v>85</v>
      </c>
      <c r="O316" t="s">
        <v>86</v>
      </c>
      <c r="P316" t="s">
        <v>87</v>
      </c>
      <c r="Q316" t="s">
        <v>88</v>
      </c>
      <c r="R316" t="s">
        <v>89</v>
      </c>
      <c r="S316" t="s">
        <v>85</v>
      </c>
      <c r="T316" t="s">
        <v>85</v>
      </c>
      <c r="U316" t="s">
        <v>981</v>
      </c>
    </row>
    <row r="317" spans="3:21" hidden="1" x14ac:dyDescent="0.25">
      <c r="C317" t="s">
        <v>730</v>
      </c>
      <c r="D317">
        <v>2015</v>
      </c>
      <c r="E317" t="s">
        <v>982</v>
      </c>
      <c r="F317" t="s">
        <v>983</v>
      </c>
      <c r="G317" t="s">
        <v>93</v>
      </c>
      <c r="H317" t="s">
        <v>81</v>
      </c>
      <c r="I317" t="s">
        <v>115</v>
      </c>
      <c r="J317" t="s">
        <v>806</v>
      </c>
      <c r="K317" t="s">
        <v>182</v>
      </c>
      <c r="L317" t="str">
        <f t="shared" si="5"/>
        <v>Medium</v>
      </c>
      <c r="M317">
        <v>5</v>
      </c>
      <c r="N317" t="s">
        <v>85</v>
      </c>
      <c r="O317" t="s">
        <v>86</v>
      </c>
      <c r="P317" t="s">
        <v>87</v>
      </c>
      <c r="Q317" t="s">
        <v>88</v>
      </c>
      <c r="R317" t="s">
        <v>85</v>
      </c>
      <c r="S317" t="s">
        <v>85</v>
      </c>
      <c r="T317" t="s">
        <v>89</v>
      </c>
      <c r="U317" t="s">
        <v>984</v>
      </c>
    </row>
    <row r="318" spans="3:21" hidden="1" x14ac:dyDescent="0.25">
      <c r="C318" t="s">
        <v>730</v>
      </c>
      <c r="D318">
        <v>2015</v>
      </c>
      <c r="E318" t="s">
        <v>985</v>
      </c>
      <c r="F318" t="s">
        <v>986</v>
      </c>
      <c r="G318" t="s">
        <v>81</v>
      </c>
      <c r="H318" t="s">
        <v>81</v>
      </c>
      <c r="I318" t="s">
        <v>157</v>
      </c>
      <c r="J318" t="s">
        <v>806</v>
      </c>
      <c r="K318" t="s">
        <v>182</v>
      </c>
      <c r="L318" t="str">
        <f t="shared" si="5"/>
        <v>Medium</v>
      </c>
      <c r="M318">
        <v>6.8</v>
      </c>
      <c r="N318" t="s">
        <v>85</v>
      </c>
      <c r="O318" t="s">
        <v>86</v>
      </c>
      <c r="P318" t="s">
        <v>101</v>
      </c>
      <c r="Q318" t="s">
        <v>88</v>
      </c>
      <c r="R318" t="s">
        <v>89</v>
      </c>
      <c r="S318" t="s">
        <v>89</v>
      </c>
      <c r="T318" t="s">
        <v>89</v>
      </c>
      <c r="U318" t="s">
        <v>987</v>
      </c>
    </row>
    <row r="319" spans="3:21" hidden="1" x14ac:dyDescent="0.25">
      <c r="C319" t="s">
        <v>730</v>
      </c>
      <c r="D319">
        <v>2015</v>
      </c>
      <c r="E319" t="s">
        <v>988</v>
      </c>
      <c r="F319" t="s">
        <v>989</v>
      </c>
      <c r="G319" t="s">
        <v>108</v>
      </c>
      <c r="H319" t="s">
        <v>81</v>
      </c>
      <c r="I319" t="s">
        <v>109</v>
      </c>
      <c r="J319" t="s">
        <v>806</v>
      </c>
      <c r="K319" t="s">
        <v>182</v>
      </c>
      <c r="L319" t="str">
        <f t="shared" si="5"/>
        <v>Medium</v>
      </c>
      <c r="M319">
        <v>5</v>
      </c>
      <c r="N319" t="s">
        <v>85</v>
      </c>
      <c r="O319" t="s">
        <v>86</v>
      </c>
      <c r="P319" t="s">
        <v>87</v>
      </c>
      <c r="Q319" t="s">
        <v>88</v>
      </c>
      <c r="R319" t="s">
        <v>89</v>
      </c>
      <c r="S319" t="s">
        <v>85</v>
      </c>
      <c r="T319" t="s">
        <v>85</v>
      </c>
      <c r="U319" t="s">
        <v>990</v>
      </c>
    </row>
    <row r="320" spans="3:21" hidden="1" x14ac:dyDescent="0.25">
      <c r="C320" t="s">
        <v>730</v>
      </c>
      <c r="D320">
        <v>2015</v>
      </c>
      <c r="E320" t="s">
        <v>991</v>
      </c>
      <c r="F320" t="s">
        <v>992</v>
      </c>
      <c r="G320" t="s">
        <v>81</v>
      </c>
      <c r="H320" t="s">
        <v>81</v>
      </c>
      <c r="I320" t="s">
        <v>129</v>
      </c>
      <c r="J320" t="s">
        <v>831</v>
      </c>
      <c r="K320" t="s">
        <v>182</v>
      </c>
      <c r="L320" t="str">
        <f t="shared" si="5"/>
        <v>High</v>
      </c>
      <c r="M320">
        <v>7.5</v>
      </c>
      <c r="N320" t="s">
        <v>85</v>
      </c>
      <c r="O320" t="s">
        <v>86</v>
      </c>
      <c r="P320" t="s">
        <v>87</v>
      </c>
      <c r="Q320" t="s">
        <v>88</v>
      </c>
      <c r="R320" t="s">
        <v>89</v>
      </c>
      <c r="S320" t="s">
        <v>89</v>
      </c>
      <c r="T320" t="s">
        <v>89</v>
      </c>
      <c r="U320" t="s">
        <v>993</v>
      </c>
    </row>
    <row r="321" spans="3:21" hidden="1" x14ac:dyDescent="0.25">
      <c r="C321" t="s">
        <v>730</v>
      </c>
      <c r="D321">
        <v>2015</v>
      </c>
      <c r="E321" t="s">
        <v>994</v>
      </c>
      <c r="F321" t="s">
        <v>995</v>
      </c>
      <c r="G321" t="s">
        <v>81</v>
      </c>
      <c r="H321" t="s">
        <v>81</v>
      </c>
      <c r="I321" t="s">
        <v>129</v>
      </c>
      <c r="J321" t="s">
        <v>806</v>
      </c>
      <c r="K321" t="s">
        <v>182</v>
      </c>
      <c r="L321" t="str">
        <f t="shared" si="5"/>
        <v>High</v>
      </c>
      <c r="M321">
        <v>7.5</v>
      </c>
      <c r="N321" t="s">
        <v>85</v>
      </c>
      <c r="O321" t="s">
        <v>86</v>
      </c>
      <c r="P321" t="s">
        <v>87</v>
      </c>
      <c r="Q321" t="s">
        <v>88</v>
      </c>
      <c r="R321" t="s">
        <v>89</v>
      </c>
      <c r="S321" t="s">
        <v>89</v>
      </c>
      <c r="T321" t="s">
        <v>89</v>
      </c>
      <c r="U321" t="s">
        <v>996</v>
      </c>
    </row>
    <row r="322" spans="3:21" hidden="1" x14ac:dyDescent="0.25">
      <c r="C322" t="s">
        <v>730</v>
      </c>
      <c r="D322">
        <v>2015</v>
      </c>
      <c r="E322" t="s">
        <v>997</v>
      </c>
      <c r="F322" t="s">
        <v>998</v>
      </c>
      <c r="G322" t="s">
        <v>93</v>
      </c>
      <c r="H322" t="s">
        <v>81</v>
      </c>
      <c r="I322" t="s">
        <v>115</v>
      </c>
      <c r="J322" t="s">
        <v>806</v>
      </c>
      <c r="K322" t="s">
        <v>182</v>
      </c>
      <c r="L322" t="str">
        <f t="shared" si="5"/>
        <v>Medium</v>
      </c>
      <c r="M322">
        <v>5</v>
      </c>
      <c r="N322" t="s">
        <v>85</v>
      </c>
      <c r="O322" t="s">
        <v>86</v>
      </c>
      <c r="P322" t="s">
        <v>87</v>
      </c>
      <c r="Q322" t="s">
        <v>88</v>
      </c>
      <c r="R322" t="s">
        <v>85</v>
      </c>
      <c r="S322" t="s">
        <v>85</v>
      </c>
      <c r="T322" t="s">
        <v>89</v>
      </c>
      <c r="U322" t="s">
        <v>999</v>
      </c>
    </row>
    <row r="323" spans="3:21" hidden="1" x14ac:dyDescent="0.25">
      <c r="C323" t="s">
        <v>730</v>
      </c>
      <c r="D323">
        <v>2015</v>
      </c>
      <c r="E323" t="s">
        <v>1000</v>
      </c>
      <c r="F323" t="s">
        <v>1001</v>
      </c>
      <c r="G323" t="s">
        <v>93</v>
      </c>
      <c r="H323" t="s">
        <v>81</v>
      </c>
      <c r="I323" t="s">
        <v>115</v>
      </c>
      <c r="J323" t="s">
        <v>806</v>
      </c>
      <c r="K323" t="s">
        <v>182</v>
      </c>
      <c r="L323" t="str">
        <f t="shared" si="5"/>
        <v>High</v>
      </c>
      <c r="M323">
        <v>7.5</v>
      </c>
      <c r="N323" t="s">
        <v>85</v>
      </c>
      <c r="O323" t="s">
        <v>86</v>
      </c>
      <c r="P323" t="s">
        <v>87</v>
      </c>
      <c r="Q323" t="s">
        <v>88</v>
      </c>
      <c r="R323" t="s">
        <v>89</v>
      </c>
      <c r="S323" t="s">
        <v>89</v>
      </c>
      <c r="T323" t="s">
        <v>89</v>
      </c>
      <c r="U323" t="s">
        <v>1002</v>
      </c>
    </row>
    <row r="324" spans="3:21" hidden="1" x14ac:dyDescent="0.25">
      <c r="C324" t="s">
        <v>730</v>
      </c>
      <c r="D324">
        <v>2015</v>
      </c>
      <c r="E324" t="s">
        <v>1003</v>
      </c>
      <c r="F324" t="s">
        <v>1004</v>
      </c>
      <c r="G324" t="s">
        <v>81</v>
      </c>
      <c r="H324" t="s">
        <v>81</v>
      </c>
      <c r="I324" t="s">
        <v>129</v>
      </c>
      <c r="J324" t="s">
        <v>806</v>
      </c>
      <c r="K324" t="s">
        <v>182</v>
      </c>
      <c r="L324" t="str">
        <f t="shared" si="5"/>
        <v>High</v>
      </c>
      <c r="M324">
        <v>7.5</v>
      </c>
      <c r="N324" t="s">
        <v>85</v>
      </c>
      <c r="O324" t="s">
        <v>86</v>
      </c>
      <c r="P324" t="s">
        <v>87</v>
      </c>
      <c r="Q324" t="s">
        <v>88</v>
      </c>
      <c r="R324" t="s">
        <v>89</v>
      </c>
      <c r="S324" t="s">
        <v>89</v>
      </c>
      <c r="T324" t="s">
        <v>89</v>
      </c>
      <c r="U324" t="s">
        <v>1005</v>
      </c>
    </row>
    <row r="325" spans="3:21" hidden="1" x14ac:dyDescent="0.25">
      <c r="C325" t="s">
        <v>730</v>
      </c>
      <c r="D325">
        <v>2015</v>
      </c>
      <c r="E325" t="s">
        <v>93</v>
      </c>
      <c r="F325" t="s">
        <v>1006</v>
      </c>
      <c r="G325" t="s">
        <v>108</v>
      </c>
      <c r="H325" t="s">
        <v>81</v>
      </c>
      <c r="I325" t="s">
        <v>109</v>
      </c>
      <c r="J325" t="s">
        <v>1007</v>
      </c>
      <c r="K325" t="s">
        <v>1008</v>
      </c>
      <c r="L325" t="str">
        <f t="shared" si="5"/>
        <v>Medium</v>
      </c>
      <c r="M325">
        <v>5</v>
      </c>
      <c r="N325" t="s">
        <v>85</v>
      </c>
      <c r="O325" t="s">
        <v>86</v>
      </c>
      <c r="P325" t="s">
        <v>87</v>
      </c>
      <c r="Q325" t="s">
        <v>88</v>
      </c>
      <c r="R325" t="s">
        <v>89</v>
      </c>
      <c r="S325" t="s">
        <v>85</v>
      </c>
      <c r="T325" t="s">
        <v>85</v>
      </c>
      <c r="U325" t="s">
        <v>1009</v>
      </c>
    </row>
    <row r="326" spans="3:21" hidden="1" x14ac:dyDescent="0.25">
      <c r="C326" t="s">
        <v>730</v>
      </c>
      <c r="D326">
        <v>2015</v>
      </c>
      <c r="E326" t="s">
        <v>1010</v>
      </c>
      <c r="F326" t="s">
        <v>1011</v>
      </c>
      <c r="G326" t="s">
        <v>128</v>
      </c>
      <c r="H326" t="s">
        <v>81</v>
      </c>
      <c r="I326" t="s">
        <v>129</v>
      </c>
      <c r="J326" t="s">
        <v>1012</v>
      </c>
      <c r="K326" t="s">
        <v>1013</v>
      </c>
      <c r="L326" t="str">
        <f t="shared" si="5"/>
        <v>Medium</v>
      </c>
      <c r="M326">
        <v>5</v>
      </c>
      <c r="N326" t="s">
        <v>85</v>
      </c>
      <c r="O326" t="s">
        <v>86</v>
      </c>
      <c r="P326" t="s">
        <v>87</v>
      </c>
      <c r="Q326" t="s">
        <v>88</v>
      </c>
      <c r="R326" t="s">
        <v>85</v>
      </c>
      <c r="S326" t="s">
        <v>85</v>
      </c>
      <c r="T326" t="s">
        <v>89</v>
      </c>
      <c r="U326" t="s">
        <v>1014</v>
      </c>
    </row>
    <row r="327" spans="3:21" hidden="1" x14ac:dyDescent="0.25">
      <c r="C327" t="s">
        <v>730</v>
      </c>
      <c r="D327">
        <v>2015</v>
      </c>
      <c r="E327" t="s">
        <v>1015</v>
      </c>
      <c r="F327" t="s">
        <v>1016</v>
      </c>
      <c r="G327" t="s">
        <v>128</v>
      </c>
      <c r="H327" t="s">
        <v>81</v>
      </c>
      <c r="I327" t="s">
        <v>129</v>
      </c>
      <c r="J327" t="s">
        <v>889</v>
      </c>
      <c r="K327" t="s">
        <v>1017</v>
      </c>
      <c r="L327" t="str">
        <f t="shared" si="5"/>
        <v>Medium</v>
      </c>
      <c r="M327">
        <v>5</v>
      </c>
      <c r="N327" t="s">
        <v>85</v>
      </c>
      <c r="O327" t="s">
        <v>86</v>
      </c>
      <c r="P327" t="s">
        <v>87</v>
      </c>
      <c r="Q327" t="s">
        <v>88</v>
      </c>
      <c r="R327" t="s">
        <v>85</v>
      </c>
      <c r="S327" t="s">
        <v>85</v>
      </c>
      <c r="T327" t="s">
        <v>89</v>
      </c>
      <c r="U327" t="s">
        <v>1018</v>
      </c>
    </row>
    <row r="328" spans="3:21" hidden="1" x14ac:dyDescent="0.25">
      <c r="C328" t="s">
        <v>730</v>
      </c>
      <c r="D328">
        <v>2015</v>
      </c>
      <c r="E328" t="s">
        <v>1019</v>
      </c>
      <c r="F328" t="s">
        <v>1020</v>
      </c>
      <c r="G328" t="s">
        <v>155</v>
      </c>
      <c r="H328" t="s">
        <v>81</v>
      </c>
      <c r="I328" t="s">
        <v>82</v>
      </c>
      <c r="J328" t="s">
        <v>1021</v>
      </c>
      <c r="K328" t="s">
        <v>1022</v>
      </c>
      <c r="L328" t="str">
        <f t="shared" si="5"/>
        <v>High</v>
      </c>
      <c r="M328">
        <v>7.5</v>
      </c>
      <c r="N328" t="s">
        <v>85</v>
      </c>
      <c r="O328" t="s">
        <v>86</v>
      </c>
      <c r="P328" t="s">
        <v>87</v>
      </c>
      <c r="Q328" t="s">
        <v>88</v>
      </c>
      <c r="R328" t="s">
        <v>89</v>
      </c>
      <c r="S328" t="s">
        <v>89</v>
      </c>
      <c r="T328" t="s">
        <v>89</v>
      </c>
      <c r="U328" t="s">
        <v>1023</v>
      </c>
    </row>
    <row r="329" spans="3:21" hidden="1" x14ac:dyDescent="0.25">
      <c r="C329" t="s">
        <v>730</v>
      </c>
      <c r="D329">
        <v>2015</v>
      </c>
      <c r="E329" t="s">
        <v>1024</v>
      </c>
      <c r="F329" t="s">
        <v>1025</v>
      </c>
      <c r="G329" t="s">
        <v>93</v>
      </c>
      <c r="H329" t="s">
        <v>81</v>
      </c>
      <c r="I329" t="s">
        <v>153</v>
      </c>
      <c r="J329" t="s">
        <v>843</v>
      </c>
      <c r="K329" t="s">
        <v>843</v>
      </c>
      <c r="L329" t="str">
        <f t="shared" si="5"/>
        <v>High</v>
      </c>
      <c r="M329">
        <v>7.5</v>
      </c>
      <c r="N329" t="s">
        <v>85</v>
      </c>
      <c r="O329" t="s">
        <v>86</v>
      </c>
      <c r="P329" t="s">
        <v>87</v>
      </c>
      <c r="Q329" t="s">
        <v>88</v>
      </c>
      <c r="R329" t="s">
        <v>89</v>
      </c>
      <c r="S329" t="s">
        <v>89</v>
      </c>
      <c r="T329" t="s">
        <v>89</v>
      </c>
      <c r="U329" t="s">
        <v>1026</v>
      </c>
    </row>
    <row r="330" spans="3:21" hidden="1" x14ac:dyDescent="0.25">
      <c r="C330" t="s">
        <v>730</v>
      </c>
      <c r="D330">
        <v>2015</v>
      </c>
      <c r="E330" t="s">
        <v>1027</v>
      </c>
      <c r="F330" t="s">
        <v>582</v>
      </c>
      <c r="G330" t="s">
        <v>93</v>
      </c>
      <c r="H330" t="s">
        <v>81</v>
      </c>
      <c r="I330" t="s">
        <v>115</v>
      </c>
      <c r="J330" t="s">
        <v>583</v>
      </c>
      <c r="K330" t="s">
        <v>136</v>
      </c>
      <c r="L330" t="str">
        <f t="shared" si="5"/>
        <v>Medium</v>
      </c>
      <c r="M330">
        <v>5</v>
      </c>
      <c r="N330" t="s">
        <v>85</v>
      </c>
      <c r="O330" t="s">
        <v>86</v>
      </c>
      <c r="P330" t="s">
        <v>87</v>
      </c>
      <c r="Q330" t="s">
        <v>88</v>
      </c>
      <c r="R330" t="s">
        <v>85</v>
      </c>
      <c r="S330" t="s">
        <v>85</v>
      </c>
      <c r="T330" t="s">
        <v>89</v>
      </c>
      <c r="U330" t="s">
        <v>584</v>
      </c>
    </row>
    <row r="331" spans="3:21" hidden="1" x14ac:dyDescent="0.25">
      <c r="C331" t="s">
        <v>730</v>
      </c>
      <c r="D331">
        <v>2015</v>
      </c>
      <c r="E331" t="s">
        <v>222</v>
      </c>
      <c r="F331" t="s">
        <v>1028</v>
      </c>
      <c r="G331" t="s">
        <v>134</v>
      </c>
      <c r="H331" t="s">
        <v>81</v>
      </c>
      <c r="I331" t="s">
        <v>129</v>
      </c>
      <c r="J331" t="s">
        <v>864</v>
      </c>
      <c r="K331" t="s">
        <v>182</v>
      </c>
      <c r="L331" t="str">
        <f t="shared" si="5"/>
        <v>Medium</v>
      </c>
      <c r="M331">
        <v>5</v>
      </c>
      <c r="N331" t="s">
        <v>85</v>
      </c>
      <c r="O331" t="s">
        <v>86</v>
      </c>
      <c r="P331" t="s">
        <v>87</v>
      </c>
      <c r="Q331" t="s">
        <v>88</v>
      </c>
      <c r="R331" t="s">
        <v>85</v>
      </c>
      <c r="S331" t="s">
        <v>85</v>
      </c>
      <c r="T331" t="s">
        <v>89</v>
      </c>
      <c r="U331" t="s">
        <v>1029</v>
      </c>
    </row>
    <row r="332" spans="3:21" hidden="1" x14ac:dyDescent="0.25">
      <c r="C332" t="s">
        <v>730</v>
      </c>
      <c r="D332">
        <v>2015</v>
      </c>
      <c r="E332" t="s">
        <v>1030</v>
      </c>
      <c r="F332" t="s">
        <v>1031</v>
      </c>
      <c r="G332" t="s">
        <v>128</v>
      </c>
      <c r="H332" t="s">
        <v>81</v>
      </c>
      <c r="I332" t="s">
        <v>129</v>
      </c>
      <c r="J332" t="s">
        <v>1032</v>
      </c>
      <c r="K332" t="s">
        <v>738</v>
      </c>
      <c r="L332" t="str">
        <f t="shared" si="5"/>
        <v>Medium</v>
      </c>
      <c r="M332">
        <v>5</v>
      </c>
      <c r="N332" t="s">
        <v>85</v>
      </c>
      <c r="O332" t="s">
        <v>86</v>
      </c>
      <c r="P332" t="s">
        <v>87</v>
      </c>
      <c r="Q332" t="s">
        <v>88</v>
      </c>
      <c r="R332" t="s">
        <v>85</v>
      </c>
      <c r="S332" t="s">
        <v>85</v>
      </c>
      <c r="T332" t="s">
        <v>89</v>
      </c>
      <c r="U332" t="s">
        <v>1033</v>
      </c>
    </row>
    <row r="333" spans="3:21" hidden="1" x14ac:dyDescent="0.25">
      <c r="C333" t="s">
        <v>730</v>
      </c>
      <c r="D333">
        <v>2015</v>
      </c>
      <c r="E333" t="s">
        <v>1034</v>
      </c>
      <c r="F333" t="s">
        <v>1035</v>
      </c>
      <c r="G333" t="s">
        <v>140</v>
      </c>
      <c r="H333" t="s">
        <v>81</v>
      </c>
      <c r="I333" t="s">
        <v>82</v>
      </c>
      <c r="J333" t="s">
        <v>843</v>
      </c>
      <c r="K333" t="s">
        <v>1036</v>
      </c>
      <c r="L333" t="str">
        <f t="shared" si="5"/>
        <v>High</v>
      </c>
      <c r="M333">
        <v>7.5</v>
      </c>
      <c r="N333" t="s">
        <v>85</v>
      </c>
      <c r="O333" t="s">
        <v>86</v>
      </c>
      <c r="P333" t="s">
        <v>87</v>
      </c>
      <c r="Q333" t="s">
        <v>88</v>
      </c>
      <c r="R333" t="s">
        <v>89</v>
      </c>
      <c r="S333" t="s">
        <v>89</v>
      </c>
      <c r="T333" t="s">
        <v>89</v>
      </c>
      <c r="U333" t="s">
        <v>1037</v>
      </c>
    </row>
    <row r="334" spans="3:21" hidden="1" x14ac:dyDescent="0.25">
      <c r="C334" t="s">
        <v>730</v>
      </c>
      <c r="D334">
        <v>2015</v>
      </c>
      <c r="E334" t="s">
        <v>1038</v>
      </c>
      <c r="F334" t="s">
        <v>212</v>
      </c>
      <c r="G334" t="s">
        <v>93</v>
      </c>
      <c r="H334" t="s">
        <v>81</v>
      </c>
      <c r="I334" t="s">
        <v>115</v>
      </c>
      <c r="J334" t="s">
        <v>209</v>
      </c>
      <c r="K334" t="s">
        <v>111</v>
      </c>
      <c r="L334" t="str">
        <f t="shared" si="5"/>
        <v>Medium</v>
      </c>
      <c r="M334">
        <v>6.8</v>
      </c>
      <c r="N334" t="s">
        <v>85</v>
      </c>
      <c r="O334" t="s">
        <v>86</v>
      </c>
      <c r="P334" t="s">
        <v>101</v>
      </c>
      <c r="Q334" t="s">
        <v>88</v>
      </c>
      <c r="R334" t="s">
        <v>89</v>
      </c>
      <c r="S334" t="s">
        <v>89</v>
      </c>
      <c r="T334" t="s">
        <v>89</v>
      </c>
      <c r="U334" t="s">
        <v>213</v>
      </c>
    </row>
    <row r="335" spans="3:21" hidden="1" x14ac:dyDescent="0.25">
      <c r="C335" t="s">
        <v>730</v>
      </c>
      <c r="D335">
        <v>2015</v>
      </c>
      <c r="E335" t="s">
        <v>1039</v>
      </c>
      <c r="F335" t="s">
        <v>1040</v>
      </c>
      <c r="G335" t="s">
        <v>93</v>
      </c>
      <c r="H335" t="s">
        <v>81</v>
      </c>
      <c r="I335" t="s">
        <v>100</v>
      </c>
      <c r="J335" t="s">
        <v>209</v>
      </c>
      <c r="K335" t="s">
        <v>111</v>
      </c>
      <c r="L335" t="str">
        <f t="shared" si="5"/>
        <v>Medium</v>
      </c>
      <c r="M335">
        <v>5.8</v>
      </c>
      <c r="N335" t="s">
        <v>85</v>
      </c>
      <c r="O335" t="s">
        <v>86</v>
      </c>
      <c r="P335" t="s">
        <v>101</v>
      </c>
      <c r="Q335" t="s">
        <v>88</v>
      </c>
      <c r="R335" t="s">
        <v>89</v>
      </c>
      <c r="S335" t="s">
        <v>85</v>
      </c>
      <c r="T335" t="s">
        <v>89</v>
      </c>
      <c r="U335" t="s">
        <v>1041</v>
      </c>
    </row>
    <row r="336" spans="3:21" hidden="1" x14ac:dyDescent="0.25">
      <c r="C336" t="s">
        <v>730</v>
      </c>
      <c r="D336">
        <v>2015</v>
      </c>
      <c r="E336" t="s">
        <v>1042</v>
      </c>
      <c r="F336" t="s">
        <v>215</v>
      </c>
      <c r="G336" t="s">
        <v>81</v>
      </c>
      <c r="H336" t="s">
        <v>81</v>
      </c>
      <c r="I336" t="s">
        <v>129</v>
      </c>
      <c r="J336" t="s">
        <v>209</v>
      </c>
      <c r="K336" t="s">
        <v>111</v>
      </c>
      <c r="L336" t="str">
        <f t="shared" si="5"/>
        <v>Low</v>
      </c>
      <c r="M336">
        <v>4.3</v>
      </c>
      <c r="N336" t="s">
        <v>85</v>
      </c>
      <c r="O336" t="s">
        <v>86</v>
      </c>
      <c r="P336" t="s">
        <v>101</v>
      </c>
      <c r="Q336" t="s">
        <v>88</v>
      </c>
      <c r="R336" t="s">
        <v>85</v>
      </c>
      <c r="S336" t="s">
        <v>85</v>
      </c>
      <c r="T336" t="s">
        <v>89</v>
      </c>
      <c r="U336" t="s">
        <v>216</v>
      </c>
    </row>
    <row r="337" spans="3:21" hidden="1" x14ac:dyDescent="0.25">
      <c r="C337" t="s">
        <v>730</v>
      </c>
      <c r="D337">
        <v>2015</v>
      </c>
      <c r="E337" t="s">
        <v>1043</v>
      </c>
      <c r="F337" t="s">
        <v>218</v>
      </c>
      <c r="G337" t="s">
        <v>152</v>
      </c>
      <c r="H337" t="s">
        <v>81</v>
      </c>
      <c r="I337" t="s">
        <v>115</v>
      </c>
      <c r="J337" t="s">
        <v>209</v>
      </c>
      <c r="K337" t="s">
        <v>111</v>
      </c>
      <c r="L337" t="str">
        <f t="shared" si="5"/>
        <v>Low</v>
      </c>
      <c r="M337">
        <v>4.3</v>
      </c>
      <c r="N337" t="s">
        <v>85</v>
      </c>
      <c r="O337" t="s">
        <v>86</v>
      </c>
      <c r="P337" t="s">
        <v>101</v>
      </c>
      <c r="Q337" t="s">
        <v>88</v>
      </c>
      <c r="R337" t="s">
        <v>85</v>
      </c>
      <c r="S337" t="s">
        <v>85</v>
      </c>
      <c r="T337" t="s">
        <v>89</v>
      </c>
      <c r="U337" t="s">
        <v>219</v>
      </c>
    </row>
    <row r="338" spans="3:21" hidden="1" x14ac:dyDescent="0.25">
      <c r="C338" t="s">
        <v>730</v>
      </c>
      <c r="D338">
        <v>2015</v>
      </c>
      <c r="E338" t="s">
        <v>1044</v>
      </c>
      <c r="F338" t="s">
        <v>221</v>
      </c>
      <c r="G338" t="s">
        <v>222</v>
      </c>
      <c r="H338" t="s">
        <v>81</v>
      </c>
      <c r="I338" t="s">
        <v>223</v>
      </c>
      <c r="J338" t="s">
        <v>209</v>
      </c>
      <c r="K338" t="s">
        <v>111</v>
      </c>
      <c r="L338" t="str">
        <f t="shared" si="5"/>
        <v>Medium</v>
      </c>
      <c r="M338">
        <v>6.8</v>
      </c>
      <c r="N338" t="s">
        <v>85</v>
      </c>
      <c r="O338" t="s">
        <v>86</v>
      </c>
      <c r="P338" t="s">
        <v>101</v>
      </c>
      <c r="Q338" t="s">
        <v>88</v>
      </c>
      <c r="R338" t="s">
        <v>89</v>
      </c>
      <c r="S338" t="s">
        <v>89</v>
      </c>
      <c r="T338" t="s">
        <v>89</v>
      </c>
      <c r="U338" t="s">
        <v>224</v>
      </c>
    </row>
    <row r="339" spans="3:21" hidden="1" x14ac:dyDescent="0.25">
      <c r="C339" t="s">
        <v>730</v>
      </c>
      <c r="D339">
        <v>2015</v>
      </c>
      <c r="E339" t="s">
        <v>1045</v>
      </c>
      <c r="F339" t="s">
        <v>226</v>
      </c>
      <c r="G339" t="s">
        <v>93</v>
      </c>
      <c r="H339" t="s">
        <v>81</v>
      </c>
      <c r="I339" t="s">
        <v>115</v>
      </c>
      <c r="J339" t="s">
        <v>209</v>
      </c>
      <c r="K339" t="s">
        <v>111</v>
      </c>
      <c r="L339" t="str">
        <f t="shared" si="5"/>
        <v>Medium</v>
      </c>
      <c r="M339">
        <v>6.8</v>
      </c>
      <c r="N339" t="s">
        <v>85</v>
      </c>
      <c r="O339" t="s">
        <v>86</v>
      </c>
      <c r="P339" t="s">
        <v>101</v>
      </c>
      <c r="Q339" t="s">
        <v>88</v>
      </c>
      <c r="R339" t="s">
        <v>89</v>
      </c>
      <c r="S339" t="s">
        <v>89</v>
      </c>
      <c r="T339" t="s">
        <v>89</v>
      </c>
      <c r="U339" t="s">
        <v>227</v>
      </c>
    </row>
    <row r="340" spans="3:21" hidden="1" x14ac:dyDescent="0.25">
      <c r="C340" t="s">
        <v>730</v>
      </c>
      <c r="D340">
        <v>2015</v>
      </c>
      <c r="E340" t="s">
        <v>1046</v>
      </c>
      <c r="F340" t="s">
        <v>229</v>
      </c>
      <c r="G340" t="s">
        <v>152</v>
      </c>
      <c r="H340" t="s">
        <v>81</v>
      </c>
      <c r="I340" t="s">
        <v>115</v>
      </c>
      <c r="J340" t="s">
        <v>209</v>
      </c>
      <c r="K340" t="s">
        <v>111</v>
      </c>
      <c r="L340" t="str">
        <f t="shared" si="5"/>
        <v>Medium</v>
      </c>
      <c r="M340">
        <v>6.8</v>
      </c>
      <c r="N340" t="s">
        <v>85</v>
      </c>
      <c r="O340" t="s">
        <v>86</v>
      </c>
      <c r="P340" t="s">
        <v>101</v>
      </c>
      <c r="Q340" t="s">
        <v>88</v>
      </c>
      <c r="R340" t="s">
        <v>89</v>
      </c>
      <c r="S340" t="s">
        <v>89</v>
      </c>
      <c r="T340" t="s">
        <v>89</v>
      </c>
      <c r="U340" t="s">
        <v>230</v>
      </c>
    </row>
    <row r="341" spans="3:21" hidden="1" x14ac:dyDescent="0.25">
      <c r="C341" t="s">
        <v>730</v>
      </c>
      <c r="D341">
        <v>2015</v>
      </c>
      <c r="E341" t="s">
        <v>1047</v>
      </c>
      <c r="F341" t="s">
        <v>232</v>
      </c>
      <c r="G341" t="s">
        <v>93</v>
      </c>
      <c r="H341" t="s">
        <v>81</v>
      </c>
      <c r="I341" t="s">
        <v>115</v>
      </c>
      <c r="J341" t="s">
        <v>209</v>
      </c>
      <c r="K341" t="s">
        <v>111</v>
      </c>
      <c r="L341" t="str">
        <f t="shared" si="5"/>
        <v>Medium</v>
      </c>
      <c r="M341">
        <v>6.8</v>
      </c>
      <c r="N341" t="s">
        <v>85</v>
      </c>
      <c r="O341" t="s">
        <v>86</v>
      </c>
      <c r="P341" t="s">
        <v>101</v>
      </c>
      <c r="Q341" t="s">
        <v>88</v>
      </c>
      <c r="R341" t="s">
        <v>89</v>
      </c>
      <c r="S341" t="s">
        <v>89</v>
      </c>
      <c r="T341" t="s">
        <v>89</v>
      </c>
      <c r="U341" t="s">
        <v>233</v>
      </c>
    </row>
    <row r="342" spans="3:21" hidden="1" x14ac:dyDescent="0.25">
      <c r="C342" t="s">
        <v>730</v>
      </c>
      <c r="D342">
        <v>2015</v>
      </c>
      <c r="E342" t="s">
        <v>1048</v>
      </c>
      <c r="F342" t="s">
        <v>235</v>
      </c>
      <c r="G342" t="s">
        <v>93</v>
      </c>
      <c r="H342" t="s">
        <v>81</v>
      </c>
      <c r="I342" t="s">
        <v>115</v>
      </c>
      <c r="J342" t="s">
        <v>209</v>
      </c>
      <c r="K342" t="s">
        <v>111</v>
      </c>
      <c r="L342" t="str">
        <f t="shared" si="5"/>
        <v>High</v>
      </c>
      <c r="M342">
        <v>7.5</v>
      </c>
      <c r="N342" t="s">
        <v>85</v>
      </c>
      <c r="O342" t="s">
        <v>86</v>
      </c>
      <c r="P342" t="s">
        <v>87</v>
      </c>
      <c r="Q342" t="s">
        <v>88</v>
      </c>
      <c r="R342" t="s">
        <v>89</v>
      </c>
      <c r="S342" t="s">
        <v>89</v>
      </c>
      <c r="T342" t="s">
        <v>89</v>
      </c>
      <c r="U342" t="s">
        <v>236</v>
      </c>
    </row>
    <row r="343" spans="3:21" hidden="1" x14ac:dyDescent="0.25">
      <c r="C343" t="s">
        <v>730</v>
      </c>
      <c r="D343">
        <v>2015</v>
      </c>
      <c r="E343" t="s">
        <v>1049</v>
      </c>
      <c r="F343" t="s">
        <v>1050</v>
      </c>
      <c r="G343" t="s">
        <v>93</v>
      </c>
      <c r="H343" t="s">
        <v>81</v>
      </c>
      <c r="I343" t="s">
        <v>115</v>
      </c>
      <c r="J343" t="s">
        <v>209</v>
      </c>
      <c r="K343" t="s">
        <v>111</v>
      </c>
      <c r="L343" t="str">
        <f t="shared" si="5"/>
        <v>High</v>
      </c>
      <c r="M343">
        <v>7.5</v>
      </c>
      <c r="N343" t="s">
        <v>85</v>
      </c>
      <c r="O343" t="s">
        <v>86</v>
      </c>
      <c r="P343" t="s">
        <v>87</v>
      </c>
      <c r="Q343" t="s">
        <v>88</v>
      </c>
      <c r="R343" t="s">
        <v>89</v>
      </c>
      <c r="S343" t="s">
        <v>89</v>
      </c>
      <c r="T343" t="s">
        <v>89</v>
      </c>
      <c r="U343" t="s">
        <v>1051</v>
      </c>
    </row>
    <row r="344" spans="3:21" hidden="1" x14ac:dyDescent="0.25">
      <c r="C344" t="s">
        <v>730</v>
      </c>
      <c r="D344">
        <v>2015</v>
      </c>
      <c r="E344" t="s">
        <v>1052</v>
      </c>
      <c r="F344" t="s">
        <v>238</v>
      </c>
      <c r="G344" t="s">
        <v>81</v>
      </c>
      <c r="H344" t="s">
        <v>81</v>
      </c>
      <c r="I344" t="s">
        <v>129</v>
      </c>
      <c r="J344" t="s">
        <v>209</v>
      </c>
      <c r="K344" t="s">
        <v>111</v>
      </c>
      <c r="L344" t="str">
        <f t="shared" si="5"/>
        <v>High</v>
      </c>
      <c r="M344">
        <v>7.5</v>
      </c>
      <c r="N344" t="s">
        <v>85</v>
      </c>
      <c r="O344" t="s">
        <v>86</v>
      </c>
      <c r="P344" t="s">
        <v>87</v>
      </c>
      <c r="Q344" t="s">
        <v>88</v>
      </c>
      <c r="R344" t="s">
        <v>89</v>
      </c>
      <c r="S344" t="s">
        <v>89</v>
      </c>
      <c r="T344" t="s">
        <v>89</v>
      </c>
      <c r="U344" t="s">
        <v>239</v>
      </c>
    </row>
    <row r="345" spans="3:21" hidden="1" x14ac:dyDescent="0.25">
      <c r="C345" t="s">
        <v>730</v>
      </c>
      <c r="D345">
        <v>2015</v>
      </c>
      <c r="E345" t="s">
        <v>1053</v>
      </c>
      <c r="F345" t="s">
        <v>241</v>
      </c>
      <c r="G345" t="s">
        <v>242</v>
      </c>
      <c r="H345" t="s">
        <v>81</v>
      </c>
      <c r="I345" t="s">
        <v>129</v>
      </c>
      <c r="J345" t="s">
        <v>209</v>
      </c>
      <c r="K345" t="s">
        <v>111</v>
      </c>
      <c r="L345" t="str">
        <f t="shared" si="5"/>
        <v>High</v>
      </c>
      <c r="M345">
        <v>7.5</v>
      </c>
      <c r="N345" t="s">
        <v>85</v>
      </c>
      <c r="O345" t="s">
        <v>86</v>
      </c>
      <c r="P345" t="s">
        <v>87</v>
      </c>
      <c r="Q345" t="s">
        <v>88</v>
      </c>
      <c r="R345" t="s">
        <v>89</v>
      </c>
      <c r="S345" t="s">
        <v>89</v>
      </c>
      <c r="T345" t="s">
        <v>89</v>
      </c>
      <c r="U345" t="s">
        <v>243</v>
      </c>
    </row>
    <row r="346" spans="3:21" hidden="1" x14ac:dyDescent="0.25">
      <c r="C346" t="s">
        <v>730</v>
      </c>
      <c r="D346">
        <v>2015</v>
      </c>
      <c r="E346" t="s">
        <v>1054</v>
      </c>
      <c r="F346" t="s">
        <v>245</v>
      </c>
      <c r="G346" t="s">
        <v>222</v>
      </c>
      <c r="H346" t="s">
        <v>81</v>
      </c>
      <c r="I346" t="s">
        <v>129</v>
      </c>
      <c r="J346" t="s">
        <v>209</v>
      </c>
      <c r="K346" t="s">
        <v>111</v>
      </c>
      <c r="L346" t="str">
        <f t="shared" si="5"/>
        <v>High</v>
      </c>
      <c r="M346">
        <v>7.5</v>
      </c>
      <c r="N346" t="s">
        <v>85</v>
      </c>
      <c r="O346" t="s">
        <v>86</v>
      </c>
      <c r="P346" t="s">
        <v>87</v>
      </c>
      <c r="Q346" t="s">
        <v>88</v>
      </c>
      <c r="R346" t="s">
        <v>89</v>
      </c>
      <c r="S346" t="s">
        <v>89</v>
      </c>
      <c r="T346" t="s">
        <v>89</v>
      </c>
      <c r="U346" t="s">
        <v>246</v>
      </c>
    </row>
    <row r="347" spans="3:21" hidden="1" x14ac:dyDescent="0.25">
      <c r="C347" t="s">
        <v>730</v>
      </c>
      <c r="D347">
        <v>2015</v>
      </c>
      <c r="E347" t="s">
        <v>1055</v>
      </c>
      <c r="F347" t="s">
        <v>248</v>
      </c>
      <c r="G347" t="s">
        <v>222</v>
      </c>
      <c r="H347" t="s">
        <v>81</v>
      </c>
      <c r="I347" t="s">
        <v>129</v>
      </c>
      <c r="J347" t="s">
        <v>209</v>
      </c>
      <c r="K347" t="s">
        <v>111</v>
      </c>
      <c r="L347" t="str">
        <f t="shared" si="5"/>
        <v>High</v>
      </c>
      <c r="M347">
        <v>7.5</v>
      </c>
      <c r="N347" t="s">
        <v>85</v>
      </c>
      <c r="O347" t="s">
        <v>86</v>
      </c>
      <c r="P347" t="s">
        <v>87</v>
      </c>
      <c r="Q347" t="s">
        <v>88</v>
      </c>
      <c r="R347" t="s">
        <v>89</v>
      </c>
      <c r="S347" t="s">
        <v>89</v>
      </c>
      <c r="T347" t="s">
        <v>89</v>
      </c>
      <c r="U347" t="s">
        <v>249</v>
      </c>
    </row>
    <row r="348" spans="3:21" hidden="1" x14ac:dyDescent="0.25">
      <c r="C348" t="s">
        <v>730</v>
      </c>
      <c r="D348">
        <v>2015</v>
      </c>
      <c r="E348" t="s">
        <v>1056</v>
      </c>
      <c r="F348" t="s">
        <v>1057</v>
      </c>
      <c r="G348" t="s">
        <v>93</v>
      </c>
      <c r="H348" t="s">
        <v>81</v>
      </c>
      <c r="I348" t="s">
        <v>115</v>
      </c>
      <c r="J348" t="s">
        <v>209</v>
      </c>
      <c r="K348" t="s">
        <v>111</v>
      </c>
      <c r="L348" t="str">
        <f t="shared" si="5"/>
        <v>High</v>
      </c>
      <c r="M348">
        <v>7.5</v>
      </c>
      <c r="N348" t="s">
        <v>85</v>
      </c>
      <c r="O348" t="s">
        <v>86</v>
      </c>
      <c r="P348" t="s">
        <v>87</v>
      </c>
      <c r="Q348" t="s">
        <v>88</v>
      </c>
      <c r="R348" t="s">
        <v>89</v>
      </c>
      <c r="S348" t="s">
        <v>89</v>
      </c>
      <c r="T348" t="s">
        <v>89</v>
      </c>
      <c r="U348" t="s">
        <v>1058</v>
      </c>
    </row>
    <row r="349" spans="3:21" hidden="1" x14ac:dyDescent="0.25">
      <c r="C349" t="s">
        <v>730</v>
      </c>
      <c r="D349">
        <v>2015</v>
      </c>
      <c r="E349" t="s">
        <v>1059</v>
      </c>
      <c r="F349" t="s">
        <v>1060</v>
      </c>
      <c r="G349" t="s">
        <v>134</v>
      </c>
      <c r="H349" t="s">
        <v>81</v>
      </c>
      <c r="I349" t="s">
        <v>129</v>
      </c>
      <c r="J349" t="s">
        <v>170</v>
      </c>
      <c r="K349" t="s">
        <v>1061</v>
      </c>
      <c r="L349" t="str">
        <f t="shared" si="5"/>
        <v>High</v>
      </c>
      <c r="M349">
        <v>7.5</v>
      </c>
      <c r="N349" t="s">
        <v>85</v>
      </c>
      <c r="O349" t="s">
        <v>86</v>
      </c>
      <c r="P349" t="s">
        <v>87</v>
      </c>
      <c r="Q349" t="s">
        <v>88</v>
      </c>
      <c r="R349" t="s">
        <v>89</v>
      </c>
      <c r="S349" t="s">
        <v>89</v>
      </c>
      <c r="T349" t="s">
        <v>89</v>
      </c>
      <c r="U349" t="s">
        <v>1062</v>
      </c>
    </row>
    <row r="350" spans="3:21" hidden="1" x14ac:dyDescent="0.25">
      <c r="C350" t="s">
        <v>730</v>
      </c>
      <c r="D350">
        <v>2015</v>
      </c>
      <c r="E350" t="s">
        <v>1063</v>
      </c>
      <c r="F350" t="s">
        <v>1064</v>
      </c>
      <c r="G350" t="s">
        <v>93</v>
      </c>
      <c r="H350" t="s">
        <v>81</v>
      </c>
      <c r="I350" t="s">
        <v>115</v>
      </c>
      <c r="J350" t="s">
        <v>1065</v>
      </c>
      <c r="K350" t="s">
        <v>111</v>
      </c>
      <c r="L350" t="str">
        <f t="shared" si="5"/>
        <v>Medium</v>
      </c>
      <c r="M350">
        <v>5</v>
      </c>
      <c r="N350" t="s">
        <v>85</v>
      </c>
      <c r="O350" t="s">
        <v>86</v>
      </c>
      <c r="P350" t="s">
        <v>87</v>
      </c>
      <c r="Q350" t="s">
        <v>88</v>
      </c>
      <c r="R350" t="s">
        <v>85</v>
      </c>
      <c r="S350" t="s">
        <v>85</v>
      </c>
      <c r="T350" t="s">
        <v>89</v>
      </c>
      <c r="U350" t="s">
        <v>1066</v>
      </c>
    </row>
    <row r="351" spans="3:21" hidden="1" x14ac:dyDescent="0.25">
      <c r="C351" t="s">
        <v>730</v>
      </c>
      <c r="D351">
        <v>2015</v>
      </c>
      <c r="E351" t="s">
        <v>1067</v>
      </c>
      <c r="F351" t="s">
        <v>1068</v>
      </c>
      <c r="G351" t="s">
        <v>128</v>
      </c>
      <c r="H351" t="s">
        <v>81</v>
      </c>
      <c r="I351" t="s">
        <v>129</v>
      </c>
      <c r="J351" t="s">
        <v>1007</v>
      </c>
      <c r="K351" t="s">
        <v>1069</v>
      </c>
      <c r="L351" t="str">
        <f t="shared" si="5"/>
        <v>Medium</v>
      </c>
      <c r="M351">
        <v>7.1</v>
      </c>
      <c r="N351" t="s">
        <v>85</v>
      </c>
      <c r="O351" t="s">
        <v>86</v>
      </c>
      <c r="P351" t="s">
        <v>101</v>
      </c>
      <c r="Q351" t="s">
        <v>88</v>
      </c>
      <c r="R351" t="s">
        <v>85</v>
      </c>
      <c r="S351" t="s">
        <v>85</v>
      </c>
      <c r="T351" t="s">
        <v>130</v>
      </c>
      <c r="U351" t="s">
        <v>1070</v>
      </c>
    </row>
    <row r="352" spans="3:21" hidden="1" x14ac:dyDescent="0.25">
      <c r="C352" t="s">
        <v>730</v>
      </c>
      <c r="D352">
        <v>2015</v>
      </c>
      <c r="E352" t="s">
        <v>1071</v>
      </c>
      <c r="F352" t="s">
        <v>1072</v>
      </c>
      <c r="G352" t="s">
        <v>140</v>
      </c>
      <c r="H352" t="s">
        <v>81</v>
      </c>
      <c r="I352" t="s">
        <v>129</v>
      </c>
      <c r="J352" t="s">
        <v>1073</v>
      </c>
      <c r="K352" t="s">
        <v>182</v>
      </c>
      <c r="L352" t="str">
        <f t="shared" si="5"/>
        <v>Medium</v>
      </c>
      <c r="M352">
        <v>5</v>
      </c>
      <c r="N352" t="s">
        <v>85</v>
      </c>
      <c r="O352" t="s">
        <v>86</v>
      </c>
      <c r="P352" t="s">
        <v>87</v>
      </c>
      <c r="Q352" t="s">
        <v>88</v>
      </c>
      <c r="R352" t="s">
        <v>85</v>
      </c>
      <c r="S352" t="s">
        <v>85</v>
      </c>
      <c r="T352" t="s">
        <v>89</v>
      </c>
      <c r="U352" t="s">
        <v>1074</v>
      </c>
    </row>
    <row r="353" spans="3:21" hidden="1" x14ac:dyDescent="0.25">
      <c r="C353" t="s">
        <v>730</v>
      </c>
      <c r="D353">
        <v>2015</v>
      </c>
      <c r="E353" t="s">
        <v>1075</v>
      </c>
      <c r="F353" t="s">
        <v>1076</v>
      </c>
      <c r="G353" t="s">
        <v>93</v>
      </c>
      <c r="H353" t="s">
        <v>81</v>
      </c>
      <c r="I353" t="s">
        <v>115</v>
      </c>
      <c r="J353" t="s">
        <v>1077</v>
      </c>
      <c r="K353" t="s">
        <v>111</v>
      </c>
      <c r="L353" t="str">
        <f t="shared" si="5"/>
        <v>Medium</v>
      </c>
      <c r="M353">
        <v>5</v>
      </c>
      <c r="N353" t="s">
        <v>85</v>
      </c>
      <c r="O353" t="s">
        <v>86</v>
      </c>
      <c r="P353" t="s">
        <v>87</v>
      </c>
      <c r="Q353" t="s">
        <v>88</v>
      </c>
      <c r="R353" t="s">
        <v>85</v>
      </c>
      <c r="S353" t="s">
        <v>85</v>
      </c>
      <c r="T353" t="s">
        <v>89</v>
      </c>
      <c r="U353" t="s">
        <v>1078</v>
      </c>
    </row>
    <row r="354" spans="3:21" hidden="1" x14ac:dyDescent="0.25">
      <c r="C354" t="s">
        <v>730</v>
      </c>
      <c r="D354">
        <v>2015</v>
      </c>
      <c r="E354" t="s">
        <v>1079</v>
      </c>
      <c r="F354" t="s">
        <v>1080</v>
      </c>
      <c r="G354" t="s">
        <v>93</v>
      </c>
      <c r="H354" t="s">
        <v>81</v>
      </c>
      <c r="I354" t="s">
        <v>180</v>
      </c>
      <c r="J354" t="s">
        <v>1081</v>
      </c>
      <c r="K354" t="s">
        <v>182</v>
      </c>
      <c r="L354" t="str">
        <f t="shared" si="5"/>
        <v>Medium</v>
      </c>
      <c r="M354">
        <v>6.8</v>
      </c>
      <c r="N354" t="s">
        <v>85</v>
      </c>
      <c r="O354" t="s">
        <v>86</v>
      </c>
      <c r="P354" t="s">
        <v>101</v>
      </c>
      <c r="Q354" t="s">
        <v>88</v>
      </c>
      <c r="R354" t="s">
        <v>89</v>
      </c>
      <c r="S354" t="s">
        <v>89</v>
      </c>
      <c r="T354" t="s">
        <v>89</v>
      </c>
      <c r="U354" t="s">
        <v>1082</v>
      </c>
    </row>
    <row r="355" spans="3:21" hidden="1" x14ac:dyDescent="0.25">
      <c r="C355" t="s">
        <v>730</v>
      </c>
      <c r="D355">
        <v>2015</v>
      </c>
      <c r="E355" t="s">
        <v>1083</v>
      </c>
      <c r="F355" t="s">
        <v>1084</v>
      </c>
      <c r="G355" t="s">
        <v>152</v>
      </c>
      <c r="H355" t="s">
        <v>81</v>
      </c>
      <c r="I355" t="s">
        <v>180</v>
      </c>
      <c r="J355" t="s">
        <v>1081</v>
      </c>
      <c r="K355" t="s">
        <v>295</v>
      </c>
      <c r="L355" t="str">
        <f t="shared" si="5"/>
        <v>High</v>
      </c>
      <c r="M355">
        <v>7.5</v>
      </c>
      <c r="N355" t="s">
        <v>85</v>
      </c>
      <c r="O355" t="s">
        <v>86</v>
      </c>
      <c r="P355" t="s">
        <v>87</v>
      </c>
      <c r="Q355" t="s">
        <v>88</v>
      </c>
      <c r="R355" t="s">
        <v>89</v>
      </c>
      <c r="S355" t="s">
        <v>89</v>
      </c>
      <c r="T355" t="s">
        <v>89</v>
      </c>
      <c r="U355" t="s">
        <v>1085</v>
      </c>
    </row>
    <row r="356" spans="3:21" hidden="1" x14ac:dyDescent="0.25">
      <c r="C356" t="s">
        <v>730</v>
      </c>
      <c r="D356">
        <v>2015</v>
      </c>
      <c r="E356" t="s">
        <v>1086</v>
      </c>
      <c r="F356" t="s">
        <v>1087</v>
      </c>
      <c r="G356" t="s">
        <v>152</v>
      </c>
      <c r="H356" t="s">
        <v>81</v>
      </c>
      <c r="I356" t="s">
        <v>115</v>
      </c>
      <c r="J356" t="s">
        <v>554</v>
      </c>
      <c r="K356" t="s">
        <v>1088</v>
      </c>
      <c r="L356" t="str">
        <f t="shared" si="5"/>
        <v>High</v>
      </c>
      <c r="M356">
        <v>7.5</v>
      </c>
      <c r="N356" t="s">
        <v>85</v>
      </c>
      <c r="O356" t="s">
        <v>86</v>
      </c>
      <c r="P356" t="s">
        <v>87</v>
      </c>
      <c r="Q356" t="s">
        <v>88</v>
      </c>
      <c r="R356" t="s">
        <v>89</v>
      </c>
      <c r="S356" t="s">
        <v>89</v>
      </c>
      <c r="T356" t="s">
        <v>89</v>
      </c>
      <c r="U356" t="s">
        <v>1089</v>
      </c>
    </row>
    <row r="357" spans="3:21" hidden="1" x14ac:dyDescent="0.25">
      <c r="C357" t="s">
        <v>730</v>
      </c>
      <c r="D357">
        <v>2015</v>
      </c>
      <c r="E357" t="s">
        <v>1090</v>
      </c>
      <c r="F357" t="s">
        <v>1091</v>
      </c>
      <c r="G357" t="s">
        <v>108</v>
      </c>
      <c r="H357" t="s">
        <v>81</v>
      </c>
      <c r="I357" t="s">
        <v>109</v>
      </c>
      <c r="J357" t="s">
        <v>1092</v>
      </c>
      <c r="K357" t="s">
        <v>1093</v>
      </c>
      <c r="L357" t="str">
        <f t="shared" si="5"/>
        <v>Low</v>
      </c>
      <c r="M357">
        <v>3.5</v>
      </c>
      <c r="N357" t="s">
        <v>85</v>
      </c>
      <c r="O357" t="s">
        <v>86</v>
      </c>
      <c r="P357" t="s">
        <v>101</v>
      </c>
      <c r="Q357" t="s">
        <v>205</v>
      </c>
      <c r="R357" t="s">
        <v>89</v>
      </c>
      <c r="S357" t="s">
        <v>85</v>
      </c>
      <c r="T357" t="s">
        <v>85</v>
      </c>
      <c r="U357" t="s">
        <v>1094</v>
      </c>
    </row>
    <row r="358" spans="3:21" hidden="1" x14ac:dyDescent="0.25">
      <c r="C358" t="s">
        <v>730</v>
      </c>
      <c r="D358">
        <v>2016</v>
      </c>
      <c r="E358" t="s">
        <v>79</v>
      </c>
      <c r="F358" t="s">
        <v>1095</v>
      </c>
      <c r="G358" t="s">
        <v>280</v>
      </c>
      <c r="H358" t="s">
        <v>81</v>
      </c>
      <c r="I358" t="s">
        <v>82</v>
      </c>
      <c r="J358" t="s">
        <v>1096</v>
      </c>
      <c r="K358" t="s">
        <v>111</v>
      </c>
      <c r="L358" t="str">
        <f t="shared" si="5"/>
        <v>Medium</v>
      </c>
      <c r="M358">
        <v>6.8</v>
      </c>
      <c r="N358" t="s">
        <v>85</v>
      </c>
      <c r="O358" t="s">
        <v>86</v>
      </c>
      <c r="P358" t="s">
        <v>101</v>
      </c>
      <c r="Q358" t="s">
        <v>88</v>
      </c>
      <c r="R358" t="s">
        <v>89</v>
      </c>
      <c r="S358" t="s">
        <v>89</v>
      </c>
      <c r="T358" t="s">
        <v>89</v>
      </c>
      <c r="U358" t="s">
        <v>1097</v>
      </c>
    </row>
    <row r="359" spans="3:21" hidden="1" x14ac:dyDescent="0.25">
      <c r="C359" t="s">
        <v>730</v>
      </c>
      <c r="D359">
        <v>2016</v>
      </c>
      <c r="E359" t="s">
        <v>91</v>
      </c>
      <c r="F359" t="s">
        <v>1098</v>
      </c>
      <c r="G359" t="s">
        <v>254</v>
      </c>
      <c r="H359" t="s">
        <v>81</v>
      </c>
      <c r="I359" t="s">
        <v>94</v>
      </c>
      <c r="J359" t="s">
        <v>1096</v>
      </c>
      <c r="K359" t="s">
        <v>111</v>
      </c>
      <c r="L359" t="str">
        <f t="shared" si="5"/>
        <v>Low</v>
      </c>
      <c r="M359">
        <v>4.3</v>
      </c>
      <c r="N359" t="s">
        <v>85</v>
      </c>
      <c r="O359" t="s">
        <v>86</v>
      </c>
      <c r="P359" t="s">
        <v>101</v>
      </c>
      <c r="Q359" t="s">
        <v>88</v>
      </c>
      <c r="R359" t="s">
        <v>89</v>
      </c>
      <c r="S359" t="s">
        <v>85</v>
      </c>
      <c r="T359" t="s">
        <v>85</v>
      </c>
      <c r="U359" t="s">
        <v>1099</v>
      </c>
    </row>
    <row r="360" spans="3:21" hidden="1" x14ac:dyDescent="0.25">
      <c r="C360" t="s">
        <v>730</v>
      </c>
      <c r="D360">
        <v>2016</v>
      </c>
      <c r="E360" t="s">
        <v>98</v>
      </c>
      <c r="F360" t="s">
        <v>1100</v>
      </c>
      <c r="G360" t="s">
        <v>242</v>
      </c>
      <c r="H360" t="s">
        <v>81</v>
      </c>
      <c r="I360" t="s">
        <v>129</v>
      </c>
      <c r="J360" t="s">
        <v>1101</v>
      </c>
      <c r="K360" t="s">
        <v>358</v>
      </c>
      <c r="L360" t="str">
        <f t="shared" si="5"/>
        <v>Low</v>
      </c>
      <c r="M360">
        <v>4.3</v>
      </c>
      <c r="N360" t="s">
        <v>85</v>
      </c>
      <c r="O360" t="s">
        <v>86</v>
      </c>
      <c r="P360" t="s">
        <v>101</v>
      </c>
      <c r="Q360" t="s">
        <v>88</v>
      </c>
      <c r="R360" t="s">
        <v>85</v>
      </c>
      <c r="S360" t="s">
        <v>85</v>
      </c>
      <c r="T360" t="s">
        <v>89</v>
      </c>
      <c r="U360" t="s">
        <v>1102</v>
      </c>
    </row>
    <row r="361" spans="3:21" hidden="1" x14ac:dyDescent="0.25">
      <c r="C361" t="s">
        <v>730</v>
      </c>
      <c r="D361">
        <v>2016</v>
      </c>
      <c r="E361" t="s">
        <v>103</v>
      </c>
      <c r="F361" t="s">
        <v>1103</v>
      </c>
      <c r="G361" t="s">
        <v>411</v>
      </c>
      <c r="H361" t="s">
        <v>81</v>
      </c>
      <c r="I361" t="s">
        <v>129</v>
      </c>
      <c r="J361" t="s">
        <v>1104</v>
      </c>
      <c r="K361" t="s">
        <v>1105</v>
      </c>
      <c r="L361" t="str">
        <f t="shared" si="5"/>
        <v>Low</v>
      </c>
      <c r="M361">
        <v>4.3</v>
      </c>
      <c r="N361" t="s">
        <v>85</v>
      </c>
      <c r="O361" t="s">
        <v>86</v>
      </c>
      <c r="P361" t="s">
        <v>101</v>
      </c>
      <c r="Q361" t="s">
        <v>88</v>
      </c>
      <c r="R361" t="s">
        <v>85</v>
      </c>
      <c r="S361" t="s">
        <v>85</v>
      </c>
      <c r="T361" t="s">
        <v>89</v>
      </c>
      <c r="U361" t="s">
        <v>1106</v>
      </c>
    </row>
    <row r="362" spans="3:21" hidden="1" x14ac:dyDescent="0.25">
      <c r="C362" t="s">
        <v>730</v>
      </c>
      <c r="D362">
        <v>2016</v>
      </c>
      <c r="E362" t="s">
        <v>106</v>
      </c>
      <c r="F362" t="s">
        <v>1107</v>
      </c>
      <c r="G362" t="s">
        <v>93</v>
      </c>
      <c r="H362" t="s">
        <v>81</v>
      </c>
      <c r="I362" t="s">
        <v>115</v>
      </c>
      <c r="J362" t="s">
        <v>1104</v>
      </c>
      <c r="K362" t="s">
        <v>1105</v>
      </c>
      <c r="L362" t="str">
        <f t="shared" si="5"/>
        <v>Low</v>
      </c>
      <c r="M362">
        <v>4.3</v>
      </c>
      <c r="N362" t="s">
        <v>85</v>
      </c>
      <c r="O362" t="s">
        <v>86</v>
      </c>
      <c r="P362" t="s">
        <v>101</v>
      </c>
      <c r="Q362" t="s">
        <v>88</v>
      </c>
      <c r="R362" t="s">
        <v>85</v>
      </c>
      <c r="S362" t="s">
        <v>85</v>
      </c>
      <c r="T362" t="s">
        <v>89</v>
      </c>
      <c r="U362" t="s">
        <v>1108</v>
      </c>
    </row>
    <row r="363" spans="3:21" hidden="1" x14ac:dyDescent="0.25">
      <c r="C363" t="s">
        <v>730</v>
      </c>
      <c r="D363">
        <v>2016</v>
      </c>
      <c r="E363" t="s">
        <v>113</v>
      </c>
      <c r="F363" t="s">
        <v>1109</v>
      </c>
      <c r="G363" t="s">
        <v>540</v>
      </c>
      <c r="H363" t="s">
        <v>81</v>
      </c>
      <c r="I363" t="s">
        <v>129</v>
      </c>
      <c r="J363" t="s">
        <v>1104</v>
      </c>
      <c r="K363" t="s">
        <v>1105</v>
      </c>
      <c r="L363" t="str">
        <f t="shared" si="5"/>
        <v>Low</v>
      </c>
      <c r="M363">
        <v>4.3</v>
      </c>
      <c r="N363" t="s">
        <v>85</v>
      </c>
      <c r="O363" t="s">
        <v>86</v>
      </c>
      <c r="P363" t="s">
        <v>101</v>
      </c>
      <c r="Q363" t="s">
        <v>88</v>
      </c>
      <c r="R363" t="s">
        <v>85</v>
      </c>
      <c r="S363" t="s">
        <v>85</v>
      </c>
      <c r="T363" t="s">
        <v>89</v>
      </c>
      <c r="U363" t="s">
        <v>1110</v>
      </c>
    </row>
    <row r="364" spans="3:21" hidden="1" x14ac:dyDescent="0.25">
      <c r="C364" t="s">
        <v>730</v>
      </c>
      <c r="D364">
        <v>2016</v>
      </c>
      <c r="E364" t="s">
        <v>117</v>
      </c>
      <c r="F364" t="s">
        <v>1111</v>
      </c>
      <c r="G364" t="s">
        <v>93</v>
      </c>
      <c r="H364" t="s">
        <v>81</v>
      </c>
      <c r="I364" t="s">
        <v>115</v>
      </c>
      <c r="J364" t="s">
        <v>1104</v>
      </c>
      <c r="K364" t="s">
        <v>1105</v>
      </c>
      <c r="L364" t="str">
        <f t="shared" si="5"/>
        <v>Low</v>
      </c>
      <c r="M364">
        <v>4.3</v>
      </c>
      <c r="N364" t="s">
        <v>85</v>
      </c>
      <c r="O364" t="s">
        <v>86</v>
      </c>
      <c r="P364" t="s">
        <v>101</v>
      </c>
      <c r="Q364" t="s">
        <v>88</v>
      </c>
      <c r="R364" t="s">
        <v>85</v>
      </c>
      <c r="S364" t="s">
        <v>85</v>
      </c>
      <c r="T364" t="s">
        <v>89</v>
      </c>
      <c r="U364" t="s">
        <v>1112</v>
      </c>
    </row>
    <row r="365" spans="3:21" hidden="1" x14ac:dyDescent="0.25">
      <c r="C365" t="s">
        <v>730</v>
      </c>
      <c r="D365">
        <v>2016</v>
      </c>
      <c r="E365" t="s">
        <v>120</v>
      </c>
      <c r="F365" t="s">
        <v>1113</v>
      </c>
      <c r="G365" t="s">
        <v>93</v>
      </c>
      <c r="H365" t="s">
        <v>81</v>
      </c>
      <c r="I365" t="s">
        <v>115</v>
      </c>
      <c r="J365" t="s">
        <v>1104</v>
      </c>
      <c r="K365" t="s">
        <v>1114</v>
      </c>
      <c r="L365" t="str">
        <f t="shared" si="5"/>
        <v>Low</v>
      </c>
      <c r="M365">
        <v>4.3</v>
      </c>
      <c r="N365" t="s">
        <v>85</v>
      </c>
      <c r="O365" t="s">
        <v>86</v>
      </c>
      <c r="P365" t="s">
        <v>101</v>
      </c>
      <c r="Q365" t="s">
        <v>88</v>
      </c>
      <c r="R365" t="s">
        <v>85</v>
      </c>
      <c r="S365" t="s">
        <v>85</v>
      </c>
      <c r="T365" t="s">
        <v>89</v>
      </c>
      <c r="U365" t="s">
        <v>1115</v>
      </c>
    </row>
    <row r="366" spans="3:21" hidden="1" x14ac:dyDescent="0.25">
      <c r="C366" t="s">
        <v>730</v>
      </c>
      <c r="D366">
        <v>2016</v>
      </c>
      <c r="E366" t="s">
        <v>123</v>
      </c>
      <c r="F366" t="s">
        <v>1116</v>
      </c>
      <c r="G366" t="s">
        <v>222</v>
      </c>
      <c r="H366" t="s">
        <v>81</v>
      </c>
      <c r="I366" t="s">
        <v>153</v>
      </c>
      <c r="J366" t="s">
        <v>251</v>
      </c>
      <c r="K366" t="s">
        <v>136</v>
      </c>
      <c r="L366" t="str">
        <f t="shared" si="5"/>
        <v>Medium</v>
      </c>
      <c r="M366">
        <v>6.8</v>
      </c>
      <c r="N366" t="s">
        <v>85</v>
      </c>
      <c r="O366" t="s">
        <v>86</v>
      </c>
      <c r="P366" t="s">
        <v>101</v>
      </c>
      <c r="Q366" t="s">
        <v>88</v>
      </c>
      <c r="R366" t="s">
        <v>89</v>
      </c>
      <c r="S366" t="s">
        <v>89</v>
      </c>
      <c r="T366" t="s">
        <v>89</v>
      </c>
      <c r="U366" t="s">
        <v>1117</v>
      </c>
    </row>
    <row r="367" spans="3:21" hidden="1" x14ac:dyDescent="0.25">
      <c r="C367" t="s">
        <v>730</v>
      </c>
      <c r="D367">
        <v>2016</v>
      </c>
      <c r="E367" t="s">
        <v>270</v>
      </c>
      <c r="F367" t="s">
        <v>1118</v>
      </c>
      <c r="G367" t="s">
        <v>140</v>
      </c>
      <c r="H367" t="s">
        <v>81</v>
      </c>
      <c r="I367" t="s">
        <v>82</v>
      </c>
      <c r="J367" t="s">
        <v>1119</v>
      </c>
      <c r="K367" t="s">
        <v>136</v>
      </c>
      <c r="L367" t="str">
        <f t="shared" si="5"/>
        <v>Critical</v>
      </c>
      <c r="M367">
        <v>10</v>
      </c>
      <c r="N367" t="s">
        <v>85</v>
      </c>
      <c r="O367" t="s">
        <v>86</v>
      </c>
      <c r="P367" t="s">
        <v>87</v>
      </c>
      <c r="Q367" t="s">
        <v>88</v>
      </c>
      <c r="R367" t="s">
        <v>130</v>
      </c>
      <c r="S367" t="s">
        <v>130</v>
      </c>
      <c r="T367" t="s">
        <v>130</v>
      </c>
      <c r="U367" t="s">
        <v>1120</v>
      </c>
    </row>
    <row r="368" spans="3:21" hidden="1" x14ac:dyDescent="0.25">
      <c r="C368" t="s">
        <v>730</v>
      </c>
      <c r="D368">
        <v>2016</v>
      </c>
      <c r="E368" t="s">
        <v>132</v>
      </c>
      <c r="F368" t="s">
        <v>1121</v>
      </c>
      <c r="G368" t="s">
        <v>93</v>
      </c>
      <c r="H368" t="s">
        <v>81</v>
      </c>
      <c r="I368" t="s">
        <v>115</v>
      </c>
      <c r="J368" t="s">
        <v>1122</v>
      </c>
      <c r="K368" t="s">
        <v>1123</v>
      </c>
      <c r="L368" t="str">
        <f t="shared" si="5"/>
        <v>Medium</v>
      </c>
      <c r="M368">
        <v>5</v>
      </c>
      <c r="N368" t="s">
        <v>85</v>
      </c>
      <c r="O368" t="s">
        <v>86</v>
      </c>
      <c r="P368" t="s">
        <v>87</v>
      </c>
      <c r="Q368" t="s">
        <v>88</v>
      </c>
      <c r="R368" t="s">
        <v>85</v>
      </c>
      <c r="S368" t="s">
        <v>85</v>
      </c>
      <c r="T368" t="s">
        <v>89</v>
      </c>
      <c r="U368" t="s">
        <v>1124</v>
      </c>
    </row>
    <row r="369" spans="3:21" hidden="1" x14ac:dyDescent="0.25">
      <c r="C369" t="s">
        <v>730</v>
      </c>
      <c r="D369">
        <v>2016</v>
      </c>
      <c r="E369" t="s">
        <v>138</v>
      </c>
      <c r="F369" t="s">
        <v>1125</v>
      </c>
      <c r="G369" t="s">
        <v>93</v>
      </c>
      <c r="H369" t="s">
        <v>81</v>
      </c>
      <c r="I369" t="s">
        <v>115</v>
      </c>
      <c r="J369" t="s">
        <v>1122</v>
      </c>
      <c r="K369" t="s">
        <v>1123</v>
      </c>
      <c r="L369" t="str">
        <f t="shared" si="5"/>
        <v>Medium</v>
      </c>
      <c r="M369">
        <v>5</v>
      </c>
      <c r="N369" t="s">
        <v>85</v>
      </c>
      <c r="O369" t="s">
        <v>86</v>
      </c>
      <c r="P369" t="s">
        <v>87</v>
      </c>
      <c r="Q369" t="s">
        <v>88</v>
      </c>
      <c r="R369" t="s">
        <v>85</v>
      </c>
      <c r="S369" t="s">
        <v>85</v>
      </c>
      <c r="T369" t="s">
        <v>89</v>
      </c>
      <c r="U369" t="s">
        <v>1126</v>
      </c>
    </row>
    <row r="370" spans="3:21" hidden="1" x14ac:dyDescent="0.25">
      <c r="C370" t="s">
        <v>730</v>
      </c>
      <c r="D370">
        <v>2016</v>
      </c>
      <c r="E370" t="s">
        <v>142</v>
      </c>
      <c r="F370" t="s">
        <v>1127</v>
      </c>
      <c r="G370" t="s">
        <v>93</v>
      </c>
      <c r="H370" t="s">
        <v>81</v>
      </c>
      <c r="I370" t="s">
        <v>180</v>
      </c>
      <c r="J370" t="s">
        <v>1128</v>
      </c>
      <c r="K370" t="s">
        <v>111</v>
      </c>
      <c r="L370" t="str">
        <f t="shared" si="5"/>
        <v>High</v>
      </c>
      <c r="M370">
        <v>7.5</v>
      </c>
      <c r="N370" t="s">
        <v>85</v>
      </c>
      <c r="O370" t="s">
        <v>86</v>
      </c>
      <c r="P370" t="s">
        <v>87</v>
      </c>
      <c r="Q370" t="s">
        <v>88</v>
      </c>
      <c r="R370" t="s">
        <v>89</v>
      </c>
      <c r="S370" t="s">
        <v>89</v>
      </c>
      <c r="T370" t="s">
        <v>89</v>
      </c>
      <c r="U370" t="s">
        <v>1129</v>
      </c>
    </row>
    <row r="371" spans="3:21" hidden="1" x14ac:dyDescent="0.25">
      <c r="C371" t="s">
        <v>730</v>
      </c>
      <c r="D371">
        <v>2016</v>
      </c>
      <c r="E371" t="s">
        <v>147</v>
      </c>
      <c r="F371" t="s">
        <v>1130</v>
      </c>
      <c r="G371" t="s">
        <v>93</v>
      </c>
      <c r="H371" t="s">
        <v>81</v>
      </c>
      <c r="I371" t="s">
        <v>180</v>
      </c>
      <c r="J371" t="s">
        <v>251</v>
      </c>
      <c r="K371" t="s">
        <v>262</v>
      </c>
      <c r="L371" t="str">
        <f t="shared" si="5"/>
        <v>High</v>
      </c>
      <c r="M371">
        <v>7.5</v>
      </c>
      <c r="N371" t="s">
        <v>85</v>
      </c>
      <c r="O371" t="s">
        <v>86</v>
      </c>
      <c r="P371" t="s">
        <v>87</v>
      </c>
      <c r="Q371" t="s">
        <v>88</v>
      </c>
      <c r="R371" t="s">
        <v>89</v>
      </c>
      <c r="S371" t="s">
        <v>89</v>
      </c>
      <c r="T371" t="s">
        <v>89</v>
      </c>
      <c r="U371" t="s">
        <v>1131</v>
      </c>
    </row>
    <row r="372" spans="3:21" hidden="1" x14ac:dyDescent="0.25">
      <c r="C372" t="s">
        <v>730</v>
      </c>
      <c r="D372">
        <v>2016</v>
      </c>
      <c r="E372" t="s">
        <v>150</v>
      </c>
      <c r="F372" t="s">
        <v>1132</v>
      </c>
      <c r="G372" t="s">
        <v>108</v>
      </c>
      <c r="H372" t="s">
        <v>81</v>
      </c>
      <c r="I372" t="s">
        <v>109</v>
      </c>
      <c r="J372" t="s">
        <v>1133</v>
      </c>
      <c r="K372" t="s">
        <v>136</v>
      </c>
      <c r="L372" t="str">
        <f t="shared" si="5"/>
        <v>Medium</v>
      </c>
      <c r="M372">
        <v>5</v>
      </c>
      <c r="N372" t="s">
        <v>85</v>
      </c>
      <c r="O372" t="s">
        <v>86</v>
      </c>
      <c r="P372" t="s">
        <v>87</v>
      </c>
      <c r="Q372" t="s">
        <v>88</v>
      </c>
      <c r="R372" t="s">
        <v>89</v>
      </c>
      <c r="S372" t="s">
        <v>85</v>
      </c>
      <c r="T372" t="s">
        <v>85</v>
      </c>
      <c r="U372" t="s">
        <v>1134</v>
      </c>
    </row>
    <row r="373" spans="3:21" hidden="1" x14ac:dyDescent="0.25">
      <c r="C373" t="s">
        <v>730</v>
      </c>
      <c r="D373">
        <v>2016</v>
      </c>
      <c r="E373" t="s">
        <v>155</v>
      </c>
      <c r="F373" t="s">
        <v>1135</v>
      </c>
      <c r="G373" t="s">
        <v>93</v>
      </c>
      <c r="H373" t="s">
        <v>81</v>
      </c>
      <c r="I373" t="s">
        <v>180</v>
      </c>
      <c r="J373" t="s">
        <v>1136</v>
      </c>
      <c r="K373" t="s">
        <v>291</v>
      </c>
      <c r="L373" t="str">
        <f t="shared" si="5"/>
        <v>Medium</v>
      </c>
      <c r="M373">
        <v>6.4</v>
      </c>
      <c r="N373" t="s">
        <v>85</v>
      </c>
      <c r="O373" t="s">
        <v>86</v>
      </c>
      <c r="P373" t="s">
        <v>87</v>
      </c>
      <c r="Q373" t="s">
        <v>88</v>
      </c>
      <c r="R373" t="s">
        <v>85</v>
      </c>
      <c r="S373" t="s">
        <v>89</v>
      </c>
      <c r="T373" t="s">
        <v>89</v>
      </c>
      <c r="U373" t="s">
        <v>1137</v>
      </c>
    </row>
    <row r="374" spans="3:21" hidden="1" x14ac:dyDescent="0.25">
      <c r="C374" t="s">
        <v>730</v>
      </c>
      <c r="D374">
        <v>2016</v>
      </c>
      <c r="E374" t="s">
        <v>159</v>
      </c>
      <c r="F374" t="s">
        <v>1138</v>
      </c>
      <c r="G374" t="s">
        <v>222</v>
      </c>
      <c r="H374" t="s">
        <v>81</v>
      </c>
      <c r="I374" t="s">
        <v>129</v>
      </c>
      <c r="J374" t="s">
        <v>1139</v>
      </c>
      <c r="K374" t="s">
        <v>291</v>
      </c>
      <c r="L374" t="str">
        <f t="shared" si="5"/>
        <v>Low</v>
      </c>
      <c r="M374">
        <v>4.3</v>
      </c>
      <c r="N374" t="s">
        <v>85</v>
      </c>
      <c r="O374" t="s">
        <v>86</v>
      </c>
      <c r="P374" t="s">
        <v>101</v>
      </c>
      <c r="Q374" t="s">
        <v>88</v>
      </c>
      <c r="R374" t="s">
        <v>85</v>
      </c>
      <c r="S374" t="s">
        <v>85</v>
      </c>
      <c r="T374" t="s">
        <v>89</v>
      </c>
      <c r="U374" t="s">
        <v>1140</v>
      </c>
    </row>
    <row r="375" spans="3:21" hidden="1" x14ac:dyDescent="0.25">
      <c r="C375" t="s">
        <v>730</v>
      </c>
      <c r="D375">
        <v>2016</v>
      </c>
      <c r="E375" t="s">
        <v>140</v>
      </c>
      <c r="F375" t="s">
        <v>1141</v>
      </c>
      <c r="G375" t="s">
        <v>540</v>
      </c>
      <c r="H375" t="s">
        <v>81</v>
      </c>
      <c r="I375" t="s">
        <v>115</v>
      </c>
      <c r="J375" t="s">
        <v>1139</v>
      </c>
      <c r="K375" t="s">
        <v>136</v>
      </c>
      <c r="L375" t="str">
        <f t="shared" ref="L375:L438" si="6">IF(M375&gt;=9,"Critical",IF(M375&gt;=7.5,"High",IF(M375&gt;=5,"Medium","Low")))</f>
        <v>Low</v>
      </c>
      <c r="M375">
        <v>4.3</v>
      </c>
      <c r="N375" t="s">
        <v>85</v>
      </c>
      <c r="O375" t="s">
        <v>86</v>
      </c>
      <c r="P375" t="s">
        <v>101</v>
      </c>
      <c r="Q375" t="s">
        <v>88</v>
      </c>
      <c r="R375" t="s">
        <v>85</v>
      </c>
      <c r="S375" t="s">
        <v>85</v>
      </c>
      <c r="T375" t="s">
        <v>89</v>
      </c>
      <c r="U375" t="s">
        <v>1142</v>
      </c>
    </row>
    <row r="376" spans="3:21" hidden="1" x14ac:dyDescent="0.25">
      <c r="C376" t="s">
        <v>730</v>
      </c>
      <c r="D376">
        <v>2016</v>
      </c>
      <c r="E376" t="s">
        <v>305</v>
      </c>
      <c r="F376" t="s">
        <v>1143</v>
      </c>
      <c r="G376" t="s">
        <v>222</v>
      </c>
      <c r="H376" t="s">
        <v>81</v>
      </c>
      <c r="I376" t="s">
        <v>129</v>
      </c>
      <c r="J376" t="s">
        <v>1139</v>
      </c>
      <c r="K376" t="s">
        <v>291</v>
      </c>
      <c r="L376" t="str">
        <f t="shared" si="6"/>
        <v>Low</v>
      </c>
      <c r="M376">
        <v>4.3</v>
      </c>
      <c r="N376" t="s">
        <v>85</v>
      </c>
      <c r="O376" t="s">
        <v>86</v>
      </c>
      <c r="P376" t="s">
        <v>101</v>
      </c>
      <c r="Q376" t="s">
        <v>88</v>
      </c>
      <c r="R376" t="s">
        <v>85</v>
      </c>
      <c r="S376" t="s">
        <v>85</v>
      </c>
      <c r="T376" t="s">
        <v>89</v>
      </c>
      <c r="U376" t="s">
        <v>1144</v>
      </c>
    </row>
    <row r="377" spans="3:21" hidden="1" x14ac:dyDescent="0.25">
      <c r="C377" t="s">
        <v>730</v>
      </c>
      <c r="D377">
        <v>2016</v>
      </c>
      <c r="E377" t="s">
        <v>168</v>
      </c>
      <c r="F377" t="s">
        <v>1145</v>
      </c>
      <c r="G377" t="s">
        <v>222</v>
      </c>
      <c r="H377" t="s">
        <v>81</v>
      </c>
      <c r="I377" t="s">
        <v>129</v>
      </c>
      <c r="J377" t="s">
        <v>1139</v>
      </c>
      <c r="K377" t="s">
        <v>111</v>
      </c>
      <c r="L377" t="str">
        <f t="shared" si="6"/>
        <v>Low</v>
      </c>
      <c r="M377">
        <v>4.3</v>
      </c>
      <c r="N377" t="s">
        <v>85</v>
      </c>
      <c r="O377" t="s">
        <v>86</v>
      </c>
      <c r="P377" t="s">
        <v>101</v>
      </c>
      <c r="Q377" t="s">
        <v>88</v>
      </c>
      <c r="R377" t="s">
        <v>85</v>
      </c>
      <c r="S377" t="s">
        <v>85</v>
      </c>
      <c r="T377" t="s">
        <v>89</v>
      </c>
      <c r="U377" t="s">
        <v>1146</v>
      </c>
    </row>
    <row r="378" spans="3:21" hidden="1" x14ac:dyDescent="0.25">
      <c r="C378" t="s">
        <v>730</v>
      </c>
      <c r="D378">
        <v>2016</v>
      </c>
      <c r="E378" t="s">
        <v>175</v>
      </c>
      <c r="F378" t="s">
        <v>1147</v>
      </c>
      <c r="G378" t="s">
        <v>134</v>
      </c>
      <c r="H378" t="s">
        <v>81</v>
      </c>
      <c r="I378" t="s">
        <v>129</v>
      </c>
      <c r="J378" t="s">
        <v>1148</v>
      </c>
      <c r="K378" t="s">
        <v>136</v>
      </c>
      <c r="L378" t="str">
        <f t="shared" si="6"/>
        <v>Medium</v>
      </c>
      <c r="M378">
        <v>5</v>
      </c>
      <c r="N378" t="s">
        <v>85</v>
      </c>
      <c r="O378" t="s">
        <v>86</v>
      </c>
      <c r="P378" t="s">
        <v>87</v>
      </c>
      <c r="Q378" t="s">
        <v>88</v>
      </c>
      <c r="R378" t="s">
        <v>85</v>
      </c>
      <c r="S378" t="s">
        <v>85</v>
      </c>
      <c r="T378" t="s">
        <v>89</v>
      </c>
      <c r="U378" t="s">
        <v>1149</v>
      </c>
    </row>
    <row r="379" spans="3:21" hidden="1" x14ac:dyDescent="0.25">
      <c r="C379" t="s">
        <v>730</v>
      </c>
      <c r="D379">
        <v>2016</v>
      </c>
      <c r="E379" t="s">
        <v>188</v>
      </c>
      <c r="F379" t="s">
        <v>1150</v>
      </c>
      <c r="G379" t="s">
        <v>254</v>
      </c>
      <c r="H379" t="s">
        <v>81</v>
      </c>
      <c r="I379" t="s">
        <v>115</v>
      </c>
      <c r="J379" t="s">
        <v>1148</v>
      </c>
      <c r="K379" t="s">
        <v>136</v>
      </c>
      <c r="L379" t="str">
        <f t="shared" si="6"/>
        <v>Medium</v>
      </c>
      <c r="M379">
        <v>6.8</v>
      </c>
      <c r="N379" t="s">
        <v>85</v>
      </c>
      <c r="O379" t="s">
        <v>86</v>
      </c>
      <c r="P379" t="s">
        <v>101</v>
      </c>
      <c r="Q379" t="s">
        <v>88</v>
      </c>
      <c r="R379" t="s">
        <v>89</v>
      </c>
      <c r="S379" t="s">
        <v>89</v>
      </c>
      <c r="T379" t="s">
        <v>89</v>
      </c>
      <c r="U379" t="s">
        <v>1151</v>
      </c>
    </row>
    <row r="380" spans="3:21" hidden="1" x14ac:dyDescent="0.25">
      <c r="C380" t="s">
        <v>730</v>
      </c>
      <c r="D380">
        <v>2016</v>
      </c>
      <c r="E380" t="s">
        <v>196</v>
      </c>
      <c r="F380" t="s">
        <v>1152</v>
      </c>
      <c r="G380" t="s">
        <v>108</v>
      </c>
      <c r="H380" t="s">
        <v>81</v>
      </c>
      <c r="I380" t="s">
        <v>109</v>
      </c>
      <c r="J380" t="s">
        <v>1153</v>
      </c>
      <c r="K380" t="s">
        <v>1154</v>
      </c>
      <c r="L380" t="str">
        <f t="shared" si="6"/>
        <v>Low</v>
      </c>
      <c r="M380">
        <v>3.5</v>
      </c>
      <c r="N380" t="s">
        <v>85</v>
      </c>
      <c r="O380" t="s">
        <v>86</v>
      </c>
      <c r="P380" t="s">
        <v>101</v>
      </c>
      <c r="Q380" t="s">
        <v>205</v>
      </c>
      <c r="R380" t="s">
        <v>89</v>
      </c>
      <c r="S380" t="s">
        <v>85</v>
      </c>
      <c r="T380" t="s">
        <v>85</v>
      </c>
      <c r="U380" t="s">
        <v>1155</v>
      </c>
    </row>
    <row r="381" spans="3:21" hidden="1" x14ac:dyDescent="0.25">
      <c r="C381" t="s">
        <v>730</v>
      </c>
      <c r="D381">
        <v>2016</v>
      </c>
      <c r="E381" t="s">
        <v>201</v>
      </c>
      <c r="F381" t="s">
        <v>1156</v>
      </c>
      <c r="G381" t="s">
        <v>242</v>
      </c>
      <c r="H381" t="s">
        <v>81</v>
      </c>
      <c r="I381" t="s">
        <v>394</v>
      </c>
      <c r="J381" t="s">
        <v>1157</v>
      </c>
      <c r="K381" t="s">
        <v>136</v>
      </c>
      <c r="L381" t="str">
        <f t="shared" si="6"/>
        <v>Medium</v>
      </c>
      <c r="M381">
        <v>6.5</v>
      </c>
      <c r="N381" t="s">
        <v>85</v>
      </c>
      <c r="O381" t="s">
        <v>86</v>
      </c>
      <c r="P381" t="s">
        <v>87</v>
      </c>
      <c r="Q381" t="s">
        <v>205</v>
      </c>
      <c r="R381" t="s">
        <v>89</v>
      </c>
      <c r="S381" t="s">
        <v>89</v>
      </c>
      <c r="T381" t="s">
        <v>89</v>
      </c>
      <c r="U381" t="s">
        <v>1158</v>
      </c>
    </row>
    <row r="382" spans="3:21" hidden="1" x14ac:dyDescent="0.25">
      <c r="C382" t="s">
        <v>730</v>
      </c>
      <c r="D382">
        <v>2016</v>
      </c>
      <c r="E382" t="s">
        <v>211</v>
      </c>
      <c r="F382" t="s">
        <v>1159</v>
      </c>
      <c r="G382" t="s">
        <v>128</v>
      </c>
      <c r="H382" t="s">
        <v>81</v>
      </c>
      <c r="I382" t="s">
        <v>129</v>
      </c>
      <c r="J382" t="s">
        <v>272</v>
      </c>
      <c r="K382" t="s">
        <v>295</v>
      </c>
      <c r="L382" t="str">
        <f t="shared" si="6"/>
        <v>High</v>
      </c>
      <c r="M382">
        <v>7.8</v>
      </c>
      <c r="N382" t="s">
        <v>85</v>
      </c>
      <c r="O382" t="s">
        <v>86</v>
      </c>
      <c r="P382" t="s">
        <v>87</v>
      </c>
      <c r="Q382" t="s">
        <v>88</v>
      </c>
      <c r="R382" t="s">
        <v>85</v>
      </c>
      <c r="S382" t="s">
        <v>85</v>
      </c>
      <c r="T382" t="s">
        <v>130</v>
      </c>
      <c r="U382" t="s">
        <v>1160</v>
      </c>
    </row>
    <row r="383" spans="3:21" hidden="1" x14ac:dyDescent="0.25">
      <c r="C383" t="s">
        <v>730</v>
      </c>
      <c r="D383">
        <v>2016</v>
      </c>
      <c r="E383" t="s">
        <v>214</v>
      </c>
      <c r="F383" t="s">
        <v>1161</v>
      </c>
      <c r="G383" t="s">
        <v>540</v>
      </c>
      <c r="H383" t="s">
        <v>81</v>
      </c>
      <c r="I383" t="s">
        <v>180</v>
      </c>
      <c r="J383" t="s">
        <v>282</v>
      </c>
      <c r="K383" t="s">
        <v>136</v>
      </c>
      <c r="L383" t="str">
        <f t="shared" si="6"/>
        <v>High</v>
      </c>
      <c r="M383">
        <v>7.5</v>
      </c>
      <c r="N383" t="s">
        <v>85</v>
      </c>
      <c r="O383" t="s">
        <v>86</v>
      </c>
      <c r="P383" t="s">
        <v>87</v>
      </c>
      <c r="Q383" t="s">
        <v>88</v>
      </c>
      <c r="R383" t="s">
        <v>89</v>
      </c>
      <c r="S383" t="s">
        <v>89</v>
      </c>
      <c r="T383" t="s">
        <v>89</v>
      </c>
      <c r="U383" t="s">
        <v>1162</v>
      </c>
    </row>
    <row r="384" spans="3:21" hidden="1" x14ac:dyDescent="0.25">
      <c r="C384" t="s">
        <v>730</v>
      </c>
      <c r="D384">
        <v>2016</v>
      </c>
      <c r="E384" t="s">
        <v>217</v>
      </c>
      <c r="F384" t="s">
        <v>612</v>
      </c>
      <c r="G384" t="s">
        <v>280</v>
      </c>
      <c r="H384" t="s">
        <v>81</v>
      </c>
      <c r="I384" t="s">
        <v>82</v>
      </c>
      <c r="J384" t="s">
        <v>613</v>
      </c>
      <c r="K384" t="s">
        <v>136</v>
      </c>
      <c r="L384" t="str">
        <f t="shared" si="6"/>
        <v>Critical</v>
      </c>
      <c r="M384">
        <v>10</v>
      </c>
      <c r="N384" t="s">
        <v>85</v>
      </c>
      <c r="O384" t="s">
        <v>86</v>
      </c>
      <c r="P384" t="s">
        <v>87</v>
      </c>
      <c r="Q384" t="s">
        <v>88</v>
      </c>
      <c r="R384" t="s">
        <v>130</v>
      </c>
      <c r="S384" t="s">
        <v>130</v>
      </c>
      <c r="T384" t="s">
        <v>130</v>
      </c>
      <c r="U384" t="s">
        <v>614</v>
      </c>
    </row>
    <row r="385" spans="3:21" hidden="1" x14ac:dyDescent="0.25">
      <c r="C385" t="s">
        <v>730</v>
      </c>
      <c r="D385">
        <v>2016</v>
      </c>
      <c r="E385" t="s">
        <v>220</v>
      </c>
      <c r="F385" t="s">
        <v>1163</v>
      </c>
      <c r="G385" t="s">
        <v>93</v>
      </c>
      <c r="H385" t="s">
        <v>81</v>
      </c>
      <c r="I385" t="s">
        <v>100</v>
      </c>
      <c r="J385" t="s">
        <v>1148</v>
      </c>
      <c r="K385" t="s">
        <v>291</v>
      </c>
      <c r="L385" t="str">
        <f t="shared" si="6"/>
        <v>Medium</v>
      </c>
      <c r="M385">
        <v>6.4</v>
      </c>
      <c r="N385" t="s">
        <v>85</v>
      </c>
      <c r="O385" t="s">
        <v>86</v>
      </c>
      <c r="P385" t="s">
        <v>87</v>
      </c>
      <c r="Q385" t="s">
        <v>88</v>
      </c>
      <c r="R385" t="s">
        <v>89</v>
      </c>
      <c r="S385" t="s">
        <v>85</v>
      </c>
      <c r="T385" t="s">
        <v>89</v>
      </c>
      <c r="U385" t="s">
        <v>1164</v>
      </c>
    </row>
    <row r="386" spans="3:21" hidden="1" x14ac:dyDescent="0.25">
      <c r="C386" t="s">
        <v>730</v>
      </c>
      <c r="D386">
        <v>2016</v>
      </c>
      <c r="E386" t="s">
        <v>225</v>
      </c>
      <c r="F386" t="s">
        <v>1165</v>
      </c>
      <c r="G386" t="s">
        <v>93</v>
      </c>
      <c r="H386" t="s">
        <v>81</v>
      </c>
      <c r="I386" t="s">
        <v>180</v>
      </c>
      <c r="J386" t="s">
        <v>1166</v>
      </c>
      <c r="K386" t="s">
        <v>111</v>
      </c>
      <c r="L386" t="str">
        <f t="shared" si="6"/>
        <v>High</v>
      </c>
      <c r="M386">
        <v>7.5</v>
      </c>
      <c r="N386" t="s">
        <v>85</v>
      </c>
      <c r="O386" t="s">
        <v>86</v>
      </c>
      <c r="P386" t="s">
        <v>87</v>
      </c>
      <c r="Q386" t="s">
        <v>88</v>
      </c>
      <c r="R386" t="s">
        <v>89</v>
      </c>
      <c r="S386" t="s">
        <v>89</v>
      </c>
      <c r="T386" t="s">
        <v>89</v>
      </c>
      <c r="U386" t="s">
        <v>1167</v>
      </c>
    </row>
    <row r="387" spans="3:21" hidden="1" x14ac:dyDescent="0.25">
      <c r="C387" t="s">
        <v>730</v>
      </c>
      <c r="D387">
        <v>2016</v>
      </c>
      <c r="E387" t="s">
        <v>228</v>
      </c>
      <c r="F387" t="s">
        <v>1168</v>
      </c>
      <c r="G387" t="s">
        <v>93</v>
      </c>
      <c r="H387" t="s">
        <v>81</v>
      </c>
      <c r="I387" t="s">
        <v>115</v>
      </c>
      <c r="J387" t="s">
        <v>281</v>
      </c>
      <c r="K387" t="s">
        <v>1169</v>
      </c>
      <c r="L387" t="str">
        <f t="shared" si="6"/>
        <v>Medium</v>
      </c>
      <c r="M387">
        <v>5</v>
      </c>
      <c r="N387" t="s">
        <v>85</v>
      </c>
      <c r="O387" t="s">
        <v>86</v>
      </c>
      <c r="P387" t="s">
        <v>87</v>
      </c>
      <c r="Q387" t="s">
        <v>88</v>
      </c>
      <c r="R387" t="s">
        <v>85</v>
      </c>
      <c r="S387" t="s">
        <v>85</v>
      </c>
      <c r="T387" t="s">
        <v>89</v>
      </c>
      <c r="U387" t="s">
        <v>1170</v>
      </c>
    </row>
    <row r="388" spans="3:21" hidden="1" x14ac:dyDescent="0.25">
      <c r="C388" t="s">
        <v>730</v>
      </c>
      <c r="D388">
        <v>2016</v>
      </c>
      <c r="E388" t="s">
        <v>231</v>
      </c>
      <c r="F388" t="s">
        <v>1171</v>
      </c>
      <c r="G388" t="s">
        <v>93</v>
      </c>
      <c r="H388" t="s">
        <v>81</v>
      </c>
      <c r="I388" t="s">
        <v>115</v>
      </c>
      <c r="J388" t="s">
        <v>1172</v>
      </c>
      <c r="K388" t="s">
        <v>295</v>
      </c>
      <c r="L388" t="str">
        <f t="shared" si="6"/>
        <v>Medium</v>
      </c>
      <c r="M388">
        <v>5</v>
      </c>
      <c r="N388" t="s">
        <v>85</v>
      </c>
      <c r="O388" t="s">
        <v>86</v>
      </c>
      <c r="P388" t="s">
        <v>87</v>
      </c>
      <c r="Q388" t="s">
        <v>88</v>
      </c>
      <c r="R388" t="s">
        <v>85</v>
      </c>
      <c r="S388" t="s">
        <v>85</v>
      </c>
      <c r="T388" t="s">
        <v>89</v>
      </c>
      <c r="U388" t="s">
        <v>1173</v>
      </c>
    </row>
    <row r="389" spans="3:21" hidden="1" x14ac:dyDescent="0.25">
      <c r="C389" t="s">
        <v>730</v>
      </c>
      <c r="D389">
        <v>2016</v>
      </c>
      <c r="E389" t="s">
        <v>234</v>
      </c>
      <c r="F389" t="s">
        <v>1174</v>
      </c>
      <c r="G389" t="s">
        <v>81</v>
      </c>
      <c r="H389" t="s">
        <v>81</v>
      </c>
      <c r="I389" t="s">
        <v>129</v>
      </c>
      <c r="J389" t="s">
        <v>1175</v>
      </c>
      <c r="K389" t="s">
        <v>136</v>
      </c>
      <c r="L389" t="str">
        <f t="shared" si="6"/>
        <v>Medium</v>
      </c>
      <c r="M389">
        <v>5</v>
      </c>
      <c r="N389" t="s">
        <v>85</v>
      </c>
      <c r="O389" t="s">
        <v>86</v>
      </c>
      <c r="P389" t="s">
        <v>87</v>
      </c>
      <c r="Q389" t="s">
        <v>88</v>
      </c>
      <c r="R389" t="s">
        <v>85</v>
      </c>
      <c r="S389" t="s">
        <v>85</v>
      </c>
      <c r="T389" t="s">
        <v>89</v>
      </c>
      <c r="U389" t="s">
        <v>1176</v>
      </c>
    </row>
    <row r="390" spans="3:21" hidden="1" x14ac:dyDescent="0.25">
      <c r="C390" t="s">
        <v>730</v>
      </c>
      <c r="D390">
        <v>2016</v>
      </c>
      <c r="E390" t="s">
        <v>237</v>
      </c>
      <c r="F390" t="s">
        <v>1177</v>
      </c>
      <c r="G390" t="s">
        <v>134</v>
      </c>
      <c r="H390" t="s">
        <v>81</v>
      </c>
      <c r="I390" t="s">
        <v>129</v>
      </c>
      <c r="J390" t="s">
        <v>353</v>
      </c>
      <c r="K390" t="s">
        <v>363</v>
      </c>
      <c r="L390" t="str">
        <f t="shared" si="6"/>
        <v>Medium</v>
      </c>
      <c r="M390">
        <v>5.8</v>
      </c>
      <c r="N390" t="s">
        <v>85</v>
      </c>
      <c r="O390" t="s">
        <v>86</v>
      </c>
      <c r="P390" t="s">
        <v>101</v>
      </c>
      <c r="Q390" t="s">
        <v>88</v>
      </c>
      <c r="R390" t="s">
        <v>89</v>
      </c>
      <c r="S390" t="s">
        <v>85</v>
      </c>
      <c r="T390" t="s">
        <v>89</v>
      </c>
      <c r="U390" t="s">
        <v>1178</v>
      </c>
    </row>
    <row r="391" spans="3:21" hidden="1" x14ac:dyDescent="0.25">
      <c r="C391" t="s">
        <v>730</v>
      </c>
      <c r="D391">
        <v>2016</v>
      </c>
      <c r="E391" t="s">
        <v>240</v>
      </c>
      <c r="F391" t="s">
        <v>1179</v>
      </c>
      <c r="G391" t="s">
        <v>93</v>
      </c>
      <c r="H391" t="s">
        <v>81</v>
      </c>
      <c r="I391" t="s">
        <v>115</v>
      </c>
      <c r="J391" t="s">
        <v>353</v>
      </c>
      <c r="K391" t="s">
        <v>136</v>
      </c>
      <c r="L391" t="str">
        <f t="shared" si="6"/>
        <v>Medium</v>
      </c>
      <c r="M391">
        <v>5</v>
      </c>
      <c r="N391" t="s">
        <v>85</v>
      </c>
      <c r="O391" t="s">
        <v>86</v>
      </c>
      <c r="P391" t="s">
        <v>87</v>
      </c>
      <c r="Q391" t="s">
        <v>88</v>
      </c>
      <c r="R391" t="s">
        <v>85</v>
      </c>
      <c r="S391" t="s">
        <v>85</v>
      </c>
      <c r="T391" t="s">
        <v>89</v>
      </c>
      <c r="U391" t="s">
        <v>1180</v>
      </c>
    </row>
    <row r="392" spans="3:21" hidden="1" x14ac:dyDescent="0.25">
      <c r="C392" t="s">
        <v>730</v>
      </c>
      <c r="D392">
        <v>2016</v>
      </c>
      <c r="E392" t="s">
        <v>244</v>
      </c>
      <c r="F392" t="s">
        <v>1181</v>
      </c>
      <c r="G392" t="s">
        <v>128</v>
      </c>
      <c r="H392" t="s">
        <v>81</v>
      </c>
      <c r="I392" t="s">
        <v>129</v>
      </c>
      <c r="J392" t="s">
        <v>1182</v>
      </c>
      <c r="K392" t="s">
        <v>1183</v>
      </c>
      <c r="L392" t="str">
        <f t="shared" si="6"/>
        <v>Medium</v>
      </c>
      <c r="M392">
        <v>5</v>
      </c>
      <c r="N392" t="s">
        <v>85</v>
      </c>
      <c r="O392" t="s">
        <v>86</v>
      </c>
      <c r="P392" t="s">
        <v>87</v>
      </c>
      <c r="Q392" t="s">
        <v>88</v>
      </c>
      <c r="R392" t="s">
        <v>85</v>
      </c>
      <c r="S392" t="s">
        <v>85</v>
      </c>
      <c r="T392" t="s">
        <v>89</v>
      </c>
      <c r="U392" t="s">
        <v>1184</v>
      </c>
    </row>
    <row r="393" spans="3:21" hidden="1" x14ac:dyDescent="0.25">
      <c r="C393" t="s">
        <v>730</v>
      </c>
      <c r="D393">
        <v>2016</v>
      </c>
      <c r="E393" t="s">
        <v>247</v>
      </c>
      <c r="F393" t="s">
        <v>1185</v>
      </c>
      <c r="G393" t="s">
        <v>134</v>
      </c>
      <c r="H393" t="s">
        <v>81</v>
      </c>
      <c r="I393" t="s">
        <v>129</v>
      </c>
      <c r="J393" t="s">
        <v>1186</v>
      </c>
      <c r="K393" t="s">
        <v>313</v>
      </c>
      <c r="L393" t="str">
        <f t="shared" si="6"/>
        <v>Medium</v>
      </c>
      <c r="M393">
        <v>5</v>
      </c>
      <c r="N393" t="s">
        <v>85</v>
      </c>
      <c r="O393" t="s">
        <v>86</v>
      </c>
      <c r="P393" t="s">
        <v>87</v>
      </c>
      <c r="Q393" t="s">
        <v>88</v>
      </c>
      <c r="R393" t="s">
        <v>85</v>
      </c>
      <c r="S393" t="s">
        <v>85</v>
      </c>
      <c r="T393" t="s">
        <v>89</v>
      </c>
      <c r="U393" t="s">
        <v>1187</v>
      </c>
    </row>
    <row r="394" spans="3:21" hidden="1" x14ac:dyDescent="0.25">
      <c r="C394" t="s">
        <v>730</v>
      </c>
      <c r="D394">
        <v>2016</v>
      </c>
      <c r="E394" t="s">
        <v>360</v>
      </c>
      <c r="F394" t="s">
        <v>1188</v>
      </c>
      <c r="G394" t="s">
        <v>134</v>
      </c>
      <c r="H394" t="s">
        <v>81</v>
      </c>
      <c r="I394" t="s">
        <v>82</v>
      </c>
      <c r="J394" t="s">
        <v>1172</v>
      </c>
      <c r="K394" t="s">
        <v>111</v>
      </c>
      <c r="L394" t="str">
        <f t="shared" si="6"/>
        <v>Medium</v>
      </c>
      <c r="M394">
        <v>6.8</v>
      </c>
      <c r="N394" t="s">
        <v>85</v>
      </c>
      <c r="O394" t="s">
        <v>86</v>
      </c>
      <c r="P394" t="s">
        <v>101</v>
      </c>
      <c r="Q394" t="s">
        <v>88</v>
      </c>
      <c r="R394" t="s">
        <v>89</v>
      </c>
      <c r="S394" t="s">
        <v>89</v>
      </c>
      <c r="T394" t="s">
        <v>89</v>
      </c>
      <c r="U394" t="s">
        <v>1189</v>
      </c>
    </row>
    <row r="395" spans="3:21" hidden="1" x14ac:dyDescent="0.25">
      <c r="C395" t="s">
        <v>730</v>
      </c>
      <c r="D395">
        <v>2016</v>
      </c>
      <c r="E395" t="s">
        <v>657</v>
      </c>
      <c r="F395" t="s">
        <v>1190</v>
      </c>
      <c r="G395" t="s">
        <v>134</v>
      </c>
      <c r="H395" t="s">
        <v>81</v>
      </c>
      <c r="I395" t="s">
        <v>115</v>
      </c>
      <c r="J395" t="s">
        <v>621</v>
      </c>
      <c r="K395" t="s">
        <v>676</v>
      </c>
      <c r="L395" t="str">
        <f t="shared" si="6"/>
        <v>Low</v>
      </c>
      <c r="M395">
        <v>4.3</v>
      </c>
      <c r="N395" t="s">
        <v>85</v>
      </c>
      <c r="O395" t="s">
        <v>86</v>
      </c>
      <c r="P395" t="s">
        <v>101</v>
      </c>
      <c r="Q395" t="s">
        <v>88</v>
      </c>
      <c r="R395" t="s">
        <v>85</v>
      </c>
      <c r="S395" t="s">
        <v>85</v>
      </c>
      <c r="T395" t="s">
        <v>89</v>
      </c>
      <c r="U395" t="s">
        <v>1191</v>
      </c>
    </row>
    <row r="396" spans="3:21" hidden="1" x14ac:dyDescent="0.25">
      <c r="C396" t="s">
        <v>730</v>
      </c>
      <c r="D396">
        <v>2016</v>
      </c>
      <c r="E396" t="s">
        <v>365</v>
      </c>
      <c r="F396" t="s">
        <v>1192</v>
      </c>
      <c r="G396" t="s">
        <v>93</v>
      </c>
      <c r="H396" t="s">
        <v>81</v>
      </c>
      <c r="I396" t="s">
        <v>115</v>
      </c>
      <c r="J396" t="s">
        <v>621</v>
      </c>
      <c r="K396" t="s">
        <v>676</v>
      </c>
      <c r="L396" t="str">
        <f t="shared" si="6"/>
        <v>Low</v>
      </c>
      <c r="M396">
        <v>4.3</v>
      </c>
      <c r="N396" t="s">
        <v>85</v>
      </c>
      <c r="O396" t="s">
        <v>86</v>
      </c>
      <c r="P396" t="s">
        <v>101</v>
      </c>
      <c r="Q396" t="s">
        <v>88</v>
      </c>
      <c r="R396" t="s">
        <v>85</v>
      </c>
      <c r="S396" t="s">
        <v>85</v>
      </c>
      <c r="T396" t="s">
        <v>89</v>
      </c>
      <c r="U396" t="s">
        <v>1193</v>
      </c>
    </row>
    <row r="397" spans="3:21" hidden="1" x14ac:dyDescent="0.25">
      <c r="C397" t="s">
        <v>730</v>
      </c>
      <c r="D397">
        <v>2016</v>
      </c>
      <c r="E397" t="s">
        <v>369</v>
      </c>
      <c r="F397" t="s">
        <v>1194</v>
      </c>
      <c r="G397" t="s">
        <v>93</v>
      </c>
      <c r="H397" t="s">
        <v>81</v>
      </c>
      <c r="I397" t="s">
        <v>115</v>
      </c>
      <c r="J397" t="s">
        <v>621</v>
      </c>
      <c r="K397" t="s">
        <v>676</v>
      </c>
      <c r="L397" t="str">
        <f t="shared" si="6"/>
        <v>Low</v>
      </c>
      <c r="M397">
        <v>4.3</v>
      </c>
      <c r="N397" t="s">
        <v>85</v>
      </c>
      <c r="O397" t="s">
        <v>86</v>
      </c>
      <c r="P397" t="s">
        <v>101</v>
      </c>
      <c r="Q397" t="s">
        <v>88</v>
      </c>
      <c r="R397" t="s">
        <v>85</v>
      </c>
      <c r="S397" t="s">
        <v>85</v>
      </c>
      <c r="T397" t="s">
        <v>89</v>
      </c>
      <c r="U397" t="s">
        <v>1195</v>
      </c>
    </row>
    <row r="398" spans="3:21" hidden="1" x14ac:dyDescent="0.25">
      <c r="C398" t="s">
        <v>730</v>
      </c>
      <c r="D398">
        <v>2016</v>
      </c>
      <c r="E398" t="s">
        <v>373</v>
      </c>
      <c r="F398" t="s">
        <v>1196</v>
      </c>
      <c r="G398" t="s">
        <v>93</v>
      </c>
      <c r="H398" t="s">
        <v>81</v>
      </c>
      <c r="I398" t="s">
        <v>153</v>
      </c>
      <c r="J398" t="s">
        <v>1197</v>
      </c>
      <c r="K398" t="s">
        <v>885</v>
      </c>
      <c r="L398" t="str">
        <f t="shared" si="6"/>
        <v>High</v>
      </c>
      <c r="M398">
        <v>7.5</v>
      </c>
      <c r="N398" t="s">
        <v>85</v>
      </c>
      <c r="O398" t="s">
        <v>86</v>
      </c>
      <c r="P398" t="s">
        <v>87</v>
      </c>
      <c r="Q398" t="s">
        <v>88</v>
      </c>
      <c r="R398" t="s">
        <v>89</v>
      </c>
      <c r="S398" t="s">
        <v>89</v>
      </c>
      <c r="T398" t="s">
        <v>89</v>
      </c>
      <c r="U398" t="s">
        <v>1198</v>
      </c>
    </row>
    <row r="399" spans="3:21" hidden="1" x14ac:dyDescent="0.25">
      <c r="C399" t="s">
        <v>730</v>
      </c>
      <c r="D399">
        <v>2016</v>
      </c>
      <c r="E399" t="s">
        <v>377</v>
      </c>
      <c r="F399" t="s">
        <v>1199</v>
      </c>
      <c r="G399" t="s">
        <v>93</v>
      </c>
      <c r="H399" t="s">
        <v>81</v>
      </c>
      <c r="I399" t="s">
        <v>100</v>
      </c>
      <c r="J399" t="s">
        <v>1197</v>
      </c>
      <c r="K399" t="s">
        <v>1200</v>
      </c>
      <c r="L399" t="str">
        <f t="shared" si="6"/>
        <v>Medium</v>
      </c>
      <c r="M399">
        <v>6.4</v>
      </c>
      <c r="N399" t="s">
        <v>85</v>
      </c>
      <c r="O399" t="s">
        <v>86</v>
      </c>
      <c r="P399" t="s">
        <v>87</v>
      </c>
      <c r="Q399" t="s">
        <v>88</v>
      </c>
      <c r="R399" t="s">
        <v>89</v>
      </c>
      <c r="S399" t="s">
        <v>85</v>
      </c>
      <c r="T399" t="s">
        <v>89</v>
      </c>
      <c r="U399" t="s">
        <v>1201</v>
      </c>
    </row>
    <row r="400" spans="3:21" hidden="1" x14ac:dyDescent="0.25">
      <c r="C400" t="s">
        <v>730</v>
      </c>
      <c r="D400">
        <v>2016</v>
      </c>
      <c r="E400" t="s">
        <v>380</v>
      </c>
      <c r="F400" t="s">
        <v>1202</v>
      </c>
      <c r="G400" t="s">
        <v>93</v>
      </c>
      <c r="H400" t="s">
        <v>81</v>
      </c>
      <c r="I400" t="s">
        <v>115</v>
      </c>
      <c r="J400" t="s">
        <v>1197</v>
      </c>
      <c r="K400" t="s">
        <v>1200</v>
      </c>
      <c r="L400" t="str">
        <f t="shared" si="6"/>
        <v>Medium</v>
      </c>
      <c r="M400">
        <v>5</v>
      </c>
      <c r="N400" t="s">
        <v>85</v>
      </c>
      <c r="O400" t="s">
        <v>86</v>
      </c>
      <c r="P400" t="s">
        <v>87</v>
      </c>
      <c r="Q400" t="s">
        <v>88</v>
      </c>
      <c r="R400" t="s">
        <v>85</v>
      </c>
      <c r="S400" t="s">
        <v>85</v>
      </c>
      <c r="T400" t="s">
        <v>89</v>
      </c>
      <c r="U400" t="s">
        <v>1203</v>
      </c>
    </row>
    <row r="401" spans="3:21" hidden="1" x14ac:dyDescent="0.25">
      <c r="C401" t="s">
        <v>730</v>
      </c>
      <c r="D401">
        <v>2016</v>
      </c>
      <c r="E401" t="s">
        <v>383</v>
      </c>
      <c r="F401" t="s">
        <v>1204</v>
      </c>
      <c r="G401" t="s">
        <v>93</v>
      </c>
      <c r="H401" t="s">
        <v>81</v>
      </c>
      <c r="I401" t="s">
        <v>180</v>
      </c>
      <c r="J401" t="s">
        <v>285</v>
      </c>
      <c r="K401" t="s">
        <v>291</v>
      </c>
      <c r="L401" t="str">
        <f t="shared" si="6"/>
        <v>Medium</v>
      </c>
      <c r="M401">
        <v>6.8</v>
      </c>
      <c r="N401" t="s">
        <v>85</v>
      </c>
      <c r="O401" t="s">
        <v>86</v>
      </c>
      <c r="P401" t="s">
        <v>101</v>
      </c>
      <c r="Q401" t="s">
        <v>88</v>
      </c>
      <c r="R401" t="s">
        <v>89</v>
      </c>
      <c r="S401" t="s">
        <v>89</v>
      </c>
      <c r="T401" t="s">
        <v>89</v>
      </c>
      <c r="U401" t="s">
        <v>1205</v>
      </c>
    </row>
    <row r="402" spans="3:21" hidden="1" x14ac:dyDescent="0.25">
      <c r="C402" t="s">
        <v>730</v>
      </c>
      <c r="D402">
        <v>2016</v>
      </c>
      <c r="E402" t="s">
        <v>386</v>
      </c>
      <c r="F402" t="s">
        <v>1206</v>
      </c>
      <c r="G402" t="s">
        <v>93</v>
      </c>
      <c r="H402" t="s">
        <v>81</v>
      </c>
      <c r="I402" t="s">
        <v>180</v>
      </c>
      <c r="J402" t="s">
        <v>285</v>
      </c>
      <c r="K402" t="s">
        <v>1207</v>
      </c>
      <c r="L402" t="str">
        <f t="shared" si="6"/>
        <v>Critical</v>
      </c>
      <c r="M402">
        <v>9.3000000000000007</v>
      </c>
      <c r="N402" t="s">
        <v>85</v>
      </c>
      <c r="O402" t="s">
        <v>86</v>
      </c>
      <c r="P402" t="s">
        <v>101</v>
      </c>
      <c r="Q402" t="s">
        <v>88</v>
      </c>
      <c r="R402" t="s">
        <v>130</v>
      </c>
      <c r="S402" t="s">
        <v>130</v>
      </c>
      <c r="T402" t="s">
        <v>130</v>
      </c>
      <c r="U402" t="s">
        <v>1208</v>
      </c>
    </row>
    <row r="403" spans="3:21" hidden="1" x14ac:dyDescent="0.25">
      <c r="C403" t="s">
        <v>730</v>
      </c>
      <c r="D403">
        <v>2016</v>
      </c>
      <c r="E403" t="s">
        <v>396</v>
      </c>
      <c r="F403" t="s">
        <v>1209</v>
      </c>
      <c r="G403" t="s">
        <v>134</v>
      </c>
      <c r="H403" t="s">
        <v>81</v>
      </c>
      <c r="I403" t="s">
        <v>129</v>
      </c>
      <c r="J403" t="s">
        <v>1210</v>
      </c>
      <c r="K403" t="s">
        <v>136</v>
      </c>
      <c r="L403" t="str">
        <f t="shared" si="6"/>
        <v>Medium</v>
      </c>
      <c r="M403">
        <v>5</v>
      </c>
      <c r="N403" t="s">
        <v>85</v>
      </c>
      <c r="O403" t="s">
        <v>86</v>
      </c>
      <c r="P403" t="s">
        <v>87</v>
      </c>
      <c r="Q403" t="s">
        <v>88</v>
      </c>
      <c r="R403" t="s">
        <v>85</v>
      </c>
      <c r="S403" t="s">
        <v>85</v>
      </c>
      <c r="T403" t="s">
        <v>89</v>
      </c>
      <c r="U403" t="s">
        <v>1211</v>
      </c>
    </row>
    <row r="404" spans="3:21" hidden="1" x14ac:dyDescent="0.25">
      <c r="C404" t="s">
        <v>730</v>
      </c>
      <c r="D404">
        <v>2016</v>
      </c>
      <c r="E404" t="s">
        <v>401</v>
      </c>
      <c r="F404" t="s">
        <v>279</v>
      </c>
      <c r="G404" t="s">
        <v>280</v>
      </c>
      <c r="H404" t="s">
        <v>81</v>
      </c>
      <c r="I404" t="s">
        <v>129</v>
      </c>
      <c r="J404" t="s">
        <v>281</v>
      </c>
      <c r="K404" t="s">
        <v>282</v>
      </c>
      <c r="L404" t="str">
        <f t="shared" si="6"/>
        <v>Medium</v>
      </c>
      <c r="M404">
        <v>6.8</v>
      </c>
      <c r="N404" t="s">
        <v>85</v>
      </c>
      <c r="O404" t="s">
        <v>86</v>
      </c>
      <c r="P404" t="s">
        <v>101</v>
      </c>
      <c r="Q404" t="s">
        <v>88</v>
      </c>
      <c r="R404" t="s">
        <v>89</v>
      </c>
      <c r="S404" t="s">
        <v>89</v>
      </c>
      <c r="T404" t="s">
        <v>89</v>
      </c>
      <c r="U404" t="s">
        <v>283</v>
      </c>
    </row>
    <row r="405" spans="3:21" hidden="1" x14ac:dyDescent="0.25">
      <c r="C405" t="s">
        <v>730</v>
      </c>
      <c r="D405">
        <v>2016</v>
      </c>
      <c r="E405" t="s">
        <v>684</v>
      </c>
      <c r="F405" t="s">
        <v>1212</v>
      </c>
      <c r="G405" t="s">
        <v>108</v>
      </c>
      <c r="H405" t="s">
        <v>81</v>
      </c>
      <c r="I405" t="s">
        <v>109</v>
      </c>
      <c r="J405" t="s">
        <v>1210</v>
      </c>
      <c r="K405" t="s">
        <v>1213</v>
      </c>
      <c r="L405" t="str">
        <f t="shared" si="6"/>
        <v>Medium</v>
      </c>
      <c r="M405">
        <v>5</v>
      </c>
      <c r="N405" t="s">
        <v>85</v>
      </c>
      <c r="O405" t="s">
        <v>86</v>
      </c>
      <c r="P405" t="s">
        <v>87</v>
      </c>
      <c r="Q405" t="s">
        <v>88</v>
      </c>
      <c r="R405" t="s">
        <v>89</v>
      </c>
      <c r="S405" t="s">
        <v>85</v>
      </c>
      <c r="T405" t="s">
        <v>85</v>
      </c>
      <c r="U405" t="s">
        <v>1214</v>
      </c>
    </row>
    <row r="406" spans="3:21" hidden="1" x14ac:dyDescent="0.25">
      <c r="C406" t="s">
        <v>730</v>
      </c>
      <c r="D406">
        <v>2016</v>
      </c>
      <c r="E406" t="s">
        <v>687</v>
      </c>
      <c r="F406" t="s">
        <v>1215</v>
      </c>
      <c r="G406" t="s">
        <v>140</v>
      </c>
      <c r="H406" t="s">
        <v>81</v>
      </c>
      <c r="I406" t="s">
        <v>82</v>
      </c>
      <c r="J406" t="s">
        <v>285</v>
      </c>
      <c r="K406" t="s">
        <v>111</v>
      </c>
      <c r="L406" t="str">
        <f t="shared" si="6"/>
        <v>Medium</v>
      </c>
      <c r="M406">
        <v>6.8</v>
      </c>
      <c r="N406" t="s">
        <v>85</v>
      </c>
      <c r="O406" t="s">
        <v>86</v>
      </c>
      <c r="P406" t="s">
        <v>101</v>
      </c>
      <c r="Q406" t="s">
        <v>88</v>
      </c>
      <c r="R406" t="s">
        <v>89</v>
      </c>
      <c r="S406" t="s">
        <v>89</v>
      </c>
      <c r="T406" t="s">
        <v>89</v>
      </c>
      <c r="U406" t="s">
        <v>1216</v>
      </c>
    </row>
    <row r="407" spans="3:21" hidden="1" x14ac:dyDescent="0.25">
      <c r="C407" t="s">
        <v>730</v>
      </c>
      <c r="D407">
        <v>2016</v>
      </c>
      <c r="E407" t="s">
        <v>690</v>
      </c>
      <c r="F407" t="s">
        <v>1217</v>
      </c>
      <c r="G407" t="s">
        <v>134</v>
      </c>
      <c r="H407" t="s">
        <v>81</v>
      </c>
      <c r="I407" t="s">
        <v>129</v>
      </c>
      <c r="J407" t="s">
        <v>1210</v>
      </c>
      <c r="K407" t="s">
        <v>136</v>
      </c>
      <c r="L407" t="str">
        <f t="shared" si="6"/>
        <v>Medium</v>
      </c>
      <c r="M407">
        <v>5</v>
      </c>
      <c r="N407" t="s">
        <v>85</v>
      </c>
      <c r="O407" t="s">
        <v>86</v>
      </c>
      <c r="P407" t="s">
        <v>87</v>
      </c>
      <c r="Q407" t="s">
        <v>88</v>
      </c>
      <c r="R407" t="s">
        <v>85</v>
      </c>
      <c r="S407" t="s">
        <v>85</v>
      </c>
      <c r="T407" t="s">
        <v>89</v>
      </c>
      <c r="U407" t="s">
        <v>1218</v>
      </c>
    </row>
    <row r="408" spans="3:21" hidden="1" x14ac:dyDescent="0.25">
      <c r="C408" t="s">
        <v>730</v>
      </c>
      <c r="D408">
        <v>2016</v>
      </c>
      <c r="E408" t="s">
        <v>694</v>
      </c>
      <c r="F408" t="s">
        <v>1219</v>
      </c>
      <c r="G408" t="s">
        <v>140</v>
      </c>
      <c r="H408" t="s">
        <v>81</v>
      </c>
      <c r="I408" t="s">
        <v>82</v>
      </c>
      <c r="J408" t="s">
        <v>1220</v>
      </c>
      <c r="K408" t="s">
        <v>1221</v>
      </c>
      <c r="L408" t="str">
        <f t="shared" si="6"/>
        <v>Medium</v>
      </c>
      <c r="M408">
        <v>6.8</v>
      </c>
      <c r="N408" t="s">
        <v>85</v>
      </c>
      <c r="O408" t="s">
        <v>86</v>
      </c>
      <c r="P408" t="s">
        <v>101</v>
      </c>
      <c r="Q408" t="s">
        <v>88</v>
      </c>
      <c r="R408" t="s">
        <v>89</v>
      </c>
      <c r="S408" t="s">
        <v>89</v>
      </c>
      <c r="T408" t="s">
        <v>89</v>
      </c>
      <c r="U408" t="s">
        <v>1222</v>
      </c>
    </row>
    <row r="409" spans="3:21" hidden="1" x14ac:dyDescent="0.25">
      <c r="C409" t="s">
        <v>730</v>
      </c>
      <c r="D409">
        <v>2016</v>
      </c>
      <c r="E409" t="s">
        <v>697</v>
      </c>
      <c r="F409" t="s">
        <v>1223</v>
      </c>
      <c r="G409" t="s">
        <v>108</v>
      </c>
      <c r="H409" t="s">
        <v>81</v>
      </c>
      <c r="I409" t="s">
        <v>109</v>
      </c>
      <c r="J409" t="s">
        <v>1220</v>
      </c>
      <c r="K409" t="s">
        <v>1224</v>
      </c>
      <c r="L409" t="str">
        <f t="shared" si="6"/>
        <v>Medium</v>
      </c>
      <c r="M409">
        <v>5</v>
      </c>
      <c r="N409" t="s">
        <v>85</v>
      </c>
      <c r="O409" t="s">
        <v>86</v>
      </c>
      <c r="P409" t="s">
        <v>87</v>
      </c>
      <c r="Q409" t="s">
        <v>88</v>
      </c>
      <c r="R409" t="s">
        <v>89</v>
      </c>
      <c r="S409" t="s">
        <v>85</v>
      </c>
      <c r="T409" t="s">
        <v>85</v>
      </c>
      <c r="U409" t="s">
        <v>1225</v>
      </c>
    </row>
    <row r="410" spans="3:21" hidden="1" x14ac:dyDescent="0.25">
      <c r="C410" t="s">
        <v>730</v>
      </c>
      <c r="D410">
        <v>2016</v>
      </c>
      <c r="E410" t="s">
        <v>702</v>
      </c>
      <c r="F410" t="s">
        <v>1226</v>
      </c>
      <c r="G410" t="s">
        <v>927</v>
      </c>
      <c r="H410" t="s">
        <v>81</v>
      </c>
      <c r="I410" t="s">
        <v>82</v>
      </c>
      <c r="J410" t="s">
        <v>367</v>
      </c>
      <c r="K410" t="s">
        <v>1224</v>
      </c>
      <c r="L410" t="str">
        <f t="shared" si="6"/>
        <v>High</v>
      </c>
      <c r="M410">
        <v>7.5</v>
      </c>
      <c r="N410" t="s">
        <v>85</v>
      </c>
      <c r="O410" t="s">
        <v>86</v>
      </c>
      <c r="P410" t="s">
        <v>87</v>
      </c>
      <c r="Q410" t="s">
        <v>88</v>
      </c>
      <c r="R410" t="s">
        <v>89</v>
      </c>
      <c r="S410" t="s">
        <v>89</v>
      </c>
      <c r="T410" t="s">
        <v>89</v>
      </c>
      <c r="U410" t="s">
        <v>1227</v>
      </c>
    </row>
    <row r="411" spans="3:21" hidden="1" x14ac:dyDescent="0.25">
      <c r="C411" t="s">
        <v>730</v>
      </c>
      <c r="D411">
        <v>2016</v>
      </c>
      <c r="E411" t="s">
        <v>705</v>
      </c>
      <c r="F411" t="s">
        <v>1228</v>
      </c>
      <c r="G411" t="s">
        <v>280</v>
      </c>
      <c r="H411" t="s">
        <v>81</v>
      </c>
      <c r="I411" t="s">
        <v>82</v>
      </c>
      <c r="J411" t="s">
        <v>1221</v>
      </c>
      <c r="K411" t="s">
        <v>111</v>
      </c>
      <c r="L411" t="str">
        <f t="shared" si="6"/>
        <v>Medium</v>
      </c>
      <c r="M411">
        <v>6.8</v>
      </c>
      <c r="N411" t="s">
        <v>85</v>
      </c>
      <c r="O411" t="s">
        <v>86</v>
      </c>
      <c r="P411" t="s">
        <v>101</v>
      </c>
      <c r="Q411" t="s">
        <v>88</v>
      </c>
      <c r="R411" t="s">
        <v>89</v>
      </c>
      <c r="S411" t="s">
        <v>89</v>
      </c>
      <c r="T411" t="s">
        <v>89</v>
      </c>
      <c r="U411" t="s">
        <v>1229</v>
      </c>
    </row>
    <row r="412" spans="3:21" hidden="1" x14ac:dyDescent="0.25">
      <c r="C412" t="s">
        <v>730</v>
      </c>
      <c r="D412">
        <v>2016</v>
      </c>
      <c r="E412" t="s">
        <v>708</v>
      </c>
      <c r="F412" t="s">
        <v>1230</v>
      </c>
      <c r="G412" t="s">
        <v>134</v>
      </c>
      <c r="H412" t="s">
        <v>81</v>
      </c>
      <c r="I412" t="s">
        <v>129</v>
      </c>
      <c r="J412" t="s">
        <v>1231</v>
      </c>
      <c r="K412" t="s">
        <v>295</v>
      </c>
      <c r="L412" t="str">
        <f t="shared" si="6"/>
        <v>High</v>
      </c>
      <c r="M412">
        <v>7.8</v>
      </c>
      <c r="N412" t="s">
        <v>85</v>
      </c>
      <c r="O412" t="s">
        <v>86</v>
      </c>
      <c r="P412" t="s">
        <v>87</v>
      </c>
      <c r="Q412" t="s">
        <v>88</v>
      </c>
      <c r="R412" t="s">
        <v>85</v>
      </c>
      <c r="S412" t="s">
        <v>85</v>
      </c>
      <c r="T412" t="s">
        <v>130</v>
      </c>
      <c r="U412" t="s">
        <v>1232</v>
      </c>
    </row>
    <row r="413" spans="3:21" hidden="1" x14ac:dyDescent="0.25">
      <c r="C413" t="s">
        <v>730</v>
      </c>
      <c r="D413">
        <v>2016</v>
      </c>
      <c r="E413" t="s">
        <v>713</v>
      </c>
      <c r="F413" t="s">
        <v>1233</v>
      </c>
      <c r="G413" t="s">
        <v>152</v>
      </c>
      <c r="H413" t="s">
        <v>81</v>
      </c>
      <c r="I413" t="s">
        <v>180</v>
      </c>
      <c r="J413" t="s">
        <v>1234</v>
      </c>
      <c r="K413" t="s">
        <v>136</v>
      </c>
      <c r="L413" t="str">
        <f t="shared" si="6"/>
        <v>High</v>
      </c>
      <c r="M413">
        <v>7.5</v>
      </c>
      <c r="N413" t="s">
        <v>85</v>
      </c>
      <c r="O413" t="s">
        <v>86</v>
      </c>
      <c r="P413" t="s">
        <v>87</v>
      </c>
      <c r="Q413" t="s">
        <v>88</v>
      </c>
      <c r="R413" t="s">
        <v>89</v>
      </c>
      <c r="S413" t="s">
        <v>89</v>
      </c>
      <c r="T413" t="s">
        <v>89</v>
      </c>
      <c r="U413" t="s">
        <v>1235</v>
      </c>
    </row>
    <row r="414" spans="3:21" hidden="1" x14ac:dyDescent="0.25">
      <c r="C414" t="s">
        <v>730</v>
      </c>
      <c r="D414">
        <v>2016</v>
      </c>
      <c r="E414" t="s">
        <v>716</v>
      </c>
      <c r="F414" t="s">
        <v>284</v>
      </c>
      <c r="G414" t="s">
        <v>134</v>
      </c>
      <c r="H414" t="s">
        <v>81</v>
      </c>
      <c r="I414" t="s">
        <v>82</v>
      </c>
      <c r="J414" t="s">
        <v>285</v>
      </c>
      <c r="K414" t="s">
        <v>111</v>
      </c>
      <c r="L414" t="str">
        <f t="shared" si="6"/>
        <v>Medium</v>
      </c>
      <c r="M414">
        <v>6.8</v>
      </c>
      <c r="N414" t="s">
        <v>85</v>
      </c>
      <c r="O414" t="s">
        <v>86</v>
      </c>
      <c r="P414" t="s">
        <v>101</v>
      </c>
      <c r="Q414" t="s">
        <v>88</v>
      </c>
      <c r="R414" t="s">
        <v>89</v>
      </c>
      <c r="S414" t="s">
        <v>89</v>
      </c>
      <c r="T414" t="s">
        <v>89</v>
      </c>
      <c r="U414" t="s">
        <v>286</v>
      </c>
    </row>
    <row r="415" spans="3:21" hidden="1" x14ac:dyDescent="0.25">
      <c r="C415" t="s">
        <v>730</v>
      </c>
      <c r="D415">
        <v>2016</v>
      </c>
      <c r="E415" t="s">
        <v>721</v>
      </c>
      <c r="F415" t="s">
        <v>287</v>
      </c>
      <c r="G415" t="s">
        <v>134</v>
      </c>
      <c r="H415" t="s">
        <v>81</v>
      </c>
      <c r="I415" t="s">
        <v>82</v>
      </c>
      <c r="J415" t="s">
        <v>285</v>
      </c>
      <c r="K415" t="s">
        <v>111</v>
      </c>
      <c r="L415" t="str">
        <f t="shared" si="6"/>
        <v>Medium</v>
      </c>
      <c r="M415">
        <v>6.8</v>
      </c>
      <c r="N415" t="s">
        <v>85</v>
      </c>
      <c r="O415" t="s">
        <v>86</v>
      </c>
      <c r="P415" t="s">
        <v>101</v>
      </c>
      <c r="Q415" t="s">
        <v>88</v>
      </c>
      <c r="R415" t="s">
        <v>89</v>
      </c>
      <c r="S415" t="s">
        <v>89</v>
      </c>
      <c r="T415" t="s">
        <v>89</v>
      </c>
      <c r="U415" t="s">
        <v>288</v>
      </c>
    </row>
    <row r="416" spans="3:21" hidden="1" x14ac:dyDescent="0.25">
      <c r="C416" t="s">
        <v>730</v>
      </c>
      <c r="D416">
        <v>2016</v>
      </c>
      <c r="E416" t="s">
        <v>725</v>
      </c>
      <c r="F416" t="s">
        <v>1236</v>
      </c>
      <c r="G416" t="s">
        <v>93</v>
      </c>
      <c r="H416" t="s">
        <v>81</v>
      </c>
      <c r="I416" t="s">
        <v>290</v>
      </c>
      <c r="J416" t="s">
        <v>272</v>
      </c>
      <c r="K416" t="s">
        <v>111</v>
      </c>
      <c r="L416" t="str">
        <f t="shared" si="6"/>
        <v>Medium</v>
      </c>
      <c r="M416">
        <v>6.8</v>
      </c>
      <c r="N416" t="s">
        <v>85</v>
      </c>
      <c r="O416" t="s">
        <v>86</v>
      </c>
      <c r="P416" t="s">
        <v>101</v>
      </c>
      <c r="Q416" t="s">
        <v>88</v>
      </c>
      <c r="R416" t="s">
        <v>89</v>
      </c>
      <c r="S416" t="s">
        <v>89</v>
      </c>
      <c r="T416" t="s">
        <v>89</v>
      </c>
      <c r="U416" t="s">
        <v>1237</v>
      </c>
    </row>
    <row r="417" spans="3:21" hidden="1" x14ac:dyDescent="0.25">
      <c r="C417" t="s">
        <v>730</v>
      </c>
      <c r="D417">
        <v>2016</v>
      </c>
      <c r="E417" t="s">
        <v>1238</v>
      </c>
      <c r="F417" t="s">
        <v>1239</v>
      </c>
      <c r="G417" t="s">
        <v>93</v>
      </c>
      <c r="H417" t="s">
        <v>81</v>
      </c>
      <c r="I417" t="s">
        <v>290</v>
      </c>
      <c r="J417" t="s">
        <v>1240</v>
      </c>
      <c r="K417" t="s">
        <v>885</v>
      </c>
      <c r="L417" t="str">
        <f t="shared" si="6"/>
        <v>High</v>
      </c>
      <c r="M417">
        <v>7.5</v>
      </c>
      <c r="N417" t="s">
        <v>85</v>
      </c>
      <c r="O417" t="s">
        <v>86</v>
      </c>
      <c r="P417" t="s">
        <v>87</v>
      </c>
      <c r="Q417" t="s">
        <v>88</v>
      </c>
      <c r="R417" t="s">
        <v>89</v>
      </c>
      <c r="S417" t="s">
        <v>89</v>
      </c>
      <c r="T417" t="s">
        <v>89</v>
      </c>
      <c r="U417" t="s">
        <v>1241</v>
      </c>
    </row>
    <row r="418" spans="3:21" hidden="1" x14ac:dyDescent="0.25">
      <c r="C418" t="s">
        <v>730</v>
      </c>
      <c r="D418">
        <v>2016</v>
      </c>
      <c r="E418" t="s">
        <v>729</v>
      </c>
      <c r="F418" t="s">
        <v>1242</v>
      </c>
      <c r="G418" t="s">
        <v>108</v>
      </c>
      <c r="H418" t="s">
        <v>81</v>
      </c>
      <c r="I418" t="s">
        <v>109</v>
      </c>
      <c r="J418" t="s">
        <v>1197</v>
      </c>
      <c r="K418" t="s">
        <v>111</v>
      </c>
      <c r="L418" t="str">
        <f t="shared" si="6"/>
        <v>Medium</v>
      </c>
      <c r="M418">
        <v>5</v>
      </c>
      <c r="N418" t="s">
        <v>85</v>
      </c>
      <c r="O418" t="s">
        <v>86</v>
      </c>
      <c r="P418" t="s">
        <v>87</v>
      </c>
      <c r="Q418" t="s">
        <v>88</v>
      </c>
      <c r="R418" t="s">
        <v>89</v>
      </c>
      <c r="S418" t="s">
        <v>85</v>
      </c>
      <c r="T418" t="s">
        <v>85</v>
      </c>
      <c r="U418" t="s">
        <v>1243</v>
      </c>
    </row>
    <row r="419" spans="3:21" hidden="1" x14ac:dyDescent="0.25">
      <c r="C419" t="s">
        <v>730</v>
      </c>
      <c r="D419">
        <v>2016</v>
      </c>
      <c r="E419" t="s">
        <v>1244</v>
      </c>
      <c r="F419" t="s">
        <v>1245</v>
      </c>
      <c r="G419" t="s">
        <v>280</v>
      </c>
      <c r="H419" t="s">
        <v>81</v>
      </c>
      <c r="I419" t="s">
        <v>129</v>
      </c>
      <c r="J419" t="s">
        <v>281</v>
      </c>
      <c r="K419" t="s">
        <v>1207</v>
      </c>
      <c r="L419" t="str">
        <f t="shared" si="6"/>
        <v>Medium</v>
      </c>
      <c r="M419">
        <v>5.8</v>
      </c>
      <c r="N419" t="s">
        <v>85</v>
      </c>
      <c r="O419" t="s">
        <v>86</v>
      </c>
      <c r="P419" t="s">
        <v>101</v>
      </c>
      <c r="Q419" t="s">
        <v>88</v>
      </c>
      <c r="R419" t="s">
        <v>85</v>
      </c>
      <c r="S419" t="s">
        <v>89</v>
      </c>
      <c r="T419" t="s">
        <v>89</v>
      </c>
      <c r="U419" t="s">
        <v>1246</v>
      </c>
    </row>
    <row r="420" spans="3:21" hidden="1" x14ac:dyDescent="0.25">
      <c r="C420" t="s">
        <v>730</v>
      </c>
      <c r="D420">
        <v>2016</v>
      </c>
      <c r="E420" t="s">
        <v>866</v>
      </c>
      <c r="F420" t="s">
        <v>1247</v>
      </c>
      <c r="G420" t="s">
        <v>81</v>
      </c>
      <c r="H420" t="s">
        <v>81</v>
      </c>
      <c r="I420" t="s">
        <v>82</v>
      </c>
      <c r="J420" t="s">
        <v>281</v>
      </c>
      <c r="K420" t="s">
        <v>291</v>
      </c>
      <c r="L420" t="str">
        <f t="shared" si="6"/>
        <v>Medium</v>
      </c>
      <c r="M420">
        <v>6.8</v>
      </c>
      <c r="N420" t="s">
        <v>85</v>
      </c>
      <c r="O420" t="s">
        <v>86</v>
      </c>
      <c r="P420" t="s">
        <v>101</v>
      </c>
      <c r="Q420" t="s">
        <v>88</v>
      </c>
      <c r="R420" t="s">
        <v>89</v>
      </c>
      <c r="S420" t="s">
        <v>89</v>
      </c>
      <c r="T420" t="s">
        <v>89</v>
      </c>
      <c r="U420" t="s">
        <v>1248</v>
      </c>
    </row>
    <row r="421" spans="3:21" hidden="1" x14ac:dyDescent="0.25">
      <c r="C421" t="s">
        <v>730</v>
      </c>
      <c r="D421">
        <v>2016</v>
      </c>
      <c r="E421" t="s">
        <v>867</v>
      </c>
      <c r="F421" t="s">
        <v>1249</v>
      </c>
      <c r="G421" t="s">
        <v>81</v>
      </c>
      <c r="H421" t="s">
        <v>81</v>
      </c>
      <c r="I421" t="s">
        <v>598</v>
      </c>
      <c r="J421" t="s">
        <v>281</v>
      </c>
      <c r="K421" t="s">
        <v>291</v>
      </c>
      <c r="L421" t="str">
        <f t="shared" si="6"/>
        <v>Medium</v>
      </c>
      <c r="M421">
        <v>6.8</v>
      </c>
      <c r="N421" t="s">
        <v>85</v>
      </c>
      <c r="O421" t="s">
        <v>86</v>
      </c>
      <c r="P421" t="s">
        <v>101</v>
      </c>
      <c r="Q421" t="s">
        <v>88</v>
      </c>
      <c r="R421" t="s">
        <v>89</v>
      </c>
      <c r="S421" t="s">
        <v>89</v>
      </c>
      <c r="T421" t="s">
        <v>89</v>
      </c>
      <c r="U421" t="s">
        <v>1250</v>
      </c>
    </row>
    <row r="422" spans="3:21" hidden="1" x14ac:dyDescent="0.25">
      <c r="C422" t="s">
        <v>730</v>
      </c>
      <c r="D422">
        <v>2016</v>
      </c>
      <c r="E422" t="s">
        <v>871</v>
      </c>
      <c r="F422" t="s">
        <v>1251</v>
      </c>
      <c r="G422" t="s">
        <v>93</v>
      </c>
      <c r="H422" t="s">
        <v>81</v>
      </c>
      <c r="I422" t="s">
        <v>153</v>
      </c>
      <c r="J422" t="s">
        <v>281</v>
      </c>
      <c r="K422" t="s">
        <v>692</v>
      </c>
      <c r="L422" t="str">
        <f t="shared" si="6"/>
        <v>Medium</v>
      </c>
      <c r="M422">
        <v>6.8</v>
      </c>
      <c r="N422" t="s">
        <v>85</v>
      </c>
      <c r="O422" t="s">
        <v>86</v>
      </c>
      <c r="P422" t="s">
        <v>101</v>
      </c>
      <c r="Q422" t="s">
        <v>88</v>
      </c>
      <c r="R422" t="s">
        <v>89</v>
      </c>
      <c r="S422" t="s">
        <v>89</v>
      </c>
      <c r="T422" t="s">
        <v>89</v>
      </c>
      <c r="U422" t="s">
        <v>1252</v>
      </c>
    </row>
    <row r="423" spans="3:21" hidden="1" x14ac:dyDescent="0.25">
      <c r="C423" t="s">
        <v>730</v>
      </c>
      <c r="D423">
        <v>2016</v>
      </c>
      <c r="E423" t="s">
        <v>874</v>
      </c>
      <c r="F423" t="s">
        <v>289</v>
      </c>
      <c r="G423" t="s">
        <v>93</v>
      </c>
      <c r="H423" t="s">
        <v>81</v>
      </c>
      <c r="I423" t="s">
        <v>290</v>
      </c>
      <c r="J423" t="s">
        <v>281</v>
      </c>
      <c r="K423" t="s">
        <v>291</v>
      </c>
      <c r="L423" t="str">
        <f t="shared" si="6"/>
        <v>Medium</v>
      </c>
      <c r="M423">
        <v>6.8</v>
      </c>
      <c r="N423" t="s">
        <v>85</v>
      </c>
      <c r="O423" t="s">
        <v>86</v>
      </c>
      <c r="P423" t="s">
        <v>101</v>
      </c>
      <c r="Q423" t="s">
        <v>88</v>
      </c>
      <c r="R423" t="s">
        <v>89</v>
      </c>
      <c r="S423" t="s">
        <v>89</v>
      </c>
      <c r="T423" t="s">
        <v>89</v>
      </c>
      <c r="U423" t="s">
        <v>292</v>
      </c>
    </row>
    <row r="424" spans="3:21" hidden="1" x14ac:dyDescent="0.25">
      <c r="C424" t="s">
        <v>730</v>
      </c>
      <c r="D424">
        <v>2016</v>
      </c>
      <c r="E424" t="s">
        <v>509</v>
      </c>
      <c r="F424" t="s">
        <v>1253</v>
      </c>
      <c r="G424" t="s">
        <v>93</v>
      </c>
      <c r="H424" t="s">
        <v>81</v>
      </c>
      <c r="I424" t="s">
        <v>290</v>
      </c>
      <c r="J424" t="s">
        <v>1254</v>
      </c>
      <c r="K424" t="s">
        <v>111</v>
      </c>
      <c r="L424" t="str">
        <f t="shared" si="6"/>
        <v>Critical</v>
      </c>
      <c r="M424">
        <v>10</v>
      </c>
      <c r="N424" t="s">
        <v>85</v>
      </c>
      <c r="O424" t="s">
        <v>86</v>
      </c>
      <c r="P424" t="s">
        <v>87</v>
      </c>
      <c r="Q424" t="s">
        <v>88</v>
      </c>
      <c r="R424" t="s">
        <v>130</v>
      </c>
      <c r="S424" t="s">
        <v>130</v>
      </c>
      <c r="T424" t="s">
        <v>130</v>
      </c>
      <c r="U424" t="s">
        <v>1255</v>
      </c>
    </row>
    <row r="425" spans="3:21" hidden="1" x14ac:dyDescent="0.25">
      <c r="C425" t="s">
        <v>730</v>
      </c>
      <c r="D425">
        <v>2016</v>
      </c>
      <c r="E425" t="s">
        <v>878</v>
      </c>
      <c r="F425" t="s">
        <v>1256</v>
      </c>
      <c r="G425" t="s">
        <v>93</v>
      </c>
      <c r="H425" t="s">
        <v>81</v>
      </c>
      <c r="I425" t="s">
        <v>115</v>
      </c>
      <c r="J425" t="s">
        <v>285</v>
      </c>
      <c r="K425" t="s">
        <v>111</v>
      </c>
      <c r="L425" t="str">
        <f t="shared" si="6"/>
        <v>Low</v>
      </c>
      <c r="M425">
        <v>4.3</v>
      </c>
      <c r="N425" t="s">
        <v>85</v>
      </c>
      <c r="O425" t="s">
        <v>86</v>
      </c>
      <c r="P425" t="s">
        <v>101</v>
      </c>
      <c r="Q425" t="s">
        <v>88</v>
      </c>
      <c r="R425" t="s">
        <v>85</v>
      </c>
      <c r="S425" t="s">
        <v>85</v>
      </c>
      <c r="T425" t="s">
        <v>89</v>
      </c>
      <c r="U425" t="s">
        <v>1257</v>
      </c>
    </row>
    <row r="426" spans="3:21" hidden="1" x14ac:dyDescent="0.25">
      <c r="C426" t="s">
        <v>730</v>
      </c>
      <c r="D426">
        <v>2016</v>
      </c>
      <c r="E426" t="s">
        <v>789</v>
      </c>
      <c r="F426" t="s">
        <v>1258</v>
      </c>
      <c r="G426" t="s">
        <v>140</v>
      </c>
      <c r="H426" t="s">
        <v>81</v>
      </c>
      <c r="I426" t="s">
        <v>82</v>
      </c>
      <c r="J426" t="s">
        <v>1240</v>
      </c>
      <c r="K426" t="s">
        <v>136</v>
      </c>
      <c r="L426" t="str">
        <f t="shared" si="6"/>
        <v>Medium</v>
      </c>
      <c r="M426">
        <v>6.8</v>
      </c>
      <c r="N426" t="s">
        <v>85</v>
      </c>
      <c r="O426" t="s">
        <v>86</v>
      </c>
      <c r="P426" t="s">
        <v>101</v>
      </c>
      <c r="Q426" t="s">
        <v>88</v>
      </c>
      <c r="R426" t="s">
        <v>89</v>
      </c>
      <c r="S426" t="s">
        <v>89</v>
      </c>
      <c r="T426" t="s">
        <v>89</v>
      </c>
      <c r="U426" t="s">
        <v>1259</v>
      </c>
    </row>
    <row r="427" spans="3:21" hidden="1" x14ac:dyDescent="0.25">
      <c r="C427" t="s">
        <v>730</v>
      </c>
      <c r="D427">
        <v>2016</v>
      </c>
      <c r="E427" t="s">
        <v>882</v>
      </c>
      <c r="F427" t="s">
        <v>1260</v>
      </c>
      <c r="G427" t="s">
        <v>93</v>
      </c>
      <c r="H427" t="s">
        <v>81</v>
      </c>
      <c r="I427" t="s">
        <v>290</v>
      </c>
      <c r="J427" t="s">
        <v>1261</v>
      </c>
      <c r="K427" t="s">
        <v>1224</v>
      </c>
      <c r="L427" t="str">
        <f t="shared" si="6"/>
        <v>Critical</v>
      </c>
      <c r="M427">
        <v>10</v>
      </c>
      <c r="N427" t="s">
        <v>85</v>
      </c>
      <c r="O427" t="s">
        <v>86</v>
      </c>
      <c r="P427" t="s">
        <v>87</v>
      </c>
      <c r="Q427" t="s">
        <v>88</v>
      </c>
      <c r="R427" t="s">
        <v>130</v>
      </c>
      <c r="S427" t="s">
        <v>130</v>
      </c>
      <c r="T427" t="s">
        <v>130</v>
      </c>
      <c r="U427" t="s">
        <v>1262</v>
      </c>
    </row>
    <row r="428" spans="3:21" hidden="1" x14ac:dyDescent="0.25">
      <c r="C428" t="s">
        <v>730</v>
      </c>
      <c r="D428">
        <v>2016</v>
      </c>
      <c r="E428" t="s">
        <v>1263</v>
      </c>
      <c r="F428" t="s">
        <v>1264</v>
      </c>
      <c r="G428" t="s">
        <v>93</v>
      </c>
      <c r="H428" t="s">
        <v>81</v>
      </c>
      <c r="I428" t="s">
        <v>180</v>
      </c>
      <c r="J428" t="s">
        <v>1265</v>
      </c>
      <c r="K428" t="s">
        <v>136</v>
      </c>
      <c r="L428" t="str">
        <f t="shared" si="6"/>
        <v>High</v>
      </c>
      <c r="M428">
        <v>7.6</v>
      </c>
      <c r="N428" t="s">
        <v>85</v>
      </c>
      <c r="O428" t="s">
        <v>86</v>
      </c>
      <c r="P428" t="s">
        <v>301</v>
      </c>
      <c r="Q428" t="s">
        <v>88</v>
      </c>
      <c r="R428" t="s">
        <v>130</v>
      </c>
      <c r="S428" t="s">
        <v>130</v>
      </c>
      <c r="T428" t="s">
        <v>130</v>
      </c>
      <c r="U428" t="s">
        <v>1266</v>
      </c>
    </row>
    <row r="429" spans="3:21" hidden="1" x14ac:dyDescent="0.25">
      <c r="C429" t="s">
        <v>730</v>
      </c>
      <c r="D429">
        <v>2016</v>
      </c>
      <c r="E429" t="s">
        <v>887</v>
      </c>
      <c r="F429" t="s">
        <v>1267</v>
      </c>
      <c r="G429" t="s">
        <v>93</v>
      </c>
      <c r="H429" t="s">
        <v>81</v>
      </c>
      <c r="I429" t="s">
        <v>180</v>
      </c>
      <c r="J429" t="s">
        <v>1175</v>
      </c>
      <c r="K429" t="s">
        <v>111</v>
      </c>
      <c r="L429" t="str">
        <f t="shared" si="6"/>
        <v>Medium</v>
      </c>
      <c r="M429">
        <v>6.8</v>
      </c>
      <c r="N429" t="s">
        <v>85</v>
      </c>
      <c r="O429" t="s">
        <v>86</v>
      </c>
      <c r="P429" t="s">
        <v>101</v>
      </c>
      <c r="Q429" t="s">
        <v>88</v>
      </c>
      <c r="R429" t="s">
        <v>89</v>
      </c>
      <c r="S429" t="s">
        <v>89</v>
      </c>
      <c r="T429" t="s">
        <v>89</v>
      </c>
      <c r="U429" t="s">
        <v>1268</v>
      </c>
    </row>
    <row r="430" spans="3:21" hidden="1" x14ac:dyDescent="0.25">
      <c r="C430" t="s">
        <v>730</v>
      </c>
      <c r="D430">
        <v>2016</v>
      </c>
      <c r="E430" t="s">
        <v>891</v>
      </c>
      <c r="F430" t="s">
        <v>1269</v>
      </c>
      <c r="G430" t="s">
        <v>254</v>
      </c>
      <c r="H430" t="s">
        <v>81</v>
      </c>
      <c r="I430" t="s">
        <v>115</v>
      </c>
      <c r="J430" t="s">
        <v>1270</v>
      </c>
      <c r="K430" t="s">
        <v>111</v>
      </c>
      <c r="L430" t="str">
        <f t="shared" si="6"/>
        <v>Medium</v>
      </c>
      <c r="M430">
        <v>6.8</v>
      </c>
      <c r="N430" t="s">
        <v>85</v>
      </c>
      <c r="O430" t="s">
        <v>86</v>
      </c>
      <c r="P430" t="s">
        <v>101</v>
      </c>
      <c r="Q430" t="s">
        <v>88</v>
      </c>
      <c r="R430" t="s">
        <v>89</v>
      </c>
      <c r="S430" t="s">
        <v>89</v>
      </c>
      <c r="T430" t="s">
        <v>89</v>
      </c>
      <c r="U430" t="s">
        <v>1271</v>
      </c>
    </row>
    <row r="431" spans="3:21" hidden="1" x14ac:dyDescent="0.25">
      <c r="C431" t="s">
        <v>730</v>
      </c>
      <c r="D431">
        <v>2016</v>
      </c>
      <c r="E431" t="s">
        <v>898</v>
      </c>
      <c r="F431" t="s">
        <v>1272</v>
      </c>
      <c r="G431" t="s">
        <v>93</v>
      </c>
      <c r="H431" t="s">
        <v>81</v>
      </c>
      <c r="I431" t="s">
        <v>153</v>
      </c>
      <c r="J431" t="s">
        <v>1197</v>
      </c>
      <c r="K431" t="s">
        <v>111</v>
      </c>
      <c r="L431" t="str">
        <f t="shared" si="6"/>
        <v>Critical</v>
      </c>
      <c r="M431">
        <v>10</v>
      </c>
      <c r="N431" t="s">
        <v>85</v>
      </c>
      <c r="O431" t="s">
        <v>86</v>
      </c>
      <c r="P431" t="s">
        <v>87</v>
      </c>
      <c r="Q431" t="s">
        <v>88</v>
      </c>
      <c r="R431" t="s">
        <v>130</v>
      </c>
      <c r="S431" t="s">
        <v>130</v>
      </c>
      <c r="T431" t="s">
        <v>130</v>
      </c>
      <c r="U431" t="s">
        <v>1273</v>
      </c>
    </row>
    <row r="432" spans="3:21" hidden="1" x14ac:dyDescent="0.25">
      <c r="C432" t="s">
        <v>730</v>
      </c>
      <c r="D432">
        <v>2016</v>
      </c>
      <c r="E432" t="s">
        <v>902</v>
      </c>
      <c r="F432" t="s">
        <v>1274</v>
      </c>
      <c r="G432" t="s">
        <v>134</v>
      </c>
      <c r="H432" t="s">
        <v>81</v>
      </c>
      <c r="I432" t="s">
        <v>129</v>
      </c>
      <c r="J432" t="s">
        <v>1197</v>
      </c>
      <c r="K432" t="s">
        <v>111</v>
      </c>
      <c r="L432" t="str">
        <f t="shared" si="6"/>
        <v>Medium</v>
      </c>
      <c r="M432">
        <v>5</v>
      </c>
      <c r="N432" t="s">
        <v>85</v>
      </c>
      <c r="O432" t="s">
        <v>86</v>
      </c>
      <c r="P432" t="s">
        <v>87</v>
      </c>
      <c r="Q432" t="s">
        <v>88</v>
      </c>
      <c r="R432" t="s">
        <v>85</v>
      </c>
      <c r="S432" t="s">
        <v>85</v>
      </c>
      <c r="T432" t="s">
        <v>89</v>
      </c>
      <c r="U432" t="s">
        <v>1275</v>
      </c>
    </row>
    <row r="433" spans="3:21" hidden="1" x14ac:dyDescent="0.25">
      <c r="C433" t="s">
        <v>730</v>
      </c>
      <c r="D433">
        <v>2016</v>
      </c>
      <c r="E433" t="s">
        <v>906</v>
      </c>
      <c r="F433" t="s">
        <v>1276</v>
      </c>
      <c r="G433" t="s">
        <v>93</v>
      </c>
      <c r="H433" t="s">
        <v>81</v>
      </c>
      <c r="I433" t="s">
        <v>115</v>
      </c>
      <c r="J433" t="s">
        <v>285</v>
      </c>
      <c r="K433" t="s">
        <v>291</v>
      </c>
      <c r="L433" t="str">
        <f t="shared" si="6"/>
        <v>Low</v>
      </c>
      <c r="M433">
        <v>4.3</v>
      </c>
      <c r="N433" t="s">
        <v>85</v>
      </c>
      <c r="O433" t="s">
        <v>86</v>
      </c>
      <c r="P433" t="s">
        <v>101</v>
      </c>
      <c r="Q433" t="s">
        <v>88</v>
      </c>
      <c r="R433" t="s">
        <v>85</v>
      </c>
      <c r="S433" t="s">
        <v>85</v>
      </c>
      <c r="T433" t="s">
        <v>89</v>
      </c>
      <c r="U433" t="s">
        <v>1277</v>
      </c>
    </row>
    <row r="434" spans="3:21" hidden="1" x14ac:dyDescent="0.25">
      <c r="C434" t="s">
        <v>730</v>
      </c>
      <c r="D434">
        <v>2016</v>
      </c>
      <c r="E434" t="s">
        <v>912</v>
      </c>
      <c r="F434" t="s">
        <v>1278</v>
      </c>
      <c r="G434" t="s">
        <v>134</v>
      </c>
      <c r="H434" t="s">
        <v>81</v>
      </c>
      <c r="I434" t="s">
        <v>82</v>
      </c>
      <c r="J434" t="s">
        <v>1240</v>
      </c>
      <c r="K434" t="s">
        <v>1279</v>
      </c>
      <c r="L434" t="str">
        <f t="shared" si="6"/>
        <v>High</v>
      </c>
      <c r="M434">
        <v>7.5</v>
      </c>
      <c r="N434" t="s">
        <v>85</v>
      </c>
      <c r="O434" t="s">
        <v>86</v>
      </c>
      <c r="P434" t="s">
        <v>87</v>
      </c>
      <c r="Q434" t="s">
        <v>88</v>
      </c>
      <c r="R434" t="s">
        <v>89</v>
      </c>
      <c r="S434" t="s">
        <v>89</v>
      </c>
      <c r="T434" t="s">
        <v>89</v>
      </c>
      <c r="U434" t="s">
        <v>1280</v>
      </c>
    </row>
    <row r="435" spans="3:21" hidden="1" x14ac:dyDescent="0.25">
      <c r="C435" t="s">
        <v>730</v>
      </c>
      <c r="D435">
        <v>2016</v>
      </c>
      <c r="E435" t="s">
        <v>915</v>
      </c>
      <c r="F435" t="s">
        <v>1281</v>
      </c>
      <c r="G435" t="s">
        <v>93</v>
      </c>
      <c r="H435" t="s">
        <v>81</v>
      </c>
      <c r="I435" t="s">
        <v>115</v>
      </c>
      <c r="J435" t="s">
        <v>1270</v>
      </c>
      <c r="K435" t="s">
        <v>111</v>
      </c>
      <c r="L435" t="str">
        <f t="shared" si="6"/>
        <v>Low</v>
      </c>
      <c r="M435">
        <v>4.3</v>
      </c>
      <c r="N435" t="s">
        <v>85</v>
      </c>
      <c r="O435" t="s">
        <v>86</v>
      </c>
      <c r="P435" t="s">
        <v>101</v>
      </c>
      <c r="Q435" t="s">
        <v>88</v>
      </c>
      <c r="R435" t="s">
        <v>85</v>
      </c>
      <c r="S435" t="s">
        <v>85</v>
      </c>
      <c r="T435" t="s">
        <v>89</v>
      </c>
      <c r="U435" t="s">
        <v>1282</v>
      </c>
    </row>
    <row r="436" spans="3:21" hidden="1" x14ac:dyDescent="0.25">
      <c r="C436" t="s">
        <v>730</v>
      </c>
      <c r="D436">
        <v>2016</v>
      </c>
      <c r="E436" t="s">
        <v>918</v>
      </c>
      <c r="F436" t="s">
        <v>1283</v>
      </c>
      <c r="G436" t="s">
        <v>509</v>
      </c>
      <c r="H436" t="s">
        <v>81</v>
      </c>
      <c r="I436" t="s">
        <v>82</v>
      </c>
      <c r="J436" t="s">
        <v>285</v>
      </c>
      <c r="K436" t="s">
        <v>1284</v>
      </c>
      <c r="L436" t="str">
        <f t="shared" si="6"/>
        <v>Medium</v>
      </c>
      <c r="M436">
        <v>6.5</v>
      </c>
      <c r="N436" t="s">
        <v>85</v>
      </c>
      <c r="O436" t="s">
        <v>86</v>
      </c>
      <c r="P436" t="s">
        <v>87</v>
      </c>
      <c r="Q436" t="s">
        <v>205</v>
      </c>
      <c r="R436" t="s">
        <v>89</v>
      </c>
      <c r="S436" t="s">
        <v>89</v>
      </c>
      <c r="T436" t="s">
        <v>89</v>
      </c>
      <c r="U436" t="s">
        <v>1285</v>
      </c>
    </row>
    <row r="437" spans="3:21" hidden="1" x14ac:dyDescent="0.25">
      <c r="C437" t="s">
        <v>730</v>
      </c>
      <c r="D437">
        <v>2016</v>
      </c>
      <c r="E437" t="s">
        <v>921</v>
      </c>
      <c r="F437" t="s">
        <v>1286</v>
      </c>
      <c r="G437" t="s">
        <v>108</v>
      </c>
      <c r="H437" t="s">
        <v>81</v>
      </c>
      <c r="I437" t="s">
        <v>109</v>
      </c>
      <c r="J437" t="s">
        <v>285</v>
      </c>
      <c r="K437" t="s">
        <v>1284</v>
      </c>
      <c r="L437" t="str">
        <f t="shared" si="6"/>
        <v>Medium</v>
      </c>
      <c r="M437">
        <v>5</v>
      </c>
      <c r="N437" t="s">
        <v>85</v>
      </c>
      <c r="O437" t="s">
        <v>86</v>
      </c>
      <c r="P437" t="s">
        <v>87</v>
      </c>
      <c r="Q437" t="s">
        <v>88</v>
      </c>
      <c r="R437" t="s">
        <v>89</v>
      </c>
      <c r="S437" t="s">
        <v>85</v>
      </c>
      <c r="T437" t="s">
        <v>85</v>
      </c>
      <c r="U437" t="s">
        <v>1287</v>
      </c>
    </row>
    <row r="438" spans="3:21" hidden="1" x14ac:dyDescent="0.25">
      <c r="C438" t="s">
        <v>730</v>
      </c>
      <c r="D438">
        <v>2016</v>
      </c>
      <c r="E438" t="s">
        <v>924</v>
      </c>
      <c r="F438" t="s">
        <v>1288</v>
      </c>
      <c r="G438" t="s">
        <v>93</v>
      </c>
      <c r="H438" t="s">
        <v>81</v>
      </c>
      <c r="I438" t="s">
        <v>180</v>
      </c>
      <c r="J438" t="s">
        <v>285</v>
      </c>
      <c r="K438" t="s">
        <v>1284</v>
      </c>
      <c r="L438" t="str">
        <f t="shared" si="6"/>
        <v>High</v>
      </c>
      <c r="M438">
        <v>7.5</v>
      </c>
      <c r="N438" t="s">
        <v>85</v>
      </c>
      <c r="O438" t="s">
        <v>86</v>
      </c>
      <c r="P438" t="s">
        <v>87</v>
      </c>
      <c r="Q438" t="s">
        <v>88</v>
      </c>
      <c r="R438" t="s">
        <v>89</v>
      </c>
      <c r="S438" t="s">
        <v>89</v>
      </c>
      <c r="T438" t="s">
        <v>89</v>
      </c>
      <c r="U438" t="s">
        <v>1289</v>
      </c>
    </row>
    <row r="439" spans="3:21" hidden="1" x14ac:dyDescent="0.25">
      <c r="C439" t="s">
        <v>730</v>
      </c>
      <c r="D439">
        <v>2016</v>
      </c>
      <c r="E439" t="s">
        <v>927</v>
      </c>
      <c r="F439" t="s">
        <v>1290</v>
      </c>
      <c r="G439" t="s">
        <v>93</v>
      </c>
      <c r="H439" t="s">
        <v>81</v>
      </c>
      <c r="I439" t="s">
        <v>115</v>
      </c>
      <c r="J439" t="s">
        <v>1291</v>
      </c>
      <c r="K439" t="s">
        <v>792</v>
      </c>
      <c r="L439" t="str">
        <f t="shared" ref="L439:L502" si="7">IF(M439&gt;=9,"Critical",IF(M439&gt;=7.5,"High",IF(M439&gt;=5,"Medium","Low")))</f>
        <v>Low</v>
      </c>
      <c r="M439">
        <v>4.3</v>
      </c>
      <c r="N439" t="s">
        <v>85</v>
      </c>
      <c r="O439" t="s">
        <v>86</v>
      </c>
      <c r="P439" t="s">
        <v>101</v>
      </c>
      <c r="Q439" t="s">
        <v>88</v>
      </c>
      <c r="R439" t="s">
        <v>85</v>
      </c>
      <c r="S439" t="s">
        <v>85</v>
      </c>
      <c r="T439" t="s">
        <v>89</v>
      </c>
      <c r="U439" t="s">
        <v>1292</v>
      </c>
    </row>
    <row r="440" spans="3:21" hidden="1" x14ac:dyDescent="0.25">
      <c r="C440" t="s">
        <v>730</v>
      </c>
      <c r="D440">
        <v>2016</v>
      </c>
      <c r="E440" t="s">
        <v>930</v>
      </c>
      <c r="F440" t="s">
        <v>1293</v>
      </c>
      <c r="G440" t="s">
        <v>93</v>
      </c>
      <c r="H440" t="s">
        <v>81</v>
      </c>
      <c r="I440" t="s">
        <v>290</v>
      </c>
      <c r="J440" t="s">
        <v>1186</v>
      </c>
      <c r="K440" t="s">
        <v>136</v>
      </c>
      <c r="L440" t="str">
        <f t="shared" si="7"/>
        <v>Medium</v>
      </c>
      <c r="M440">
        <v>6.8</v>
      </c>
      <c r="N440" t="s">
        <v>85</v>
      </c>
      <c r="O440" t="s">
        <v>86</v>
      </c>
      <c r="P440" t="s">
        <v>101</v>
      </c>
      <c r="Q440" t="s">
        <v>88</v>
      </c>
      <c r="R440" t="s">
        <v>89</v>
      </c>
      <c r="S440" t="s">
        <v>89</v>
      </c>
      <c r="T440" t="s">
        <v>89</v>
      </c>
      <c r="U440" t="s">
        <v>1294</v>
      </c>
    </row>
    <row r="441" spans="3:21" hidden="1" x14ac:dyDescent="0.25">
      <c r="C441" t="s">
        <v>730</v>
      </c>
      <c r="D441">
        <v>2016</v>
      </c>
      <c r="E441" t="s">
        <v>933</v>
      </c>
      <c r="F441" t="s">
        <v>1295</v>
      </c>
      <c r="G441" t="s">
        <v>93</v>
      </c>
      <c r="H441" t="s">
        <v>81</v>
      </c>
      <c r="I441" t="s">
        <v>115</v>
      </c>
      <c r="J441" t="s">
        <v>1186</v>
      </c>
      <c r="K441" t="s">
        <v>136</v>
      </c>
      <c r="L441" t="str">
        <f t="shared" si="7"/>
        <v>Medium</v>
      </c>
      <c r="M441">
        <v>6.8</v>
      </c>
      <c r="N441" t="s">
        <v>85</v>
      </c>
      <c r="O441" t="s">
        <v>86</v>
      </c>
      <c r="P441" t="s">
        <v>101</v>
      </c>
      <c r="Q441" t="s">
        <v>88</v>
      </c>
      <c r="R441" t="s">
        <v>89</v>
      </c>
      <c r="S441" t="s">
        <v>89</v>
      </c>
      <c r="T441" t="s">
        <v>89</v>
      </c>
      <c r="U441" t="s">
        <v>1296</v>
      </c>
    </row>
    <row r="442" spans="3:21" hidden="1" x14ac:dyDescent="0.25">
      <c r="C442" t="s">
        <v>730</v>
      </c>
      <c r="D442">
        <v>2016</v>
      </c>
      <c r="E442" t="s">
        <v>936</v>
      </c>
      <c r="F442" t="s">
        <v>1297</v>
      </c>
      <c r="G442" t="s">
        <v>93</v>
      </c>
      <c r="H442" t="s">
        <v>81</v>
      </c>
      <c r="I442" t="s">
        <v>115</v>
      </c>
      <c r="J442" t="s">
        <v>1186</v>
      </c>
      <c r="K442" t="s">
        <v>136</v>
      </c>
      <c r="L442" t="str">
        <f t="shared" si="7"/>
        <v>Medium</v>
      </c>
      <c r="M442">
        <v>6.8</v>
      </c>
      <c r="N442" t="s">
        <v>85</v>
      </c>
      <c r="O442" t="s">
        <v>86</v>
      </c>
      <c r="P442" t="s">
        <v>101</v>
      </c>
      <c r="Q442" t="s">
        <v>88</v>
      </c>
      <c r="R442" t="s">
        <v>89</v>
      </c>
      <c r="S442" t="s">
        <v>89</v>
      </c>
      <c r="T442" t="s">
        <v>89</v>
      </c>
      <c r="U442" t="s">
        <v>1298</v>
      </c>
    </row>
    <row r="443" spans="3:21" hidden="1" x14ac:dyDescent="0.25">
      <c r="C443" t="s">
        <v>730</v>
      </c>
      <c r="D443">
        <v>2016</v>
      </c>
      <c r="E443" t="s">
        <v>941</v>
      </c>
      <c r="F443" t="s">
        <v>1299</v>
      </c>
      <c r="G443" t="s">
        <v>93</v>
      </c>
      <c r="H443" t="s">
        <v>81</v>
      </c>
      <c r="I443" t="s">
        <v>115</v>
      </c>
      <c r="J443" t="s">
        <v>1186</v>
      </c>
      <c r="K443" t="s">
        <v>136</v>
      </c>
      <c r="L443" t="str">
        <f t="shared" si="7"/>
        <v>Medium</v>
      </c>
      <c r="M443">
        <v>6.8</v>
      </c>
      <c r="N443" t="s">
        <v>85</v>
      </c>
      <c r="O443" t="s">
        <v>86</v>
      </c>
      <c r="P443" t="s">
        <v>101</v>
      </c>
      <c r="Q443" t="s">
        <v>88</v>
      </c>
      <c r="R443" t="s">
        <v>89</v>
      </c>
      <c r="S443" t="s">
        <v>89</v>
      </c>
      <c r="T443" t="s">
        <v>89</v>
      </c>
      <c r="U443" t="s">
        <v>1300</v>
      </c>
    </row>
    <row r="444" spans="3:21" hidden="1" x14ac:dyDescent="0.25">
      <c r="C444" t="s">
        <v>730</v>
      </c>
      <c r="D444">
        <v>2016</v>
      </c>
      <c r="E444" t="s">
        <v>944</v>
      </c>
      <c r="F444" t="s">
        <v>1301</v>
      </c>
      <c r="G444" t="s">
        <v>93</v>
      </c>
      <c r="H444" t="s">
        <v>81</v>
      </c>
      <c r="I444" t="s">
        <v>115</v>
      </c>
      <c r="J444" t="s">
        <v>1186</v>
      </c>
      <c r="K444" t="s">
        <v>136</v>
      </c>
      <c r="L444" t="str">
        <f t="shared" si="7"/>
        <v>Medium</v>
      </c>
      <c r="M444">
        <v>6.8</v>
      </c>
      <c r="N444" t="s">
        <v>85</v>
      </c>
      <c r="O444" t="s">
        <v>86</v>
      </c>
      <c r="P444" t="s">
        <v>101</v>
      </c>
      <c r="Q444" t="s">
        <v>88</v>
      </c>
      <c r="R444" t="s">
        <v>89</v>
      </c>
      <c r="S444" t="s">
        <v>89</v>
      </c>
      <c r="T444" t="s">
        <v>89</v>
      </c>
      <c r="U444" t="s">
        <v>1302</v>
      </c>
    </row>
    <row r="445" spans="3:21" hidden="1" x14ac:dyDescent="0.25">
      <c r="C445" t="s">
        <v>730</v>
      </c>
      <c r="D445">
        <v>2016</v>
      </c>
      <c r="E445" t="s">
        <v>947</v>
      </c>
      <c r="F445" t="s">
        <v>1303</v>
      </c>
      <c r="G445" t="s">
        <v>93</v>
      </c>
      <c r="H445" t="s">
        <v>81</v>
      </c>
      <c r="I445" t="s">
        <v>115</v>
      </c>
      <c r="J445" t="s">
        <v>1186</v>
      </c>
      <c r="K445" t="s">
        <v>136</v>
      </c>
      <c r="L445" t="str">
        <f t="shared" si="7"/>
        <v>Medium</v>
      </c>
      <c r="M445">
        <v>6.8</v>
      </c>
      <c r="N445" t="s">
        <v>85</v>
      </c>
      <c r="O445" t="s">
        <v>86</v>
      </c>
      <c r="P445" t="s">
        <v>101</v>
      </c>
      <c r="Q445" t="s">
        <v>88</v>
      </c>
      <c r="R445" t="s">
        <v>89</v>
      </c>
      <c r="S445" t="s">
        <v>89</v>
      </c>
      <c r="T445" t="s">
        <v>89</v>
      </c>
      <c r="U445" t="s">
        <v>1304</v>
      </c>
    </row>
    <row r="446" spans="3:21" hidden="1" x14ac:dyDescent="0.25">
      <c r="C446" t="s">
        <v>730</v>
      </c>
      <c r="D446">
        <v>2016</v>
      </c>
      <c r="E446" t="s">
        <v>950</v>
      </c>
      <c r="F446" t="s">
        <v>1305</v>
      </c>
      <c r="G446" t="s">
        <v>93</v>
      </c>
      <c r="H446" t="s">
        <v>81</v>
      </c>
      <c r="I446" t="s">
        <v>290</v>
      </c>
      <c r="J446" t="s">
        <v>1186</v>
      </c>
      <c r="K446" t="s">
        <v>136</v>
      </c>
      <c r="L446" t="str">
        <f t="shared" si="7"/>
        <v>Medium</v>
      </c>
      <c r="M446">
        <v>6.8</v>
      </c>
      <c r="N446" t="s">
        <v>85</v>
      </c>
      <c r="O446" t="s">
        <v>86</v>
      </c>
      <c r="P446" t="s">
        <v>101</v>
      </c>
      <c r="Q446" t="s">
        <v>88</v>
      </c>
      <c r="R446" t="s">
        <v>89</v>
      </c>
      <c r="S446" t="s">
        <v>89</v>
      </c>
      <c r="T446" t="s">
        <v>89</v>
      </c>
      <c r="U446" t="s">
        <v>1306</v>
      </c>
    </row>
    <row r="447" spans="3:21" hidden="1" x14ac:dyDescent="0.25">
      <c r="C447" t="s">
        <v>730</v>
      </c>
      <c r="D447">
        <v>2016</v>
      </c>
      <c r="E447" t="s">
        <v>953</v>
      </c>
      <c r="F447" t="s">
        <v>1307</v>
      </c>
      <c r="G447" t="s">
        <v>93</v>
      </c>
      <c r="H447" t="s">
        <v>81</v>
      </c>
      <c r="I447" t="s">
        <v>115</v>
      </c>
      <c r="J447" t="s">
        <v>1186</v>
      </c>
      <c r="K447" t="s">
        <v>136</v>
      </c>
      <c r="L447" t="str">
        <f t="shared" si="7"/>
        <v>Medium</v>
      </c>
      <c r="M447">
        <v>6.8</v>
      </c>
      <c r="N447" t="s">
        <v>85</v>
      </c>
      <c r="O447" t="s">
        <v>86</v>
      </c>
      <c r="P447" t="s">
        <v>101</v>
      </c>
      <c r="Q447" t="s">
        <v>88</v>
      </c>
      <c r="R447" t="s">
        <v>89</v>
      </c>
      <c r="S447" t="s">
        <v>89</v>
      </c>
      <c r="T447" t="s">
        <v>89</v>
      </c>
      <c r="U447" t="s">
        <v>1308</v>
      </c>
    </row>
    <row r="448" spans="3:21" hidden="1" x14ac:dyDescent="0.25">
      <c r="C448" t="s">
        <v>730</v>
      </c>
      <c r="D448">
        <v>2016</v>
      </c>
      <c r="E448" t="s">
        <v>956</v>
      </c>
      <c r="F448" t="s">
        <v>1309</v>
      </c>
      <c r="G448" t="s">
        <v>93</v>
      </c>
      <c r="H448" t="s">
        <v>81</v>
      </c>
      <c r="I448" t="s">
        <v>115</v>
      </c>
      <c r="J448" t="s">
        <v>1310</v>
      </c>
      <c r="K448" t="s">
        <v>136</v>
      </c>
      <c r="L448" t="str">
        <f t="shared" si="7"/>
        <v>Critical</v>
      </c>
      <c r="M448">
        <v>10</v>
      </c>
      <c r="N448" t="s">
        <v>85</v>
      </c>
      <c r="O448" t="s">
        <v>86</v>
      </c>
      <c r="P448" t="s">
        <v>87</v>
      </c>
      <c r="Q448" t="s">
        <v>88</v>
      </c>
      <c r="R448" t="s">
        <v>130</v>
      </c>
      <c r="S448" t="s">
        <v>130</v>
      </c>
      <c r="T448" t="s">
        <v>130</v>
      </c>
      <c r="U448" t="s">
        <v>1311</v>
      </c>
    </row>
    <row r="449" spans="3:21" hidden="1" x14ac:dyDescent="0.25">
      <c r="C449" t="s">
        <v>730</v>
      </c>
      <c r="D449">
        <v>2016</v>
      </c>
      <c r="E449" t="s">
        <v>959</v>
      </c>
      <c r="F449" t="s">
        <v>311</v>
      </c>
      <c r="G449" t="s">
        <v>81</v>
      </c>
      <c r="H449" t="s">
        <v>81</v>
      </c>
      <c r="I449" t="s">
        <v>129</v>
      </c>
      <c r="J449" t="s">
        <v>312</v>
      </c>
      <c r="K449" t="s">
        <v>313</v>
      </c>
      <c r="L449" t="str">
        <f t="shared" si="7"/>
        <v>Medium</v>
      </c>
      <c r="M449">
        <v>6.8</v>
      </c>
      <c r="N449" t="s">
        <v>85</v>
      </c>
      <c r="O449" t="s">
        <v>86</v>
      </c>
      <c r="P449" t="s">
        <v>101</v>
      </c>
      <c r="Q449" t="s">
        <v>88</v>
      </c>
      <c r="R449" t="s">
        <v>89</v>
      </c>
      <c r="S449" t="s">
        <v>89</v>
      </c>
      <c r="T449" t="s">
        <v>89</v>
      </c>
      <c r="U449" t="s">
        <v>314</v>
      </c>
    </row>
    <row r="450" spans="3:21" hidden="1" x14ac:dyDescent="0.25">
      <c r="C450" t="s">
        <v>730</v>
      </c>
      <c r="D450">
        <v>2016</v>
      </c>
      <c r="E450" t="s">
        <v>962</v>
      </c>
      <c r="F450" t="s">
        <v>315</v>
      </c>
      <c r="G450" t="s">
        <v>93</v>
      </c>
      <c r="H450" t="s">
        <v>81</v>
      </c>
      <c r="I450" t="s">
        <v>115</v>
      </c>
      <c r="J450" t="s">
        <v>312</v>
      </c>
      <c r="K450" t="s">
        <v>316</v>
      </c>
      <c r="L450" t="str">
        <f t="shared" si="7"/>
        <v>Low</v>
      </c>
      <c r="M450">
        <v>4.3</v>
      </c>
      <c r="N450" t="s">
        <v>85</v>
      </c>
      <c r="O450" t="s">
        <v>86</v>
      </c>
      <c r="P450" t="s">
        <v>101</v>
      </c>
      <c r="Q450" t="s">
        <v>88</v>
      </c>
      <c r="R450" t="s">
        <v>85</v>
      </c>
      <c r="S450" t="s">
        <v>85</v>
      </c>
      <c r="T450" t="s">
        <v>89</v>
      </c>
      <c r="U450" t="s">
        <v>317</v>
      </c>
    </row>
    <row r="451" spans="3:21" hidden="1" x14ac:dyDescent="0.25">
      <c r="C451" t="s">
        <v>730</v>
      </c>
      <c r="D451">
        <v>2016</v>
      </c>
      <c r="E451" t="s">
        <v>966</v>
      </c>
      <c r="F451" t="s">
        <v>318</v>
      </c>
      <c r="G451" t="s">
        <v>81</v>
      </c>
      <c r="H451" t="s">
        <v>81</v>
      </c>
      <c r="I451" t="s">
        <v>129</v>
      </c>
      <c r="J451" t="s">
        <v>312</v>
      </c>
      <c r="K451" t="s">
        <v>316</v>
      </c>
      <c r="L451" t="str">
        <f t="shared" si="7"/>
        <v>Medium</v>
      </c>
      <c r="M451">
        <v>6.8</v>
      </c>
      <c r="N451" t="s">
        <v>85</v>
      </c>
      <c r="O451" t="s">
        <v>86</v>
      </c>
      <c r="P451" t="s">
        <v>101</v>
      </c>
      <c r="Q451" t="s">
        <v>88</v>
      </c>
      <c r="R451" t="s">
        <v>89</v>
      </c>
      <c r="S451" t="s">
        <v>89</v>
      </c>
      <c r="T451" t="s">
        <v>89</v>
      </c>
      <c r="U451" t="s">
        <v>319</v>
      </c>
    </row>
    <row r="452" spans="3:21" hidden="1" x14ac:dyDescent="0.25">
      <c r="C452" t="s">
        <v>730</v>
      </c>
      <c r="D452">
        <v>2016</v>
      </c>
      <c r="E452" t="s">
        <v>970</v>
      </c>
      <c r="F452" t="s">
        <v>320</v>
      </c>
      <c r="G452" t="s">
        <v>81</v>
      </c>
      <c r="H452" t="s">
        <v>81</v>
      </c>
      <c r="I452" t="s">
        <v>129</v>
      </c>
      <c r="J452" t="s">
        <v>312</v>
      </c>
      <c r="K452" t="s">
        <v>316</v>
      </c>
      <c r="L452" t="str">
        <f t="shared" si="7"/>
        <v>Medium</v>
      </c>
      <c r="M452">
        <v>5.0999999999999996</v>
      </c>
      <c r="N452" t="s">
        <v>85</v>
      </c>
      <c r="O452" t="s">
        <v>86</v>
      </c>
      <c r="P452" t="s">
        <v>301</v>
      </c>
      <c r="Q452" t="s">
        <v>88</v>
      </c>
      <c r="R452" t="s">
        <v>89</v>
      </c>
      <c r="S452" t="s">
        <v>89</v>
      </c>
      <c r="T452" t="s">
        <v>89</v>
      </c>
      <c r="U452" t="s">
        <v>321</v>
      </c>
    </row>
    <row r="453" spans="3:21" hidden="1" x14ac:dyDescent="0.25">
      <c r="C453" t="s">
        <v>730</v>
      </c>
      <c r="D453">
        <v>2016</v>
      </c>
      <c r="E453" t="s">
        <v>973</v>
      </c>
      <c r="F453" t="s">
        <v>322</v>
      </c>
      <c r="G453" t="s">
        <v>108</v>
      </c>
      <c r="H453" t="s">
        <v>81</v>
      </c>
      <c r="I453" t="s">
        <v>109</v>
      </c>
      <c r="J453" t="s">
        <v>312</v>
      </c>
      <c r="K453" t="s">
        <v>316</v>
      </c>
      <c r="L453" t="str">
        <f t="shared" si="7"/>
        <v>Low</v>
      </c>
      <c r="M453">
        <v>4.3</v>
      </c>
      <c r="N453" t="s">
        <v>85</v>
      </c>
      <c r="O453" t="s">
        <v>86</v>
      </c>
      <c r="P453" t="s">
        <v>101</v>
      </c>
      <c r="Q453" t="s">
        <v>88</v>
      </c>
      <c r="R453" t="s">
        <v>89</v>
      </c>
      <c r="S453" t="s">
        <v>85</v>
      </c>
      <c r="T453" t="s">
        <v>85</v>
      </c>
      <c r="U453" t="s">
        <v>323</v>
      </c>
    </row>
    <row r="454" spans="3:21" hidden="1" x14ac:dyDescent="0.25">
      <c r="C454" t="s">
        <v>730</v>
      </c>
      <c r="D454">
        <v>2016</v>
      </c>
      <c r="E454" t="s">
        <v>976</v>
      </c>
      <c r="F454" t="s">
        <v>324</v>
      </c>
      <c r="G454" t="s">
        <v>81</v>
      </c>
      <c r="H454" t="s">
        <v>81</v>
      </c>
      <c r="I454" t="s">
        <v>129</v>
      </c>
      <c r="J454" t="s">
        <v>312</v>
      </c>
      <c r="K454" t="s">
        <v>111</v>
      </c>
      <c r="L454" t="str">
        <f t="shared" si="7"/>
        <v>Medium</v>
      </c>
      <c r="M454">
        <v>6.8</v>
      </c>
      <c r="N454" t="s">
        <v>85</v>
      </c>
      <c r="O454" t="s">
        <v>86</v>
      </c>
      <c r="P454" t="s">
        <v>101</v>
      </c>
      <c r="Q454" t="s">
        <v>88</v>
      </c>
      <c r="R454" t="s">
        <v>89</v>
      </c>
      <c r="S454" t="s">
        <v>89</v>
      </c>
      <c r="T454" t="s">
        <v>89</v>
      </c>
      <c r="U454" t="s">
        <v>325</v>
      </c>
    </row>
    <row r="455" spans="3:21" hidden="1" x14ac:dyDescent="0.25">
      <c r="C455" t="s">
        <v>730</v>
      </c>
      <c r="D455">
        <v>2016</v>
      </c>
      <c r="E455" t="s">
        <v>979</v>
      </c>
      <c r="F455" t="s">
        <v>326</v>
      </c>
      <c r="G455" t="s">
        <v>93</v>
      </c>
      <c r="H455" t="s">
        <v>81</v>
      </c>
      <c r="I455" t="s">
        <v>115</v>
      </c>
      <c r="J455" t="s">
        <v>312</v>
      </c>
      <c r="K455" t="s">
        <v>111</v>
      </c>
      <c r="L455" t="str">
        <f t="shared" si="7"/>
        <v>Medium</v>
      </c>
      <c r="M455">
        <v>5.0999999999999996</v>
      </c>
      <c r="N455" t="s">
        <v>85</v>
      </c>
      <c r="O455" t="s">
        <v>86</v>
      </c>
      <c r="P455" t="s">
        <v>301</v>
      </c>
      <c r="Q455" t="s">
        <v>88</v>
      </c>
      <c r="R455" t="s">
        <v>89</v>
      </c>
      <c r="S455" t="s">
        <v>89</v>
      </c>
      <c r="T455" t="s">
        <v>89</v>
      </c>
      <c r="U455" t="s">
        <v>327</v>
      </c>
    </row>
    <row r="456" spans="3:21" hidden="1" x14ac:dyDescent="0.25">
      <c r="C456" t="s">
        <v>730</v>
      </c>
      <c r="D456">
        <v>2016</v>
      </c>
      <c r="E456" t="s">
        <v>982</v>
      </c>
      <c r="F456" t="s">
        <v>328</v>
      </c>
      <c r="G456" t="s">
        <v>81</v>
      </c>
      <c r="H456" t="s">
        <v>81</v>
      </c>
      <c r="I456" t="s">
        <v>129</v>
      </c>
      <c r="J456" t="s">
        <v>312</v>
      </c>
      <c r="K456" t="s">
        <v>111</v>
      </c>
      <c r="L456" t="str">
        <f t="shared" si="7"/>
        <v>Medium</v>
      </c>
      <c r="M456">
        <v>5.0999999999999996</v>
      </c>
      <c r="N456" t="s">
        <v>85</v>
      </c>
      <c r="O456" t="s">
        <v>86</v>
      </c>
      <c r="P456" t="s">
        <v>301</v>
      </c>
      <c r="Q456" t="s">
        <v>88</v>
      </c>
      <c r="R456" t="s">
        <v>89</v>
      </c>
      <c r="S456" t="s">
        <v>89</v>
      </c>
      <c r="T456" t="s">
        <v>89</v>
      </c>
      <c r="U456" t="s">
        <v>329</v>
      </c>
    </row>
    <row r="457" spans="3:21" hidden="1" x14ac:dyDescent="0.25">
      <c r="C457" t="s">
        <v>730</v>
      </c>
      <c r="D457">
        <v>2016</v>
      </c>
      <c r="E457" t="s">
        <v>985</v>
      </c>
      <c r="F457" t="s">
        <v>330</v>
      </c>
      <c r="G457" t="s">
        <v>93</v>
      </c>
      <c r="H457" t="s">
        <v>81</v>
      </c>
      <c r="I457" t="s">
        <v>115</v>
      </c>
      <c r="J457" t="s">
        <v>312</v>
      </c>
      <c r="K457" t="s">
        <v>111</v>
      </c>
      <c r="L457" t="str">
        <f t="shared" si="7"/>
        <v>Low</v>
      </c>
      <c r="M457">
        <v>4.3</v>
      </c>
      <c r="N457" t="s">
        <v>85</v>
      </c>
      <c r="O457" t="s">
        <v>86</v>
      </c>
      <c r="P457" t="s">
        <v>101</v>
      </c>
      <c r="Q457" t="s">
        <v>88</v>
      </c>
      <c r="R457" t="s">
        <v>85</v>
      </c>
      <c r="S457" t="s">
        <v>85</v>
      </c>
      <c r="T457" t="s">
        <v>89</v>
      </c>
      <c r="U457" t="s">
        <v>331</v>
      </c>
    </row>
    <row r="458" spans="3:21" hidden="1" x14ac:dyDescent="0.25">
      <c r="C458" t="s">
        <v>730</v>
      </c>
      <c r="D458">
        <v>2016</v>
      </c>
      <c r="E458" t="s">
        <v>988</v>
      </c>
      <c r="F458" t="s">
        <v>332</v>
      </c>
      <c r="G458" t="s">
        <v>93</v>
      </c>
      <c r="H458" t="s">
        <v>81</v>
      </c>
      <c r="I458" t="s">
        <v>115</v>
      </c>
      <c r="J458" t="s">
        <v>312</v>
      </c>
      <c r="K458" t="s">
        <v>111</v>
      </c>
      <c r="L458" t="str">
        <f t="shared" si="7"/>
        <v>Low</v>
      </c>
      <c r="M458">
        <v>4.3</v>
      </c>
      <c r="N458" t="s">
        <v>85</v>
      </c>
      <c r="O458" t="s">
        <v>86</v>
      </c>
      <c r="P458" t="s">
        <v>101</v>
      </c>
      <c r="Q458" t="s">
        <v>88</v>
      </c>
      <c r="R458" t="s">
        <v>85</v>
      </c>
      <c r="S458" t="s">
        <v>85</v>
      </c>
      <c r="T458" t="s">
        <v>89</v>
      </c>
      <c r="U458" t="s">
        <v>333</v>
      </c>
    </row>
    <row r="459" spans="3:21" hidden="1" x14ac:dyDescent="0.25">
      <c r="C459" t="s">
        <v>730</v>
      </c>
      <c r="D459">
        <v>2016</v>
      </c>
      <c r="E459" t="s">
        <v>991</v>
      </c>
      <c r="F459" t="s">
        <v>334</v>
      </c>
      <c r="G459" t="s">
        <v>108</v>
      </c>
      <c r="H459" t="s">
        <v>81</v>
      </c>
      <c r="I459" t="s">
        <v>109</v>
      </c>
      <c r="J459" t="s">
        <v>312</v>
      </c>
      <c r="K459" t="s">
        <v>111</v>
      </c>
      <c r="L459" t="str">
        <f t="shared" si="7"/>
        <v>Low</v>
      </c>
      <c r="M459">
        <v>4.3</v>
      </c>
      <c r="N459" t="s">
        <v>85</v>
      </c>
      <c r="O459" t="s">
        <v>86</v>
      </c>
      <c r="P459" t="s">
        <v>101</v>
      </c>
      <c r="Q459" t="s">
        <v>88</v>
      </c>
      <c r="R459" t="s">
        <v>89</v>
      </c>
      <c r="S459" t="s">
        <v>85</v>
      </c>
      <c r="T459" t="s">
        <v>85</v>
      </c>
      <c r="U459" t="s">
        <v>335</v>
      </c>
    </row>
    <row r="460" spans="3:21" hidden="1" x14ac:dyDescent="0.25">
      <c r="C460" t="s">
        <v>730</v>
      </c>
      <c r="D460">
        <v>2016</v>
      </c>
      <c r="E460" t="s">
        <v>994</v>
      </c>
      <c r="F460" t="s">
        <v>336</v>
      </c>
      <c r="G460" t="s">
        <v>93</v>
      </c>
      <c r="H460" t="s">
        <v>81</v>
      </c>
      <c r="I460" t="s">
        <v>115</v>
      </c>
      <c r="J460" t="s">
        <v>312</v>
      </c>
      <c r="K460" t="s">
        <v>111</v>
      </c>
      <c r="L460" t="str">
        <f t="shared" si="7"/>
        <v>Low</v>
      </c>
      <c r="M460">
        <v>4.3</v>
      </c>
      <c r="N460" t="s">
        <v>85</v>
      </c>
      <c r="O460" t="s">
        <v>86</v>
      </c>
      <c r="P460" t="s">
        <v>101</v>
      </c>
      <c r="Q460" t="s">
        <v>88</v>
      </c>
      <c r="R460" t="s">
        <v>85</v>
      </c>
      <c r="S460" t="s">
        <v>85</v>
      </c>
      <c r="T460" t="s">
        <v>89</v>
      </c>
      <c r="U460" t="s">
        <v>337</v>
      </c>
    </row>
    <row r="461" spans="3:21" hidden="1" x14ac:dyDescent="0.25">
      <c r="C461" t="s">
        <v>730</v>
      </c>
      <c r="D461">
        <v>2016</v>
      </c>
      <c r="E461" t="s">
        <v>997</v>
      </c>
      <c r="F461" t="s">
        <v>338</v>
      </c>
      <c r="G461" t="s">
        <v>93</v>
      </c>
      <c r="H461" t="s">
        <v>81</v>
      </c>
      <c r="I461" t="s">
        <v>115</v>
      </c>
      <c r="J461" t="s">
        <v>312</v>
      </c>
      <c r="K461" t="s">
        <v>111</v>
      </c>
      <c r="L461" t="str">
        <f t="shared" si="7"/>
        <v>Low</v>
      </c>
      <c r="M461">
        <v>4.3</v>
      </c>
      <c r="N461" t="s">
        <v>85</v>
      </c>
      <c r="O461" t="s">
        <v>86</v>
      </c>
      <c r="P461" t="s">
        <v>101</v>
      </c>
      <c r="Q461" t="s">
        <v>88</v>
      </c>
      <c r="R461" t="s">
        <v>85</v>
      </c>
      <c r="S461" t="s">
        <v>85</v>
      </c>
      <c r="T461" t="s">
        <v>89</v>
      </c>
      <c r="U461" t="s">
        <v>339</v>
      </c>
    </row>
    <row r="462" spans="3:21" hidden="1" x14ac:dyDescent="0.25">
      <c r="C462" t="s">
        <v>730</v>
      </c>
      <c r="D462">
        <v>2016</v>
      </c>
      <c r="E462" t="s">
        <v>1000</v>
      </c>
      <c r="F462" t="s">
        <v>340</v>
      </c>
      <c r="G462" t="s">
        <v>93</v>
      </c>
      <c r="H462" t="s">
        <v>81</v>
      </c>
      <c r="I462" t="s">
        <v>115</v>
      </c>
      <c r="J462" t="s">
        <v>312</v>
      </c>
      <c r="K462" t="s">
        <v>111</v>
      </c>
      <c r="L462" t="str">
        <f t="shared" si="7"/>
        <v>Medium</v>
      </c>
      <c r="M462">
        <v>5.0999999999999996</v>
      </c>
      <c r="N462" t="s">
        <v>85</v>
      </c>
      <c r="O462" t="s">
        <v>86</v>
      </c>
      <c r="P462" t="s">
        <v>301</v>
      </c>
      <c r="Q462" t="s">
        <v>88</v>
      </c>
      <c r="R462" t="s">
        <v>89</v>
      </c>
      <c r="S462" t="s">
        <v>89</v>
      </c>
      <c r="T462" t="s">
        <v>89</v>
      </c>
      <c r="U462" t="s">
        <v>341</v>
      </c>
    </row>
    <row r="463" spans="3:21" hidden="1" x14ac:dyDescent="0.25">
      <c r="C463" t="s">
        <v>730</v>
      </c>
      <c r="D463">
        <v>2016</v>
      </c>
      <c r="E463" t="s">
        <v>1003</v>
      </c>
      <c r="F463" t="s">
        <v>342</v>
      </c>
      <c r="G463" t="s">
        <v>93</v>
      </c>
      <c r="H463" t="s">
        <v>81</v>
      </c>
      <c r="I463" t="s">
        <v>115</v>
      </c>
      <c r="J463" t="s">
        <v>312</v>
      </c>
      <c r="K463" t="s">
        <v>111</v>
      </c>
      <c r="L463" t="str">
        <f t="shared" si="7"/>
        <v>Medium</v>
      </c>
      <c r="M463">
        <v>6.8</v>
      </c>
      <c r="N463" t="s">
        <v>85</v>
      </c>
      <c r="O463" t="s">
        <v>86</v>
      </c>
      <c r="P463" t="s">
        <v>101</v>
      </c>
      <c r="Q463" t="s">
        <v>88</v>
      </c>
      <c r="R463" t="s">
        <v>89</v>
      </c>
      <c r="S463" t="s">
        <v>89</v>
      </c>
      <c r="T463" t="s">
        <v>89</v>
      </c>
      <c r="U463" t="s">
        <v>343</v>
      </c>
    </row>
    <row r="464" spans="3:21" hidden="1" x14ac:dyDescent="0.25">
      <c r="C464" t="s">
        <v>730</v>
      </c>
      <c r="D464">
        <v>2016</v>
      </c>
      <c r="E464" t="s">
        <v>93</v>
      </c>
      <c r="F464" t="s">
        <v>344</v>
      </c>
      <c r="G464" t="s">
        <v>93</v>
      </c>
      <c r="H464" t="s">
        <v>81</v>
      </c>
      <c r="I464" t="s">
        <v>223</v>
      </c>
      <c r="J464" t="s">
        <v>312</v>
      </c>
      <c r="K464" t="s">
        <v>111</v>
      </c>
      <c r="L464" t="str">
        <f t="shared" si="7"/>
        <v>Medium</v>
      </c>
      <c r="M464">
        <v>6.8</v>
      </c>
      <c r="N464" t="s">
        <v>85</v>
      </c>
      <c r="O464" t="s">
        <v>86</v>
      </c>
      <c r="P464" t="s">
        <v>101</v>
      </c>
      <c r="Q464" t="s">
        <v>88</v>
      </c>
      <c r="R464" t="s">
        <v>89</v>
      </c>
      <c r="S464" t="s">
        <v>89</v>
      </c>
      <c r="T464" t="s">
        <v>89</v>
      </c>
      <c r="U464" t="s">
        <v>345</v>
      </c>
    </row>
    <row r="465" spans="3:21" hidden="1" x14ac:dyDescent="0.25">
      <c r="C465" t="s">
        <v>730</v>
      </c>
      <c r="D465">
        <v>2016</v>
      </c>
      <c r="E465" t="s">
        <v>1010</v>
      </c>
      <c r="F465" t="s">
        <v>346</v>
      </c>
      <c r="G465" t="s">
        <v>81</v>
      </c>
      <c r="H465" t="s">
        <v>81</v>
      </c>
      <c r="I465" t="s">
        <v>129</v>
      </c>
      <c r="J465" t="s">
        <v>312</v>
      </c>
      <c r="K465" t="s">
        <v>111</v>
      </c>
      <c r="L465" t="str">
        <f t="shared" si="7"/>
        <v>Medium</v>
      </c>
      <c r="M465">
        <v>6.8</v>
      </c>
      <c r="N465" t="s">
        <v>85</v>
      </c>
      <c r="O465" t="s">
        <v>86</v>
      </c>
      <c r="P465" t="s">
        <v>101</v>
      </c>
      <c r="Q465" t="s">
        <v>88</v>
      </c>
      <c r="R465" t="s">
        <v>89</v>
      </c>
      <c r="S465" t="s">
        <v>89</v>
      </c>
      <c r="T465" t="s">
        <v>89</v>
      </c>
      <c r="U465" t="s">
        <v>347</v>
      </c>
    </row>
    <row r="466" spans="3:21" hidden="1" x14ac:dyDescent="0.25">
      <c r="C466" t="s">
        <v>730</v>
      </c>
      <c r="D466">
        <v>2016</v>
      </c>
      <c r="E466" t="s">
        <v>1015</v>
      </c>
      <c r="F466" t="s">
        <v>348</v>
      </c>
      <c r="G466" t="s">
        <v>93</v>
      </c>
      <c r="H466" t="s">
        <v>81</v>
      </c>
      <c r="I466" t="s">
        <v>115</v>
      </c>
      <c r="J466" t="s">
        <v>312</v>
      </c>
      <c r="K466" t="s">
        <v>111</v>
      </c>
      <c r="L466" t="str">
        <f t="shared" si="7"/>
        <v>Medium</v>
      </c>
      <c r="M466">
        <v>6.8</v>
      </c>
      <c r="N466" t="s">
        <v>85</v>
      </c>
      <c r="O466" t="s">
        <v>86</v>
      </c>
      <c r="P466" t="s">
        <v>101</v>
      </c>
      <c r="Q466" t="s">
        <v>88</v>
      </c>
      <c r="R466" t="s">
        <v>89</v>
      </c>
      <c r="S466" t="s">
        <v>89</v>
      </c>
      <c r="T466" t="s">
        <v>89</v>
      </c>
      <c r="U466" t="s">
        <v>349</v>
      </c>
    </row>
    <row r="467" spans="3:21" hidden="1" x14ac:dyDescent="0.25">
      <c r="C467" t="s">
        <v>730</v>
      </c>
      <c r="D467">
        <v>2016</v>
      </c>
      <c r="E467" t="s">
        <v>1019</v>
      </c>
      <c r="F467" t="s">
        <v>350</v>
      </c>
      <c r="G467" t="s">
        <v>108</v>
      </c>
      <c r="H467" t="s">
        <v>81</v>
      </c>
      <c r="I467" t="s">
        <v>109</v>
      </c>
      <c r="J467" t="s">
        <v>312</v>
      </c>
      <c r="K467" t="s">
        <v>111</v>
      </c>
      <c r="L467" t="str">
        <f t="shared" si="7"/>
        <v>Low</v>
      </c>
      <c r="M467">
        <v>4.3</v>
      </c>
      <c r="N467" t="s">
        <v>85</v>
      </c>
      <c r="O467" t="s">
        <v>86</v>
      </c>
      <c r="P467" t="s">
        <v>101</v>
      </c>
      <c r="Q467" t="s">
        <v>88</v>
      </c>
      <c r="R467" t="s">
        <v>89</v>
      </c>
      <c r="S467" t="s">
        <v>85</v>
      </c>
      <c r="T467" t="s">
        <v>85</v>
      </c>
      <c r="U467" t="s">
        <v>351</v>
      </c>
    </row>
    <row r="468" spans="3:21" hidden="1" x14ac:dyDescent="0.25">
      <c r="C468" t="s">
        <v>730</v>
      </c>
      <c r="D468">
        <v>2016</v>
      </c>
      <c r="E468" t="s">
        <v>1024</v>
      </c>
      <c r="F468" t="s">
        <v>1312</v>
      </c>
      <c r="G468" t="s">
        <v>93</v>
      </c>
      <c r="H468" t="s">
        <v>81</v>
      </c>
      <c r="I468" t="s">
        <v>115</v>
      </c>
      <c r="J468" t="s">
        <v>1313</v>
      </c>
      <c r="K468" t="s">
        <v>1314</v>
      </c>
      <c r="L468" t="str">
        <f t="shared" si="7"/>
        <v>Critical</v>
      </c>
      <c r="M468">
        <v>9.3000000000000007</v>
      </c>
      <c r="N468" t="s">
        <v>85</v>
      </c>
      <c r="O468" t="s">
        <v>86</v>
      </c>
      <c r="P468" t="s">
        <v>101</v>
      </c>
      <c r="Q468" t="s">
        <v>88</v>
      </c>
      <c r="R468" t="s">
        <v>130</v>
      </c>
      <c r="S468" t="s">
        <v>130</v>
      </c>
      <c r="T468" t="s">
        <v>130</v>
      </c>
      <c r="U468" t="s">
        <v>1315</v>
      </c>
    </row>
    <row r="469" spans="3:21" hidden="1" x14ac:dyDescent="0.25">
      <c r="C469" t="s">
        <v>730</v>
      </c>
      <c r="D469">
        <v>2016</v>
      </c>
      <c r="E469" t="s">
        <v>1027</v>
      </c>
      <c r="F469" t="s">
        <v>1316</v>
      </c>
      <c r="G469" t="s">
        <v>81</v>
      </c>
      <c r="H469" t="s">
        <v>81</v>
      </c>
      <c r="I469" t="s">
        <v>129</v>
      </c>
      <c r="J469" t="s">
        <v>1284</v>
      </c>
      <c r="K469" t="s">
        <v>676</v>
      </c>
      <c r="L469" t="str">
        <f t="shared" si="7"/>
        <v>Critical</v>
      </c>
      <c r="M469">
        <v>10</v>
      </c>
      <c r="N469" t="s">
        <v>85</v>
      </c>
      <c r="O469" t="s">
        <v>86</v>
      </c>
      <c r="P469" t="s">
        <v>87</v>
      </c>
      <c r="Q469" t="s">
        <v>88</v>
      </c>
      <c r="R469" t="s">
        <v>130</v>
      </c>
      <c r="S469" t="s">
        <v>130</v>
      </c>
      <c r="T469" t="s">
        <v>130</v>
      </c>
      <c r="U469" t="s">
        <v>1317</v>
      </c>
    </row>
    <row r="470" spans="3:21" hidden="1" x14ac:dyDescent="0.25">
      <c r="C470" t="s">
        <v>730</v>
      </c>
      <c r="D470">
        <v>2016</v>
      </c>
      <c r="E470" t="s">
        <v>222</v>
      </c>
      <c r="F470" t="s">
        <v>1318</v>
      </c>
      <c r="G470" t="s">
        <v>280</v>
      </c>
      <c r="H470" t="s">
        <v>81</v>
      </c>
      <c r="I470" t="s">
        <v>1319</v>
      </c>
      <c r="J470" t="s">
        <v>1284</v>
      </c>
      <c r="K470" t="s">
        <v>676</v>
      </c>
      <c r="L470" t="str">
        <f t="shared" si="7"/>
        <v>Low</v>
      </c>
      <c r="M470">
        <v>4.3</v>
      </c>
      <c r="N470" t="s">
        <v>85</v>
      </c>
      <c r="O470" t="s">
        <v>86</v>
      </c>
      <c r="P470" t="s">
        <v>101</v>
      </c>
      <c r="Q470" t="s">
        <v>88</v>
      </c>
      <c r="R470" t="s">
        <v>89</v>
      </c>
      <c r="S470" t="s">
        <v>85</v>
      </c>
      <c r="T470" t="s">
        <v>85</v>
      </c>
      <c r="U470" t="s">
        <v>1320</v>
      </c>
    </row>
    <row r="471" spans="3:21" hidden="1" x14ac:dyDescent="0.25">
      <c r="C471" t="s">
        <v>730</v>
      </c>
      <c r="D471">
        <v>2016</v>
      </c>
      <c r="E471" t="s">
        <v>1321</v>
      </c>
      <c r="F471" t="s">
        <v>1322</v>
      </c>
      <c r="G471" t="s">
        <v>81</v>
      </c>
      <c r="H471" t="s">
        <v>81</v>
      </c>
      <c r="I471" t="s">
        <v>129</v>
      </c>
      <c r="J471" t="s">
        <v>1284</v>
      </c>
      <c r="K471" t="s">
        <v>676</v>
      </c>
      <c r="L471" t="str">
        <f t="shared" si="7"/>
        <v>Medium</v>
      </c>
      <c r="M471">
        <v>6.8</v>
      </c>
      <c r="N471" t="s">
        <v>85</v>
      </c>
      <c r="O471" t="s">
        <v>86</v>
      </c>
      <c r="P471" t="s">
        <v>101</v>
      </c>
      <c r="Q471" t="s">
        <v>88</v>
      </c>
      <c r="R471" t="s">
        <v>89</v>
      </c>
      <c r="S471" t="s">
        <v>89</v>
      </c>
      <c r="T471" t="s">
        <v>89</v>
      </c>
      <c r="U471" t="s">
        <v>1323</v>
      </c>
    </row>
    <row r="472" spans="3:21" hidden="1" x14ac:dyDescent="0.25">
      <c r="C472" t="s">
        <v>730</v>
      </c>
      <c r="D472">
        <v>2016</v>
      </c>
      <c r="E472" t="s">
        <v>1030</v>
      </c>
      <c r="F472" t="s">
        <v>1324</v>
      </c>
      <c r="G472" t="s">
        <v>134</v>
      </c>
      <c r="H472" t="s">
        <v>81</v>
      </c>
      <c r="I472" t="s">
        <v>129</v>
      </c>
      <c r="J472" t="s">
        <v>1284</v>
      </c>
      <c r="K472" t="s">
        <v>676</v>
      </c>
      <c r="L472" t="str">
        <f t="shared" si="7"/>
        <v>Low</v>
      </c>
      <c r="M472">
        <v>4.3</v>
      </c>
      <c r="N472" t="s">
        <v>85</v>
      </c>
      <c r="O472" t="s">
        <v>86</v>
      </c>
      <c r="P472" t="s">
        <v>101</v>
      </c>
      <c r="Q472" t="s">
        <v>88</v>
      </c>
      <c r="R472" t="s">
        <v>85</v>
      </c>
      <c r="S472" t="s">
        <v>85</v>
      </c>
      <c r="T472" t="s">
        <v>89</v>
      </c>
      <c r="U472" t="s">
        <v>1325</v>
      </c>
    </row>
    <row r="473" spans="3:21" hidden="1" x14ac:dyDescent="0.25">
      <c r="C473" t="s">
        <v>730</v>
      </c>
      <c r="D473">
        <v>2016</v>
      </c>
      <c r="E473" t="s">
        <v>1326</v>
      </c>
      <c r="F473" t="s">
        <v>1327</v>
      </c>
      <c r="G473" t="s">
        <v>93</v>
      </c>
      <c r="H473" t="s">
        <v>81</v>
      </c>
      <c r="I473" t="s">
        <v>115</v>
      </c>
      <c r="J473" t="s">
        <v>1284</v>
      </c>
      <c r="K473" t="s">
        <v>676</v>
      </c>
      <c r="L473" t="str">
        <f t="shared" si="7"/>
        <v>Critical</v>
      </c>
      <c r="M473">
        <v>9.3000000000000007</v>
      </c>
      <c r="N473" t="s">
        <v>85</v>
      </c>
      <c r="O473" t="s">
        <v>86</v>
      </c>
      <c r="P473" t="s">
        <v>101</v>
      </c>
      <c r="Q473" t="s">
        <v>88</v>
      </c>
      <c r="R473" t="s">
        <v>130</v>
      </c>
      <c r="S473" t="s">
        <v>130</v>
      </c>
      <c r="T473" t="s">
        <v>130</v>
      </c>
      <c r="U473" t="s">
        <v>1328</v>
      </c>
    </row>
    <row r="474" spans="3:21" hidden="1" x14ac:dyDescent="0.25">
      <c r="C474" t="s">
        <v>730</v>
      </c>
      <c r="D474">
        <v>2016</v>
      </c>
      <c r="E474" t="s">
        <v>1034</v>
      </c>
      <c r="F474" t="s">
        <v>1329</v>
      </c>
      <c r="G474" t="s">
        <v>108</v>
      </c>
      <c r="H474" t="s">
        <v>81</v>
      </c>
      <c r="I474" t="s">
        <v>1330</v>
      </c>
      <c r="J474" t="s">
        <v>1284</v>
      </c>
      <c r="K474" t="s">
        <v>676</v>
      </c>
      <c r="L474" t="str">
        <f t="shared" si="7"/>
        <v>Medium</v>
      </c>
      <c r="M474">
        <v>5.8</v>
      </c>
      <c r="N474" t="s">
        <v>85</v>
      </c>
      <c r="O474" t="s">
        <v>86</v>
      </c>
      <c r="P474" t="s">
        <v>101</v>
      </c>
      <c r="Q474" t="s">
        <v>88</v>
      </c>
      <c r="R474" t="s">
        <v>89</v>
      </c>
      <c r="S474" t="s">
        <v>85</v>
      </c>
      <c r="T474" t="s">
        <v>89</v>
      </c>
      <c r="U474" t="s">
        <v>1331</v>
      </c>
    </row>
    <row r="475" spans="3:21" hidden="1" x14ac:dyDescent="0.25">
      <c r="C475" t="s">
        <v>730</v>
      </c>
      <c r="D475">
        <v>2016</v>
      </c>
      <c r="E475" t="s">
        <v>1038</v>
      </c>
      <c r="F475" t="s">
        <v>1332</v>
      </c>
      <c r="G475" t="s">
        <v>81</v>
      </c>
      <c r="H475" t="s">
        <v>81</v>
      </c>
      <c r="I475" t="s">
        <v>129</v>
      </c>
      <c r="J475" t="s">
        <v>1333</v>
      </c>
      <c r="K475" t="s">
        <v>676</v>
      </c>
      <c r="L475" t="str">
        <f t="shared" si="7"/>
        <v>Critical</v>
      </c>
      <c r="M475">
        <v>9.3000000000000007</v>
      </c>
      <c r="N475" t="s">
        <v>85</v>
      </c>
      <c r="O475" t="s">
        <v>86</v>
      </c>
      <c r="P475" t="s">
        <v>101</v>
      </c>
      <c r="Q475" t="s">
        <v>88</v>
      </c>
      <c r="R475" t="s">
        <v>130</v>
      </c>
      <c r="S475" t="s">
        <v>130</v>
      </c>
      <c r="T475" t="s">
        <v>130</v>
      </c>
      <c r="U475" t="s">
        <v>1334</v>
      </c>
    </row>
    <row r="476" spans="3:21" hidden="1" x14ac:dyDescent="0.25">
      <c r="C476" t="s">
        <v>730</v>
      </c>
      <c r="D476">
        <v>2016</v>
      </c>
      <c r="E476" t="s">
        <v>1039</v>
      </c>
      <c r="F476" t="s">
        <v>1335</v>
      </c>
      <c r="G476" t="s">
        <v>93</v>
      </c>
      <c r="H476" t="s">
        <v>81</v>
      </c>
      <c r="I476" t="s">
        <v>115</v>
      </c>
      <c r="J476" t="s">
        <v>1333</v>
      </c>
      <c r="K476" t="s">
        <v>676</v>
      </c>
      <c r="L476" t="str">
        <f t="shared" si="7"/>
        <v>Critical</v>
      </c>
      <c r="M476">
        <v>9.3000000000000007</v>
      </c>
      <c r="N476" t="s">
        <v>85</v>
      </c>
      <c r="O476" t="s">
        <v>86</v>
      </c>
      <c r="P476" t="s">
        <v>101</v>
      </c>
      <c r="Q476" t="s">
        <v>88</v>
      </c>
      <c r="R476" t="s">
        <v>130</v>
      </c>
      <c r="S476" t="s">
        <v>130</v>
      </c>
      <c r="T476" t="s">
        <v>130</v>
      </c>
      <c r="U476" t="s">
        <v>1336</v>
      </c>
    </row>
    <row r="477" spans="3:21" hidden="1" x14ac:dyDescent="0.25">
      <c r="C477" t="s">
        <v>730</v>
      </c>
      <c r="D477">
        <v>2016</v>
      </c>
      <c r="E477" t="s">
        <v>1042</v>
      </c>
      <c r="F477" t="s">
        <v>1337</v>
      </c>
      <c r="G477" t="s">
        <v>81</v>
      </c>
      <c r="H477" t="s">
        <v>81</v>
      </c>
      <c r="I477" t="s">
        <v>129</v>
      </c>
      <c r="J477" t="s">
        <v>1333</v>
      </c>
      <c r="K477" t="s">
        <v>676</v>
      </c>
      <c r="L477" t="str">
        <f t="shared" si="7"/>
        <v>Critical</v>
      </c>
      <c r="M477">
        <v>9.3000000000000007</v>
      </c>
      <c r="N477" t="s">
        <v>85</v>
      </c>
      <c r="O477" t="s">
        <v>86</v>
      </c>
      <c r="P477" t="s">
        <v>101</v>
      </c>
      <c r="Q477" t="s">
        <v>88</v>
      </c>
      <c r="R477" t="s">
        <v>130</v>
      </c>
      <c r="S477" t="s">
        <v>130</v>
      </c>
      <c r="T477" t="s">
        <v>130</v>
      </c>
      <c r="U477" t="s">
        <v>1338</v>
      </c>
    </row>
    <row r="478" spans="3:21" hidden="1" x14ac:dyDescent="0.25">
      <c r="C478" t="s">
        <v>730</v>
      </c>
      <c r="D478">
        <v>2016</v>
      </c>
      <c r="E478" t="s">
        <v>1043</v>
      </c>
      <c r="F478" t="s">
        <v>1339</v>
      </c>
      <c r="G478" t="s">
        <v>81</v>
      </c>
      <c r="H478" t="s">
        <v>81</v>
      </c>
      <c r="I478" t="s">
        <v>129</v>
      </c>
      <c r="J478" t="s">
        <v>1333</v>
      </c>
      <c r="K478" t="s">
        <v>676</v>
      </c>
      <c r="L478" t="str">
        <f t="shared" si="7"/>
        <v>Critical</v>
      </c>
      <c r="M478">
        <v>9.3000000000000007</v>
      </c>
      <c r="N478" t="s">
        <v>85</v>
      </c>
      <c r="O478" t="s">
        <v>86</v>
      </c>
      <c r="P478" t="s">
        <v>101</v>
      </c>
      <c r="Q478" t="s">
        <v>88</v>
      </c>
      <c r="R478" t="s">
        <v>130</v>
      </c>
      <c r="S478" t="s">
        <v>130</v>
      </c>
      <c r="T478" t="s">
        <v>130</v>
      </c>
      <c r="U478" t="s">
        <v>1340</v>
      </c>
    </row>
    <row r="479" spans="3:21" hidden="1" x14ac:dyDescent="0.25">
      <c r="C479" t="s">
        <v>730</v>
      </c>
      <c r="D479">
        <v>2016</v>
      </c>
      <c r="E479" t="s">
        <v>1044</v>
      </c>
      <c r="F479" t="s">
        <v>1341</v>
      </c>
      <c r="G479" t="s">
        <v>93</v>
      </c>
      <c r="H479" t="s">
        <v>81</v>
      </c>
      <c r="I479" t="s">
        <v>115</v>
      </c>
      <c r="J479" t="s">
        <v>1333</v>
      </c>
      <c r="K479" t="s">
        <v>676</v>
      </c>
      <c r="L479" t="str">
        <f t="shared" si="7"/>
        <v>Critical</v>
      </c>
      <c r="M479">
        <v>9.3000000000000007</v>
      </c>
      <c r="N479" t="s">
        <v>85</v>
      </c>
      <c r="O479" t="s">
        <v>86</v>
      </c>
      <c r="P479" t="s">
        <v>101</v>
      </c>
      <c r="Q479" t="s">
        <v>88</v>
      </c>
      <c r="R479" t="s">
        <v>130</v>
      </c>
      <c r="S479" t="s">
        <v>130</v>
      </c>
      <c r="T479" t="s">
        <v>130</v>
      </c>
      <c r="U479" t="s">
        <v>1342</v>
      </c>
    </row>
    <row r="480" spans="3:21" hidden="1" x14ac:dyDescent="0.25">
      <c r="C480" t="s">
        <v>730</v>
      </c>
      <c r="D480">
        <v>2016</v>
      </c>
      <c r="E480" t="s">
        <v>1045</v>
      </c>
      <c r="F480" t="s">
        <v>1343</v>
      </c>
      <c r="G480" t="s">
        <v>93</v>
      </c>
      <c r="H480" t="s">
        <v>81</v>
      </c>
      <c r="I480" t="s">
        <v>180</v>
      </c>
      <c r="J480" t="s">
        <v>1344</v>
      </c>
      <c r="K480" t="s">
        <v>1345</v>
      </c>
      <c r="L480" t="str">
        <f t="shared" si="7"/>
        <v>Medium</v>
      </c>
      <c r="M480">
        <v>6.8</v>
      </c>
      <c r="N480" t="s">
        <v>85</v>
      </c>
      <c r="O480" t="s">
        <v>86</v>
      </c>
      <c r="P480" t="s">
        <v>101</v>
      </c>
      <c r="Q480" t="s">
        <v>88</v>
      </c>
      <c r="R480" t="s">
        <v>89</v>
      </c>
      <c r="S480" t="s">
        <v>89</v>
      </c>
      <c r="T480" t="s">
        <v>89</v>
      </c>
      <c r="U480" t="s">
        <v>1346</v>
      </c>
    </row>
    <row r="481" spans="3:21" hidden="1" x14ac:dyDescent="0.25">
      <c r="C481" t="s">
        <v>730</v>
      </c>
      <c r="D481">
        <v>2016</v>
      </c>
      <c r="E481" t="s">
        <v>1046</v>
      </c>
      <c r="F481" t="s">
        <v>1347</v>
      </c>
      <c r="G481" t="s">
        <v>93</v>
      </c>
      <c r="H481" t="s">
        <v>81</v>
      </c>
      <c r="I481" t="s">
        <v>115</v>
      </c>
      <c r="J481" t="s">
        <v>1348</v>
      </c>
      <c r="K481" t="s">
        <v>1349</v>
      </c>
      <c r="L481" t="str">
        <f t="shared" si="7"/>
        <v>Low</v>
      </c>
      <c r="M481">
        <v>4.3</v>
      </c>
      <c r="N481" t="s">
        <v>85</v>
      </c>
      <c r="O481" t="s">
        <v>86</v>
      </c>
      <c r="P481" t="s">
        <v>101</v>
      </c>
      <c r="Q481" t="s">
        <v>88</v>
      </c>
      <c r="R481" t="s">
        <v>89</v>
      </c>
      <c r="S481" t="s">
        <v>85</v>
      </c>
      <c r="T481" t="s">
        <v>85</v>
      </c>
      <c r="U481" t="s">
        <v>1350</v>
      </c>
    </row>
    <row r="482" spans="3:21" hidden="1" x14ac:dyDescent="0.25">
      <c r="C482" t="s">
        <v>730</v>
      </c>
      <c r="D482">
        <v>2016</v>
      </c>
      <c r="E482" t="s">
        <v>1047</v>
      </c>
      <c r="F482" t="s">
        <v>1351</v>
      </c>
      <c r="G482" t="s">
        <v>93</v>
      </c>
      <c r="H482" t="s">
        <v>81</v>
      </c>
      <c r="I482" t="s">
        <v>115</v>
      </c>
      <c r="J482" t="s">
        <v>1348</v>
      </c>
      <c r="K482" t="s">
        <v>792</v>
      </c>
      <c r="L482" t="str">
        <f t="shared" si="7"/>
        <v>Medium</v>
      </c>
      <c r="M482">
        <v>6.8</v>
      </c>
      <c r="N482" t="s">
        <v>85</v>
      </c>
      <c r="O482" t="s">
        <v>86</v>
      </c>
      <c r="P482" t="s">
        <v>101</v>
      </c>
      <c r="Q482" t="s">
        <v>88</v>
      </c>
      <c r="R482" t="s">
        <v>89</v>
      </c>
      <c r="S482" t="s">
        <v>89</v>
      </c>
      <c r="T482" t="s">
        <v>89</v>
      </c>
      <c r="U482" t="s">
        <v>1352</v>
      </c>
    </row>
    <row r="483" spans="3:21" hidden="1" x14ac:dyDescent="0.25">
      <c r="C483" t="s">
        <v>730</v>
      </c>
      <c r="D483">
        <v>2016</v>
      </c>
      <c r="E483" t="s">
        <v>1048</v>
      </c>
      <c r="F483" t="s">
        <v>1353</v>
      </c>
      <c r="G483" t="s">
        <v>93</v>
      </c>
      <c r="H483" t="s">
        <v>81</v>
      </c>
      <c r="I483" t="s">
        <v>100</v>
      </c>
      <c r="J483" t="s">
        <v>1270</v>
      </c>
      <c r="K483" t="s">
        <v>136</v>
      </c>
      <c r="L483" t="str">
        <f t="shared" si="7"/>
        <v>Medium</v>
      </c>
      <c r="M483">
        <v>5.8</v>
      </c>
      <c r="N483" t="s">
        <v>85</v>
      </c>
      <c r="O483" t="s">
        <v>86</v>
      </c>
      <c r="P483" t="s">
        <v>101</v>
      </c>
      <c r="Q483" t="s">
        <v>88</v>
      </c>
      <c r="R483" t="s">
        <v>89</v>
      </c>
      <c r="S483" t="s">
        <v>85</v>
      </c>
      <c r="T483" t="s">
        <v>89</v>
      </c>
      <c r="U483" t="s">
        <v>1354</v>
      </c>
    </row>
    <row r="484" spans="3:21" hidden="1" x14ac:dyDescent="0.25">
      <c r="C484" t="s">
        <v>730</v>
      </c>
      <c r="D484">
        <v>2016</v>
      </c>
      <c r="E484" t="s">
        <v>1049</v>
      </c>
      <c r="F484" t="s">
        <v>1355</v>
      </c>
      <c r="G484" t="s">
        <v>81</v>
      </c>
      <c r="H484" t="s">
        <v>81</v>
      </c>
      <c r="I484" t="s">
        <v>129</v>
      </c>
      <c r="J484" t="s">
        <v>1270</v>
      </c>
      <c r="K484" t="s">
        <v>111</v>
      </c>
      <c r="L484" t="str">
        <f t="shared" si="7"/>
        <v>Low</v>
      </c>
      <c r="M484">
        <v>4.3</v>
      </c>
      <c r="N484" t="s">
        <v>85</v>
      </c>
      <c r="O484" t="s">
        <v>86</v>
      </c>
      <c r="P484" t="s">
        <v>101</v>
      </c>
      <c r="Q484" t="s">
        <v>88</v>
      </c>
      <c r="R484" t="s">
        <v>85</v>
      </c>
      <c r="S484" t="s">
        <v>85</v>
      </c>
      <c r="T484" t="s">
        <v>89</v>
      </c>
      <c r="U484" t="s">
        <v>1356</v>
      </c>
    </row>
    <row r="485" spans="3:21" hidden="1" x14ac:dyDescent="0.25">
      <c r="C485" t="s">
        <v>730</v>
      </c>
      <c r="D485">
        <v>2016</v>
      </c>
      <c r="E485" t="s">
        <v>1052</v>
      </c>
      <c r="F485" t="s">
        <v>1357</v>
      </c>
      <c r="G485" t="s">
        <v>93</v>
      </c>
      <c r="H485" t="s">
        <v>81</v>
      </c>
      <c r="I485" t="s">
        <v>180</v>
      </c>
      <c r="J485" t="s">
        <v>1270</v>
      </c>
      <c r="K485" t="s">
        <v>111</v>
      </c>
      <c r="L485" t="str">
        <f t="shared" si="7"/>
        <v>Critical</v>
      </c>
      <c r="M485">
        <v>9.3000000000000007</v>
      </c>
      <c r="N485" t="s">
        <v>85</v>
      </c>
      <c r="O485" t="s">
        <v>86</v>
      </c>
      <c r="P485" t="s">
        <v>101</v>
      </c>
      <c r="Q485" t="s">
        <v>88</v>
      </c>
      <c r="R485" t="s">
        <v>130</v>
      </c>
      <c r="S485" t="s">
        <v>130</v>
      </c>
      <c r="T485" t="s">
        <v>130</v>
      </c>
      <c r="U485" t="s">
        <v>1358</v>
      </c>
    </row>
    <row r="486" spans="3:21" hidden="1" x14ac:dyDescent="0.25">
      <c r="C486" t="s">
        <v>730</v>
      </c>
      <c r="D486">
        <v>2016</v>
      </c>
      <c r="E486" t="s">
        <v>1053</v>
      </c>
      <c r="F486" t="s">
        <v>1359</v>
      </c>
      <c r="G486" t="s">
        <v>93</v>
      </c>
      <c r="H486" t="s">
        <v>81</v>
      </c>
      <c r="I486" t="s">
        <v>1360</v>
      </c>
      <c r="J486" t="s">
        <v>1270</v>
      </c>
      <c r="K486" t="s">
        <v>111</v>
      </c>
      <c r="L486" t="str">
        <f t="shared" si="7"/>
        <v>Medium</v>
      </c>
      <c r="M486">
        <v>6.8</v>
      </c>
      <c r="N486" t="s">
        <v>85</v>
      </c>
      <c r="O486" t="s">
        <v>86</v>
      </c>
      <c r="P486" t="s">
        <v>101</v>
      </c>
      <c r="Q486" t="s">
        <v>88</v>
      </c>
      <c r="R486" t="s">
        <v>89</v>
      </c>
      <c r="S486" t="s">
        <v>89</v>
      </c>
      <c r="T486" t="s">
        <v>89</v>
      </c>
      <c r="U486" t="s">
        <v>1361</v>
      </c>
    </row>
    <row r="487" spans="3:21" hidden="1" x14ac:dyDescent="0.25">
      <c r="C487" t="s">
        <v>730</v>
      </c>
      <c r="D487">
        <v>2016</v>
      </c>
      <c r="E487" t="s">
        <v>1054</v>
      </c>
      <c r="F487" t="s">
        <v>1362</v>
      </c>
      <c r="G487" t="s">
        <v>134</v>
      </c>
      <c r="H487" t="s">
        <v>81</v>
      </c>
      <c r="I487" t="s">
        <v>82</v>
      </c>
      <c r="J487" t="s">
        <v>1363</v>
      </c>
      <c r="K487" t="s">
        <v>1364</v>
      </c>
      <c r="L487" t="str">
        <f t="shared" si="7"/>
        <v>Medium</v>
      </c>
      <c r="M487">
        <v>6.8</v>
      </c>
      <c r="N487" t="s">
        <v>85</v>
      </c>
      <c r="O487" t="s">
        <v>86</v>
      </c>
      <c r="P487" t="s">
        <v>101</v>
      </c>
      <c r="Q487" t="s">
        <v>88</v>
      </c>
      <c r="R487" t="s">
        <v>89</v>
      </c>
      <c r="S487" t="s">
        <v>89</v>
      </c>
      <c r="T487" t="s">
        <v>89</v>
      </c>
      <c r="U487" t="s">
        <v>1365</v>
      </c>
    </row>
    <row r="488" spans="3:21" hidden="1" x14ac:dyDescent="0.25">
      <c r="C488" t="s">
        <v>730</v>
      </c>
      <c r="D488">
        <v>2016</v>
      </c>
      <c r="E488" t="s">
        <v>1055</v>
      </c>
      <c r="F488" t="s">
        <v>1366</v>
      </c>
      <c r="G488" t="s">
        <v>93</v>
      </c>
      <c r="H488" t="s">
        <v>81</v>
      </c>
      <c r="I488" t="s">
        <v>115</v>
      </c>
      <c r="J488" t="s">
        <v>1367</v>
      </c>
      <c r="K488" t="s">
        <v>1368</v>
      </c>
      <c r="L488" t="str">
        <f t="shared" si="7"/>
        <v>Medium</v>
      </c>
      <c r="M488">
        <v>5</v>
      </c>
      <c r="N488" t="s">
        <v>85</v>
      </c>
      <c r="O488" t="s">
        <v>86</v>
      </c>
      <c r="P488" t="s">
        <v>87</v>
      </c>
      <c r="Q488" t="s">
        <v>88</v>
      </c>
      <c r="R488" t="s">
        <v>85</v>
      </c>
      <c r="S488" t="s">
        <v>85</v>
      </c>
      <c r="T488" t="s">
        <v>89</v>
      </c>
      <c r="U488" t="s">
        <v>1369</v>
      </c>
    </row>
    <row r="489" spans="3:21" hidden="1" x14ac:dyDescent="0.25">
      <c r="C489" t="s">
        <v>730</v>
      </c>
      <c r="D489">
        <v>2016</v>
      </c>
      <c r="E489" t="s">
        <v>1056</v>
      </c>
      <c r="F489" t="s">
        <v>1370</v>
      </c>
      <c r="G489" t="s">
        <v>134</v>
      </c>
      <c r="H489" t="s">
        <v>81</v>
      </c>
      <c r="I489" t="s">
        <v>82</v>
      </c>
      <c r="J489" t="s">
        <v>282</v>
      </c>
      <c r="K489" t="s">
        <v>291</v>
      </c>
      <c r="L489" t="str">
        <f t="shared" si="7"/>
        <v>Critical</v>
      </c>
      <c r="M489">
        <v>9.3000000000000007</v>
      </c>
      <c r="N489" t="s">
        <v>85</v>
      </c>
      <c r="O489" t="s">
        <v>86</v>
      </c>
      <c r="P489" t="s">
        <v>101</v>
      </c>
      <c r="Q489" t="s">
        <v>88</v>
      </c>
      <c r="R489" t="s">
        <v>130</v>
      </c>
      <c r="S489" t="s">
        <v>130</v>
      </c>
      <c r="T489" t="s">
        <v>130</v>
      </c>
      <c r="U489" t="s">
        <v>1371</v>
      </c>
    </row>
    <row r="490" spans="3:21" hidden="1" x14ac:dyDescent="0.25">
      <c r="C490" t="s">
        <v>730</v>
      </c>
      <c r="D490">
        <v>2016</v>
      </c>
      <c r="E490" t="s">
        <v>1059</v>
      </c>
      <c r="F490" t="s">
        <v>1372</v>
      </c>
      <c r="G490" t="s">
        <v>93</v>
      </c>
      <c r="H490" t="s">
        <v>81</v>
      </c>
      <c r="I490" t="s">
        <v>153</v>
      </c>
      <c r="J490" t="s">
        <v>282</v>
      </c>
      <c r="K490" t="s">
        <v>291</v>
      </c>
      <c r="L490" t="str">
        <f t="shared" si="7"/>
        <v>High</v>
      </c>
      <c r="M490">
        <v>7.5</v>
      </c>
      <c r="N490" t="s">
        <v>85</v>
      </c>
      <c r="O490" t="s">
        <v>86</v>
      </c>
      <c r="P490" t="s">
        <v>87</v>
      </c>
      <c r="Q490" t="s">
        <v>88</v>
      </c>
      <c r="R490" t="s">
        <v>89</v>
      </c>
      <c r="S490" t="s">
        <v>89</v>
      </c>
      <c r="T490" t="s">
        <v>89</v>
      </c>
      <c r="U490" t="s">
        <v>1373</v>
      </c>
    </row>
    <row r="491" spans="3:21" hidden="1" x14ac:dyDescent="0.25">
      <c r="C491" t="s">
        <v>730</v>
      </c>
      <c r="D491">
        <v>2016</v>
      </c>
      <c r="E491" t="s">
        <v>1063</v>
      </c>
      <c r="F491" t="s">
        <v>1374</v>
      </c>
      <c r="G491" t="s">
        <v>699</v>
      </c>
      <c r="H491" t="s">
        <v>81</v>
      </c>
      <c r="I491" t="s">
        <v>1375</v>
      </c>
      <c r="J491" t="s">
        <v>1261</v>
      </c>
      <c r="K491" t="s">
        <v>1224</v>
      </c>
      <c r="L491" t="str">
        <f t="shared" si="7"/>
        <v>Critical</v>
      </c>
      <c r="M491">
        <v>9</v>
      </c>
      <c r="N491" t="s">
        <v>85</v>
      </c>
      <c r="O491" t="s">
        <v>86</v>
      </c>
      <c r="P491" t="s">
        <v>87</v>
      </c>
      <c r="Q491" t="s">
        <v>205</v>
      </c>
      <c r="R491" t="s">
        <v>130</v>
      </c>
      <c r="S491" t="s">
        <v>130</v>
      </c>
      <c r="T491" t="s">
        <v>130</v>
      </c>
      <c r="U491" t="s">
        <v>1376</v>
      </c>
    </row>
    <row r="492" spans="3:21" hidden="1" x14ac:dyDescent="0.25">
      <c r="C492" t="s">
        <v>730</v>
      </c>
      <c r="D492">
        <v>2016</v>
      </c>
      <c r="E492" t="s">
        <v>1067</v>
      </c>
      <c r="F492" t="s">
        <v>1377</v>
      </c>
      <c r="G492" t="s">
        <v>108</v>
      </c>
      <c r="H492" t="s">
        <v>81</v>
      </c>
      <c r="I492" t="s">
        <v>109</v>
      </c>
      <c r="J492" t="s">
        <v>285</v>
      </c>
      <c r="K492" t="s">
        <v>1088</v>
      </c>
      <c r="L492" t="str">
        <f t="shared" si="7"/>
        <v>Low</v>
      </c>
      <c r="M492">
        <v>4.3</v>
      </c>
      <c r="N492" t="s">
        <v>85</v>
      </c>
      <c r="O492" t="s">
        <v>86</v>
      </c>
      <c r="P492" t="s">
        <v>101</v>
      </c>
      <c r="Q492" t="s">
        <v>88</v>
      </c>
      <c r="R492" t="s">
        <v>89</v>
      </c>
      <c r="S492" t="s">
        <v>85</v>
      </c>
      <c r="T492" t="s">
        <v>85</v>
      </c>
      <c r="U492" t="s">
        <v>1378</v>
      </c>
    </row>
    <row r="493" spans="3:21" hidden="1" x14ac:dyDescent="0.25">
      <c r="C493" t="s">
        <v>730</v>
      </c>
      <c r="D493">
        <v>2016</v>
      </c>
      <c r="E493" t="s">
        <v>1071</v>
      </c>
      <c r="F493" t="s">
        <v>1379</v>
      </c>
      <c r="G493" t="s">
        <v>93</v>
      </c>
      <c r="H493" t="s">
        <v>81</v>
      </c>
      <c r="I493" t="s">
        <v>115</v>
      </c>
      <c r="J493" t="s">
        <v>285</v>
      </c>
      <c r="K493" t="s">
        <v>111</v>
      </c>
      <c r="L493" t="str">
        <f t="shared" si="7"/>
        <v>Low</v>
      </c>
      <c r="M493">
        <v>4.3</v>
      </c>
      <c r="N493" t="s">
        <v>85</v>
      </c>
      <c r="O493" t="s">
        <v>86</v>
      </c>
      <c r="P493" t="s">
        <v>101</v>
      </c>
      <c r="Q493" t="s">
        <v>88</v>
      </c>
      <c r="R493" t="s">
        <v>85</v>
      </c>
      <c r="S493" t="s">
        <v>85</v>
      </c>
      <c r="T493" t="s">
        <v>89</v>
      </c>
      <c r="U493" t="s">
        <v>1380</v>
      </c>
    </row>
    <row r="494" spans="3:21" hidden="1" x14ac:dyDescent="0.25">
      <c r="C494" t="s">
        <v>730</v>
      </c>
      <c r="D494">
        <v>2016</v>
      </c>
      <c r="E494" t="s">
        <v>1075</v>
      </c>
      <c r="F494" t="s">
        <v>1381</v>
      </c>
      <c r="G494" t="s">
        <v>93</v>
      </c>
      <c r="H494" t="s">
        <v>81</v>
      </c>
      <c r="I494" t="s">
        <v>115</v>
      </c>
      <c r="J494" t="s">
        <v>1382</v>
      </c>
      <c r="K494" t="s">
        <v>1088</v>
      </c>
      <c r="L494" t="str">
        <f t="shared" si="7"/>
        <v>Medium</v>
      </c>
      <c r="M494">
        <v>5</v>
      </c>
      <c r="N494" t="s">
        <v>85</v>
      </c>
      <c r="O494" t="s">
        <v>86</v>
      </c>
      <c r="P494" t="s">
        <v>87</v>
      </c>
      <c r="Q494" t="s">
        <v>88</v>
      </c>
      <c r="R494" t="s">
        <v>85</v>
      </c>
      <c r="S494" t="s">
        <v>85</v>
      </c>
      <c r="T494" t="s">
        <v>89</v>
      </c>
      <c r="U494" t="s">
        <v>1383</v>
      </c>
    </row>
    <row r="495" spans="3:21" hidden="1" x14ac:dyDescent="0.25">
      <c r="C495" t="s">
        <v>730</v>
      </c>
      <c r="D495">
        <v>2016</v>
      </c>
      <c r="E495" t="s">
        <v>1079</v>
      </c>
      <c r="F495" t="s">
        <v>1384</v>
      </c>
      <c r="G495" t="s">
        <v>699</v>
      </c>
      <c r="H495" t="s">
        <v>81</v>
      </c>
      <c r="I495" t="s">
        <v>1385</v>
      </c>
      <c r="J495" t="s">
        <v>1386</v>
      </c>
      <c r="K495" t="s">
        <v>1387</v>
      </c>
      <c r="L495" t="str">
        <f t="shared" si="7"/>
        <v>Medium</v>
      </c>
      <c r="M495">
        <v>6.5</v>
      </c>
      <c r="N495" t="s">
        <v>85</v>
      </c>
      <c r="O495" t="s">
        <v>86</v>
      </c>
      <c r="P495" t="s">
        <v>87</v>
      </c>
      <c r="Q495" t="s">
        <v>205</v>
      </c>
      <c r="R495" t="s">
        <v>89</v>
      </c>
      <c r="S495" t="s">
        <v>89</v>
      </c>
      <c r="T495" t="s">
        <v>89</v>
      </c>
      <c r="U495" t="s">
        <v>1388</v>
      </c>
    </row>
    <row r="496" spans="3:21" hidden="1" x14ac:dyDescent="0.25">
      <c r="C496" t="s">
        <v>730</v>
      </c>
      <c r="D496">
        <v>2016</v>
      </c>
      <c r="E496" t="s">
        <v>1083</v>
      </c>
      <c r="F496" t="s">
        <v>352</v>
      </c>
      <c r="G496" t="s">
        <v>93</v>
      </c>
      <c r="H496" t="s">
        <v>81</v>
      </c>
      <c r="I496" t="s">
        <v>180</v>
      </c>
      <c r="J496" t="s">
        <v>353</v>
      </c>
      <c r="K496" t="s">
        <v>354</v>
      </c>
      <c r="L496" t="str">
        <f t="shared" si="7"/>
        <v>Critical</v>
      </c>
      <c r="M496">
        <v>10</v>
      </c>
      <c r="N496" t="s">
        <v>85</v>
      </c>
      <c r="O496" t="s">
        <v>86</v>
      </c>
      <c r="P496" t="s">
        <v>87</v>
      </c>
      <c r="Q496" t="s">
        <v>88</v>
      </c>
      <c r="R496" t="s">
        <v>130</v>
      </c>
      <c r="S496" t="s">
        <v>130</v>
      </c>
      <c r="T496" t="s">
        <v>130</v>
      </c>
      <c r="U496" t="s">
        <v>355</v>
      </c>
    </row>
    <row r="497" spans="3:21" hidden="1" x14ac:dyDescent="0.25">
      <c r="C497" t="s">
        <v>730</v>
      </c>
      <c r="D497">
        <v>2016</v>
      </c>
      <c r="E497" t="s">
        <v>1086</v>
      </c>
      <c r="F497" t="s">
        <v>1389</v>
      </c>
      <c r="G497" t="s">
        <v>128</v>
      </c>
      <c r="H497" t="s">
        <v>81</v>
      </c>
      <c r="I497" t="s">
        <v>129</v>
      </c>
      <c r="J497" t="s">
        <v>1390</v>
      </c>
      <c r="K497" t="s">
        <v>136</v>
      </c>
      <c r="L497" t="str">
        <f t="shared" si="7"/>
        <v>Medium</v>
      </c>
      <c r="M497">
        <v>5</v>
      </c>
      <c r="N497" t="s">
        <v>85</v>
      </c>
      <c r="O497" t="s">
        <v>86</v>
      </c>
      <c r="P497" t="s">
        <v>87</v>
      </c>
      <c r="Q497" t="s">
        <v>88</v>
      </c>
      <c r="R497" t="s">
        <v>85</v>
      </c>
      <c r="S497" t="s">
        <v>85</v>
      </c>
      <c r="T497" t="s">
        <v>89</v>
      </c>
      <c r="U497" t="s">
        <v>1391</v>
      </c>
    </row>
    <row r="498" spans="3:21" hidden="1" x14ac:dyDescent="0.25">
      <c r="C498" t="s">
        <v>730</v>
      </c>
      <c r="D498">
        <v>2016</v>
      </c>
      <c r="E498" t="s">
        <v>1090</v>
      </c>
      <c r="F498" t="s">
        <v>1392</v>
      </c>
      <c r="G498" t="s">
        <v>81</v>
      </c>
      <c r="H498" t="s">
        <v>81</v>
      </c>
      <c r="I498" t="s">
        <v>129</v>
      </c>
      <c r="J498" t="s">
        <v>1390</v>
      </c>
      <c r="K498" t="s">
        <v>1393</v>
      </c>
      <c r="L498" t="str">
        <f t="shared" si="7"/>
        <v>High</v>
      </c>
      <c r="M498">
        <v>7.5</v>
      </c>
      <c r="N498" t="s">
        <v>85</v>
      </c>
      <c r="O498" t="s">
        <v>86</v>
      </c>
      <c r="P498" t="s">
        <v>87</v>
      </c>
      <c r="Q498" t="s">
        <v>88</v>
      </c>
      <c r="R498" t="s">
        <v>89</v>
      </c>
      <c r="S498" t="s">
        <v>89</v>
      </c>
      <c r="T498" t="s">
        <v>89</v>
      </c>
      <c r="U498" t="s">
        <v>1394</v>
      </c>
    </row>
    <row r="499" spans="3:21" hidden="1" x14ac:dyDescent="0.25">
      <c r="C499" t="s">
        <v>730</v>
      </c>
      <c r="D499">
        <v>2016</v>
      </c>
      <c r="E499" t="s">
        <v>1395</v>
      </c>
      <c r="F499" t="s">
        <v>1396</v>
      </c>
      <c r="G499" t="s">
        <v>81</v>
      </c>
      <c r="H499" t="s">
        <v>81</v>
      </c>
      <c r="I499" t="s">
        <v>129</v>
      </c>
      <c r="J499" t="s">
        <v>1390</v>
      </c>
      <c r="K499" t="s">
        <v>136</v>
      </c>
      <c r="L499" t="str">
        <f t="shared" si="7"/>
        <v>Medium</v>
      </c>
      <c r="M499">
        <v>5</v>
      </c>
      <c r="N499" t="s">
        <v>85</v>
      </c>
      <c r="O499" t="s">
        <v>86</v>
      </c>
      <c r="P499" t="s">
        <v>87</v>
      </c>
      <c r="Q499" t="s">
        <v>88</v>
      </c>
      <c r="R499" t="s">
        <v>85</v>
      </c>
      <c r="S499" t="s">
        <v>85</v>
      </c>
      <c r="T499" t="s">
        <v>89</v>
      </c>
      <c r="U499" t="s">
        <v>1397</v>
      </c>
    </row>
    <row r="500" spans="3:21" hidden="1" x14ac:dyDescent="0.25">
      <c r="C500" t="s">
        <v>730</v>
      </c>
      <c r="D500">
        <v>2016</v>
      </c>
      <c r="E500" t="s">
        <v>1398</v>
      </c>
      <c r="F500" t="s">
        <v>1399</v>
      </c>
      <c r="G500" t="s">
        <v>108</v>
      </c>
      <c r="H500" t="s">
        <v>81</v>
      </c>
      <c r="I500" t="s">
        <v>109</v>
      </c>
      <c r="J500" t="s">
        <v>285</v>
      </c>
      <c r="K500" t="s">
        <v>1088</v>
      </c>
      <c r="L500" t="str">
        <f t="shared" si="7"/>
        <v>Low</v>
      </c>
      <c r="M500">
        <v>4.3</v>
      </c>
      <c r="N500" t="s">
        <v>85</v>
      </c>
      <c r="O500" t="s">
        <v>86</v>
      </c>
      <c r="P500" t="s">
        <v>101</v>
      </c>
      <c r="Q500" t="s">
        <v>88</v>
      </c>
      <c r="R500" t="s">
        <v>89</v>
      </c>
      <c r="S500" t="s">
        <v>85</v>
      </c>
      <c r="T500" t="s">
        <v>85</v>
      </c>
      <c r="U500" t="s">
        <v>1400</v>
      </c>
    </row>
    <row r="501" spans="3:21" hidden="1" x14ac:dyDescent="0.25">
      <c r="C501" t="s">
        <v>730</v>
      </c>
      <c r="D501">
        <v>2016</v>
      </c>
      <c r="E501" t="s">
        <v>1401</v>
      </c>
      <c r="F501" t="s">
        <v>1402</v>
      </c>
      <c r="G501" t="s">
        <v>93</v>
      </c>
      <c r="H501" t="s">
        <v>81</v>
      </c>
      <c r="I501" t="s">
        <v>180</v>
      </c>
      <c r="J501" t="s">
        <v>1403</v>
      </c>
      <c r="K501" t="s">
        <v>295</v>
      </c>
      <c r="L501" t="str">
        <f t="shared" si="7"/>
        <v>High</v>
      </c>
      <c r="M501">
        <v>7.5</v>
      </c>
      <c r="N501" t="s">
        <v>85</v>
      </c>
      <c r="O501" t="s">
        <v>86</v>
      </c>
      <c r="P501" t="s">
        <v>87</v>
      </c>
      <c r="Q501" t="s">
        <v>88</v>
      </c>
      <c r="R501" t="s">
        <v>89</v>
      </c>
      <c r="S501" t="s">
        <v>89</v>
      </c>
      <c r="T501" t="s">
        <v>89</v>
      </c>
      <c r="U501" t="s">
        <v>1404</v>
      </c>
    </row>
    <row r="502" spans="3:21" hidden="1" x14ac:dyDescent="0.25">
      <c r="C502" t="s">
        <v>730</v>
      </c>
      <c r="D502">
        <v>2016</v>
      </c>
      <c r="E502" t="s">
        <v>1405</v>
      </c>
      <c r="F502" t="s">
        <v>1406</v>
      </c>
      <c r="G502" t="s">
        <v>699</v>
      </c>
      <c r="H502" t="s">
        <v>81</v>
      </c>
      <c r="I502" t="s">
        <v>964</v>
      </c>
      <c r="J502" t="s">
        <v>1386</v>
      </c>
      <c r="K502" t="s">
        <v>295</v>
      </c>
      <c r="L502" t="str">
        <f t="shared" si="7"/>
        <v>Medium</v>
      </c>
      <c r="M502">
        <v>6.5</v>
      </c>
      <c r="N502" t="s">
        <v>85</v>
      </c>
      <c r="O502" t="s">
        <v>86</v>
      </c>
      <c r="P502" t="s">
        <v>87</v>
      </c>
      <c r="Q502" t="s">
        <v>205</v>
      </c>
      <c r="R502" t="s">
        <v>89</v>
      </c>
      <c r="S502" t="s">
        <v>89</v>
      </c>
      <c r="T502" t="s">
        <v>89</v>
      </c>
      <c r="U502" t="s">
        <v>1407</v>
      </c>
    </row>
    <row r="503" spans="3:21" hidden="1" x14ac:dyDescent="0.25">
      <c r="C503" t="s">
        <v>730</v>
      </c>
      <c r="D503">
        <v>2016</v>
      </c>
      <c r="E503" t="s">
        <v>1408</v>
      </c>
      <c r="F503" t="s">
        <v>1409</v>
      </c>
      <c r="G503" t="s">
        <v>108</v>
      </c>
      <c r="H503" t="s">
        <v>81</v>
      </c>
      <c r="I503" t="s">
        <v>1319</v>
      </c>
      <c r="J503" t="s">
        <v>1386</v>
      </c>
      <c r="K503" t="s">
        <v>295</v>
      </c>
      <c r="L503" t="str">
        <f t="shared" ref="L503:L566" si="8">IF(M503&gt;=9,"Critical",IF(M503&gt;=7.5,"High",IF(M503&gt;=5,"Medium","Low")))</f>
        <v>Low</v>
      </c>
      <c r="M503">
        <v>4</v>
      </c>
      <c r="N503" t="s">
        <v>85</v>
      </c>
      <c r="O503" t="s">
        <v>86</v>
      </c>
      <c r="P503" t="s">
        <v>87</v>
      </c>
      <c r="Q503" t="s">
        <v>205</v>
      </c>
      <c r="R503" t="s">
        <v>89</v>
      </c>
      <c r="S503" t="s">
        <v>85</v>
      </c>
      <c r="T503" t="s">
        <v>85</v>
      </c>
      <c r="U503" t="s">
        <v>1410</v>
      </c>
    </row>
    <row r="504" spans="3:21" hidden="1" x14ac:dyDescent="0.25">
      <c r="C504" t="s">
        <v>730</v>
      </c>
      <c r="D504">
        <v>2016</v>
      </c>
      <c r="E504" t="s">
        <v>1411</v>
      </c>
      <c r="F504" t="s">
        <v>1412</v>
      </c>
      <c r="G504" t="s">
        <v>134</v>
      </c>
      <c r="H504" t="s">
        <v>81</v>
      </c>
      <c r="I504" t="s">
        <v>129</v>
      </c>
      <c r="J504" t="s">
        <v>727</v>
      </c>
      <c r="K504" t="s">
        <v>136</v>
      </c>
      <c r="L504" t="str">
        <f t="shared" si="8"/>
        <v>Low</v>
      </c>
      <c r="M504">
        <v>4.3</v>
      </c>
      <c r="N504" t="s">
        <v>85</v>
      </c>
      <c r="O504" t="s">
        <v>86</v>
      </c>
      <c r="P504" t="s">
        <v>101</v>
      </c>
      <c r="Q504" t="s">
        <v>88</v>
      </c>
      <c r="R504" t="s">
        <v>85</v>
      </c>
      <c r="S504" t="s">
        <v>85</v>
      </c>
      <c r="T504" t="s">
        <v>89</v>
      </c>
      <c r="U504" t="s">
        <v>1413</v>
      </c>
    </row>
    <row r="505" spans="3:21" hidden="1" x14ac:dyDescent="0.25">
      <c r="C505" t="s">
        <v>730</v>
      </c>
      <c r="D505">
        <v>2016</v>
      </c>
      <c r="E505" t="s">
        <v>1414</v>
      </c>
      <c r="F505" t="s">
        <v>1415</v>
      </c>
      <c r="G505" t="s">
        <v>242</v>
      </c>
      <c r="H505" t="s">
        <v>81</v>
      </c>
      <c r="I505" t="s">
        <v>129</v>
      </c>
      <c r="J505" t="s">
        <v>727</v>
      </c>
      <c r="K505" t="s">
        <v>136</v>
      </c>
      <c r="L505" t="str">
        <f t="shared" si="8"/>
        <v>Medium</v>
      </c>
      <c r="M505">
        <v>5</v>
      </c>
      <c r="N505" t="s">
        <v>85</v>
      </c>
      <c r="O505" t="s">
        <v>86</v>
      </c>
      <c r="P505" t="s">
        <v>87</v>
      </c>
      <c r="Q505" t="s">
        <v>88</v>
      </c>
      <c r="R505" t="s">
        <v>85</v>
      </c>
      <c r="S505" t="s">
        <v>85</v>
      </c>
      <c r="T505" t="s">
        <v>89</v>
      </c>
      <c r="U505" t="s">
        <v>1416</v>
      </c>
    </row>
    <row r="506" spans="3:21" hidden="1" x14ac:dyDescent="0.25">
      <c r="C506" t="s">
        <v>730</v>
      </c>
      <c r="D506">
        <v>2016</v>
      </c>
      <c r="E506" t="s">
        <v>1417</v>
      </c>
      <c r="F506" t="s">
        <v>1418</v>
      </c>
      <c r="G506" t="s">
        <v>242</v>
      </c>
      <c r="H506" t="s">
        <v>81</v>
      </c>
      <c r="I506" t="s">
        <v>129</v>
      </c>
      <c r="J506" t="s">
        <v>727</v>
      </c>
      <c r="K506" t="s">
        <v>136</v>
      </c>
      <c r="L506" t="str">
        <f t="shared" si="8"/>
        <v>Low</v>
      </c>
      <c r="M506">
        <v>4.3</v>
      </c>
      <c r="N506" t="s">
        <v>85</v>
      </c>
      <c r="O506" t="s">
        <v>86</v>
      </c>
      <c r="P506" t="s">
        <v>101</v>
      </c>
      <c r="Q506" t="s">
        <v>88</v>
      </c>
      <c r="R506" t="s">
        <v>85</v>
      </c>
      <c r="S506" t="s">
        <v>85</v>
      </c>
      <c r="T506" t="s">
        <v>89</v>
      </c>
      <c r="U506" t="s">
        <v>1419</v>
      </c>
    </row>
    <row r="507" spans="3:21" hidden="1" x14ac:dyDescent="0.25">
      <c r="C507" t="s">
        <v>730</v>
      </c>
      <c r="D507">
        <v>2016</v>
      </c>
      <c r="E507" t="s">
        <v>1420</v>
      </c>
      <c r="F507" t="s">
        <v>1421</v>
      </c>
      <c r="G507" t="s">
        <v>152</v>
      </c>
      <c r="H507" t="s">
        <v>81</v>
      </c>
      <c r="I507" t="s">
        <v>180</v>
      </c>
      <c r="J507" t="s">
        <v>1182</v>
      </c>
      <c r="K507" t="s">
        <v>1422</v>
      </c>
      <c r="L507" t="str">
        <f t="shared" si="8"/>
        <v>Medium</v>
      </c>
      <c r="M507">
        <v>6.8</v>
      </c>
      <c r="N507" t="s">
        <v>85</v>
      </c>
      <c r="O507" t="s">
        <v>86</v>
      </c>
      <c r="P507" t="s">
        <v>101</v>
      </c>
      <c r="Q507" t="s">
        <v>88</v>
      </c>
      <c r="R507" t="s">
        <v>89</v>
      </c>
      <c r="S507" t="s">
        <v>89</v>
      </c>
      <c r="T507" t="s">
        <v>89</v>
      </c>
      <c r="U507" t="s">
        <v>1423</v>
      </c>
    </row>
    <row r="508" spans="3:21" hidden="1" x14ac:dyDescent="0.25">
      <c r="C508" t="s">
        <v>730</v>
      </c>
      <c r="D508">
        <v>2016</v>
      </c>
      <c r="E508" t="s">
        <v>1424</v>
      </c>
      <c r="F508" t="s">
        <v>1425</v>
      </c>
      <c r="G508" t="s">
        <v>93</v>
      </c>
      <c r="H508" t="s">
        <v>81</v>
      </c>
      <c r="I508" t="s">
        <v>290</v>
      </c>
      <c r="J508" t="s">
        <v>1426</v>
      </c>
      <c r="K508" t="s">
        <v>136</v>
      </c>
      <c r="L508" t="str">
        <f t="shared" si="8"/>
        <v>Critical</v>
      </c>
      <c r="M508">
        <v>9.3000000000000007</v>
      </c>
      <c r="N508" t="s">
        <v>85</v>
      </c>
      <c r="O508" t="s">
        <v>86</v>
      </c>
      <c r="P508" t="s">
        <v>101</v>
      </c>
      <c r="Q508" t="s">
        <v>88</v>
      </c>
      <c r="R508" t="s">
        <v>130</v>
      </c>
      <c r="S508" t="s">
        <v>130</v>
      </c>
      <c r="T508" t="s">
        <v>130</v>
      </c>
      <c r="U508" t="s">
        <v>1427</v>
      </c>
    </row>
    <row r="509" spans="3:21" hidden="1" x14ac:dyDescent="0.25">
      <c r="C509" t="s">
        <v>730</v>
      </c>
      <c r="D509">
        <v>2016</v>
      </c>
      <c r="E509" t="s">
        <v>1428</v>
      </c>
      <c r="F509" t="s">
        <v>1429</v>
      </c>
      <c r="G509" t="s">
        <v>93</v>
      </c>
      <c r="H509" t="s">
        <v>81</v>
      </c>
      <c r="I509" t="s">
        <v>180</v>
      </c>
      <c r="J509" t="s">
        <v>1430</v>
      </c>
      <c r="K509" t="s">
        <v>1431</v>
      </c>
      <c r="L509" t="str">
        <f t="shared" si="8"/>
        <v>Medium</v>
      </c>
      <c r="M509">
        <v>6.8</v>
      </c>
      <c r="N509" t="s">
        <v>85</v>
      </c>
      <c r="O509" t="s">
        <v>86</v>
      </c>
      <c r="P509" t="s">
        <v>101</v>
      </c>
      <c r="Q509" t="s">
        <v>88</v>
      </c>
      <c r="R509" t="s">
        <v>89</v>
      </c>
      <c r="S509" t="s">
        <v>89</v>
      </c>
      <c r="T509" t="s">
        <v>89</v>
      </c>
      <c r="U509" t="s">
        <v>1432</v>
      </c>
    </row>
    <row r="510" spans="3:21" hidden="1" x14ac:dyDescent="0.25">
      <c r="C510" t="s">
        <v>730</v>
      </c>
      <c r="D510">
        <v>2016</v>
      </c>
      <c r="E510" t="s">
        <v>1433</v>
      </c>
      <c r="F510" t="s">
        <v>1434</v>
      </c>
      <c r="G510" t="s">
        <v>93</v>
      </c>
      <c r="H510" t="s">
        <v>81</v>
      </c>
      <c r="I510" t="s">
        <v>115</v>
      </c>
      <c r="J510" t="s">
        <v>285</v>
      </c>
      <c r="K510" t="s">
        <v>111</v>
      </c>
      <c r="L510" t="str">
        <f t="shared" si="8"/>
        <v>Medium</v>
      </c>
      <c r="M510">
        <v>5</v>
      </c>
      <c r="N510" t="s">
        <v>85</v>
      </c>
      <c r="O510" t="s">
        <v>86</v>
      </c>
      <c r="P510" t="s">
        <v>87</v>
      </c>
      <c r="Q510" t="s">
        <v>88</v>
      </c>
      <c r="R510" t="s">
        <v>85</v>
      </c>
      <c r="S510" t="s">
        <v>85</v>
      </c>
      <c r="T510" t="s">
        <v>89</v>
      </c>
      <c r="U510" t="s">
        <v>1435</v>
      </c>
    </row>
    <row r="511" spans="3:21" hidden="1" x14ac:dyDescent="0.25">
      <c r="C511" t="s">
        <v>730</v>
      </c>
      <c r="D511">
        <v>2016</v>
      </c>
      <c r="E511" t="s">
        <v>1436</v>
      </c>
      <c r="F511" t="s">
        <v>1437</v>
      </c>
      <c r="G511" t="s">
        <v>93</v>
      </c>
      <c r="H511" t="s">
        <v>81</v>
      </c>
      <c r="I511" t="s">
        <v>115</v>
      </c>
      <c r="J511" t="s">
        <v>285</v>
      </c>
      <c r="K511" t="s">
        <v>136</v>
      </c>
      <c r="L511" t="str">
        <f t="shared" si="8"/>
        <v>Low</v>
      </c>
      <c r="M511">
        <v>4.3</v>
      </c>
      <c r="N511" t="s">
        <v>85</v>
      </c>
      <c r="O511" t="s">
        <v>86</v>
      </c>
      <c r="P511" t="s">
        <v>101</v>
      </c>
      <c r="Q511" t="s">
        <v>88</v>
      </c>
      <c r="R511" t="s">
        <v>85</v>
      </c>
      <c r="S511" t="s">
        <v>85</v>
      </c>
      <c r="T511" t="s">
        <v>89</v>
      </c>
      <c r="U511" t="s">
        <v>1438</v>
      </c>
    </row>
    <row r="512" spans="3:21" hidden="1" x14ac:dyDescent="0.25">
      <c r="C512" t="s">
        <v>730</v>
      </c>
      <c r="D512">
        <v>2016</v>
      </c>
      <c r="E512" t="s">
        <v>1439</v>
      </c>
      <c r="F512" t="s">
        <v>1440</v>
      </c>
      <c r="G512" t="s">
        <v>93</v>
      </c>
      <c r="H512" t="s">
        <v>81</v>
      </c>
      <c r="I512" t="s">
        <v>115</v>
      </c>
      <c r="J512" t="s">
        <v>1441</v>
      </c>
      <c r="K512" t="s">
        <v>136</v>
      </c>
      <c r="L512" t="str">
        <f t="shared" si="8"/>
        <v>Low</v>
      </c>
      <c r="M512">
        <v>4.3</v>
      </c>
      <c r="N512" t="s">
        <v>85</v>
      </c>
      <c r="O512" t="s">
        <v>86</v>
      </c>
      <c r="P512" t="s">
        <v>101</v>
      </c>
      <c r="Q512" t="s">
        <v>88</v>
      </c>
      <c r="R512" t="s">
        <v>85</v>
      </c>
      <c r="S512" t="s">
        <v>85</v>
      </c>
      <c r="T512" t="s">
        <v>89</v>
      </c>
      <c r="U512" t="s">
        <v>1442</v>
      </c>
    </row>
    <row r="513" spans="3:21" hidden="1" x14ac:dyDescent="0.25">
      <c r="C513" t="s">
        <v>730</v>
      </c>
      <c r="D513">
        <v>2016</v>
      </c>
      <c r="E513" t="s">
        <v>1443</v>
      </c>
      <c r="F513" t="s">
        <v>1444</v>
      </c>
      <c r="G513" t="s">
        <v>93</v>
      </c>
      <c r="H513" t="s">
        <v>81</v>
      </c>
      <c r="I513" t="s">
        <v>115</v>
      </c>
      <c r="J513" t="s">
        <v>1441</v>
      </c>
      <c r="K513" t="s">
        <v>136</v>
      </c>
      <c r="L513" t="str">
        <f t="shared" si="8"/>
        <v>Low</v>
      </c>
      <c r="M513">
        <v>4.3</v>
      </c>
      <c r="N513" t="s">
        <v>85</v>
      </c>
      <c r="O513" t="s">
        <v>86</v>
      </c>
      <c r="P513" t="s">
        <v>101</v>
      </c>
      <c r="Q513" t="s">
        <v>88</v>
      </c>
      <c r="R513" t="s">
        <v>85</v>
      </c>
      <c r="S513" t="s">
        <v>85</v>
      </c>
      <c r="T513" t="s">
        <v>89</v>
      </c>
      <c r="U513" t="s">
        <v>1445</v>
      </c>
    </row>
    <row r="514" spans="3:21" hidden="1" x14ac:dyDescent="0.25">
      <c r="C514" t="s">
        <v>730</v>
      </c>
      <c r="D514">
        <v>2016</v>
      </c>
      <c r="E514" t="s">
        <v>1446</v>
      </c>
      <c r="F514" t="s">
        <v>1447</v>
      </c>
      <c r="G514" t="s">
        <v>93</v>
      </c>
      <c r="H514" t="s">
        <v>81</v>
      </c>
      <c r="I514" t="s">
        <v>115</v>
      </c>
      <c r="J514" t="s">
        <v>1441</v>
      </c>
      <c r="K514" t="s">
        <v>136</v>
      </c>
      <c r="L514" t="str">
        <f t="shared" si="8"/>
        <v>Low</v>
      </c>
      <c r="M514">
        <v>4.3</v>
      </c>
      <c r="N514" t="s">
        <v>85</v>
      </c>
      <c r="O514" t="s">
        <v>86</v>
      </c>
      <c r="P514" t="s">
        <v>101</v>
      </c>
      <c r="Q514" t="s">
        <v>88</v>
      </c>
      <c r="R514" t="s">
        <v>85</v>
      </c>
      <c r="S514" t="s">
        <v>85</v>
      </c>
      <c r="T514" t="s">
        <v>89</v>
      </c>
      <c r="U514" t="s">
        <v>1448</v>
      </c>
    </row>
    <row r="515" spans="3:21" hidden="1" x14ac:dyDescent="0.25">
      <c r="C515" t="s">
        <v>730</v>
      </c>
      <c r="D515">
        <v>2016</v>
      </c>
      <c r="E515" t="s">
        <v>1449</v>
      </c>
      <c r="F515" t="s">
        <v>1450</v>
      </c>
      <c r="G515" t="s">
        <v>93</v>
      </c>
      <c r="H515" t="s">
        <v>81</v>
      </c>
      <c r="I515" t="s">
        <v>180</v>
      </c>
      <c r="J515" t="s">
        <v>357</v>
      </c>
      <c r="K515" t="s">
        <v>136</v>
      </c>
      <c r="L515" t="str">
        <f t="shared" si="8"/>
        <v>High</v>
      </c>
      <c r="M515">
        <v>7.5</v>
      </c>
      <c r="N515" t="s">
        <v>85</v>
      </c>
      <c r="O515" t="s">
        <v>86</v>
      </c>
      <c r="P515" t="s">
        <v>87</v>
      </c>
      <c r="Q515" t="s">
        <v>88</v>
      </c>
      <c r="R515" t="s">
        <v>89</v>
      </c>
      <c r="S515" t="s">
        <v>89</v>
      </c>
      <c r="T515" t="s">
        <v>89</v>
      </c>
      <c r="U515" t="s">
        <v>1451</v>
      </c>
    </row>
    <row r="516" spans="3:21" hidden="1" x14ac:dyDescent="0.25">
      <c r="C516" t="s">
        <v>730</v>
      </c>
      <c r="D516">
        <v>2016</v>
      </c>
      <c r="E516" t="s">
        <v>1452</v>
      </c>
      <c r="F516" t="s">
        <v>1453</v>
      </c>
      <c r="G516" t="s">
        <v>93</v>
      </c>
      <c r="H516" t="s">
        <v>81</v>
      </c>
      <c r="I516" t="s">
        <v>180</v>
      </c>
      <c r="J516" t="s">
        <v>357</v>
      </c>
      <c r="K516" t="s">
        <v>136</v>
      </c>
      <c r="L516" t="str">
        <f t="shared" si="8"/>
        <v>High</v>
      </c>
      <c r="M516">
        <v>7.5</v>
      </c>
      <c r="N516" t="s">
        <v>85</v>
      </c>
      <c r="O516" t="s">
        <v>86</v>
      </c>
      <c r="P516" t="s">
        <v>87</v>
      </c>
      <c r="Q516" t="s">
        <v>88</v>
      </c>
      <c r="R516" t="s">
        <v>89</v>
      </c>
      <c r="S516" t="s">
        <v>89</v>
      </c>
      <c r="T516" t="s">
        <v>89</v>
      </c>
      <c r="U516" t="s">
        <v>1454</v>
      </c>
    </row>
    <row r="517" spans="3:21" hidden="1" x14ac:dyDescent="0.25">
      <c r="C517" t="s">
        <v>730</v>
      </c>
      <c r="D517">
        <v>2016</v>
      </c>
      <c r="E517" t="s">
        <v>1455</v>
      </c>
      <c r="F517" t="s">
        <v>1456</v>
      </c>
      <c r="G517" t="s">
        <v>152</v>
      </c>
      <c r="H517" t="s">
        <v>81</v>
      </c>
      <c r="I517" t="s">
        <v>1330</v>
      </c>
      <c r="J517" t="s">
        <v>357</v>
      </c>
      <c r="K517" t="s">
        <v>136</v>
      </c>
      <c r="L517" t="str">
        <f t="shared" si="8"/>
        <v>Medium</v>
      </c>
      <c r="M517">
        <v>6.4</v>
      </c>
      <c r="N517" t="s">
        <v>85</v>
      </c>
      <c r="O517" t="s">
        <v>86</v>
      </c>
      <c r="P517" t="s">
        <v>87</v>
      </c>
      <c r="Q517" t="s">
        <v>88</v>
      </c>
      <c r="R517" t="s">
        <v>89</v>
      </c>
      <c r="S517" t="s">
        <v>85</v>
      </c>
      <c r="T517" t="s">
        <v>89</v>
      </c>
      <c r="U517" t="s">
        <v>1457</v>
      </c>
    </row>
    <row r="518" spans="3:21" hidden="1" x14ac:dyDescent="0.25">
      <c r="C518" t="s">
        <v>730</v>
      </c>
      <c r="D518">
        <v>2016</v>
      </c>
      <c r="E518" t="s">
        <v>1458</v>
      </c>
      <c r="F518" t="s">
        <v>1459</v>
      </c>
      <c r="G518" t="s">
        <v>93</v>
      </c>
      <c r="H518" t="s">
        <v>81</v>
      </c>
      <c r="I518" t="s">
        <v>100</v>
      </c>
      <c r="J518" t="s">
        <v>1261</v>
      </c>
      <c r="K518" t="s">
        <v>354</v>
      </c>
      <c r="L518" t="str">
        <f t="shared" si="8"/>
        <v>High</v>
      </c>
      <c r="M518">
        <v>7.5</v>
      </c>
      <c r="N518" t="s">
        <v>85</v>
      </c>
      <c r="O518" t="s">
        <v>86</v>
      </c>
      <c r="P518" t="s">
        <v>87</v>
      </c>
      <c r="Q518" t="s">
        <v>88</v>
      </c>
      <c r="R518" t="s">
        <v>89</v>
      </c>
      <c r="S518" t="s">
        <v>89</v>
      </c>
      <c r="T518" t="s">
        <v>89</v>
      </c>
      <c r="U518" t="s">
        <v>1460</v>
      </c>
    </row>
    <row r="519" spans="3:21" hidden="1" x14ac:dyDescent="0.25">
      <c r="C519" t="s">
        <v>730</v>
      </c>
      <c r="D519">
        <v>2016</v>
      </c>
      <c r="E519" t="s">
        <v>1461</v>
      </c>
      <c r="F519" t="s">
        <v>1462</v>
      </c>
      <c r="G519" t="s">
        <v>134</v>
      </c>
      <c r="H519" t="s">
        <v>81</v>
      </c>
      <c r="I519" t="s">
        <v>129</v>
      </c>
      <c r="J519" t="s">
        <v>1220</v>
      </c>
      <c r="K519" t="s">
        <v>111</v>
      </c>
      <c r="L519" t="str">
        <f t="shared" si="8"/>
        <v>High</v>
      </c>
      <c r="M519">
        <v>7.8</v>
      </c>
      <c r="N519" t="s">
        <v>85</v>
      </c>
      <c r="O519" t="s">
        <v>86</v>
      </c>
      <c r="P519" t="s">
        <v>87</v>
      </c>
      <c r="Q519" t="s">
        <v>88</v>
      </c>
      <c r="R519" t="s">
        <v>85</v>
      </c>
      <c r="S519" t="s">
        <v>85</v>
      </c>
      <c r="T519" t="s">
        <v>130</v>
      </c>
      <c r="U519" t="s">
        <v>1463</v>
      </c>
    </row>
    <row r="520" spans="3:21" hidden="1" x14ac:dyDescent="0.25">
      <c r="C520" t="s">
        <v>730</v>
      </c>
      <c r="D520">
        <v>2016</v>
      </c>
      <c r="E520" t="s">
        <v>1464</v>
      </c>
      <c r="F520" t="s">
        <v>1465</v>
      </c>
      <c r="G520" t="s">
        <v>93</v>
      </c>
      <c r="H520" t="s">
        <v>81</v>
      </c>
      <c r="I520" t="s">
        <v>115</v>
      </c>
      <c r="J520" t="s">
        <v>285</v>
      </c>
      <c r="K520" t="s">
        <v>136</v>
      </c>
      <c r="L520" t="str">
        <f t="shared" si="8"/>
        <v>Low</v>
      </c>
      <c r="M520">
        <v>4.3</v>
      </c>
      <c r="N520" t="s">
        <v>85</v>
      </c>
      <c r="O520" t="s">
        <v>86</v>
      </c>
      <c r="P520" t="s">
        <v>101</v>
      </c>
      <c r="Q520" t="s">
        <v>88</v>
      </c>
      <c r="R520" t="s">
        <v>85</v>
      </c>
      <c r="S520" t="s">
        <v>85</v>
      </c>
      <c r="T520" t="s">
        <v>89</v>
      </c>
      <c r="U520" t="s">
        <v>1466</v>
      </c>
    </row>
    <row r="521" spans="3:21" hidden="1" x14ac:dyDescent="0.25">
      <c r="C521" t="s">
        <v>730</v>
      </c>
      <c r="D521">
        <v>2016</v>
      </c>
      <c r="E521" t="s">
        <v>1467</v>
      </c>
      <c r="F521" t="s">
        <v>1468</v>
      </c>
      <c r="G521" t="s">
        <v>81</v>
      </c>
      <c r="H521" t="s">
        <v>81</v>
      </c>
      <c r="I521" t="s">
        <v>82</v>
      </c>
      <c r="J521" t="s">
        <v>1224</v>
      </c>
      <c r="K521" t="s">
        <v>84</v>
      </c>
      <c r="L521" t="str">
        <f t="shared" si="8"/>
        <v>High</v>
      </c>
      <c r="M521">
        <v>7.5</v>
      </c>
      <c r="N521" t="s">
        <v>85</v>
      </c>
      <c r="O521" t="s">
        <v>86</v>
      </c>
      <c r="P521" t="s">
        <v>87</v>
      </c>
      <c r="Q521" t="s">
        <v>88</v>
      </c>
      <c r="R521" t="s">
        <v>89</v>
      </c>
      <c r="S521" t="s">
        <v>89</v>
      </c>
      <c r="T521" t="s">
        <v>89</v>
      </c>
      <c r="U521" t="s">
        <v>1469</v>
      </c>
    </row>
    <row r="522" spans="3:21" hidden="1" x14ac:dyDescent="0.25">
      <c r="C522" t="s">
        <v>730</v>
      </c>
      <c r="D522">
        <v>2016</v>
      </c>
      <c r="E522" t="s">
        <v>1470</v>
      </c>
      <c r="F522" t="s">
        <v>1471</v>
      </c>
      <c r="G522" t="s">
        <v>108</v>
      </c>
      <c r="H522" t="s">
        <v>81</v>
      </c>
      <c r="I522" t="s">
        <v>109</v>
      </c>
      <c r="J522" t="s">
        <v>1220</v>
      </c>
      <c r="K522" t="s">
        <v>1472</v>
      </c>
      <c r="L522" t="str">
        <f t="shared" si="8"/>
        <v>Medium</v>
      </c>
      <c r="M522">
        <v>5</v>
      </c>
      <c r="N522" t="s">
        <v>85</v>
      </c>
      <c r="O522" t="s">
        <v>86</v>
      </c>
      <c r="P522" t="s">
        <v>87</v>
      </c>
      <c r="Q522" t="s">
        <v>88</v>
      </c>
      <c r="R522" t="s">
        <v>89</v>
      </c>
      <c r="S522" t="s">
        <v>85</v>
      </c>
      <c r="T522" t="s">
        <v>85</v>
      </c>
      <c r="U522" t="s">
        <v>1473</v>
      </c>
    </row>
    <row r="523" spans="3:21" hidden="1" x14ac:dyDescent="0.25">
      <c r="C523" t="s">
        <v>730</v>
      </c>
      <c r="D523">
        <v>2016</v>
      </c>
      <c r="E523" t="s">
        <v>1474</v>
      </c>
      <c r="F523" t="s">
        <v>1475</v>
      </c>
      <c r="G523" t="s">
        <v>108</v>
      </c>
      <c r="H523" t="s">
        <v>81</v>
      </c>
      <c r="I523" t="s">
        <v>109</v>
      </c>
      <c r="J523" t="s">
        <v>1220</v>
      </c>
      <c r="K523" t="s">
        <v>1472</v>
      </c>
      <c r="L523" t="str">
        <f t="shared" si="8"/>
        <v>Low</v>
      </c>
      <c r="M523">
        <v>4</v>
      </c>
      <c r="N523" t="s">
        <v>85</v>
      </c>
      <c r="O523" t="s">
        <v>86</v>
      </c>
      <c r="P523" t="s">
        <v>87</v>
      </c>
      <c r="Q523" t="s">
        <v>205</v>
      </c>
      <c r="R523" t="s">
        <v>89</v>
      </c>
      <c r="S523" t="s">
        <v>85</v>
      </c>
      <c r="T523" t="s">
        <v>85</v>
      </c>
      <c r="U523" t="s">
        <v>1476</v>
      </c>
    </row>
    <row r="524" spans="3:21" hidden="1" x14ac:dyDescent="0.25">
      <c r="C524" t="s">
        <v>730</v>
      </c>
      <c r="D524">
        <v>2016</v>
      </c>
      <c r="E524" t="s">
        <v>1477</v>
      </c>
      <c r="F524" t="s">
        <v>1478</v>
      </c>
      <c r="G524" t="s">
        <v>1479</v>
      </c>
      <c r="H524" t="s">
        <v>81</v>
      </c>
      <c r="I524" t="s">
        <v>109</v>
      </c>
      <c r="J524" t="s">
        <v>1220</v>
      </c>
      <c r="K524" t="s">
        <v>1472</v>
      </c>
      <c r="L524" t="str">
        <f t="shared" si="8"/>
        <v>Medium</v>
      </c>
      <c r="M524">
        <v>5</v>
      </c>
      <c r="N524" t="s">
        <v>85</v>
      </c>
      <c r="O524" t="s">
        <v>86</v>
      </c>
      <c r="P524" t="s">
        <v>87</v>
      </c>
      <c r="Q524" t="s">
        <v>88</v>
      </c>
      <c r="R524" t="s">
        <v>89</v>
      </c>
      <c r="S524" t="s">
        <v>85</v>
      </c>
      <c r="T524" t="s">
        <v>85</v>
      </c>
      <c r="U524" t="s">
        <v>1480</v>
      </c>
    </row>
    <row r="525" spans="3:21" hidden="1" x14ac:dyDescent="0.25">
      <c r="C525" t="s">
        <v>730</v>
      </c>
      <c r="D525">
        <v>2016</v>
      </c>
      <c r="E525" t="s">
        <v>1481</v>
      </c>
      <c r="F525" t="s">
        <v>1482</v>
      </c>
      <c r="G525" t="s">
        <v>152</v>
      </c>
      <c r="H525" t="s">
        <v>81</v>
      </c>
      <c r="I525" t="s">
        <v>1483</v>
      </c>
      <c r="J525" t="s">
        <v>285</v>
      </c>
      <c r="K525" t="s">
        <v>111</v>
      </c>
      <c r="L525" t="str">
        <f t="shared" si="8"/>
        <v>Medium</v>
      </c>
      <c r="M525">
        <v>5</v>
      </c>
      <c r="N525" t="s">
        <v>85</v>
      </c>
      <c r="O525" t="s">
        <v>86</v>
      </c>
      <c r="P525" t="s">
        <v>87</v>
      </c>
      <c r="Q525" t="s">
        <v>88</v>
      </c>
      <c r="R525" t="s">
        <v>85</v>
      </c>
      <c r="S525" t="s">
        <v>85</v>
      </c>
      <c r="T525" t="s">
        <v>89</v>
      </c>
      <c r="U525" t="s">
        <v>1484</v>
      </c>
    </row>
    <row r="526" spans="3:21" hidden="1" x14ac:dyDescent="0.25">
      <c r="C526" t="s">
        <v>730</v>
      </c>
      <c r="D526">
        <v>2016</v>
      </c>
      <c r="E526" t="s">
        <v>1485</v>
      </c>
      <c r="F526" t="s">
        <v>1486</v>
      </c>
      <c r="G526" t="s">
        <v>108</v>
      </c>
      <c r="H526" t="s">
        <v>81</v>
      </c>
      <c r="I526" t="s">
        <v>109</v>
      </c>
      <c r="J526" t="s">
        <v>1197</v>
      </c>
      <c r="K526" t="s">
        <v>353</v>
      </c>
      <c r="L526" t="str">
        <f t="shared" si="8"/>
        <v>Medium</v>
      </c>
      <c r="M526">
        <v>5</v>
      </c>
      <c r="N526" t="s">
        <v>85</v>
      </c>
      <c r="O526" t="s">
        <v>86</v>
      </c>
      <c r="P526" t="s">
        <v>87</v>
      </c>
      <c r="Q526" t="s">
        <v>88</v>
      </c>
      <c r="R526" t="s">
        <v>89</v>
      </c>
      <c r="S526" t="s">
        <v>85</v>
      </c>
      <c r="T526" t="s">
        <v>85</v>
      </c>
      <c r="U526" t="s">
        <v>1487</v>
      </c>
    </row>
    <row r="527" spans="3:21" hidden="1" x14ac:dyDescent="0.25">
      <c r="C527" t="s">
        <v>730</v>
      </c>
      <c r="D527">
        <v>2016</v>
      </c>
      <c r="E527" t="s">
        <v>1488</v>
      </c>
      <c r="F527" t="s">
        <v>1489</v>
      </c>
      <c r="G527" t="s">
        <v>912</v>
      </c>
      <c r="H527" t="s">
        <v>81</v>
      </c>
      <c r="I527" t="s">
        <v>1490</v>
      </c>
      <c r="J527" t="s">
        <v>1175</v>
      </c>
      <c r="K527" t="s">
        <v>291</v>
      </c>
      <c r="L527" t="str">
        <f t="shared" si="8"/>
        <v>High</v>
      </c>
      <c r="M527">
        <v>7.5</v>
      </c>
      <c r="N527" t="s">
        <v>85</v>
      </c>
      <c r="O527" t="s">
        <v>86</v>
      </c>
      <c r="P527" t="s">
        <v>87</v>
      </c>
      <c r="Q527" t="s">
        <v>88</v>
      </c>
      <c r="R527" t="s">
        <v>89</v>
      </c>
      <c r="S527" t="s">
        <v>89</v>
      </c>
      <c r="T527" t="s">
        <v>89</v>
      </c>
      <c r="U527" t="s">
        <v>1491</v>
      </c>
    </row>
    <row r="528" spans="3:21" hidden="1" x14ac:dyDescent="0.25">
      <c r="C528" t="s">
        <v>730</v>
      </c>
      <c r="D528">
        <v>2016</v>
      </c>
      <c r="E528" t="s">
        <v>1492</v>
      </c>
      <c r="F528" t="s">
        <v>1493</v>
      </c>
      <c r="G528" t="s">
        <v>134</v>
      </c>
      <c r="H528" t="s">
        <v>81</v>
      </c>
      <c r="I528" t="s">
        <v>129</v>
      </c>
      <c r="J528" t="s">
        <v>1186</v>
      </c>
      <c r="K528" t="s">
        <v>1069</v>
      </c>
      <c r="L528" t="str">
        <f t="shared" si="8"/>
        <v>Medium</v>
      </c>
      <c r="M528">
        <v>5</v>
      </c>
      <c r="N528" t="s">
        <v>85</v>
      </c>
      <c r="O528" t="s">
        <v>86</v>
      </c>
      <c r="P528" t="s">
        <v>87</v>
      </c>
      <c r="Q528" t="s">
        <v>88</v>
      </c>
      <c r="R528" t="s">
        <v>85</v>
      </c>
      <c r="S528" t="s">
        <v>85</v>
      </c>
      <c r="T528" t="s">
        <v>89</v>
      </c>
      <c r="U528" t="s">
        <v>1494</v>
      </c>
    </row>
    <row r="529" spans="3:21" hidden="1" x14ac:dyDescent="0.25">
      <c r="C529" t="s">
        <v>730</v>
      </c>
      <c r="D529">
        <v>2016</v>
      </c>
      <c r="E529" t="s">
        <v>1495</v>
      </c>
      <c r="F529" t="s">
        <v>361</v>
      </c>
      <c r="G529" t="s">
        <v>93</v>
      </c>
      <c r="H529" t="s">
        <v>81</v>
      </c>
      <c r="I529" t="s">
        <v>180</v>
      </c>
      <c r="J529" t="s">
        <v>362</v>
      </c>
      <c r="K529" t="s">
        <v>363</v>
      </c>
      <c r="L529" t="str">
        <f t="shared" si="8"/>
        <v>Medium</v>
      </c>
      <c r="M529">
        <v>6.8</v>
      </c>
      <c r="N529" t="s">
        <v>85</v>
      </c>
      <c r="O529" t="s">
        <v>86</v>
      </c>
      <c r="P529" t="s">
        <v>101</v>
      </c>
      <c r="Q529" t="s">
        <v>88</v>
      </c>
      <c r="R529" t="s">
        <v>89</v>
      </c>
      <c r="S529" t="s">
        <v>89</v>
      </c>
      <c r="T529" t="s">
        <v>89</v>
      </c>
      <c r="U529" t="s">
        <v>364</v>
      </c>
    </row>
    <row r="530" spans="3:21" hidden="1" x14ac:dyDescent="0.25">
      <c r="C530" t="s">
        <v>730</v>
      </c>
      <c r="D530">
        <v>2016</v>
      </c>
      <c r="E530" t="s">
        <v>152</v>
      </c>
      <c r="F530" t="s">
        <v>1496</v>
      </c>
      <c r="G530" t="s">
        <v>128</v>
      </c>
      <c r="H530" t="s">
        <v>81</v>
      </c>
      <c r="I530" t="s">
        <v>129</v>
      </c>
      <c r="J530" t="s">
        <v>1197</v>
      </c>
      <c r="K530" t="s">
        <v>1197</v>
      </c>
      <c r="L530" t="str">
        <f t="shared" si="8"/>
        <v>High</v>
      </c>
      <c r="M530">
        <v>7.8</v>
      </c>
      <c r="N530" t="s">
        <v>85</v>
      </c>
      <c r="O530" t="s">
        <v>86</v>
      </c>
      <c r="P530" t="s">
        <v>87</v>
      </c>
      <c r="Q530" t="s">
        <v>88</v>
      </c>
      <c r="R530" t="s">
        <v>85</v>
      </c>
      <c r="S530" t="s">
        <v>85</v>
      </c>
      <c r="T530" t="s">
        <v>130</v>
      </c>
      <c r="U530" t="s">
        <v>1497</v>
      </c>
    </row>
    <row r="531" spans="3:21" hidden="1" x14ac:dyDescent="0.25">
      <c r="C531" t="s">
        <v>730</v>
      </c>
      <c r="D531">
        <v>2016</v>
      </c>
      <c r="E531" t="s">
        <v>254</v>
      </c>
      <c r="F531" t="s">
        <v>1498</v>
      </c>
      <c r="G531" t="s">
        <v>134</v>
      </c>
      <c r="H531" t="s">
        <v>81</v>
      </c>
      <c r="I531" t="s">
        <v>129</v>
      </c>
      <c r="J531" t="s">
        <v>1197</v>
      </c>
      <c r="K531" t="s">
        <v>371</v>
      </c>
      <c r="L531" t="str">
        <f t="shared" si="8"/>
        <v>Medium</v>
      </c>
      <c r="M531">
        <v>5</v>
      </c>
      <c r="N531" t="s">
        <v>85</v>
      </c>
      <c r="O531" t="s">
        <v>86</v>
      </c>
      <c r="P531" t="s">
        <v>87</v>
      </c>
      <c r="Q531" t="s">
        <v>88</v>
      </c>
      <c r="R531" t="s">
        <v>85</v>
      </c>
      <c r="S531" t="s">
        <v>85</v>
      </c>
      <c r="T531" t="s">
        <v>89</v>
      </c>
      <c r="U531" t="s">
        <v>1499</v>
      </c>
    </row>
    <row r="532" spans="3:21" hidden="1" x14ac:dyDescent="0.25">
      <c r="C532" t="s">
        <v>730</v>
      </c>
      <c r="D532">
        <v>2016</v>
      </c>
      <c r="E532" t="s">
        <v>1500</v>
      </c>
      <c r="F532" t="s">
        <v>1501</v>
      </c>
      <c r="G532" t="s">
        <v>93</v>
      </c>
      <c r="H532" t="s">
        <v>81</v>
      </c>
      <c r="I532" t="s">
        <v>180</v>
      </c>
      <c r="J532" t="s">
        <v>1224</v>
      </c>
      <c r="K532" t="s">
        <v>676</v>
      </c>
      <c r="L532" t="str">
        <f t="shared" si="8"/>
        <v>High</v>
      </c>
      <c r="M532">
        <v>8</v>
      </c>
      <c r="N532" t="s">
        <v>85</v>
      </c>
      <c r="O532" t="s">
        <v>86</v>
      </c>
      <c r="P532" t="s">
        <v>87</v>
      </c>
      <c r="Q532" t="s">
        <v>205</v>
      </c>
      <c r="R532" t="s">
        <v>89</v>
      </c>
      <c r="S532" t="s">
        <v>89</v>
      </c>
      <c r="T532" t="s">
        <v>130</v>
      </c>
      <c r="U532" t="s">
        <v>1502</v>
      </c>
    </row>
    <row r="533" spans="3:21" hidden="1" x14ac:dyDescent="0.25">
      <c r="C533" t="s">
        <v>730</v>
      </c>
      <c r="D533">
        <v>2016</v>
      </c>
      <c r="E533" t="s">
        <v>1503</v>
      </c>
      <c r="F533" t="s">
        <v>1504</v>
      </c>
      <c r="G533" t="s">
        <v>81</v>
      </c>
      <c r="H533" t="s">
        <v>81</v>
      </c>
      <c r="I533" t="s">
        <v>129</v>
      </c>
      <c r="J533" t="s">
        <v>285</v>
      </c>
      <c r="K533" t="s">
        <v>1472</v>
      </c>
      <c r="L533" t="str">
        <f t="shared" si="8"/>
        <v>Medium</v>
      </c>
      <c r="M533">
        <v>5</v>
      </c>
      <c r="N533" t="s">
        <v>85</v>
      </c>
      <c r="O533" t="s">
        <v>86</v>
      </c>
      <c r="P533" t="s">
        <v>87</v>
      </c>
      <c r="Q533" t="s">
        <v>88</v>
      </c>
      <c r="R533" t="s">
        <v>85</v>
      </c>
      <c r="S533" t="s">
        <v>85</v>
      </c>
      <c r="T533" t="s">
        <v>89</v>
      </c>
      <c r="U533" t="s">
        <v>1505</v>
      </c>
    </row>
    <row r="534" spans="3:21" hidden="1" x14ac:dyDescent="0.25">
      <c r="C534" t="s">
        <v>730</v>
      </c>
      <c r="D534">
        <v>2016</v>
      </c>
      <c r="E534" t="s">
        <v>1506</v>
      </c>
      <c r="F534" t="s">
        <v>1507</v>
      </c>
      <c r="G534" t="s">
        <v>128</v>
      </c>
      <c r="H534" t="s">
        <v>81</v>
      </c>
      <c r="I534" t="s">
        <v>129</v>
      </c>
      <c r="J534" t="s">
        <v>1508</v>
      </c>
      <c r="K534" t="s">
        <v>111</v>
      </c>
      <c r="L534" t="str">
        <f t="shared" si="8"/>
        <v>High</v>
      </c>
      <c r="M534">
        <v>7.8</v>
      </c>
      <c r="N534" t="s">
        <v>85</v>
      </c>
      <c r="O534" t="s">
        <v>86</v>
      </c>
      <c r="P534" t="s">
        <v>87</v>
      </c>
      <c r="Q534" t="s">
        <v>88</v>
      </c>
      <c r="R534" t="s">
        <v>85</v>
      </c>
      <c r="S534" t="s">
        <v>85</v>
      </c>
      <c r="T534" t="s">
        <v>130</v>
      </c>
      <c r="U534" t="s">
        <v>1509</v>
      </c>
    </row>
    <row r="535" spans="3:21" hidden="1" x14ac:dyDescent="0.25">
      <c r="C535" t="s">
        <v>730</v>
      </c>
      <c r="D535">
        <v>2016</v>
      </c>
      <c r="E535" t="s">
        <v>1510</v>
      </c>
      <c r="F535" t="s">
        <v>1511</v>
      </c>
      <c r="G535" t="s">
        <v>93</v>
      </c>
      <c r="H535" t="s">
        <v>81</v>
      </c>
      <c r="I535" t="s">
        <v>115</v>
      </c>
      <c r="J535" t="s">
        <v>285</v>
      </c>
      <c r="K535" t="s">
        <v>136</v>
      </c>
      <c r="L535" t="str">
        <f t="shared" si="8"/>
        <v>Low</v>
      </c>
      <c r="M535">
        <v>4.3</v>
      </c>
      <c r="N535" t="s">
        <v>85</v>
      </c>
      <c r="O535" t="s">
        <v>86</v>
      </c>
      <c r="P535" t="s">
        <v>101</v>
      </c>
      <c r="Q535" t="s">
        <v>88</v>
      </c>
      <c r="R535" t="s">
        <v>85</v>
      </c>
      <c r="S535" t="s">
        <v>85</v>
      </c>
      <c r="T535" t="s">
        <v>89</v>
      </c>
      <c r="U535" t="s">
        <v>1512</v>
      </c>
    </row>
    <row r="536" spans="3:21" hidden="1" x14ac:dyDescent="0.25">
      <c r="C536" t="s">
        <v>730</v>
      </c>
      <c r="D536">
        <v>2016</v>
      </c>
      <c r="E536" t="s">
        <v>1513</v>
      </c>
      <c r="F536" t="s">
        <v>1514</v>
      </c>
      <c r="G536" t="s">
        <v>509</v>
      </c>
      <c r="H536" t="s">
        <v>81</v>
      </c>
      <c r="I536" t="s">
        <v>82</v>
      </c>
      <c r="J536" t="s">
        <v>1426</v>
      </c>
      <c r="K536" t="s">
        <v>1221</v>
      </c>
      <c r="L536" t="str">
        <f t="shared" si="8"/>
        <v>Critical</v>
      </c>
      <c r="M536">
        <v>10</v>
      </c>
      <c r="N536" t="s">
        <v>85</v>
      </c>
      <c r="O536" t="s">
        <v>86</v>
      </c>
      <c r="P536" t="s">
        <v>87</v>
      </c>
      <c r="Q536" t="s">
        <v>88</v>
      </c>
      <c r="R536" t="s">
        <v>130</v>
      </c>
      <c r="S536" t="s">
        <v>130</v>
      </c>
      <c r="T536" t="s">
        <v>130</v>
      </c>
      <c r="U536" t="s">
        <v>1515</v>
      </c>
    </row>
    <row r="537" spans="3:21" hidden="1" x14ac:dyDescent="0.25">
      <c r="C537" t="s">
        <v>730</v>
      </c>
      <c r="D537">
        <v>2016</v>
      </c>
      <c r="E537" t="s">
        <v>1516</v>
      </c>
      <c r="F537" t="s">
        <v>1517</v>
      </c>
      <c r="G537" t="s">
        <v>411</v>
      </c>
      <c r="H537" t="s">
        <v>81</v>
      </c>
      <c r="I537" t="s">
        <v>161</v>
      </c>
      <c r="J537" t="s">
        <v>1136</v>
      </c>
      <c r="K537" t="s">
        <v>291</v>
      </c>
      <c r="L537" t="str">
        <f t="shared" si="8"/>
        <v>Critical</v>
      </c>
      <c r="M537">
        <v>10</v>
      </c>
      <c r="N537" t="s">
        <v>85</v>
      </c>
      <c r="O537" t="s">
        <v>86</v>
      </c>
      <c r="P537" t="s">
        <v>87</v>
      </c>
      <c r="Q537" t="s">
        <v>88</v>
      </c>
      <c r="R537" t="s">
        <v>130</v>
      </c>
      <c r="S537" t="s">
        <v>130</v>
      </c>
      <c r="T537" t="s">
        <v>130</v>
      </c>
      <c r="U537" t="s">
        <v>1518</v>
      </c>
    </row>
    <row r="538" spans="3:21" hidden="1" x14ac:dyDescent="0.25">
      <c r="C538" t="s">
        <v>730</v>
      </c>
      <c r="D538">
        <v>2016</v>
      </c>
      <c r="E538" t="s">
        <v>108</v>
      </c>
      <c r="F538" t="s">
        <v>1519</v>
      </c>
      <c r="G538" t="s">
        <v>81</v>
      </c>
      <c r="H538" t="s">
        <v>81</v>
      </c>
      <c r="I538" t="s">
        <v>115</v>
      </c>
      <c r="J538" t="s">
        <v>1197</v>
      </c>
      <c r="K538" t="s">
        <v>1200</v>
      </c>
      <c r="L538" t="str">
        <f t="shared" si="8"/>
        <v>Medium</v>
      </c>
      <c r="M538">
        <v>5</v>
      </c>
      <c r="N538" t="s">
        <v>85</v>
      </c>
      <c r="O538" t="s">
        <v>86</v>
      </c>
      <c r="P538" t="s">
        <v>87</v>
      </c>
      <c r="Q538" t="s">
        <v>88</v>
      </c>
      <c r="R538" t="s">
        <v>85</v>
      </c>
      <c r="S538" t="s">
        <v>85</v>
      </c>
      <c r="T538" t="s">
        <v>89</v>
      </c>
      <c r="U538" t="s">
        <v>1520</v>
      </c>
    </row>
    <row r="539" spans="3:21" hidden="1" x14ac:dyDescent="0.25">
      <c r="C539" t="s">
        <v>730</v>
      </c>
      <c r="D539">
        <v>2016</v>
      </c>
      <c r="E539" t="s">
        <v>1521</v>
      </c>
      <c r="F539" t="s">
        <v>1522</v>
      </c>
      <c r="G539" t="s">
        <v>93</v>
      </c>
      <c r="H539" t="s">
        <v>81</v>
      </c>
      <c r="I539" t="s">
        <v>153</v>
      </c>
      <c r="J539" t="s">
        <v>357</v>
      </c>
      <c r="K539" t="s">
        <v>111</v>
      </c>
      <c r="L539" t="str">
        <f t="shared" si="8"/>
        <v>Medium</v>
      </c>
      <c r="M539">
        <v>6.8</v>
      </c>
      <c r="N539" t="s">
        <v>85</v>
      </c>
      <c r="O539" t="s">
        <v>86</v>
      </c>
      <c r="P539" t="s">
        <v>101</v>
      </c>
      <c r="Q539" t="s">
        <v>88</v>
      </c>
      <c r="R539" t="s">
        <v>89</v>
      </c>
      <c r="S539" t="s">
        <v>89</v>
      </c>
      <c r="T539" t="s">
        <v>89</v>
      </c>
      <c r="U539" t="s">
        <v>1523</v>
      </c>
    </row>
    <row r="540" spans="3:21" hidden="1" x14ac:dyDescent="0.25">
      <c r="C540" t="s">
        <v>730</v>
      </c>
      <c r="D540">
        <v>2016</v>
      </c>
      <c r="E540" t="s">
        <v>1524</v>
      </c>
      <c r="F540" t="s">
        <v>1525</v>
      </c>
      <c r="G540" t="s">
        <v>134</v>
      </c>
      <c r="H540" t="s">
        <v>81</v>
      </c>
      <c r="I540" t="s">
        <v>129</v>
      </c>
      <c r="J540" t="s">
        <v>1197</v>
      </c>
      <c r="K540" t="s">
        <v>111</v>
      </c>
      <c r="L540" t="str">
        <f t="shared" si="8"/>
        <v>Medium</v>
      </c>
      <c r="M540">
        <v>5</v>
      </c>
      <c r="N540" t="s">
        <v>85</v>
      </c>
      <c r="O540" t="s">
        <v>86</v>
      </c>
      <c r="P540" t="s">
        <v>87</v>
      </c>
      <c r="Q540" t="s">
        <v>88</v>
      </c>
      <c r="R540" t="s">
        <v>85</v>
      </c>
      <c r="S540" t="s">
        <v>85</v>
      </c>
      <c r="T540" t="s">
        <v>89</v>
      </c>
      <c r="U540" t="s">
        <v>1526</v>
      </c>
    </row>
    <row r="541" spans="3:21" hidden="1" x14ac:dyDescent="0.25">
      <c r="C541" t="s">
        <v>730</v>
      </c>
      <c r="D541">
        <v>2016</v>
      </c>
      <c r="E541" t="s">
        <v>1527</v>
      </c>
      <c r="F541" t="s">
        <v>1528</v>
      </c>
      <c r="G541" t="s">
        <v>152</v>
      </c>
      <c r="H541" t="s">
        <v>81</v>
      </c>
      <c r="I541" t="s">
        <v>129</v>
      </c>
      <c r="J541" t="s">
        <v>1197</v>
      </c>
      <c r="K541" t="s">
        <v>111</v>
      </c>
      <c r="L541" t="str">
        <f t="shared" si="8"/>
        <v>Medium</v>
      </c>
      <c r="M541">
        <v>5</v>
      </c>
      <c r="N541" t="s">
        <v>85</v>
      </c>
      <c r="O541" t="s">
        <v>86</v>
      </c>
      <c r="P541" t="s">
        <v>87</v>
      </c>
      <c r="Q541" t="s">
        <v>88</v>
      </c>
      <c r="R541" t="s">
        <v>85</v>
      </c>
      <c r="S541" t="s">
        <v>85</v>
      </c>
      <c r="T541" t="s">
        <v>89</v>
      </c>
      <c r="U541" t="s">
        <v>1529</v>
      </c>
    </row>
    <row r="542" spans="3:21" hidden="1" x14ac:dyDescent="0.25">
      <c r="C542" t="s">
        <v>730</v>
      </c>
      <c r="D542">
        <v>2016</v>
      </c>
      <c r="E542" t="s">
        <v>1530</v>
      </c>
      <c r="F542" t="s">
        <v>1531</v>
      </c>
      <c r="G542" t="s">
        <v>134</v>
      </c>
      <c r="H542" t="s">
        <v>81</v>
      </c>
      <c r="I542" t="s">
        <v>129</v>
      </c>
      <c r="J542" t="s">
        <v>1197</v>
      </c>
      <c r="K542" t="s">
        <v>111</v>
      </c>
      <c r="L542" t="str">
        <f t="shared" si="8"/>
        <v>Medium</v>
      </c>
      <c r="M542">
        <v>5</v>
      </c>
      <c r="N542" t="s">
        <v>85</v>
      </c>
      <c r="O542" t="s">
        <v>86</v>
      </c>
      <c r="P542" t="s">
        <v>87</v>
      </c>
      <c r="Q542" t="s">
        <v>88</v>
      </c>
      <c r="R542" t="s">
        <v>85</v>
      </c>
      <c r="S542" t="s">
        <v>85</v>
      </c>
      <c r="T542" t="s">
        <v>89</v>
      </c>
      <c r="U542" t="s">
        <v>1532</v>
      </c>
    </row>
    <row r="543" spans="3:21" hidden="1" x14ac:dyDescent="0.25">
      <c r="C543" t="s">
        <v>730</v>
      </c>
      <c r="D543">
        <v>2016</v>
      </c>
      <c r="E543" t="s">
        <v>1533</v>
      </c>
      <c r="F543" t="s">
        <v>1534</v>
      </c>
      <c r="G543" t="s">
        <v>128</v>
      </c>
      <c r="H543" t="s">
        <v>81</v>
      </c>
      <c r="I543" t="s">
        <v>129</v>
      </c>
      <c r="J543" t="s">
        <v>1175</v>
      </c>
      <c r="K543" t="s">
        <v>1166</v>
      </c>
      <c r="L543" t="str">
        <f t="shared" si="8"/>
        <v>Medium</v>
      </c>
      <c r="M543">
        <v>5</v>
      </c>
      <c r="N543" t="s">
        <v>85</v>
      </c>
      <c r="O543" t="s">
        <v>86</v>
      </c>
      <c r="P543" t="s">
        <v>87</v>
      </c>
      <c r="Q543" t="s">
        <v>88</v>
      </c>
      <c r="R543" t="s">
        <v>85</v>
      </c>
      <c r="S543" t="s">
        <v>85</v>
      </c>
      <c r="T543" t="s">
        <v>89</v>
      </c>
      <c r="U543" t="s">
        <v>1535</v>
      </c>
    </row>
    <row r="544" spans="3:21" hidden="1" x14ac:dyDescent="0.25">
      <c r="C544" t="s">
        <v>730</v>
      </c>
      <c r="D544">
        <v>2016</v>
      </c>
      <c r="E544" t="s">
        <v>1536</v>
      </c>
      <c r="F544" t="s">
        <v>1537</v>
      </c>
      <c r="G544" t="s">
        <v>134</v>
      </c>
      <c r="H544" t="s">
        <v>81</v>
      </c>
      <c r="I544" t="s">
        <v>129</v>
      </c>
      <c r="J544" t="s">
        <v>1175</v>
      </c>
      <c r="K544" t="s">
        <v>295</v>
      </c>
      <c r="L544" t="str">
        <f t="shared" si="8"/>
        <v>High</v>
      </c>
      <c r="M544">
        <v>7.5</v>
      </c>
      <c r="N544" t="s">
        <v>85</v>
      </c>
      <c r="O544" t="s">
        <v>86</v>
      </c>
      <c r="P544" t="s">
        <v>87</v>
      </c>
      <c r="Q544" t="s">
        <v>88</v>
      </c>
      <c r="R544" t="s">
        <v>89</v>
      </c>
      <c r="S544" t="s">
        <v>89</v>
      </c>
      <c r="T544" t="s">
        <v>89</v>
      </c>
      <c r="U544" t="s">
        <v>1538</v>
      </c>
    </row>
    <row r="545" spans="3:21" hidden="1" x14ac:dyDescent="0.25">
      <c r="C545" t="s">
        <v>730</v>
      </c>
      <c r="D545">
        <v>2016</v>
      </c>
      <c r="E545" t="s">
        <v>1539</v>
      </c>
      <c r="F545" t="s">
        <v>1540</v>
      </c>
      <c r="G545" t="s">
        <v>93</v>
      </c>
      <c r="H545" t="s">
        <v>81</v>
      </c>
      <c r="I545" t="s">
        <v>115</v>
      </c>
      <c r="J545" t="s">
        <v>285</v>
      </c>
      <c r="K545" t="s">
        <v>136</v>
      </c>
      <c r="L545" t="str">
        <f t="shared" si="8"/>
        <v>Low</v>
      </c>
      <c r="M545">
        <v>4.3</v>
      </c>
      <c r="N545" t="s">
        <v>85</v>
      </c>
      <c r="O545" t="s">
        <v>86</v>
      </c>
      <c r="P545" t="s">
        <v>101</v>
      </c>
      <c r="Q545" t="s">
        <v>88</v>
      </c>
      <c r="R545" t="s">
        <v>85</v>
      </c>
      <c r="S545" t="s">
        <v>85</v>
      </c>
      <c r="T545" t="s">
        <v>89</v>
      </c>
      <c r="U545" t="s">
        <v>1541</v>
      </c>
    </row>
    <row r="546" spans="3:21" hidden="1" x14ac:dyDescent="0.25">
      <c r="C546" t="s">
        <v>730</v>
      </c>
      <c r="D546">
        <v>2016</v>
      </c>
      <c r="E546" t="s">
        <v>1542</v>
      </c>
      <c r="F546" t="s">
        <v>1543</v>
      </c>
      <c r="G546" t="s">
        <v>699</v>
      </c>
      <c r="H546" t="s">
        <v>81</v>
      </c>
      <c r="I546" t="s">
        <v>109</v>
      </c>
      <c r="J546" t="s">
        <v>285</v>
      </c>
      <c r="K546" t="s">
        <v>1472</v>
      </c>
      <c r="L546" t="str">
        <f t="shared" si="8"/>
        <v>Low</v>
      </c>
      <c r="M546">
        <v>4</v>
      </c>
      <c r="N546" t="s">
        <v>85</v>
      </c>
      <c r="O546" t="s">
        <v>86</v>
      </c>
      <c r="P546" t="s">
        <v>87</v>
      </c>
      <c r="Q546" t="s">
        <v>205</v>
      </c>
      <c r="R546" t="s">
        <v>89</v>
      </c>
      <c r="S546" t="s">
        <v>85</v>
      </c>
      <c r="T546" t="s">
        <v>85</v>
      </c>
      <c r="U546" t="s">
        <v>1544</v>
      </c>
    </row>
    <row r="547" spans="3:21" hidden="1" x14ac:dyDescent="0.25">
      <c r="C547" t="s">
        <v>730</v>
      </c>
      <c r="D547">
        <v>2016</v>
      </c>
      <c r="E547" t="s">
        <v>1545</v>
      </c>
      <c r="F547" t="s">
        <v>1546</v>
      </c>
      <c r="G547" t="s">
        <v>93</v>
      </c>
      <c r="H547" t="s">
        <v>81</v>
      </c>
      <c r="I547" t="s">
        <v>115</v>
      </c>
      <c r="J547" t="s">
        <v>1261</v>
      </c>
      <c r="K547" t="s">
        <v>285</v>
      </c>
      <c r="L547" t="str">
        <f t="shared" si="8"/>
        <v>Medium</v>
      </c>
      <c r="M547">
        <v>5</v>
      </c>
      <c r="N547" t="s">
        <v>85</v>
      </c>
      <c r="O547" t="s">
        <v>86</v>
      </c>
      <c r="P547" t="s">
        <v>87</v>
      </c>
      <c r="Q547" t="s">
        <v>88</v>
      </c>
      <c r="R547" t="s">
        <v>85</v>
      </c>
      <c r="S547" t="s">
        <v>85</v>
      </c>
      <c r="T547" t="s">
        <v>89</v>
      </c>
      <c r="U547" t="s">
        <v>1547</v>
      </c>
    </row>
    <row r="548" spans="3:21" hidden="1" x14ac:dyDescent="0.25">
      <c r="C548" t="s">
        <v>730</v>
      </c>
      <c r="D548">
        <v>2016</v>
      </c>
      <c r="E548" t="s">
        <v>1548</v>
      </c>
      <c r="F548" t="s">
        <v>1549</v>
      </c>
      <c r="G548" t="s">
        <v>93</v>
      </c>
      <c r="H548" t="s">
        <v>81</v>
      </c>
      <c r="I548" t="s">
        <v>115</v>
      </c>
      <c r="J548" t="s">
        <v>1261</v>
      </c>
      <c r="K548" t="s">
        <v>285</v>
      </c>
      <c r="L548" t="str">
        <f t="shared" si="8"/>
        <v>Medium</v>
      </c>
      <c r="M548">
        <v>5</v>
      </c>
      <c r="N548" t="s">
        <v>85</v>
      </c>
      <c r="O548" t="s">
        <v>86</v>
      </c>
      <c r="P548" t="s">
        <v>87</v>
      </c>
      <c r="Q548" t="s">
        <v>88</v>
      </c>
      <c r="R548" t="s">
        <v>85</v>
      </c>
      <c r="S548" t="s">
        <v>85</v>
      </c>
      <c r="T548" t="s">
        <v>89</v>
      </c>
      <c r="U548" t="s">
        <v>1550</v>
      </c>
    </row>
    <row r="549" spans="3:21" hidden="1" x14ac:dyDescent="0.25">
      <c r="C549" t="s">
        <v>730</v>
      </c>
      <c r="D549">
        <v>2016</v>
      </c>
      <c r="E549" t="s">
        <v>1551</v>
      </c>
      <c r="F549" t="s">
        <v>1552</v>
      </c>
      <c r="G549" t="s">
        <v>93</v>
      </c>
      <c r="H549" t="s">
        <v>81</v>
      </c>
      <c r="I549" t="s">
        <v>115</v>
      </c>
      <c r="J549" t="s">
        <v>1261</v>
      </c>
      <c r="K549" t="s">
        <v>285</v>
      </c>
      <c r="L549" t="str">
        <f t="shared" si="8"/>
        <v>Medium</v>
      </c>
      <c r="M549">
        <v>5</v>
      </c>
      <c r="N549" t="s">
        <v>85</v>
      </c>
      <c r="O549" t="s">
        <v>86</v>
      </c>
      <c r="P549" t="s">
        <v>87</v>
      </c>
      <c r="Q549" t="s">
        <v>88</v>
      </c>
      <c r="R549" t="s">
        <v>85</v>
      </c>
      <c r="S549" t="s">
        <v>85</v>
      </c>
      <c r="T549" t="s">
        <v>89</v>
      </c>
      <c r="U549" t="s">
        <v>1553</v>
      </c>
    </row>
    <row r="550" spans="3:21" hidden="1" x14ac:dyDescent="0.25">
      <c r="C550" t="s">
        <v>730</v>
      </c>
      <c r="D550">
        <v>2016</v>
      </c>
      <c r="E550" t="s">
        <v>1554</v>
      </c>
      <c r="F550" t="s">
        <v>1555</v>
      </c>
      <c r="G550" t="s">
        <v>152</v>
      </c>
      <c r="H550" t="s">
        <v>81</v>
      </c>
      <c r="I550" t="s">
        <v>129</v>
      </c>
      <c r="J550" t="s">
        <v>1197</v>
      </c>
      <c r="K550" t="s">
        <v>1200</v>
      </c>
      <c r="L550" t="str">
        <f t="shared" si="8"/>
        <v>Medium</v>
      </c>
      <c r="M550">
        <v>5</v>
      </c>
      <c r="N550" t="s">
        <v>85</v>
      </c>
      <c r="O550" t="s">
        <v>86</v>
      </c>
      <c r="P550" t="s">
        <v>87</v>
      </c>
      <c r="Q550" t="s">
        <v>88</v>
      </c>
      <c r="R550" t="s">
        <v>85</v>
      </c>
      <c r="S550" t="s">
        <v>85</v>
      </c>
      <c r="T550" t="s">
        <v>89</v>
      </c>
      <c r="U550" t="s">
        <v>1556</v>
      </c>
    </row>
    <row r="551" spans="3:21" hidden="1" x14ac:dyDescent="0.25">
      <c r="C551" t="s">
        <v>730</v>
      </c>
      <c r="D551">
        <v>2017</v>
      </c>
      <c r="E551" t="s">
        <v>79</v>
      </c>
      <c r="F551" t="s">
        <v>1557</v>
      </c>
      <c r="G551" t="s">
        <v>93</v>
      </c>
      <c r="H551" t="s">
        <v>81</v>
      </c>
      <c r="I551" t="s">
        <v>153</v>
      </c>
      <c r="J551" t="s">
        <v>1558</v>
      </c>
      <c r="K551" t="s">
        <v>520</v>
      </c>
      <c r="L551" t="str">
        <f t="shared" si="8"/>
        <v>High</v>
      </c>
      <c r="M551">
        <v>8.3000000000000007</v>
      </c>
      <c r="N551" t="s">
        <v>1559</v>
      </c>
      <c r="O551" t="s">
        <v>183</v>
      </c>
      <c r="P551" t="s">
        <v>87</v>
      </c>
      <c r="Q551" t="s">
        <v>88</v>
      </c>
      <c r="R551" t="s">
        <v>130</v>
      </c>
      <c r="S551" t="s">
        <v>130</v>
      </c>
      <c r="T551" t="s">
        <v>130</v>
      </c>
      <c r="U551" t="s">
        <v>1560</v>
      </c>
    </row>
    <row r="552" spans="3:21" hidden="1" x14ac:dyDescent="0.25">
      <c r="C552" t="s">
        <v>730</v>
      </c>
      <c r="D552">
        <v>2017</v>
      </c>
      <c r="E552" t="s">
        <v>270</v>
      </c>
      <c r="F552" t="s">
        <v>1561</v>
      </c>
      <c r="G552" t="s">
        <v>134</v>
      </c>
      <c r="H552" t="s">
        <v>81</v>
      </c>
      <c r="I552" t="s">
        <v>129</v>
      </c>
      <c r="J552" t="s">
        <v>1562</v>
      </c>
      <c r="K552" t="s">
        <v>1563</v>
      </c>
      <c r="L552" t="str">
        <f t="shared" si="8"/>
        <v>Medium</v>
      </c>
      <c r="M552">
        <v>5</v>
      </c>
      <c r="N552" t="s">
        <v>85</v>
      </c>
      <c r="O552" t="s">
        <v>86</v>
      </c>
      <c r="P552" t="s">
        <v>87</v>
      </c>
      <c r="Q552" t="s">
        <v>88</v>
      </c>
      <c r="R552" t="s">
        <v>85</v>
      </c>
      <c r="S552" t="s">
        <v>85</v>
      </c>
      <c r="T552" t="s">
        <v>89</v>
      </c>
      <c r="U552" t="s">
        <v>1564</v>
      </c>
    </row>
    <row r="553" spans="3:21" hidden="1" x14ac:dyDescent="0.25">
      <c r="C553" t="s">
        <v>730</v>
      </c>
      <c r="D553">
        <v>2017</v>
      </c>
      <c r="E553" t="s">
        <v>132</v>
      </c>
      <c r="F553" t="s">
        <v>1565</v>
      </c>
      <c r="G553" t="s">
        <v>108</v>
      </c>
      <c r="H553" t="s">
        <v>81</v>
      </c>
      <c r="I553" t="s">
        <v>109</v>
      </c>
      <c r="J553" t="s">
        <v>1562</v>
      </c>
      <c r="K553" t="s">
        <v>1563</v>
      </c>
      <c r="L553" t="str">
        <f t="shared" si="8"/>
        <v>Low</v>
      </c>
      <c r="M553">
        <v>4.3</v>
      </c>
      <c r="N553" t="s">
        <v>85</v>
      </c>
      <c r="O553" t="s">
        <v>86</v>
      </c>
      <c r="P553" t="s">
        <v>101</v>
      </c>
      <c r="Q553" t="s">
        <v>88</v>
      </c>
      <c r="R553" t="s">
        <v>89</v>
      </c>
      <c r="S553" t="s">
        <v>85</v>
      </c>
      <c r="T553" t="s">
        <v>85</v>
      </c>
      <c r="U553" t="s">
        <v>1566</v>
      </c>
    </row>
    <row r="554" spans="3:21" hidden="1" x14ac:dyDescent="0.25">
      <c r="C554" t="s">
        <v>730</v>
      </c>
      <c r="D554">
        <v>2017</v>
      </c>
      <c r="E554" t="s">
        <v>147</v>
      </c>
      <c r="F554" t="s">
        <v>1567</v>
      </c>
      <c r="G554" t="s">
        <v>414</v>
      </c>
      <c r="H554" t="s">
        <v>81</v>
      </c>
      <c r="I554" t="s">
        <v>129</v>
      </c>
      <c r="J554" t="s">
        <v>1568</v>
      </c>
      <c r="K554" t="s">
        <v>1563</v>
      </c>
      <c r="L554" t="str">
        <f t="shared" si="8"/>
        <v>High</v>
      </c>
      <c r="M554">
        <v>7.8</v>
      </c>
      <c r="N554" t="s">
        <v>85</v>
      </c>
      <c r="O554" t="s">
        <v>86</v>
      </c>
      <c r="P554" t="s">
        <v>87</v>
      </c>
      <c r="Q554" t="s">
        <v>88</v>
      </c>
      <c r="R554" t="s">
        <v>85</v>
      </c>
      <c r="S554" t="s">
        <v>85</v>
      </c>
      <c r="T554" t="s">
        <v>130</v>
      </c>
      <c r="U554" t="s">
        <v>1569</v>
      </c>
    </row>
    <row r="555" spans="3:21" hidden="1" x14ac:dyDescent="0.25">
      <c r="C555" t="s">
        <v>730</v>
      </c>
      <c r="D555">
        <v>2017</v>
      </c>
      <c r="E555" t="s">
        <v>159</v>
      </c>
      <c r="F555" t="s">
        <v>1570</v>
      </c>
      <c r="G555" t="s">
        <v>1571</v>
      </c>
      <c r="H555" t="s">
        <v>81</v>
      </c>
      <c r="I555" t="s">
        <v>129</v>
      </c>
      <c r="J555" t="s">
        <v>1572</v>
      </c>
      <c r="K555" t="s">
        <v>1573</v>
      </c>
      <c r="L555" t="str">
        <f t="shared" si="8"/>
        <v>Medium</v>
      </c>
      <c r="M555">
        <v>5</v>
      </c>
      <c r="N555" t="s">
        <v>85</v>
      </c>
      <c r="O555" t="s">
        <v>86</v>
      </c>
      <c r="P555" t="s">
        <v>87</v>
      </c>
      <c r="Q555" t="s">
        <v>88</v>
      </c>
      <c r="R555" t="s">
        <v>85</v>
      </c>
      <c r="S555" t="s">
        <v>85</v>
      </c>
      <c r="T555" t="s">
        <v>89</v>
      </c>
      <c r="U555" t="s">
        <v>1574</v>
      </c>
    </row>
    <row r="556" spans="3:21" hidden="1" x14ac:dyDescent="0.25">
      <c r="C556" t="s">
        <v>730</v>
      </c>
      <c r="D556">
        <v>2017</v>
      </c>
      <c r="E556" t="s">
        <v>140</v>
      </c>
      <c r="F556" t="s">
        <v>1575</v>
      </c>
      <c r="G556" t="s">
        <v>411</v>
      </c>
      <c r="H556" t="s">
        <v>81</v>
      </c>
      <c r="I556" t="s">
        <v>161</v>
      </c>
      <c r="J556" t="s">
        <v>1572</v>
      </c>
      <c r="K556" t="s">
        <v>1573</v>
      </c>
      <c r="L556" t="str">
        <f t="shared" si="8"/>
        <v>High</v>
      </c>
      <c r="M556">
        <v>7.5</v>
      </c>
      <c r="N556" t="s">
        <v>85</v>
      </c>
      <c r="O556" t="s">
        <v>86</v>
      </c>
      <c r="P556" t="s">
        <v>87</v>
      </c>
      <c r="Q556" t="s">
        <v>88</v>
      </c>
      <c r="R556" t="s">
        <v>89</v>
      </c>
      <c r="S556" t="s">
        <v>89</v>
      </c>
      <c r="T556" t="s">
        <v>89</v>
      </c>
      <c r="U556" t="s">
        <v>1576</v>
      </c>
    </row>
    <row r="557" spans="3:21" hidden="1" x14ac:dyDescent="0.25">
      <c r="C557" t="s">
        <v>730</v>
      </c>
      <c r="D557">
        <v>2017</v>
      </c>
      <c r="E557" t="s">
        <v>305</v>
      </c>
      <c r="F557" t="s">
        <v>1577</v>
      </c>
      <c r="G557" t="s">
        <v>509</v>
      </c>
      <c r="H557" t="s">
        <v>81</v>
      </c>
      <c r="I557" t="s">
        <v>82</v>
      </c>
      <c r="J557" t="s">
        <v>1088</v>
      </c>
      <c r="K557" t="s">
        <v>1563</v>
      </c>
      <c r="L557" t="str">
        <f t="shared" si="8"/>
        <v>Critical</v>
      </c>
      <c r="M557">
        <v>9</v>
      </c>
      <c r="N557" t="s">
        <v>85</v>
      </c>
      <c r="O557" t="s">
        <v>86</v>
      </c>
      <c r="P557" t="s">
        <v>87</v>
      </c>
      <c r="Q557" t="s">
        <v>205</v>
      </c>
      <c r="R557" t="s">
        <v>130</v>
      </c>
      <c r="S557" t="s">
        <v>130</v>
      </c>
      <c r="T557" t="s">
        <v>130</v>
      </c>
      <c r="U557" t="s">
        <v>1578</v>
      </c>
    </row>
    <row r="558" spans="3:21" hidden="1" x14ac:dyDescent="0.25">
      <c r="C558" t="s">
        <v>730</v>
      </c>
      <c r="D558">
        <v>2017</v>
      </c>
      <c r="E558" t="s">
        <v>168</v>
      </c>
      <c r="F558" t="s">
        <v>1579</v>
      </c>
      <c r="G558" t="s">
        <v>108</v>
      </c>
      <c r="H558" t="s">
        <v>81</v>
      </c>
      <c r="I558" t="s">
        <v>109</v>
      </c>
      <c r="J558" t="s">
        <v>1088</v>
      </c>
      <c r="K558" t="s">
        <v>1563</v>
      </c>
      <c r="L558" t="str">
        <f t="shared" si="8"/>
        <v>Low</v>
      </c>
      <c r="M558">
        <v>4</v>
      </c>
      <c r="N558" t="s">
        <v>85</v>
      </c>
      <c r="O558" t="s">
        <v>86</v>
      </c>
      <c r="P558" t="s">
        <v>87</v>
      </c>
      <c r="Q558" t="s">
        <v>205</v>
      </c>
      <c r="R558" t="s">
        <v>89</v>
      </c>
      <c r="S558" t="s">
        <v>85</v>
      </c>
      <c r="T558" t="s">
        <v>85</v>
      </c>
      <c r="U558" t="s">
        <v>1580</v>
      </c>
    </row>
    <row r="559" spans="3:21" hidden="1" x14ac:dyDescent="0.25">
      <c r="C559" t="s">
        <v>730</v>
      </c>
      <c r="D559">
        <v>2017</v>
      </c>
      <c r="E559" t="s">
        <v>172</v>
      </c>
      <c r="F559" t="s">
        <v>1581</v>
      </c>
      <c r="G559" t="s">
        <v>222</v>
      </c>
      <c r="H559" t="s">
        <v>81</v>
      </c>
      <c r="I559" t="s">
        <v>129</v>
      </c>
      <c r="J559" t="s">
        <v>1582</v>
      </c>
      <c r="K559" t="s">
        <v>1583</v>
      </c>
      <c r="L559" t="str">
        <f t="shared" si="8"/>
        <v>High</v>
      </c>
      <c r="M559">
        <v>7.5</v>
      </c>
      <c r="N559" t="s">
        <v>85</v>
      </c>
      <c r="O559" t="s">
        <v>86</v>
      </c>
      <c r="P559" t="s">
        <v>87</v>
      </c>
      <c r="Q559" t="s">
        <v>88</v>
      </c>
      <c r="R559" t="s">
        <v>89</v>
      </c>
      <c r="S559" t="s">
        <v>89</v>
      </c>
      <c r="T559" t="s">
        <v>89</v>
      </c>
      <c r="U559" t="s">
        <v>1584</v>
      </c>
    </row>
    <row r="560" spans="3:21" hidden="1" x14ac:dyDescent="0.25">
      <c r="C560" t="s">
        <v>730</v>
      </c>
      <c r="D560">
        <v>2017</v>
      </c>
      <c r="E560" t="s">
        <v>175</v>
      </c>
      <c r="F560" t="s">
        <v>1585</v>
      </c>
      <c r="G560" t="s">
        <v>927</v>
      </c>
      <c r="H560" t="s">
        <v>81</v>
      </c>
      <c r="I560" t="s">
        <v>82</v>
      </c>
      <c r="J560" t="s">
        <v>1582</v>
      </c>
      <c r="K560" t="s">
        <v>1563</v>
      </c>
      <c r="L560" t="str">
        <f t="shared" si="8"/>
        <v>Medium</v>
      </c>
      <c r="M560">
        <v>6.5</v>
      </c>
      <c r="N560" t="s">
        <v>85</v>
      </c>
      <c r="O560" t="s">
        <v>86</v>
      </c>
      <c r="P560" t="s">
        <v>87</v>
      </c>
      <c r="Q560" t="s">
        <v>205</v>
      </c>
      <c r="R560" t="s">
        <v>89</v>
      </c>
      <c r="S560" t="s">
        <v>89</v>
      </c>
      <c r="T560" t="s">
        <v>89</v>
      </c>
      <c r="U560" t="s">
        <v>1586</v>
      </c>
    </row>
    <row r="561" spans="3:21" hidden="1" x14ac:dyDescent="0.25">
      <c r="C561" t="s">
        <v>730</v>
      </c>
      <c r="D561">
        <v>2017</v>
      </c>
      <c r="E561" t="s">
        <v>178</v>
      </c>
      <c r="F561" t="s">
        <v>1587</v>
      </c>
      <c r="G561" t="s">
        <v>134</v>
      </c>
      <c r="H561" t="s">
        <v>81</v>
      </c>
      <c r="I561" t="s">
        <v>129</v>
      </c>
      <c r="J561" t="s">
        <v>1588</v>
      </c>
      <c r="K561" t="s">
        <v>1589</v>
      </c>
      <c r="L561" t="str">
        <f t="shared" si="8"/>
        <v>Medium</v>
      </c>
      <c r="M561">
        <v>5</v>
      </c>
      <c r="N561" t="s">
        <v>85</v>
      </c>
      <c r="O561" t="s">
        <v>86</v>
      </c>
      <c r="P561" t="s">
        <v>87</v>
      </c>
      <c r="Q561" t="s">
        <v>88</v>
      </c>
      <c r="R561" t="s">
        <v>85</v>
      </c>
      <c r="S561" t="s">
        <v>85</v>
      </c>
      <c r="T561" t="s">
        <v>89</v>
      </c>
      <c r="U561" t="s">
        <v>1590</v>
      </c>
    </row>
    <row r="562" spans="3:21" hidden="1" x14ac:dyDescent="0.25">
      <c r="C562" t="s">
        <v>730</v>
      </c>
      <c r="D562">
        <v>2017</v>
      </c>
      <c r="E562" t="s">
        <v>185</v>
      </c>
      <c r="F562" t="s">
        <v>1591</v>
      </c>
      <c r="G562" t="s">
        <v>140</v>
      </c>
      <c r="H562" t="s">
        <v>81</v>
      </c>
      <c r="I562" t="s">
        <v>129</v>
      </c>
      <c r="J562" t="s">
        <v>1592</v>
      </c>
      <c r="K562" t="s">
        <v>1563</v>
      </c>
      <c r="L562" t="str">
        <f t="shared" si="8"/>
        <v>Medium</v>
      </c>
      <c r="M562">
        <v>5</v>
      </c>
      <c r="N562" t="s">
        <v>85</v>
      </c>
      <c r="O562" t="s">
        <v>86</v>
      </c>
      <c r="P562" t="s">
        <v>87</v>
      </c>
      <c r="Q562" t="s">
        <v>88</v>
      </c>
      <c r="R562" t="s">
        <v>85</v>
      </c>
      <c r="S562" t="s">
        <v>85</v>
      </c>
      <c r="T562" t="s">
        <v>89</v>
      </c>
      <c r="U562" t="s">
        <v>1593</v>
      </c>
    </row>
    <row r="563" spans="3:21" hidden="1" x14ac:dyDescent="0.25">
      <c r="C563" t="s">
        <v>730</v>
      </c>
      <c r="D563">
        <v>2017</v>
      </c>
      <c r="E563" t="s">
        <v>188</v>
      </c>
      <c r="F563" t="s">
        <v>406</v>
      </c>
      <c r="G563" t="s">
        <v>93</v>
      </c>
      <c r="H563" t="s">
        <v>81</v>
      </c>
      <c r="I563" t="s">
        <v>94</v>
      </c>
      <c r="J563" t="s">
        <v>407</v>
      </c>
      <c r="K563" t="s">
        <v>408</v>
      </c>
      <c r="L563" t="str">
        <f t="shared" si="8"/>
        <v>Medium</v>
      </c>
      <c r="M563">
        <v>5</v>
      </c>
      <c r="N563" t="s">
        <v>85</v>
      </c>
      <c r="O563" t="s">
        <v>86</v>
      </c>
      <c r="P563" t="s">
        <v>87</v>
      </c>
      <c r="Q563" t="s">
        <v>88</v>
      </c>
      <c r="R563" t="s">
        <v>89</v>
      </c>
      <c r="S563" t="s">
        <v>85</v>
      </c>
      <c r="T563" t="s">
        <v>85</v>
      </c>
      <c r="U563" t="s">
        <v>409</v>
      </c>
    </row>
    <row r="564" spans="3:21" hidden="1" x14ac:dyDescent="0.25">
      <c r="C564" t="s">
        <v>730</v>
      </c>
      <c r="D564">
        <v>2017</v>
      </c>
      <c r="E564" t="s">
        <v>193</v>
      </c>
      <c r="F564" t="s">
        <v>1594</v>
      </c>
      <c r="G564" t="s">
        <v>108</v>
      </c>
      <c r="H564" t="s">
        <v>81</v>
      </c>
      <c r="I564" t="s">
        <v>1319</v>
      </c>
      <c r="J564" t="s">
        <v>1595</v>
      </c>
      <c r="K564" t="s">
        <v>1596</v>
      </c>
      <c r="L564" t="str">
        <f t="shared" si="8"/>
        <v>Low</v>
      </c>
      <c r="M564">
        <v>4</v>
      </c>
      <c r="N564" t="s">
        <v>85</v>
      </c>
      <c r="O564" t="s">
        <v>86</v>
      </c>
      <c r="P564" t="s">
        <v>87</v>
      </c>
      <c r="Q564" t="s">
        <v>205</v>
      </c>
      <c r="R564" t="s">
        <v>89</v>
      </c>
      <c r="S564" t="s">
        <v>85</v>
      </c>
      <c r="T564" t="s">
        <v>85</v>
      </c>
      <c r="U564" t="s">
        <v>1597</v>
      </c>
    </row>
    <row r="565" spans="3:21" hidden="1" x14ac:dyDescent="0.25">
      <c r="C565" t="s">
        <v>730</v>
      </c>
      <c r="D565">
        <v>2017</v>
      </c>
      <c r="E565" t="s">
        <v>196</v>
      </c>
      <c r="F565" t="s">
        <v>1598</v>
      </c>
      <c r="G565" t="s">
        <v>108</v>
      </c>
      <c r="H565" t="s">
        <v>81</v>
      </c>
      <c r="I565" t="s">
        <v>109</v>
      </c>
      <c r="J565" t="s">
        <v>1595</v>
      </c>
      <c r="K565" t="s">
        <v>1583</v>
      </c>
      <c r="L565" t="str">
        <f t="shared" si="8"/>
        <v>Medium</v>
      </c>
      <c r="M565">
        <v>5.5</v>
      </c>
      <c r="N565" t="s">
        <v>85</v>
      </c>
      <c r="O565" t="s">
        <v>86</v>
      </c>
      <c r="P565" t="s">
        <v>87</v>
      </c>
      <c r="Q565" t="s">
        <v>205</v>
      </c>
      <c r="R565" t="s">
        <v>89</v>
      </c>
      <c r="S565" t="s">
        <v>85</v>
      </c>
      <c r="T565" t="s">
        <v>89</v>
      </c>
      <c r="U565" t="s">
        <v>1599</v>
      </c>
    </row>
    <row r="566" spans="3:21" hidden="1" x14ac:dyDescent="0.25">
      <c r="C566" t="s">
        <v>730</v>
      </c>
      <c r="D566">
        <v>2017</v>
      </c>
      <c r="E566" t="s">
        <v>201</v>
      </c>
      <c r="F566" t="s">
        <v>1600</v>
      </c>
      <c r="G566" t="s">
        <v>134</v>
      </c>
      <c r="H566" t="s">
        <v>81</v>
      </c>
      <c r="I566" t="s">
        <v>82</v>
      </c>
      <c r="J566" t="s">
        <v>1601</v>
      </c>
      <c r="K566" t="s">
        <v>1602</v>
      </c>
      <c r="L566" t="str">
        <f t="shared" si="8"/>
        <v>Critical</v>
      </c>
      <c r="M566">
        <v>9</v>
      </c>
      <c r="N566" t="s">
        <v>85</v>
      </c>
      <c r="O566" t="s">
        <v>86</v>
      </c>
      <c r="P566" t="s">
        <v>87</v>
      </c>
      <c r="Q566" t="s">
        <v>205</v>
      </c>
      <c r="R566" t="s">
        <v>130</v>
      </c>
      <c r="S566" t="s">
        <v>130</v>
      </c>
      <c r="T566" t="s">
        <v>130</v>
      </c>
      <c r="U566" t="s">
        <v>1603</v>
      </c>
    </row>
    <row r="567" spans="3:21" hidden="1" x14ac:dyDescent="0.25">
      <c r="C567" t="s">
        <v>730</v>
      </c>
      <c r="D567">
        <v>2017</v>
      </c>
      <c r="E567" t="s">
        <v>207</v>
      </c>
      <c r="F567" t="s">
        <v>410</v>
      </c>
      <c r="G567" t="s">
        <v>411</v>
      </c>
      <c r="H567" t="s">
        <v>81</v>
      </c>
      <c r="I567" t="s">
        <v>82</v>
      </c>
      <c r="J567" t="s">
        <v>407</v>
      </c>
      <c r="K567" t="s">
        <v>408</v>
      </c>
      <c r="L567" t="str">
        <f t="shared" ref="L567:L630" si="9">IF(M567&gt;=9,"Critical",IF(M567&gt;=7.5,"High",IF(M567&gt;=5,"Medium","Low")))</f>
        <v>High</v>
      </c>
      <c r="M567">
        <v>7.5</v>
      </c>
      <c r="N567" t="s">
        <v>85</v>
      </c>
      <c r="O567" t="s">
        <v>86</v>
      </c>
      <c r="P567" t="s">
        <v>87</v>
      </c>
      <c r="Q567" t="s">
        <v>88</v>
      </c>
      <c r="R567" t="s">
        <v>89</v>
      </c>
      <c r="S567" t="s">
        <v>89</v>
      </c>
      <c r="T567" t="s">
        <v>89</v>
      </c>
      <c r="U567" t="s">
        <v>412</v>
      </c>
    </row>
    <row r="568" spans="3:21" hidden="1" x14ac:dyDescent="0.25">
      <c r="C568" t="s">
        <v>730</v>
      </c>
      <c r="D568">
        <v>2017</v>
      </c>
      <c r="E568" t="s">
        <v>211</v>
      </c>
      <c r="F568" t="s">
        <v>413</v>
      </c>
      <c r="G568" t="s">
        <v>414</v>
      </c>
      <c r="H568" t="s">
        <v>81</v>
      </c>
      <c r="I568" t="s">
        <v>129</v>
      </c>
      <c r="J568" t="s">
        <v>415</v>
      </c>
      <c r="K568" t="s">
        <v>416</v>
      </c>
      <c r="L568" t="str">
        <f t="shared" si="9"/>
        <v>High</v>
      </c>
      <c r="M568">
        <v>7.8</v>
      </c>
      <c r="N568" t="s">
        <v>85</v>
      </c>
      <c r="O568" t="s">
        <v>86</v>
      </c>
      <c r="P568" t="s">
        <v>87</v>
      </c>
      <c r="Q568" t="s">
        <v>88</v>
      </c>
      <c r="R568" t="s">
        <v>85</v>
      </c>
      <c r="S568" t="s">
        <v>85</v>
      </c>
      <c r="T568" t="s">
        <v>130</v>
      </c>
      <c r="U568" t="s">
        <v>417</v>
      </c>
    </row>
    <row r="569" spans="3:21" hidden="1" x14ac:dyDescent="0.25">
      <c r="C569" t="s">
        <v>730</v>
      </c>
      <c r="D569">
        <v>2017</v>
      </c>
      <c r="E569" t="s">
        <v>214</v>
      </c>
      <c r="F569" t="s">
        <v>418</v>
      </c>
      <c r="G569" t="s">
        <v>128</v>
      </c>
      <c r="H569" t="s">
        <v>81</v>
      </c>
      <c r="I569" t="s">
        <v>129</v>
      </c>
      <c r="J569" t="s">
        <v>415</v>
      </c>
      <c r="K569" t="s">
        <v>416</v>
      </c>
      <c r="L569" t="str">
        <f t="shared" si="9"/>
        <v>Medium</v>
      </c>
      <c r="M569">
        <v>5</v>
      </c>
      <c r="N569" t="s">
        <v>85</v>
      </c>
      <c r="O569" t="s">
        <v>86</v>
      </c>
      <c r="P569" t="s">
        <v>87</v>
      </c>
      <c r="Q569" t="s">
        <v>88</v>
      </c>
      <c r="R569" t="s">
        <v>85</v>
      </c>
      <c r="S569" t="s">
        <v>85</v>
      </c>
      <c r="T569" t="s">
        <v>89</v>
      </c>
      <c r="U569" t="s">
        <v>419</v>
      </c>
    </row>
    <row r="570" spans="3:21" hidden="1" x14ac:dyDescent="0.25">
      <c r="C570" t="s">
        <v>730</v>
      </c>
      <c r="D570">
        <v>2017</v>
      </c>
      <c r="E570" t="s">
        <v>217</v>
      </c>
      <c r="F570" t="s">
        <v>420</v>
      </c>
      <c r="G570" t="s">
        <v>108</v>
      </c>
      <c r="H570" t="s">
        <v>81</v>
      </c>
      <c r="I570" t="s">
        <v>109</v>
      </c>
      <c r="J570" t="s">
        <v>415</v>
      </c>
      <c r="K570" t="s">
        <v>421</v>
      </c>
      <c r="L570" t="str">
        <f t="shared" si="9"/>
        <v>Low</v>
      </c>
      <c r="M570">
        <v>4.3</v>
      </c>
      <c r="N570" t="s">
        <v>85</v>
      </c>
      <c r="O570" t="s">
        <v>86</v>
      </c>
      <c r="P570" t="s">
        <v>101</v>
      </c>
      <c r="Q570" t="s">
        <v>88</v>
      </c>
      <c r="R570" t="s">
        <v>89</v>
      </c>
      <c r="S570" t="s">
        <v>85</v>
      </c>
      <c r="T570" t="s">
        <v>85</v>
      </c>
      <c r="U570" t="s">
        <v>422</v>
      </c>
    </row>
    <row r="571" spans="3:21" hidden="1" x14ac:dyDescent="0.25">
      <c r="C571" t="s">
        <v>730</v>
      </c>
      <c r="D571">
        <v>2017</v>
      </c>
      <c r="E571" t="s">
        <v>220</v>
      </c>
      <c r="F571" t="s">
        <v>423</v>
      </c>
      <c r="G571" t="s">
        <v>93</v>
      </c>
      <c r="H571" t="s">
        <v>81</v>
      </c>
      <c r="I571" t="s">
        <v>180</v>
      </c>
      <c r="J571" t="s">
        <v>415</v>
      </c>
      <c r="K571" t="s">
        <v>421</v>
      </c>
      <c r="L571" t="str">
        <f t="shared" si="9"/>
        <v>High</v>
      </c>
      <c r="M571">
        <v>7.5</v>
      </c>
      <c r="N571" t="s">
        <v>85</v>
      </c>
      <c r="O571" t="s">
        <v>86</v>
      </c>
      <c r="P571" t="s">
        <v>87</v>
      </c>
      <c r="Q571" t="s">
        <v>88</v>
      </c>
      <c r="R571" t="s">
        <v>89</v>
      </c>
      <c r="S571" t="s">
        <v>89</v>
      </c>
      <c r="T571" t="s">
        <v>89</v>
      </c>
      <c r="U571" t="s">
        <v>424</v>
      </c>
    </row>
    <row r="572" spans="3:21" hidden="1" x14ac:dyDescent="0.25">
      <c r="C572" t="s">
        <v>730</v>
      </c>
      <c r="D572">
        <v>2017</v>
      </c>
      <c r="E572" t="s">
        <v>225</v>
      </c>
      <c r="F572" t="s">
        <v>425</v>
      </c>
      <c r="G572" t="s">
        <v>93</v>
      </c>
      <c r="H572" t="s">
        <v>81</v>
      </c>
      <c r="I572" t="s">
        <v>180</v>
      </c>
      <c r="J572" t="s">
        <v>415</v>
      </c>
      <c r="K572" t="s">
        <v>421</v>
      </c>
      <c r="L572" t="str">
        <f t="shared" si="9"/>
        <v>High</v>
      </c>
      <c r="M572">
        <v>7.5</v>
      </c>
      <c r="N572" t="s">
        <v>85</v>
      </c>
      <c r="O572" t="s">
        <v>86</v>
      </c>
      <c r="P572" t="s">
        <v>87</v>
      </c>
      <c r="Q572" t="s">
        <v>88</v>
      </c>
      <c r="R572" t="s">
        <v>89</v>
      </c>
      <c r="S572" t="s">
        <v>89</v>
      </c>
      <c r="T572" t="s">
        <v>89</v>
      </c>
      <c r="U572" t="s">
        <v>426</v>
      </c>
    </row>
    <row r="573" spans="3:21" hidden="1" x14ac:dyDescent="0.25">
      <c r="C573" t="s">
        <v>730</v>
      </c>
      <c r="D573">
        <v>2017</v>
      </c>
      <c r="E573" t="s">
        <v>228</v>
      </c>
      <c r="F573" t="s">
        <v>427</v>
      </c>
      <c r="G573" t="s">
        <v>93</v>
      </c>
      <c r="H573" t="s">
        <v>81</v>
      </c>
      <c r="I573" t="s">
        <v>180</v>
      </c>
      <c r="J573" t="s">
        <v>428</v>
      </c>
      <c r="K573" t="s">
        <v>416</v>
      </c>
      <c r="L573" t="str">
        <f t="shared" si="9"/>
        <v>High</v>
      </c>
      <c r="M573">
        <v>7.5</v>
      </c>
      <c r="N573" t="s">
        <v>85</v>
      </c>
      <c r="O573" t="s">
        <v>86</v>
      </c>
      <c r="P573" t="s">
        <v>87</v>
      </c>
      <c r="Q573" t="s">
        <v>88</v>
      </c>
      <c r="R573" t="s">
        <v>89</v>
      </c>
      <c r="S573" t="s">
        <v>89</v>
      </c>
      <c r="T573" t="s">
        <v>89</v>
      </c>
      <c r="U573" t="s">
        <v>429</v>
      </c>
    </row>
    <row r="574" spans="3:21" hidden="1" x14ac:dyDescent="0.25">
      <c r="C574" t="s">
        <v>730</v>
      </c>
      <c r="D574">
        <v>2017</v>
      </c>
      <c r="E574" t="s">
        <v>231</v>
      </c>
      <c r="F574" t="s">
        <v>1604</v>
      </c>
      <c r="G574" t="s">
        <v>509</v>
      </c>
      <c r="H574" t="s">
        <v>81</v>
      </c>
      <c r="I574" t="s">
        <v>82</v>
      </c>
      <c r="J574" t="s">
        <v>1605</v>
      </c>
      <c r="K574" t="s">
        <v>1606</v>
      </c>
      <c r="L574" t="str">
        <f t="shared" si="9"/>
        <v>Medium</v>
      </c>
      <c r="M574">
        <v>6.8</v>
      </c>
      <c r="N574" t="s">
        <v>85</v>
      </c>
      <c r="O574" t="s">
        <v>86</v>
      </c>
      <c r="P574" t="s">
        <v>101</v>
      </c>
      <c r="Q574" t="s">
        <v>88</v>
      </c>
      <c r="R574" t="s">
        <v>89</v>
      </c>
      <c r="S574" t="s">
        <v>89</v>
      </c>
      <c r="T574" t="s">
        <v>89</v>
      </c>
      <c r="U574" t="s">
        <v>1607</v>
      </c>
    </row>
    <row r="575" spans="3:21" hidden="1" x14ac:dyDescent="0.25">
      <c r="C575" t="s">
        <v>730</v>
      </c>
      <c r="D575">
        <v>2017</v>
      </c>
      <c r="E575" t="s">
        <v>234</v>
      </c>
      <c r="F575" t="s">
        <v>1608</v>
      </c>
      <c r="G575" t="s">
        <v>509</v>
      </c>
      <c r="H575" t="s">
        <v>81</v>
      </c>
      <c r="I575" t="s">
        <v>82</v>
      </c>
      <c r="J575" t="s">
        <v>407</v>
      </c>
      <c r="K575" t="s">
        <v>1609</v>
      </c>
      <c r="L575" t="str">
        <f t="shared" si="9"/>
        <v>Critical</v>
      </c>
      <c r="M575">
        <v>9.3000000000000007</v>
      </c>
      <c r="N575" t="s">
        <v>85</v>
      </c>
      <c r="O575" t="s">
        <v>86</v>
      </c>
      <c r="P575" t="s">
        <v>101</v>
      </c>
      <c r="Q575" t="s">
        <v>88</v>
      </c>
      <c r="R575" t="s">
        <v>130</v>
      </c>
      <c r="S575" t="s">
        <v>130</v>
      </c>
      <c r="T575" t="s">
        <v>130</v>
      </c>
      <c r="U575" t="s">
        <v>1610</v>
      </c>
    </row>
    <row r="576" spans="3:21" hidden="1" x14ac:dyDescent="0.25">
      <c r="C576" t="s">
        <v>730</v>
      </c>
      <c r="D576">
        <v>2017</v>
      </c>
      <c r="E576" t="s">
        <v>237</v>
      </c>
      <c r="F576" t="s">
        <v>1611</v>
      </c>
      <c r="G576" t="s">
        <v>1612</v>
      </c>
      <c r="H576" t="s">
        <v>81</v>
      </c>
      <c r="I576" t="s">
        <v>82</v>
      </c>
      <c r="J576" t="s">
        <v>1613</v>
      </c>
      <c r="K576" t="s">
        <v>1614</v>
      </c>
      <c r="L576" t="str">
        <f t="shared" si="9"/>
        <v>Critical</v>
      </c>
      <c r="M576">
        <v>9.3000000000000007</v>
      </c>
      <c r="N576" t="s">
        <v>85</v>
      </c>
      <c r="O576" t="s">
        <v>86</v>
      </c>
      <c r="P576" t="s">
        <v>101</v>
      </c>
      <c r="Q576" t="s">
        <v>88</v>
      </c>
      <c r="R576" t="s">
        <v>130</v>
      </c>
      <c r="S576" t="s">
        <v>130</v>
      </c>
      <c r="T576" t="s">
        <v>130</v>
      </c>
      <c r="U576" t="s">
        <v>1615</v>
      </c>
    </row>
    <row r="577" spans="3:21" hidden="1" x14ac:dyDescent="0.25">
      <c r="C577" t="s">
        <v>730</v>
      </c>
      <c r="D577">
        <v>2017</v>
      </c>
      <c r="E577" t="s">
        <v>240</v>
      </c>
      <c r="F577" t="s">
        <v>1616</v>
      </c>
      <c r="G577" t="s">
        <v>93</v>
      </c>
      <c r="H577" t="s">
        <v>81</v>
      </c>
      <c r="I577" t="s">
        <v>180</v>
      </c>
      <c r="J577" t="s">
        <v>1617</v>
      </c>
      <c r="K577" t="s">
        <v>1618</v>
      </c>
      <c r="L577" t="str">
        <f t="shared" si="9"/>
        <v>High</v>
      </c>
      <c r="M577">
        <v>7.5</v>
      </c>
      <c r="N577" t="s">
        <v>85</v>
      </c>
      <c r="O577" t="s">
        <v>86</v>
      </c>
      <c r="P577" t="s">
        <v>87</v>
      </c>
      <c r="Q577" t="s">
        <v>88</v>
      </c>
      <c r="R577" t="s">
        <v>89</v>
      </c>
      <c r="S577" t="s">
        <v>89</v>
      </c>
      <c r="T577" t="s">
        <v>89</v>
      </c>
      <c r="U577" t="s">
        <v>1619</v>
      </c>
    </row>
    <row r="578" spans="3:21" hidden="1" x14ac:dyDescent="0.25">
      <c r="C578" t="s">
        <v>730</v>
      </c>
      <c r="D578">
        <v>2017</v>
      </c>
      <c r="E578" t="s">
        <v>244</v>
      </c>
      <c r="F578" t="s">
        <v>1620</v>
      </c>
      <c r="G578" t="s">
        <v>509</v>
      </c>
      <c r="H578" t="s">
        <v>81</v>
      </c>
      <c r="I578" t="s">
        <v>82</v>
      </c>
      <c r="J578" t="s">
        <v>1621</v>
      </c>
      <c r="K578" t="s">
        <v>1622</v>
      </c>
      <c r="L578" t="str">
        <f t="shared" si="9"/>
        <v>Medium</v>
      </c>
      <c r="M578">
        <v>5.0999999999999996</v>
      </c>
      <c r="N578" t="s">
        <v>85</v>
      </c>
      <c r="O578" t="s">
        <v>86</v>
      </c>
      <c r="P578" t="s">
        <v>301</v>
      </c>
      <c r="Q578" t="s">
        <v>88</v>
      </c>
      <c r="R578" t="s">
        <v>89</v>
      </c>
      <c r="S578" t="s">
        <v>89</v>
      </c>
      <c r="T578" t="s">
        <v>89</v>
      </c>
      <c r="U578" t="s">
        <v>1623</v>
      </c>
    </row>
    <row r="579" spans="3:21" hidden="1" x14ac:dyDescent="0.25">
      <c r="C579" t="s">
        <v>730</v>
      </c>
      <c r="D579">
        <v>2017</v>
      </c>
      <c r="E579" t="s">
        <v>247</v>
      </c>
      <c r="F579" t="s">
        <v>1624</v>
      </c>
      <c r="G579" t="s">
        <v>540</v>
      </c>
      <c r="H579" t="s">
        <v>81</v>
      </c>
      <c r="I579" t="s">
        <v>598</v>
      </c>
      <c r="J579" t="s">
        <v>723</v>
      </c>
      <c r="K579" t="s">
        <v>1563</v>
      </c>
      <c r="L579" t="str">
        <f t="shared" si="9"/>
        <v>Medium</v>
      </c>
      <c r="M579">
        <v>6.8</v>
      </c>
      <c r="N579" t="s">
        <v>85</v>
      </c>
      <c r="O579" t="s">
        <v>86</v>
      </c>
      <c r="P579" t="s">
        <v>101</v>
      </c>
      <c r="Q579" t="s">
        <v>88</v>
      </c>
      <c r="R579" t="s">
        <v>89</v>
      </c>
      <c r="S579" t="s">
        <v>89</v>
      </c>
      <c r="T579" t="s">
        <v>89</v>
      </c>
      <c r="U579" t="s">
        <v>1625</v>
      </c>
    </row>
    <row r="580" spans="3:21" hidden="1" x14ac:dyDescent="0.25">
      <c r="C580" t="s">
        <v>730</v>
      </c>
      <c r="D580">
        <v>2017</v>
      </c>
      <c r="E580" t="s">
        <v>360</v>
      </c>
      <c r="F580" t="s">
        <v>1626</v>
      </c>
      <c r="G580" t="s">
        <v>540</v>
      </c>
      <c r="H580" t="s">
        <v>81</v>
      </c>
      <c r="I580" t="s">
        <v>598</v>
      </c>
      <c r="J580" t="s">
        <v>723</v>
      </c>
      <c r="K580" t="s">
        <v>1563</v>
      </c>
      <c r="L580" t="str">
        <f t="shared" si="9"/>
        <v>Medium</v>
      </c>
      <c r="M580">
        <v>6.8</v>
      </c>
      <c r="N580" t="s">
        <v>85</v>
      </c>
      <c r="O580" t="s">
        <v>86</v>
      </c>
      <c r="P580" t="s">
        <v>101</v>
      </c>
      <c r="Q580" t="s">
        <v>88</v>
      </c>
      <c r="R580" t="s">
        <v>89</v>
      </c>
      <c r="S580" t="s">
        <v>89</v>
      </c>
      <c r="T580" t="s">
        <v>89</v>
      </c>
      <c r="U580" t="s">
        <v>1627</v>
      </c>
    </row>
    <row r="581" spans="3:21" hidden="1" x14ac:dyDescent="0.25">
      <c r="C581" t="s">
        <v>730</v>
      </c>
      <c r="D581">
        <v>2017</v>
      </c>
      <c r="E581" t="s">
        <v>657</v>
      </c>
      <c r="F581" t="s">
        <v>1628</v>
      </c>
      <c r="G581" t="s">
        <v>280</v>
      </c>
      <c r="H581" t="s">
        <v>81</v>
      </c>
      <c r="I581" t="s">
        <v>82</v>
      </c>
      <c r="J581" t="s">
        <v>1613</v>
      </c>
      <c r="K581" t="s">
        <v>432</v>
      </c>
      <c r="L581" t="str">
        <f t="shared" si="9"/>
        <v>Critical</v>
      </c>
      <c r="M581">
        <v>9</v>
      </c>
      <c r="N581" t="s">
        <v>85</v>
      </c>
      <c r="O581" t="s">
        <v>86</v>
      </c>
      <c r="P581" t="s">
        <v>87</v>
      </c>
      <c r="Q581" t="s">
        <v>205</v>
      </c>
      <c r="R581" t="s">
        <v>130</v>
      </c>
      <c r="S581" t="s">
        <v>130</v>
      </c>
      <c r="T581" t="s">
        <v>130</v>
      </c>
      <c r="U581" t="s">
        <v>1629</v>
      </c>
    </row>
    <row r="582" spans="3:21" hidden="1" x14ac:dyDescent="0.25">
      <c r="C582" t="s">
        <v>730</v>
      </c>
      <c r="D582">
        <v>2017</v>
      </c>
      <c r="E582" t="s">
        <v>365</v>
      </c>
      <c r="F582" t="s">
        <v>1630</v>
      </c>
      <c r="G582" t="s">
        <v>93</v>
      </c>
      <c r="H582" t="s">
        <v>81</v>
      </c>
      <c r="I582" t="s">
        <v>115</v>
      </c>
      <c r="J582" t="s">
        <v>1631</v>
      </c>
      <c r="K582" t="s">
        <v>440</v>
      </c>
      <c r="L582" t="str">
        <f t="shared" si="9"/>
        <v>Medium</v>
      </c>
      <c r="M582">
        <v>5</v>
      </c>
      <c r="N582" t="s">
        <v>85</v>
      </c>
      <c r="O582" t="s">
        <v>86</v>
      </c>
      <c r="P582" t="s">
        <v>87</v>
      </c>
      <c r="Q582" t="s">
        <v>88</v>
      </c>
      <c r="R582" t="s">
        <v>85</v>
      </c>
      <c r="S582" t="s">
        <v>85</v>
      </c>
      <c r="T582" t="s">
        <v>89</v>
      </c>
      <c r="U582" t="s">
        <v>1632</v>
      </c>
    </row>
    <row r="583" spans="3:21" hidden="1" x14ac:dyDescent="0.25">
      <c r="C583" t="s">
        <v>730</v>
      </c>
      <c r="D583">
        <v>2017</v>
      </c>
      <c r="E583" t="s">
        <v>369</v>
      </c>
      <c r="F583" t="s">
        <v>1633</v>
      </c>
      <c r="G583" t="s">
        <v>242</v>
      </c>
      <c r="H583" t="s">
        <v>81</v>
      </c>
      <c r="I583" t="s">
        <v>129</v>
      </c>
      <c r="J583" t="s">
        <v>1631</v>
      </c>
      <c r="K583" t="s">
        <v>440</v>
      </c>
      <c r="L583" t="str">
        <f t="shared" si="9"/>
        <v>Medium</v>
      </c>
      <c r="M583">
        <v>5</v>
      </c>
      <c r="N583" t="s">
        <v>85</v>
      </c>
      <c r="O583" t="s">
        <v>86</v>
      </c>
      <c r="P583" t="s">
        <v>87</v>
      </c>
      <c r="Q583" t="s">
        <v>88</v>
      </c>
      <c r="R583" t="s">
        <v>85</v>
      </c>
      <c r="S583" t="s">
        <v>85</v>
      </c>
      <c r="T583" t="s">
        <v>89</v>
      </c>
      <c r="U583" t="s">
        <v>1634</v>
      </c>
    </row>
    <row r="584" spans="3:21" hidden="1" x14ac:dyDescent="0.25">
      <c r="C584" t="s">
        <v>730</v>
      </c>
      <c r="D584">
        <v>2017</v>
      </c>
      <c r="E584" t="s">
        <v>373</v>
      </c>
      <c r="F584" t="s">
        <v>1635</v>
      </c>
      <c r="G584" t="s">
        <v>222</v>
      </c>
      <c r="H584" t="s">
        <v>81</v>
      </c>
      <c r="I584" t="s">
        <v>129</v>
      </c>
      <c r="J584" t="s">
        <v>1636</v>
      </c>
      <c r="K584" t="s">
        <v>1563</v>
      </c>
      <c r="L584" t="str">
        <f t="shared" si="9"/>
        <v>High</v>
      </c>
      <c r="M584">
        <v>7.5</v>
      </c>
      <c r="N584" t="s">
        <v>85</v>
      </c>
      <c r="O584" t="s">
        <v>86</v>
      </c>
      <c r="P584" t="s">
        <v>87</v>
      </c>
      <c r="Q584" t="s">
        <v>88</v>
      </c>
      <c r="R584" t="s">
        <v>89</v>
      </c>
      <c r="S584" t="s">
        <v>89</v>
      </c>
      <c r="T584" t="s">
        <v>89</v>
      </c>
      <c r="U584" t="s">
        <v>1637</v>
      </c>
    </row>
    <row r="585" spans="3:21" hidden="1" x14ac:dyDescent="0.25">
      <c r="C585" t="s">
        <v>730</v>
      </c>
      <c r="D585">
        <v>2017</v>
      </c>
      <c r="E585" t="s">
        <v>377</v>
      </c>
      <c r="F585" t="s">
        <v>1638</v>
      </c>
      <c r="G585" t="s">
        <v>254</v>
      </c>
      <c r="H585" t="s">
        <v>81</v>
      </c>
      <c r="I585" t="s">
        <v>115</v>
      </c>
      <c r="J585" t="s">
        <v>1636</v>
      </c>
      <c r="K585" t="s">
        <v>1639</v>
      </c>
      <c r="L585" t="str">
        <f t="shared" si="9"/>
        <v>High</v>
      </c>
      <c r="M585">
        <v>7.5</v>
      </c>
      <c r="N585" t="s">
        <v>85</v>
      </c>
      <c r="O585" t="s">
        <v>86</v>
      </c>
      <c r="P585" t="s">
        <v>87</v>
      </c>
      <c r="Q585" t="s">
        <v>88</v>
      </c>
      <c r="R585" t="s">
        <v>89</v>
      </c>
      <c r="S585" t="s">
        <v>89</v>
      </c>
      <c r="T585" t="s">
        <v>89</v>
      </c>
      <c r="U585" t="s">
        <v>1640</v>
      </c>
    </row>
    <row r="586" spans="3:21" hidden="1" x14ac:dyDescent="0.25">
      <c r="C586" t="s">
        <v>730</v>
      </c>
      <c r="D586">
        <v>2017</v>
      </c>
      <c r="E586" t="s">
        <v>380</v>
      </c>
      <c r="F586" t="s">
        <v>1641</v>
      </c>
      <c r="G586" t="s">
        <v>108</v>
      </c>
      <c r="H586" t="s">
        <v>81</v>
      </c>
      <c r="I586" t="s">
        <v>109</v>
      </c>
      <c r="J586" t="s">
        <v>1592</v>
      </c>
      <c r="K586" t="s">
        <v>1642</v>
      </c>
      <c r="L586" t="str">
        <f t="shared" si="9"/>
        <v>Medium</v>
      </c>
      <c r="M586">
        <v>5</v>
      </c>
      <c r="N586" t="s">
        <v>85</v>
      </c>
      <c r="O586" t="s">
        <v>86</v>
      </c>
      <c r="P586" t="s">
        <v>87</v>
      </c>
      <c r="Q586" t="s">
        <v>88</v>
      </c>
      <c r="R586" t="s">
        <v>89</v>
      </c>
      <c r="S586" t="s">
        <v>85</v>
      </c>
      <c r="T586" t="s">
        <v>85</v>
      </c>
      <c r="U586" t="s">
        <v>1643</v>
      </c>
    </row>
    <row r="587" spans="3:21" hidden="1" x14ac:dyDescent="0.25">
      <c r="C587" t="s">
        <v>730</v>
      </c>
      <c r="D587">
        <v>2017</v>
      </c>
      <c r="E587" t="s">
        <v>383</v>
      </c>
      <c r="F587" t="s">
        <v>1644</v>
      </c>
      <c r="G587" t="s">
        <v>93</v>
      </c>
      <c r="H587" t="s">
        <v>81</v>
      </c>
      <c r="I587" t="s">
        <v>94</v>
      </c>
      <c r="J587" t="s">
        <v>1592</v>
      </c>
      <c r="K587" t="s">
        <v>1645</v>
      </c>
      <c r="L587" t="str">
        <f t="shared" si="9"/>
        <v>Medium</v>
      </c>
      <c r="M587">
        <v>6.4</v>
      </c>
      <c r="N587" t="s">
        <v>85</v>
      </c>
      <c r="O587" t="s">
        <v>86</v>
      </c>
      <c r="P587" t="s">
        <v>87</v>
      </c>
      <c r="Q587" t="s">
        <v>88</v>
      </c>
      <c r="R587" t="s">
        <v>89</v>
      </c>
      <c r="S587" t="s">
        <v>85</v>
      </c>
      <c r="T587" t="s">
        <v>89</v>
      </c>
      <c r="U587" t="s">
        <v>1646</v>
      </c>
    </row>
    <row r="588" spans="3:21" hidden="1" x14ac:dyDescent="0.25">
      <c r="C588" t="s">
        <v>730</v>
      </c>
      <c r="D588">
        <v>2017</v>
      </c>
      <c r="E588" t="s">
        <v>392</v>
      </c>
      <c r="F588" t="s">
        <v>1647</v>
      </c>
      <c r="G588" t="s">
        <v>1648</v>
      </c>
      <c r="H588" t="s">
        <v>81</v>
      </c>
      <c r="I588" t="s">
        <v>129</v>
      </c>
      <c r="J588" t="s">
        <v>885</v>
      </c>
      <c r="K588" t="s">
        <v>96</v>
      </c>
      <c r="L588" t="str">
        <f t="shared" si="9"/>
        <v>Medium</v>
      </c>
      <c r="M588">
        <v>5</v>
      </c>
      <c r="N588" t="s">
        <v>85</v>
      </c>
      <c r="O588" t="s">
        <v>86</v>
      </c>
      <c r="P588" t="s">
        <v>87</v>
      </c>
      <c r="Q588" t="s">
        <v>88</v>
      </c>
      <c r="R588" t="s">
        <v>85</v>
      </c>
      <c r="S588" t="s">
        <v>85</v>
      </c>
      <c r="T588" t="s">
        <v>89</v>
      </c>
      <c r="U588" t="s">
        <v>1649</v>
      </c>
    </row>
    <row r="589" spans="3:21" hidden="1" x14ac:dyDescent="0.25">
      <c r="C589" t="s">
        <v>730</v>
      </c>
      <c r="D589">
        <v>2017</v>
      </c>
      <c r="E589" t="s">
        <v>396</v>
      </c>
      <c r="F589" t="s">
        <v>1650</v>
      </c>
      <c r="G589" t="s">
        <v>140</v>
      </c>
      <c r="H589" t="s">
        <v>81</v>
      </c>
      <c r="I589" t="s">
        <v>129</v>
      </c>
      <c r="J589" t="s">
        <v>1651</v>
      </c>
      <c r="K589" t="s">
        <v>136</v>
      </c>
      <c r="L589" t="str">
        <f t="shared" si="9"/>
        <v>Medium</v>
      </c>
      <c r="M589">
        <v>5</v>
      </c>
      <c r="N589" t="s">
        <v>85</v>
      </c>
      <c r="O589" t="s">
        <v>86</v>
      </c>
      <c r="P589" t="s">
        <v>87</v>
      </c>
      <c r="Q589" t="s">
        <v>88</v>
      </c>
      <c r="R589" t="s">
        <v>85</v>
      </c>
      <c r="S589" t="s">
        <v>85</v>
      </c>
      <c r="T589" t="s">
        <v>89</v>
      </c>
      <c r="U589" t="s">
        <v>1652</v>
      </c>
    </row>
    <row r="590" spans="3:21" hidden="1" x14ac:dyDescent="0.25">
      <c r="C590" t="s">
        <v>730</v>
      </c>
      <c r="D590">
        <v>2017</v>
      </c>
      <c r="E590" t="s">
        <v>401</v>
      </c>
      <c r="F590" t="s">
        <v>1653</v>
      </c>
      <c r="G590" t="s">
        <v>93</v>
      </c>
      <c r="H590" t="s">
        <v>81</v>
      </c>
      <c r="I590" t="s">
        <v>180</v>
      </c>
      <c r="J590" t="s">
        <v>1654</v>
      </c>
      <c r="K590" t="s">
        <v>1655</v>
      </c>
      <c r="L590" t="str">
        <f t="shared" si="9"/>
        <v>High</v>
      </c>
      <c r="M590">
        <v>7.5</v>
      </c>
      <c r="N590" t="s">
        <v>85</v>
      </c>
      <c r="O590" t="s">
        <v>86</v>
      </c>
      <c r="P590" t="s">
        <v>87</v>
      </c>
      <c r="Q590" t="s">
        <v>88</v>
      </c>
      <c r="R590" t="s">
        <v>89</v>
      </c>
      <c r="S590" t="s">
        <v>89</v>
      </c>
      <c r="T590" t="s">
        <v>89</v>
      </c>
      <c r="U590" t="s">
        <v>1656</v>
      </c>
    </row>
    <row r="591" spans="3:21" hidden="1" x14ac:dyDescent="0.25">
      <c r="C591" t="s">
        <v>730</v>
      </c>
      <c r="D591">
        <v>2017</v>
      </c>
      <c r="E591" t="s">
        <v>684</v>
      </c>
      <c r="F591" t="s">
        <v>1657</v>
      </c>
      <c r="G591" t="s">
        <v>134</v>
      </c>
      <c r="H591" t="s">
        <v>81</v>
      </c>
      <c r="I591" t="s">
        <v>82</v>
      </c>
      <c r="J591" t="s">
        <v>1658</v>
      </c>
      <c r="K591" t="s">
        <v>1088</v>
      </c>
      <c r="L591" t="str">
        <f t="shared" si="9"/>
        <v>Medium</v>
      </c>
      <c r="M591">
        <v>6.8</v>
      </c>
      <c r="N591" t="s">
        <v>85</v>
      </c>
      <c r="O591" t="s">
        <v>86</v>
      </c>
      <c r="P591" t="s">
        <v>101</v>
      </c>
      <c r="Q591" t="s">
        <v>88</v>
      </c>
      <c r="R591" t="s">
        <v>89</v>
      </c>
      <c r="S591" t="s">
        <v>89</v>
      </c>
      <c r="T591" t="s">
        <v>89</v>
      </c>
      <c r="U591" t="s">
        <v>1659</v>
      </c>
    </row>
    <row r="592" spans="3:21" hidden="1" x14ac:dyDescent="0.25">
      <c r="C592" t="s">
        <v>730</v>
      </c>
      <c r="D592">
        <v>2017</v>
      </c>
      <c r="E592" t="s">
        <v>687</v>
      </c>
      <c r="F592" t="s">
        <v>1660</v>
      </c>
      <c r="G592" t="s">
        <v>93</v>
      </c>
      <c r="H592" t="s">
        <v>81</v>
      </c>
      <c r="I592" t="s">
        <v>94</v>
      </c>
      <c r="J592" t="s">
        <v>1658</v>
      </c>
      <c r="K592" t="s">
        <v>1661</v>
      </c>
      <c r="L592" t="str">
        <f t="shared" si="9"/>
        <v>Low</v>
      </c>
      <c r="M592">
        <v>4.3</v>
      </c>
      <c r="N592" t="s">
        <v>85</v>
      </c>
      <c r="O592" t="s">
        <v>86</v>
      </c>
      <c r="P592" t="s">
        <v>101</v>
      </c>
      <c r="Q592" t="s">
        <v>88</v>
      </c>
      <c r="R592" t="s">
        <v>89</v>
      </c>
      <c r="S592" t="s">
        <v>85</v>
      </c>
      <c r="T592" t="s">
        <v>85</v>
      </c>
      <c r="U592" t="s">
        <v>1662</v>
      </c>
    </row>
    <row r="593" spans="3:21" hidden="1" x14ac:dyDescent="0.25">
      <c r="C593" t="s">
        <v>730</v>
      </c>
      <c r="D593">
        <v>2017</v>
      </c>
      <c r="E593" t="s">
        <v>690</v>
      </c>
      <c r="F593" t="s">
        <v>1663</v>
      </c>
      <c r="G593" t="s">
        <v>108</v>
      </c>
      <c r="H593" t="s">
        <v>81</v>
      </c>
      <c r="I593" t="s">
        <v>109</v>
      </c>
      <c r="J593" t="s">
        <v>1658</v>
      </c>
      <c r="K593" t="s">
        <v>1661</v>
      </c>
      <c r="L593" t="str">
        <f t="shared" si="9"/>
        <v>Low</v>
      </c>
      <c r="M593">
        <v>4.3</v>
      </c>
      <c r="N593" t="s">
        <v>85</v>
      </c>
      <c r="O593" t="s">
        <v>86</v>
      </c>
      <c r="P593" t="s">
        <v>101</v>
      </c>
      <c r="Q593" t="s">
        <v>88</v>
      </c>
      <c r="R593" t="s">
        <v>89</v>
      </c>
      <c r="S593" t="s">
        <v>85</v>
      </c>
      <c r="T593" t="s">
        <v>85</v>
      </c>
      <c r="U593" t="s">
        <v>1664</v>
      </c>
    </row>
    <row r="594" spans="3:21" hidden="1" x14ac:dyDescent="0.25">
      <c r="C594" t="s">
        <v>730</v>
      </c>
      <c r="D594">
        <v>2017</v>
      </c>
      <c r="E594" t="s">
        <v>694</v>
      </c>
      <c r="F594" t="s">
        <v>1665</v>
      </c>
      <c r="G594" t="s">
        <v>108</v>
      </c>
      <c r="H594" t="s">
        <v>81</v>
      </c>
      <c r="I594" t="s">
        <v>109</v>
      </c>
      <c r="J594" t="s">
        <v>1658</v>
      </c>
      <c r="K594" t="s">
        <v>136</v>
      </c>
      <c r="L594" t="str">
        <f t="shared" si="9"/>
        <v>Low</v>
      </c>
      <c r="M594">
        <v>4.3</v>
      </c>
      <c r="N594" t="s">
        <v>85</v>
      </c>
      <c r="O594" t="s">
        <v>86</v>
      </c>
      <c r="P594" t="s">
        <v>101</v>
      </c>
      <c r="Q594" t="s">
        <v>88</v>
      </c>
      <c r="R594" t="s">
        <v>89</v>
      </c>
      <c r="S594" t="s">
        <v>85</v>
      </c>
      <c r="T594" t="s">
        <v>85</v>
      </c>
      <c r="U594" t="s">
        <v>1666</v>
      </c>
    </row>
    <row r="595" spans="3:21" hidden="1" x14ac:dyDescent="0.25">
      <c r="C595" t="s">
        <v>730</v>
      </c>
      <c r="D595">
        <v>2017</v>
      </c>
      <c r="E595" t="s">
        <v>697</v>
      </c>
      <c r="F595" t="s">
        <v>1667</v>
      </c>
      <c r="G595" t="s">
        <v>108</v>
      </c>
      <c r="H595" t="s">
        <v>81</v>
      </c>
      <c r="I595" t="s">
        <v>109</v>
      </c>
      <c r="J595" t="s">
        <v>1658</v>
      </c>
      <c r="K595" t="s">
        <v>136</v>
      </c>
      <c r="L595" t="str">
        <f t="shared" si="9"/>
        <v>Low</v>
      </c>
      <c r="M595">
        <v>4.3</v>
      </c>
      <c r="N595" t="s">
        <v>85</v>
      </c>
      <c r="O595" t="s">
        <v>86</v>
      </c>
      <c r="P595" t="s">
        <v>101</v>
      </c>
      <c r="Q595" t="s">
        <v>88</v>
      </c>
      <c r="R595" t="s">
        <v>89</v>
      </c>
      <c r="S595" t="s">
        <v>85</v>
      </c>
      <c r="T595" t="s">
        <v>85</v>
      </c>
      <c r="U595" t="s">
        <v>1668</v>
      </c>
    </row>
    <row r="596" spans="3:21" hidden="1" x14ac:dyDescent="0.25">
      <c r="C596" t="s">
        <v>730</v>
      </c>
      <c r="D596">
        <v>2017</v>
      </c>
      <c r="E596" t="s">
        <v>702</v>
      </c>
      <c r="F596" t="s">
        <v>1669</v>
      </c>
      <c r="G596" t="s">
        <v>108</v>
      </c>
      <c r="H596" t="s">
        <v>81</v>
      </c>
      <c r="I596" t="s">
        <v>94</v>
      </c>
      <c r="J596" t="s">
        <v>1573</v>
      </c>
      <c r="K596" t="s">
        <v>295</v>
      </c>
      <c r="L596" t="str">
        <f t="shared" si="9"/>
        <v>Low</v>
      </c>
      <c r="M596">
        <v>4.3</v>
      </c>
      <c r="N596" t="s">
        <v>85</v>
      </c>
      <c r="O596" t="s">
        <v>86</v>
      </c>
      <c r="P596" t="s">
        <v>101</v>
      </c>
      <c r="Q596" t="s">
        <v>88</v>
      </c>
      <c r="R596" t="s">
        <v>89</v>
      </c>
      <c r="S596" t="s">
        <v>85</v>
      </c>
      <c r="T596" t="s">
        <v>85</v>
      </c>
      <c r="U596" t="s">
        <v>1670</v>
      </c>
    </row>
    <row r="597" spans="3:21" hidden="1" x14ac:dyDescent="0.25">
      <c r="C597" t="s">
        <v>730</v>
      </c>
      <c r="D597">
        <v>2017</v>
      </c>
      <c r="E597" t="s">
        <v>705</v>
      </c>
      <c r="F597" t="s">
        <v>1671</v>
      </c>
      <c r="G597" t="s">
        <v>108</v>
      </c>
      <c r="H597" t="s">
        <v>81</v>
      </c>
      <c r="I597" t="s">
        <v>109</v>
      </c>
      <c r="J597" t="s">
        <v>723</v>
      </c>
      <c r="K597" t="s">
        <v>136</v>
      </c>
      <c r="L597" t="str">
        <f t="shared" si="9"/>
        <v>Low</v>
      </c>
      <c r="M597">
        <v>4.3</v>
      </c>
      <c r="N597" t="s">
        <v>85</v>
      </c>
      <c r="O597" t="s">
        <v>86</v>
      </c>
      <c r="P597" t="s">
        <v>101</v>
      </c>
      <c r="Q597" t="s">
        <v>88</v>
      </c>
      <c r="R597" t="s">
        <v>89</v>
      </c>
      <c r="S597" t="s">
        <v>85</v>
      </c>
      <c r="T597" t="s">
        <v>85</v>
      </c>
      <c r="U597" t="s">
        <v>1672</v>
      </c>
    </row>
    <row r="598" spans="3:21" hidden="1" x14ac:dyDescent="0.25">
      <c r="C598" t="s">
        <v>730</v>
      </c>
      <c r="D598">
        <v>2017</v>
      </c>
      <c r="E598" t="s">
        <v>708</v>
      </c>
      <c r="F598" t="s">
        <v>1673</v>
      </c>
      <c r="G598" t="s">
        <v>452</v>
      </c>
      <c r="H598" t="s">
        <v>81</v>
      </c>
      <c r="I598" t="s">
        <v>82</v>
      </c>
      <c r="J598" t="s">
        <v>1674</v>
      </c>
      <c r="K598" t="s">
        <v>1675</v>
      </c>
      <c r="L598" t="str">
        <f t="shared" si="9"/>
        <v>Medium</v>
      </c>
      <c r="M598">
        <v>6</v>
      </c>
      <c r="N598" t="s">
        <v>85</v>
      </c>
      <c r="O598" t="s">
        <v>86</v>
      </c>
      <c r="P598" t="s">
        <v>101</v>
      </c>
      <c r="Q598" t="s">
        <v>205</v>
      </c>
      <c r="R598" t="s">
        <v>89</v>
      </c>
      <c r="S598" t="s">
        <v>89</v>
      </c>
      <c r="T598" t="s">
        <v>89</v>
      </c>
      <c r="U598" t="s">
        <v>1676</v>
      </c>
    </row>
    <row r="599" spans="3:21" hidden="1" x14ac:dyDescent="0.25">
      <c r="C599" t="s">
        <v>730</v>
      </c>
      <c r="D599">
        <v>2017</v>
      </c>
      <c r="E599" t="s">
        <v>713</v>
      </c>
      <c r="F599" t="s">
        <v>1677</v>
      </c>
      <c r="G599" t="s">
        <v>108</v>
      </c>
      <c r="H599" t="s">
        <v>81</v>
      </c>
      <c r="I599" t="s">
        <v>109</v>
      </c>
      <c r="J599" t="s">
        <v>1617</v>
      </c>
      <c r="K599" t="s">
        <v>295</v>
      </c>
      <c r="L599" t="str">
        <f t="shared" si="9"/>
        <v>Medium</v>
      </c>
      <c r="M599">
        <v>5</v>
      </c>
      <c r="N599" t="s">
        <v>85</v>
      </c>
      <c r="O599" t="s">
        <v>86</v>
      </c>
      <c r="P599" t="s">
        <v>87</v>
      </c>
      <c r="Q599" t="s">
        <v>88</v>
      </c>
      <c r="R599" t="s">
        <v>89</v>
      </c>
      <c r="S599" t="s">
        <v>85</v>
      </c>
      <c r="T599" t="s">
        <v>85</v>
      </c>
      <c r="U599" t="s">
        <v>1678</v>
      </c>
    </row>
    <row r="600" spans="3:21" hidden="1" x14ac:dyDescent="0.25">
      <c r="C600" t="s">
        <v>730</v>
      </c>
      <c r="D600">
        <v>2017</v>
      </c>
      <c r="E600" t="s">
        <v>862</v>
      </c>
      <c r="F600" t="s">
        <v>1679</v>
      </c>
      <c r="G600" t="s">
        <v>222</v>
      </c>
      <c r="H600" t="s">
        <v>81</v>
      </c>
      <c r="I600" t="s">
        <v>129</v>
      </c>
      <c r="J600" t="s">
        <v>1680</v>
      </c>
      <c r="K600" t="s">
        <v>363</v>
      </c>
      <c r="L600" t="str">
        <f t="shared" si="9"/>
        <v>Medium</v>
      </c>
      <c r="M600">
        <v>6.8</v>
      </c>
      <c r="N600" t="s">
        <v>85</v>
      </c>
      <c r="O600" t="s">
        <v>86</v>
      </c>
      <c r="P600" t="s">
        <v>101</v>
      </c>
      <c r="Q600" t="s">
        <v>88</v>
      </c>
      <c r="R600" t="s">
        <v>89</v>
      </c>
      <c r="S600" t="s">
        <v>89</v>
      </c>
      <c r="T600" t="s">
        <v>89</v>
      </c>
      <c r="U600" t="s">
        <v>1681</v>
      </c>
    </row>
    <row r="601" spans="3:21" hidden="1" x14ac:dyDescent="0.25">
      <c r="C601" t="s">
        <v>730</v>
      </c>
      <c r="D601">
        <v>2017</v>
      </c>
      <c r="E601" t="s">
        <v>716</v>
      </c>
      <c r="F601" t="s">
        <v>1682</v>
      </c>
      <c r="G601" t="s">
        <v>134</v>
      </c>
      <c r="H601" t="s">
        <v>81</v>
      </c>
      <c r="I601" t="s">
        <v>82</v>
      </c>
      <c r="J601" t="s">
        <v>1683</v>
      </c>
      <c r="K601" t="s">
        <v>1684</v>
      </c>
      <c r="L601" t="str">
        <f t="shared" si="9"/>
        <v>High</v>
      </c>
      <c r="M601">
        <v>7.5</v>
      </c>
      <c r="N601" t="s">
        <v>85</v>
      </c>
      <c r="O601" t="s">
        <v>86</v>
      </c>
      <c r="P601" t="s">
        <v>87</v>
      </c>
      <c r="Q601" t="s">
        <v>88</v>
      </c>
      <c r="R601" t="s">
        <v>89</v>
      </c>
      <c r="S601" t="s">
        <v>89</v>
      </c>
      <c r="T601" t="s">
        <v>89</v>
      </c>
      <c r="U601" t="s">
        <v>1685</v>
      </c>
    </row>
    <row r="602" spans="3:21" hidden="1" x14ac:dyDescent="0.25">
      <c r="C602" t="s">
        <v>730</v>
      </c>
      <c r="D602">
        <v>2017</v>
      </c>
      <c r="E602" t="s">
        <v>721</v>
      </c>
      <c r="F602" t="s">
        <v>1686</v>
      </c>
      <c r="G602" t="s">
        <v>222</v>
      </c>
      <c r="H602" t="s">
        <v>81</v>
      </c>
      <c r="I602" t="s">
        <v>129</v>
      </c>
      <c r="J602" t="s">
        <v>1654</v>
      </c>
      <c r="K602" t="s">
        <v>136</v>
      </c>
      <c r="L602" t="str">
        <f t="shared" si="9"/>
        <v>Medium</v>
      </c>
      <c r="M602">
        <v>5</v>
      </c>
      <c r="N602" t="s">
        <v>85</v>
      </c>
      <c r="O602" t="s">
        <v>86</v>
      </c>
      <c r="P602" t="s">
        <v>87</v>
      </c>
      <c r="Q602" t="s">
        <v>88</v>
      </c>
      <c r="R602" t="s">
        <v>85</v>
      </c>
      <c r="S602" t="s">
        <v>85</v>
      </c>
      <c r="T602" t="s">
        <v>89</v>
      </c>
      <c r="U602" t="s">
        <v>1687</v>
      </c>
    </row>
    <row r="603" spans="3:21" hidden="1" x14ac:dyDescent="0.25">
      <c r="C603" t="s">
        <v>730</v>
      </c>
      <c r="D603">
        <v>2017</v>
      </c>
      <c r="E603" t="s">
        <v>725</v>
      </c>
      <c r="F603" t="s">
        <v>1688</v>
      </c>
      <c r="G603" t="s">
        <v>93</v>
      </c>
      <c r="H603" t="s">
        <v>81</v>
      </c>
      <c r="I603" t="s">
        <v>115</v>
      </c>
      <c r="J603" t="s">
        <v>1654</v>
      </c>
      <c r="K603" t="s">
        <v>1689</v>
      </c>
      <c r="L603" t="str">
        <f t="shared" si="9"/>
        <v>Medium</v>
      </c>
      <c r="M603">
        <v>5</v>
      </c>
      <c r="N603" t="s">
        <v>85</v>
      </c>
      <c r="O603" t="s">
        <v>86</v>
      </c>
      <c r="P603" t="s">
        <v>87</v>
      </c>
      <c r="Q603" t="s">
        <v>88</v>
      </c>
      <c r="R603" t="s">
        <v>85</v>
      </c>
      <c r="S603" t="s">
        <v>85</v>
      </c>
      <c r="T603" t="s">
        <v>89</v>
      </c>
      <c r="U603" t="s">
        <v>1690</v>
      </c>
    </row>
    <row r="604" spans="3:21" hidden="1" x14ac:dyDescent="0.25">
      <c r="C604" t="s">
        <v>730</v>
      </c>
      <c r="D604">
        <v>2017</v>
      </c>
      <c r="E604" t="s">
        <v>1238</v>
      </c>
      <c r="F604" t="s">
        <v>1691</v>
      </c>
      <c r="G604" t="s">
        <v>222</v>
      </c>
      <c r="H604" t="s">
        <v>81</v>
      </c>
      <c r="I604" t="s">
        <v>1330</v>
      </c>
      <c r="J604" t="s">
        <v>1692</v>
      </c>
      <c r="K604" t="s">
        <v>136</v>
      </c>
      <c r="L604" t="str">
        <f t="shared" si="9"/>
        <v>Medium</v>
      </c>
      <c r="M604">
        <v>5.8</v>
      </c>
      <c r="N604" t="s">
        <v>85</v>
      </c>
      <c r="O604" t="s">
        <v>86</v>
      </c>
      <c r="P604" t="s">
        <v>101</v>
      </c>
      <c r="Q604" t="s">
        <v>88</v>
      </c>
      <c r="R604" t="s">
        <v>89</v>
      </c>
      <c r="S604" t="s">
        <v>85</v>
      </c>
      <c r="T604" t="s">
        <v>89</v>
      </c>
      <c r="U604" t="s">
        <v>1693</v>
      </c>
    </row>
    <row r="605" spans="3:21" hidden="1" x14ac:dyDescent="0.25">
      <c r="C605" t="s">
        <v>730</v>
      </c>
      <c r="D605">
        <v>2017</v>
      </c>
      <c r="E605" t="s">
        <v>729</v>
      </c>
      <c r="F605" t="s">
        <v>1694</v>
      </c>
      <c r="G605" t="s">
        <v>108</v>
      </c>
      <c r="H605" t="s">
        <v>81</v>
      </c>
      <c r="I605" t="s">
        <v>109</v>
      </c>
      <c r="J605" t="s">
        <v>445</v>
      </c>
      <c r="K605" t="s">
        <v>136</v>
      </c>
      <c r="L605" t="str">
        <f t="shared" si="9"/>
        <v>Medium</v>
      </c>
      <c r="M605">
        <v>5</v>
      </c>
      <c r="N605" t="s">
        <v>85</v>
      </c>
      <c r="O605" t="s">
        <v>86</v>
      </c>
      <c r="P605" t="s">
        <v>87</v>
      </c>
      <c r="Q605" t="s">
        <v>88</v>
      </c>
      <c r="R605" t="s">
        <v>89</v>
      </c>
      <c r="S605" t="s">
        <v>85</v>
      </c>
      <c r="T605" t="s">
        <v>85</v>
      </c>
      <c r="U605" t="s">
        <v>1695</v>
      </c>
    </row>
    <row r="606" spans="3:21" hidden="1" x14ac:dyDescent="0.25">
      <c r="C606" t="s">
        <v>730</v>
      </c>
      <c r="D606">
        <v>2017</v>
      </c>
      <c r="E606" t="s">
        <v>1244</v>
      </c>
      <c r="F606" t="s">
        <v>1696</v>
      </c>
      <c r="G606" t="s">
        <v>134</v>
      </c>
      <c r="H606" t="s">
        <v>81</v>
      </c>
      <c r="I606" t="s">
        <v>129</v>
      </c>
      <c r="J606" t="s">
        <v>1697</v>
      </c>
      <c r="K606" t="s">
        <v>1698</v>
      </c>
      <c r="L606" t="str">
        <f t="shared" si="9"/>
        <v>Low</v>
      </c>
      <c r="M606">
        <v>4.3</v>
      </c>
      <c r="N606" t="s">
        <v>85</v>
      </c>
      <c r="O606" t="s">
        <v>86</v>
      </c>
      <c r="P606" t="s">
        <v>101</v>
      </c>
      <c r="Q606" t="s">
        <v>88</v>
      </c>
      <c r="R606" t="s">
        <v>85</v>
      </c>
      <c r="S606" t="s">
        <v>85</v>
      </c>
      <c r="T606" t="s">
        <v>89</v>
      </c>
      <c r="U606" t="s">
        <v>1699</v>
      </c>
    </row>
    <row r="607" spans="3:21" hidden="1" x14ac:dyDescent="0.25">
      <c r="C607" t="s">
        <v>730</v>
      </c>
      <c r="D607">
        <v>2017</v>
      </c>
      <c r="E607" t="s">
        <v>867</v>
      </c>
      <c r="F607" t="s">
        <v>444</v>
      </c>
      <c r="G607" t="s">
        <v>93</v>
      </c>
      <c r="H607" t="s">
        <v>81</v>
      </c>
      <c r="I607" t="s">
        <v>180</v>
      </c>
      <c r="J607" t="s">
        <v>445</v>
      </c>
      <c r="K607" t="s">
        <v>136</v>
      </c>
      <c r="L607" t="str">
        <f t="shared" si="9"/>
        <v>High</v>
      </c>
      <c r="M607">
        <v>7.5</v>
      </c>
      <c r="N607" t="s">
        <v>85</v>
      </c>
      <c r="O607" t="s">
        <v>86</v>
      </c>
      <c r="P607" t="s">
        <v>87</v>
      </c>
      <c r="Q607" t="s">
        <v>88</v>
      </c>
      <c r="R607" t="s">
        <v>89</v>
      </c>
      <c r="S607" t="s">
        <v>89</v>
      </c>
      <c r="T607" t="s">
        <v>89</v>
      </c>
      <c r="U607" t="s">
        <v>446</v>
      </c>
    </row>
    <row r="608" spans="3:21" hidden="1" x14ac:dyDescent="0.25">
      <c r="C608" t="s">
        <v>730</v>
      </c>
      <c r="D608">
        <v>2017</v>
      </c>
      <c r="E608" t="s">
        <v>871</v>
      </c>
      <c r="F608" t="s">
        <v>447</v>
      </c>
      <c r="G608" t="s">
        <v>93</v>
      </c>
      <c r="H608" t="s">
        <v>81</v>
      </c>
      <c r="I608" t="s">
        <v>180</v>
      </c>
      <c r="J608" t="s">
        <v>445</v>
      </c>
      <c r="K608" t="s">
        <v>136</v>
      </c>
      <c r="L608" t="str">
        <f t="shared" si="9"/>
        <v>High</v>
      </c>
      <c r="M608">
        <v>7.5</v>
      </c>
      <c r="N608" t="s">
        <v>85</v>
      </c>
      <c r="O608" t="s">
        <v>86</v>
      </c>
      <c r="P608" t="s">
        <v>87</v>
      </c>
      <c r="Q608" t="s">
        <v>88</v>
      </c>
      <c r="R608" t="s">
        <v>89</v>
      </c>
      <c r="S608" t="s">
        <v>89</v>
      </c>
      <c r="T608" t="s">
        <v>89</v>
      </c>
      <c r="U608" t="s">
        <v>448</v>
      </c>
    </row>
    <row r="609" spans="3:21" hidden="1" x14ac:dyDescent="0.25">
      <c r="C609" t="s">
        <v>730</v>
      </c>
      <c r="D609">
        <v>2017</v>
      </c>
      <c r="E609" t="s">
        <v>874</v>
      </c>
      <c r="F609" t="s">
        <v>449</v>
      </c>
      <c r="G609" t="s">
        <v>93</v>
      </c>
      <c r="H609" t="s">
        <v>81</v>
      </c>
      <c r="I609" t="s">
        <v>180</v>
      </c>
      <c r="J609" t="s">
        <v>445</v>
      </c>
      <c r="K609" t="s">
        <v>136</v>
      </c>
      <c r="L609" t="str">
        <f t="shared" si="9"/>
        <v>High</v>
      </c>
      <c r="M609">
        <v>7.5</v>
      </c>
      <c r="N609" t="s">
        <v>85</v>
      </c>
      <c r="O609" t="s">
        <v>86</v>
      </c>
      <c r="P609" t="s">
        <v>87</v>
      </c>
      <c r="Q609" t="s">
        <v>88</v>
      </c>
      <c r="R609" t="s">
        <v>89</v>
      </c>
      <c r="S609" t="s">
        <v>89</v>
      </c>
      <c r="T609" t="s">
        <v>89</v>
      </c>
      <c r="U609" t="s">
        <v>450</v>
      </c>
    </row>
    <row r="610" spans="3:21" hidden="1" x14ac:dyDescent="0.25">
      <c r="C610" t="s">
        <v>730</v>
      </c>
      <c r="D610">
        <v>2017</v>
      </c>
      <c r="E610" t="s">
        <v>509</v>
      </c>
      <c r="F610" t="s">
        <v>1700</v>
      </c>
      <c r="G610" t="s">
        <v>93</v>
      </c>
      <c r="H610" t="s">
        <v>81</v>
      </c>
      <c r="I610" t="s">
        <v>115</v>
      </c>
      <c r="J610" t="s">
        <v>1701</v>
      </c>
      <c r="K610" t="s">
        <v>1702</v>
      </c>
      <c r="L610" t="str">
        <f t="shared" si="9"/>
        <v>Low</v>
      </c>
      <c r="M610">
        <v>4.3</v>
      </c>
      <c r="N610" t="s">
        <v>85</v>
      </c>
      <c r="O610" t="s">
        <v>86</v>
      </c>
      <c r="P610" t="s">
        <v>101</v>
      </c>
      <c r="Q610" t="s">
        <v>88</v>
      </c>
      <c r="R610" t="s">
        <v>85</v>
      </c>
      <c r="S610" t="s">
        <v>85</v>
      </c>
      <c r="T610" t="s">
        <v>89</v>
      </c>
      <c r="U610" t="s">
        <v>1703</v>
      </c>
    </row>
    <row r="611" spans="3:21" hidden="1" x14ac:dyDescent="0.25">
      <c r="C611" t="s">
        <v>730</v>
      </c>
      <c r="D611">
        <v>2017</v>
      </c>
      <c r="E611" t="s">
        <v>878</v>
      </c>
      <c r="F611" t="s">
        <v>1704</v>
      </c>
      <c r="G611" t="s">
        <v>222</v>
      </c>
      <c r="H611" t="s">
        <v>81</v>
      </c>
      <c r="I611" t="s">
        <v>115</v>
      </c>
      <c r="J611" t="s">
        <v>1705</v>
      </c>
      <c r="K611" t="s">
        <v>1706</v>
      </c>
      <c r="L611" t="str">
        <f t="shared" si="9"/>
        <v>Low</v>
      </c>
      <c r="M611">
        <v>4.3</v>
      </c>
      <c r="N611" t="s">
        <v>85</v>
      </c>
      <c r="O611" t="s">
        <v>86</v>
      </c>
      <c r="P611" t="s">
        <v>101</v>
      </c>
      <c r="Q611" t="s">
        <v>88</v>
      </c>
      <c r="R611" t="s">
        <v>85</v>
      </c>
      <c r="S611" t="s">
        <v>85</v>
      </c>
      <c r="T611" t="s">
        <v>89</v>
      </c>
      <c r="U611" t="s">
        <v>1707</v>
      </c>
    </row>
    <row r="612" spans="3:21" hidden="1" x14ac:dyDescent="0.25">
      <c r="C612" t="s">
        <v>730</v>
      </c>
      <c r="D612">
        <v>2017</v>
      </c>
      <c r="E612" t="s">
        <v>789</v>
      </c>
      <c r="F612" t="s">
        <v>1708</v>
      </c>
      <c r="G612" t="s">
        <v>93</v>
      </c>
      <c r="H612" t="s">
        <v>81</v>
      </c>
      <c r="I612" t="s">
        <v>180</v>
      </c>
      <c r="J612" t="s">
        <v>1709</v>
      </c>
      <c r="K612" t="s">
        <v>1710</v>
      </c>
      <c r="L612" t="str">
        <f t="shared" si="9"/>
        <v>High</v>
      </c>
      <c r="M612">
        <v>7.5</v>
      </c>
      <c r="N612" t="s">
        <v>85</v>
      </c>
      <c r="O612" t="s">
        <v>86</v>
      </c>
      <c r="P612" t="s">
        <v>87</v>
      </c>
      <c r="Q612" t="s">
        <v>88</v>
      </c>
      <c r="R612" t="s">
        <v>89</v>
      </c>
      <c r="S612" t="s">
        <v>89</v>
      </c>
      <c r="T612" t="s">
        <v>89</v>
      </c>
      <c r="U612" t="s">
        <v>1711</v>
      </c>
    </row>
    <row r="613" spans="3:21" hidden="1" x14ac:dyDescent="0.25">
      <c r="C613" t="s">
        <v>730</v>
      </c>
      <c r="D613">
        <v>2017</v>
      </c>
      <c r="E613" t="s">
        <v>882</v>
      </c>
      <c r="F613" t="s">
        <v>1712</v>
      </c>
      <c r="G613" t="s">
        <v>535</v>
      </c>
      <c r="H613" t="s">
        <v>81</v>
      </c>
      <c r="I613" t="s">
        <v>129</v>
      </c>
      <c r="J613" t="s">
        <v>1713</v>
      </c>
      <c r="K613" t="s">
        <v>136</v>
      </c>
      <c r="L613" t="str">
        <f t="shared" si="9"/>
        <v>Low</v>
      </c>
      <c r="M613">
        <v>4.3</v>
      </c>
      <c r="N613" t="s">
        <v>85</v>
      </c>
      <c r="O613" t="s">
        <v>86</v>
      </c>
      <c r="P613" t="s">
        <v>101</v>
      </c>
      <c r="Q613" t="s">
        <v>88</v>
      </c>
      <c r="R613" t="s">
        <v>85</v>
      </c>
      <c r="S613" t="s">
        <v>85</v>
      </c>
      <c r="T613" t="s">
        <v>89</v>
      </c>
      <c r="U613" t="s">
        <v>1714</v>
      </c>
    </row>
    <row r="614" spans="3:21" hidden="1" x14ac:dyDescent="0.25">
      <c r="C614" t="s">
        <v>730</v>
      </c>
      <c r="D614">
        <v>2017</v>
      </c>
      <c r="E614" t="s">
        <v>1263</v>
      </c>
      <c r="F614" t="s">
        <v>1715</v>
      </c>
      <c r="G614" t="s">
        <v>535</v>
      </c>
      <c r="H614" t="s">
        <v>81</v>
      </c>
      <c r="I614" t="s">
        <v>129</v>
      </c>
      <c r="J614" t="s">
        <v>1713</v>
      </c>
      <c r="K614" t="s">
        <v>136</v>
      </c>
      <c r="L614" t="str">
        <f t="shared" si="9"/>
        <v>Low</v>
      </c>
      <c r="M614">
        <v>4.3</v>
      </c>
      <c r="N614" t="s">
        <v>85</v>
      </c>
      <c r="O614" t="s">
        <v>86</v>
      </c>
      <c r="P614" t="s">
        <v>101</v>
      </c>
      <c r="Q614" t="s">
        <v>88</v>
      </c>
      <c r="R614" t="s">
        <v>85</v>
      </c>
      <c r="S614" t="s">
        <v>85</v>
      </c>
      <c r="T614" t="s">
        <v>89</v>
      </c>
      <c r="U614" t="s">
        <v>1716</v>
      </c>
    </row>
    <row r="615" spans="3:21" hidden="1" x14ac:dyDescent="0.25">
      <c r="C615" t="s">
        <v>730</v>
      </c>
      <c r="D615">
        <v>2017</v>
      </c>
      <c r="E615" t="s">
        <v>887</v>
      </c>
      <c r="F615" t="s">
        <v>1717</v>
      </c>
      <c r="G615" t="s">
        <v>222</v>
      </c>
      <c r="H615" t="s">
        <v>81</v>
      </c>
      <c r="I615" t="s">
        <v>129</v>
      </c>
      <c r="J615" t="s">
        <v>1713</v>
      </c>
      <c r="K615" t="s">
        <v>1651</v>
      </c>
      <c r="L615" t="str">
        <f t="shared" si="9"/>
        <v>Medium</v>
      </c>
      <c r="M615">
        <v>5</v>
      </c>
      <c r="N615" t="s">
        <v>85</v>
      </c>
      <c r="O615" t="s">
        <v>86</v>
      </c>
      <c r="P615" t="s">
        <v>87</v>
      </c>
      <c r="Q615" t="s">
        <v>88</v>
      </c>
      <c r="R615" t="s">
        <v>85</v>
      </c>
      <c r="S615" t="s">
        <v>85</v>
      </c>
      <c r="T615" t="s">
        <v>89</v>
      </c>
      <c r="U615" t="s">
        <v>1718</v>
      </c>
    </row>
    <row r="616" spans="3:21" hidden="1" x14ac:dyDescent="0.25">
      <c r="C616" t="s">
        <v>730</v>
      </c>
      <c r="D616">
        <v>2017</v>
      </c>
      <c r="E616" t="s">
        <v>891</v>
      </c>
      <c r="F616" t="s">
        <v>1719</v>
      </c>
      <c r="G616" t="s">
        <v>93</v>
      </c>
      <c r="H616" t="s">
        <v>81</v>
      </c>
      <c r="I616" t="s">
        <v>115</v>
      </c>
      <c r="J616" t="s">
        <v>1705</v>
      </c>
      <c r="K616" t="s">
        <v>1701</v>
      </c>
      <c r="L616" t="str">
        <f t="shared" si="9"/>
        <v>Medium</v>
      </c>
      <c r="M616">
        <v>5</v>
      </c>
      <c r="N616" t="s">
        <v>85</v>
      </c>
      <c r="O616" t="s">
        <v>86</v>
      </c>
      <c r="P616" t="s">
        <v>87</v>
      </c>
      <c r="Q616" t="s">
        <v>88</v>
      </c>
      <c r="R616" t="s">
        <v>85</v>
      </c>
      <c r="S616" t="s">
        <v>85</v>
      </c>
      <c r="T616" t="s">
        <v>89</v>
      </c>
      <c r="U616" t="s">
        <v>1720</v>
      </c>
    </row>
    <row r="617" spans="3:21" hidden="1" x14ac:dyDescent="0.25">
      <c r="C617" t="s">
        <v>730</v>
      </c>
      <c r="D617">
        <v>2017</v>
      </c>
      <c r="E617" t="s">
        <v>895</v>
      </c>
      <c r="F617" t="s">
        <v>1721</v>
      </c>
      <c r="G617" t="s">
        <v>128</v>
      </c>
      <c r="H617" t="s">
        <v>81</v>
      </c>
      <c r="I617" t="s">
        <v>129</v>
      </c>
      <c r="J617" t="s">
        <v>1722</v>
      </c>
      <c r="K617" t="s">
        <v>1723</v>
      </c>
      <c r="L617" t="str">
        <f t="shared" si="9"/>
        <v>Medium</v>
      </c>
      <c r="M617">
        <v>5</v>
      </c>
      <c r="N617" t="s">
        <v>85</v>
      </c>
      <c r="O617" t="s">
        <v>86</v>
      </c>
      <c r="P617" t="s">
        <v>87</v>
      </c>
      <c r="Q617" t="s">
        <v>88</v>
      </c>
      <c r="R617" t="s">
        <v>85</v>
      </c>
      <c r="S617" t="s">
        <v>85</v>
      </c>
      <c r="T617" t="s">
        <v>89</v>
      </c>
      <c r="U617" t="s">
        <v>1724</v>
      </c>
    </row>
    <row r="618" spans="3:21" hidden="1" x14ac:dyDescent="0.25">
      <c r="C618" t="s">
        <v>730</v>
      </c>
      <c r="D618">
        <v>2017</v>
      </c>
      <c r="E618" t="s">
        <v>898</v>
      </c>
      <c r="F618" t="s">
        <v>1725</v>
      </c>
      <c r="G618" t="s">
        <v>222</v>
      </c>
      <c r="H618" t="s">
        <v>81</v>
      </c>
      <c r="I618" t="s">
        <v>129</v>
      </c>
      <c r="J618" t="s">
        <v>1726</v>
      </c>
      <c r="K618" t="s">
        <v>1722</v>
      </c>
      <c r="L618" t="str">
        <f t="shared" si="9"/>
        <v>Low</v>
      </c>
      <c r="M618">
        <v>4.3</v>
      </c>
      <c r="N618" t="s">
        <v>85</v>
      </c>
      <c r="O618" t="s">
        <v>86</v>
      </c>
      <c r="P618" t="s">
        <v>101</v>
      </c>
      <c r="Q618" t="s">
        <v>88</v>
      </c>
      <c r="R618" t="s">
        <v>85</v>
      </c>
      <c r="S618" t="s">
        <v>85</v>
      </c>
      <c r="T618" t="s">
        <v>89</v>
      </c>
      <c r="U618" t="s">
        <v>1727</v>
      </c>
    </row>
    <row r="619" spans="3:21" hidden="1" x14ac:dyDescent="0.25">
      <c r="C619" t="s">
        <v>730</v>
      </c>
      <c r="D619">
        <v>2017</v>
      </c>
      <c r="E619" t="s">
        <v>902</v>
      </c>
      <c r="F619" t="s">
        <v>1728</v>
      </c>
      <c r="G619" t="s">
        <v>222</v>
      </c>
      <c r="H619" t="s">
        <v>81</v>
      </c>
      <c r="I619" t="s">
        <v>129</v>
      </c>
      <c r="J619" t="s">
        <v>1709</v>
      </c>
      <c r="K619" t="s">
        <v>1729</v>
      </c>
      <c r="L619" t="str">
        <f t="shared" si="9"/>
        <v>Low</v>
      </c>
      <c r="M619">
        <v>4.3</v>
      </c>
      <c r="N619" t="s">
        <v>85</v>
      </c>
      <c r="O619" t="s">
        <v>86</v>
      </c>
      <c r="P619" t="s">
        <v>101</v>
      </c>
      <c r="Q619" t="s">
        <v>88</v>
      </c>
      <c r="R619" t="s">
        <v>85</v>
      </c>
      <c r="S619" t="s">
        <v>85</v>
      </c>
      <c r="T619" t="s">
        <v>89</v>
      </c>
      <c r="U619" t="s">
        <v>1727</v>
      </c>
    </row>
    <row r="620" spans="3:21" hidden="1" x14ac:dyDescent="0.25">
      <c r="C620" t="s">
        <v>730</v>
      </c>
      <c r="D620">
        <v>2017</v>
      </c>
      <c r="E620" t="s">
        <v>906</v>
      </c>
      <c r="F620" t="s">
        <v>1730</v>
      </c>
      <c r="G620" t="s">
        <v>134</v>
      </c>
      <c r="H620" t="s">
        <v>81</v>
      </c>
      <c r="I620" t="s">
        <v>129</v>
      </c>
      <c r="J620" t="s">
        <v>1731</v>
      </c>
      <c r="K620" t="s">
        <v>111</v>
      </c>
      <c r="L620" t="str">
        <f t="shared" si="9"/>
        <v>High</v>
      </c>
      <c r="M620">
        <v>7.5</v>
      </c>
      <c r="N620" t="s">
        <v>85</v>
      </c>
      <c r="O620" t="s">
        <v>86</v>
      </c>
      <c r="P620" t="s">
        <v>87</v>
      </c>
      <c r="Q620" t="s">
        <v>88</v>
      </c>
      <c r="R620" t="s">
        <v>89</v>
      </c>
      <c r="S620" t="s">
        <v>89</v>
      </c>
      <c r="T620" t="s">
        <v>89</v>
      </c>
      <c r="U620" t="s">
        <v>1732</v>
      </c>
    </row>
    <row r="621" spans="3:21" hidden="1" x14ac:dyDescent="0.25">
      <c r="C621" t="s">
        <v>730</v>
      </c>
      <c r="D621">
        <v>2017</v>
      </c>
      <c r="E621" t="s">
        <v>909</v>
      </c>
      <c r="F621" t="s">
        <v>1733</v>
      </c>
      <c r="G621" t="s">
        <v>411</v>
      </c>
      <c r="H621" t="s">
        <v>81</v>
      </c>
      <c r="I621" t="s">
        <v>129</v>
      </c>
      <c r="J621" t="s">
        <v>1731</v>
      </c>
      <c r="K621" t="s">
        <v>111</v>
      </c>
      <c r="L621" t="str">
        <f t="shared" si="9"/>
        <v>Medium</v>
      </c>
      <c r="M621">
        <v>6.8</v>
      </c>
      <c r="N621" t="s">
        <v>85</v>
      </c>
      <c r="O621" t="s">
        <v>86</v>
      </c>
      <c r="P621" t="s">
        <v>101</v>
      </c>
      <c r="Q621" t="s">
        <v>88</v>
      </c>
      <c r="R621" t="s">
        <v>89</v>
      </c>
      <c r="S621" t="s">
        <v>89</v>
      </c>
      <c r="T621" t="s">
        <v>89</v>
      </c>
      <c r="U621" t="s">
        <v>1734</v>
      </c>
    </row>
    <row r="622" spans="3:21" hidden="1" x14ac:dyDescent="0.25">
      <c r="C622" t="s">
        <v>730</v>
      </c>
      <c r="D622">
        <v>2017</v>
      </c>
      <c r="E622" t="s">
        <v>912</v>
      </c>
      <c r="F622" t="s">
        <v>1735</v>
      </c>
      <c r="G622" t="s">
        <v>222</v>
      </c>
      <c r="H622" t="s">
        <v>81</v>
      </c>
      <c r="I622" t="s">
        <v>129</v>
      </c>
      <c r="J622" t="s">
        <v>1726</v>
      </c>
      <c r="K622" t="s">
        <v>136</v>
      </c>
      <c r="L622" t="str">
        <f t="shared" si="9"/>
        <v>Medium</v>
      </c>
      <c r="M622">
        <v>5</v>
      </c>
      <c r="N622" t="s">
        <v>85</v>
      </c>
      <c r="O622" t="s">
        <v>86</v>
      </c>
      <c r="P622" t="s">
        <v>87</v>
      </c>
      <c r="Q622" t="s">
        <v>88</v>
      </c>
      <c r="R622" t="s">
        <v>85</v>
      </c>
      <c r="S622" t="s">
        <v>85</v>
      </c>
      <c r="T622" t="s">
        <v>89</v>
      </c>
      <c r="U622" t="s">
        <v>1736</v>
      </c>
    </row>
    <row r="623" spans="3:21" hidden="1" x14ac:dyDescent="0.25">
      <c r="C623" t="s">
        <v>730</v>
      </c>
      <c r="D623">
        <v>2017</v>
      </c>
      <c r="E623" t="s">
        <v>915</v>
      </c>
      <c r="F623" t="s">
        <v>1737</v>
      </c>
      <c r="G623" t="s">
        <v>452</v>
      </c>
      <c r="H623" t="s">
        <v>81</v>
      </c>
      <c r="I623" t="s">
        <v>82</v>
      </c>
      <c r="J623" t="s">
        <v>1738</v>
      </c>
      <c r="K623" t="s">
        <v>1739</v>
      </c>
      <c r="L623" t="str">
        <f t="shared" si="9"/>
        <v>High</v>
      </c>
      <c r="M623">
        <v>7.5</v>
      </c>
      <c r="N623" t="s">
        <v>85</v>
      </c>
      <c r="O623" t="s">
        <v>86</v>
      </c>
      <c r="P623" t="s">
        <v>87</v>
      </c>
      <c r="Q623" t="s">
        <v>88</v>
      </c>
      <c r="R623" t="s">
        <v>89</v>
      </c>
      <c r="S623" t="s">
        <v>89</v>
      </c>
      <c r="T623" t="s">
        <v>89</v>
      </c>
      <c r="U623" t="s">
        <v>1740</v>
      </c>
    </row>
    <row r="624" spans="3:21" hidden="1" x14ac:dyDescent="0.25">
      <c r="C624" t="s">
        <v>730</v>
      </c>
      <c r="D624">
        <v>2017</v>
      </c>
      <c r="E624" t="s">
        <v>918</v>
      </c>
      <c r="F624" t="s">
        <v>1741</v>
      </c>
      <c r="G624" t="s">
        <v>222</v>
      </c>
      <c r="H624" t="s">
        <v>81</v>
      </c>
      <c r="I624" t="s">
        <v>109</v>
      </c>
      <c r="J624" t="s">
        <v>1742</v>
      </c>
      <c r="K624" t="s">
        <v>1743</v>
      </c>
      <c r="L624" t="str">
        <f t="shared" si="9"/>
        <v>Low</v>
      </c>
      <c r="M624">
        <v>4.3</v>
      </c>
      <c r="N624" t="s">
        <v>85</v>
      </c>
      <c r="O624" t="s">
        <v>86</v>
      </c>
      <c r="P624" t="s">
        <v>101</v>
      </c>
      <c r="Q624" t="s">
        <v>88</v>
      </c>
      <c r="R624" t="s">
        <v>89</v>
      </c>
      <c r="S624" t="s">
        <v>85</v>
      </c>
      <c r="T624" t="s">
        <v>85</v>
      </c>
      <c r="U624" t="s">
        <v>1744</v>
      </c>
    </row>
    <row r="625" spans="3:21" hidden="1" x14ac:dyDescent="0.25">
      <c r="C625" t="s">
        <v>730</v>
      </c>
      <c r="D625">
        <v>2017</v>
      </c>
      <c r="E625" t="s">
        <v>921</v>
      </c>
      <c r="F625" t="s">
        <v>1745</v>
      </c>
      <c r="G625" t="s">
        <v>93</v>
      </c>
      <c r="H625" t="s">
        <v>81</v>
      </c>
      <c r="I625" t="s">
        <v>153</v>
      </c>
      <c r="J625" t="s">
        <v>1742</v>
      </c>
      <c r="K625" t="s">
        <v>1743</v>
      </c>
      <c r="L625" t="str">
        <f t="shared" si="9"/>
        <v>Medium</v>
      </c>
      <c r="M625">
        <v>6.8</v>
      </c>
      <c r="N625" t="s">
        <v>85</v>
      </c>
      <c r="O625" t="s">
        <v>86</v>
      </c>
      <c r="P625" t="s">
        <v>101</v>
      </c>
      <c r="Q625" t="s">
        <v>88</v>
      </c>
      <c r="R625" t="s">
        <v>89</v>
      </c>
      <c r="S625" t="s">
        <v>89</v>
      </c>
      <c r="T625" t="s">
        <v>89</v>
      </c>
      <c r="U625" t="s">
        <v>1746</v>
      </c>
    </row>
    <row r="626" spans="3:21" hidden="1" x14ac:dyDescent="0.25">
      <c r="C626" t="s">
        <v>730</v>
      </c>
      <c r="D626">
        <v>2017</v>
      </c>
      <c r="E626" t="s">
        <v>924</v>
      </c>
      <c r="F626" t="s">
        <v>1747</v>
      </c>
      <c r="G626" t="s">
        <v>222</v>
      </c>
      <c r="H626" t="s">
        <v>81</v>
      </c>
      <c r="I626" t="s">
        <v>1748</v>
      </c>
      <c r="J626" t="s">
        <v>1742</v>
      </c>
      <c r="K626" t="s">
        <v>1743</v>
      </c>
      <c r="L626" t="str">
        <f t="shared" si="9"/>
        <v>Medium</v>
      </c>
      <c r="M626">
        <v>6.8</v>
      </c>
      <c r="N626" t="s">
        <v>85</v>
      </c>
      <c r="O626" t="s">
        <v>86</v>
      </c>
      <c r="P626" t="s">
        <v>101</v>
      </c>
      <c r="Q626" t="s">
        <v>88</v>
      </c>
      <c r="R626" t="s">
        <v>89</v>
      </c>
      <c r="S626" t="s">
        <v>89</v>
      </c>
      <c r="T626" t="s">
        <v>89</v>
      </c>
      <c r="U626" t="s">
        <v>1749</v>
      </c>
    </row>
    <row r="627" spans="3:21" hidden="1" x14ac:dyDescent="0.25">
      <c r="C627" t="s">
        <v>730</v>
      </c>
      <c r="D627">
        <v>2017</v>
      </c>
      <c r="E627" t="s">
        <v>927</v>
      </c>
      <c r="F627" t="s">
        <v>1750</v>
      </c>
      <c r="G627" t="s">
        <v>222</v>
      </c>
      <c r="H627" t="s">
        <v>81</v>
      </c>
      <c r="I627" t="s">
        <v>129</v>
      </c>
      <c r="J627" t="s">
        <v>1742</v>
      </c>
      <c r="K627" t="s">
        <v>1743</v>
      </c>
      <c r="L627" t="str">
        <f t="shared" si="9"/>
        <v>Low</v>
      </c>
      <c r="M627">
        <v>4.3</v>
      </c>
      <c r="N627" t="s">
        <v>85</v>
      </c>
      <c r="O627" t="s">
        <v>86</v>
      </c>
      <c r="P627" t="s">
        <v>101</v>
      </c>
      <c r="Q627" t="s">
        <v>88</v>
      </c>
      <c r="R627" t="s">
        <v>85</v>
      </c>
      <c r="S627" t="s">
        <v>85</v>
      </c>
      <c r="T627" t="s">
        <v>89</v>
      </c>
      <c r="U627" t="s">
        <v>1751</v>
      </c>
    </row>
    <row r="628" spans="3:21" hidden="1" x14ac:dyDescent="0.25">
      <c r="C628" t="s">
        <v>730</v>
      </c>
      <c r="D628">
        <v>2017</v>
      </c>
      <c r="E628" t="s">
        <v>930</v>
      </c>
      <c r="F628" t="s">
        <v>1752</v>
      </c>
      <c r="G628" t="s">
        <v>222</v>
      </c>
      <c r="H628" t="s">
        <v>81</v>
      </c>
      <c r="I628" t="s">
        <v>1330</v>
      </c>
      <c r="J628" t="s">
        <v>1742</v>
      </c>
      <c r="K628" t="s">
        <v>1743</v>
      </c>
      <c r="L628" t="str">
        <f t="shared" si="9"/>
        <v>Low</v>
      </c>
      <c r="M628">
        <v>4.9000000000000004</v>
      </c>
      <c r="N628" t="s">
        <v>85</v>
      </c>
      <c r="O628" t="s">
        <v>86</v>
      </c>
      <c r="P628" t="s">
        <v>101</v>
      </c>
      <c r="Q628" t="s">
        <v>205</v>
      </c>
      <c r="R628" t="s">
        <v>89</v>
      </c>
      <c r="S628" t="s">
        <v>85</v>
      </c>
      <c r="T628" t="s">
        <v>89</v>
      </c>
      <c r="U628" t="s">
        <v>1753</v>
      </c>
    </row>
    <row r="629" spans="3:21" hidden="1" x14ac:dyDescent="0.25">
      <c r="C629" t="s">
        <v>730</v>
      </c>
      <c r="D629">
        <v>2017</v>
      </c>
      <c r="E629" t="s">
        <v>933</v>
      </c>
      <c r="F629" t="s">
        <v>1754</v>
      </c>
      <c r="G629" t="s">
        <v>540</v>
      </c>
      <c r="H629" t="s">
        <v>81</v>
      </c>
      <c r="I629" t="s">
        <v>1748</v>
      </c>
      <c r="J629" t="s">
        <v>1742</v>
      </c>
      <c r="K629" t="s">
        <v>1743</v>
      </c>
      <c r="L629" t="str">
        <f t="shared" si="9"/>
        <v>Medium</v>
      </c>
      <c r="M629">
        <v>6.8</v>
      </c>
      <c r="N629" t="s">
        <v>85</v>
      </c>
      <c r="O629" t="s">
        <v>86</v>
      </c>
      <c r="P629" t="s">
        <v>101</v>
      </c>
      <c r="Q629" t="s">
        <v>88</v>
      </c>
      <c r="R629" t="s">
        <v>89</v>
      </c>
      <c r="S629" t="s">
        <v>89</v>
      </c>
      <c r="T629" t="s">
        <v>89</v>
      </c>
      <c r="U629" t="s">
        <v>1755</v>
      </c>
    </row>
    <row r="630" spans="3:21" hidden="1" x14ac:dyDescent="0.25">
      <c r="C630" t="s">
        <v>730</v>
      </c>
      <c r="D630">
        <v>2017</v>
      </c>
      <c r="E630" t="s">
        <v>936</v>
      </c>
      <c r="F630" t="s">
        <v>1756</v>
      </c>
      <c r="G630" t="s">
        <v>222</v>
      </c>
      <c r="H630" t="s">
        <v>81</v>
      </c>
      <c r="I630" t="s">
        <v>129</v>
      </c>
      <c r="J630" t="s">
        <v>1742</v>
      </c>
      <c r="K630" t="s">
        <v>1743</v>
      </c>
      <c r="L630" t="str">
        <f t="shared" si="9"/>
        <v>Low</v>
      </c>
      <c r="M630">
        <v>4.3</v>
      </c>
      <c r="N630" t="s">
        <v>85</v>
      </c>
      <c r="O630" t="s">
        <v>86</v>
      </c>
      <c r="P630" t="s">
        <v>101</v>
      </c>
      <c r="Q630" t="s">
        <v>88</v>
      </c>
      <c r="R630" t="s">
        <v>85</v>
      </c>
      <c r="S630" t="s">
        <v>85</v>
      </c>
      <c r="T630" t="s">
        <v>89</v>
      </c>
      <c r="U630" t="s">
        <v>1757</v>
      </c>
    </row>
    <row r="631" spans="3:21" hidden="1" x14ac:dyDescent="0.25">
      <c r="C631" t="s">
        <v>730</v>
      </c>
      <c r="D631">
        <v>2017</v>
      </c>
      <c r="E631" t="s">
        <v>941</v>
      </c>
      <c r="F631" t="s">
        <v>1758</v>
      </c>
      <c r="G631" t="s">
        <v>242</v>
      </c>
      <c r="H631" t="s">
        <v>81</v>
      </c>
      <c r="I631" t="s">
        <v>129</v>
      </c>
      <c r="J631" t="s">
        <v>1742</v>
      </c>
      <c r="K631" t="s">
        <v>1743</v>
      </c>
      <c r="L631" t="str">
        <f t="shared" ref="L631:L694" si="10">IF(M631&gt;=9,"Critical",IF(M631&gt;=7.5,"High",IF(M631&gt;=5,"Medium","Low")))</f>
        <v>Low</v>
      </c>
      <c r="M631">
        <v>4.3</v>
      </c>
      <c r="N631" t="s">
        <v>85</v>
      </c>
      <c r="O631" t="s">
        <v>86</v>
      </c>
      <c r="P631" t="s">
        <v>101</v>
      </c>
      <c r="Q631" t="s">
        <v>88</v>
      </c>
      <c r="R631" t="s">
        <v>85</v>
      </c>
      <c r="S631" t="s">
        <v>85</v>
      </c>
      <c r="T631" t="s">
        <v>89</v>
      </c>
      <c r="U631" t="s">
        <v>1759</v>
      </c>
    </row>
    <row r="632" spans="3:21" hidden="1" x14ac:dyDescent="0.25">
      <c r="C632" t="s">
        <v>730</v>
      </c>
      <c r="D632">
        <v>2017</v>
      </c>
      <c r="E632" t="s">
        <v>944</v>
      </c>
      <c r="F632" t="s">
        <v>1760</v>
      </c>
      <c r="G632" t="s">
        <v>93</v>
      </c>
      <c r="H632" t="s">
        <v>81</v>
      </c>
      <c r="I632" t="s">
        <v>431</v>
      </c>
      <c r="J632" t="s">
        <v>1742</v>
      </c>
      <c r="K632" t="s">
        <v>1743</v>
      </c>
      <c r="L632" t="str">
        <f t="shared" si="10"/>
        <v>High</v>
      </c>
      <c r="M632">
        <v>7.5</v>
      </c>
      <c r="N632" t="s">
        <v>85</v>
      </c>
      <c r="O632" t="s">
        <v>86</v>
      </c>
      <c r="P632" t="s">
        <v>87</v>
      </c>
      <c r="Q632" t="s">
        <v>88</v>
      </c>
      <c r="R632" t="s">
        <v>89</v>
      </c>
      <c r="S632" t="s">
        <v>89</v>
      </c>
      <c r="T632" t="s">
        <v>89</v>
      </c>
      <c r="U632" t="s">
        <v>1761</v>
      </c>
    </row>
    <row r="633" spans="3:21" hidden="1" x14ac:dyDescent="0.25">
      <c r="C633" t="s">
        <v>730</v>
      </c>
      <c r="D633">
        <v>2017</v>
      </c>
      <c r="E633" t="s">
        <v>947</v>
      </c>
      <c r="F633" t="s">
        <v>1762</v>
      </c>
      <c r="G633" t="s">
        <v>222</v>
      </c>
      <c r="H633" t="s">
        <v>81</v>
      </c>
      <c r="I633" t="s">
        <v>1330</v>
      </c>
      <c r="J633" t="s">
        <v>1742</v>
      </c>
      <c r="K633" t="s">
        <v>1743</v>
      </c>
      <c r="L633" t="str">
        <f t="shared" si="10"/>
        <v>Low</v>
      </c>
      <c r="M633">
        <v>3.5</v>
      </c>
      <c r="N633" t="s">
        <v>85</v>
      </c>
      <c r="O633" t="s">
        <v>86</v>
      </c>
      <c r="P633" t="s">
        <v>101</v>
      </c>
      <c r="Q633" t="s">
        <v>205</v>
      </c>
      <c r="R633" t="s">
        <v>85</v>
      </c>
      <c r="S633" t="s">
        <v>85</v>
      </c>
      <c r="T633" t="s">
        <v>89</v>
      </c>
      <c r="U633" t="s">
        <v>1763</v>
      </c>
    </row>
    <row r="634" spans="3:21" hidden="1" x14ac:dyDescent="0.25">
      <c r="C634" t="s">
        <v>730</v>
      </c>
      <c r="D634">
        <v>2017</v>
      </c>
      <c r="E634" t="s">
        <v>950</v>
      </c>
      <c r="F634" t="s">
        <v>1764</v>
      </c>
      <c r="G634" t="s">
        <v>222</v>
      </c>
      <c r="H634" t="s">
        <v>81</v>
      </c>
      <c r="I634" t="s">
        <v>129</v>
      </c>
      <c r="J634" t="s">
        <v>1742</v>
      </c>
      <c r="K634" t="s">
        <v>1743</v>
      </c>
      <c r="L634" t="str">
        <f t="shared" si="10"/>
        <v>Low</v>
      </c>
      <c r="M634">
        <v>4.3</v>
      </c>
      <c r="N634" t="s">
        <v>85</v>
      </c>
      <c r="O634" t="s">
        <v>86</v>
      </c>
      <c r="P634" t="s">
        <v>101</v>
      </c>
      <c r="Q634" t="s">
        <v>88</v>
      </c>
      <c r="R634" t="s">
        <v>85</v>
      </c>
      <c r="S634" t="s">
        <v>85</v>
      </c>
      <c r="T634" t="s">
        <v>89</v>
      </c>
      <c r="U634" t="s">
        <v>1765</v>
      </c>
    </row>
    <row r="635" spans="3:21" hidden="1" x14ac:dyDescent="0.25">
      <c r="C635" t="s">
        <v>730</v>
      </c>
      <c r="D635">
        <v>2017</v>
      </c>
      <c r="E635" t="s">
        <v>953</v>
      </c>
      <c r="F635" t="s">
        <v>1766</v>
      </c>
      <c r="G635" t="s">
        <v>242</v>
      </c>
      <c r="H635" t="s">
        <v>81</v>
      </c>
      <c r="I635" t="s">
        <v>129</v>
      </c>
      <c r="J635" t="s">
        <v>1742</v>
      </c>
      <c r="K635" t="s">
        <v>1743</v>
      </c>
      <c r="L635" t="str">
        <f t="shared" si="10"/>
        <v>Low</v>
      </c>
      <c r="M635">
        <v>4.3</v>
      </c>
      <c r="N635" t="s">
        <v>85</v>
      </c>
      <c r="O635" t="s">
        <v>86</v>
      </c>
      <c r="P635" t="s">
        <v>101</v>
      </c>
      <c r="Q635" t="s">
        <v>88</v>
      </c>
      <c r="R635" t="s">
        <v>85</v>
      </c>
      <c r="S635" t="s">
        <v>85</v>
      </c>
      <c r="T635" t="s">
        <v>89</v>
      </c>
      <c r="U635" t="s">
        <v>1767</v>
      </c>
    </row>
    <row r="636" spans="3:21" hidden="1" x14ac:dyDescent="0.25">
      <c r="C636" t="s">
        <v>730</v>
      </c>
      <c r="D636">
        <v>2017</v>
      </c>
      <c r="E636" t="s">
        <v>956</v>
      </c>
      <c r="F636" t="s">
        <v>1768</v>
      </c>
      <c r="G636" t="s">
        <v>254</v>
      </c>
      <c r="H636" t="s">
        <v>81</v>
      </c>
      <c r="I636" t="s">
        <v>82</v>
      </c>
      <c r="J636" t="s">
        <v>1769</v>
      </c>
      <c r="K636" t="s">
        <v>1770</v>
      </c>
      <c r="L636" t="str">
        <f t="shared" si="10"/>
        <v>Medium</v>
      </c>
      <c r="M636">
        <v>6.8</v>
      </c>
      <c r="N636" t="s">
        <v>85</v>
      </c>
      <c r="O636" t="s">
        <v>86</v>
      </c>
      <c r="P636" t="s">
        <v>101</v>
      </c>
      <c r="Q636" t="s">
        <v>88</v>
      </c>
      <c r="R636" t="s">
        <v>89</v>
      </c>
      <c r="S636" t="s">
        <v>89</v>
      </c>
      <c r="T636" t="s">
        <v>89</v>
      </c>
      <c r="U636" t="s">
        <v>1771</v>
      </c>
    </row>
    <row r="637" spans="3:21" hidden="1" x14ac:dyDescent="0.25">
      <c r="C637" t="s">
        <v>730</v>
      </c>
      <c r="D637">
        <v>2017</v>
      </c>
      <c r="E637" t="s">
        <v>959</v>
      </c>
      <c r="F637" t="s">
        <v>1772</v>
      </c>
      <c r="G637" t="s">
        <v>242</v>
      </c>
      <c r="H637" t="s">
        <v>81</v>
      </c>
      <c r="I637" t="s">
        <v>129</v>
      </c>
      <c r="J637" t="s">
        <v>1692</v>
      </c>
      <c r="K637" t="s">
        <v>1773</v>
      </c>
      <c r="L637" t="str">
        <f t="shared" si="10"/>
        <v>Low</v>
      </c>
      <c r="M637">
        <v>4.3</v>
      </c>
      <c r="N637" t="s">
        <v>85</v>
      </c>
      <c r="O637" t="s">
        <v>86</v>
      </c>
      <c r="P637" t="s">
        <v>101</v>
      </c>
      <c r="Q637" t="s">
        <v>88</v>
      </c>
      <c r="R637" t="s">
        <v>85</v>
      </c>
      <c r="S637" t="s">
        <v>85</v>
      </c>
      <c r="T637" t="s">
        <v>89</v>
      </c>
      <c r="U637" t="s">
        <v>1774</v>
      </c>
    </row>
    <row r="638" spans="3:21" hidden="1" x14ac:dyDescent="0.25">
      <c r="C638" t="s">
        <v>730</v>
      </c>
      <c r="D638">
        <v>2017</v>
      </c>
      <c r="E638" t="s">
        <v>962</v>
      </c>
      <c r="F638" t="s">
        <v>1775</v>
      </c>
      <c r="G638" t="s">
        <v>93</v>
      </c>
      <c r="H638" t="s">
        <v>81</v>
      </c>
      <c r="I638" t="s">
        <v>115</v>
      </c>
      <c r="J638" t="s">
        <v>1692</v>
      </c>
      <c r="K638" t="s">
        <v>1773</v>
      </c>
      <c r="L638" t="str">
        <f t="shared" si="10"/>
        <v>Low</v>
      </c>
      <c r="M638">
        <v>4.3</v>
      </c>
      <c r="N638" t="s">
        <v>85</v>
      </c>
      <c r="O638" t="s">
        <v>86</v>
      </c>
      <c r="P638" t="s">
        <v>101</v>
      </c>
      <c r="Q638" t="s">
        <v>88</v>
      </c>
      <c r="R638" t="s">
        <v>85</v>
      </c>
      <c r="S638" t="s">
        <v>85</v>
      </c>
      <c r="T638" t="s">
        <v>89</v>
      </c>
      <c r="U638" t="s">
        <v>1776</v>
      </c>
    </row>
    <row r="639" spans="3:21" hidden="1" x14ac:dyDescent="0.25">
      <c r="C639" t="s">
        <v>730</v>
      </c>
      <c r="D639">
        <v>2017</v>
      </c>
      <c r="E639" t="s">
        <v>966</v>
      </c>
      <c r="F639" t="s">
        <v>1777</v>
      </c>
      <c r="G639" t="s">
        <v>93</v>
      </c>
      <c r="H639" t="s">
        <v>81</v>
      </c>
      <c r="I639" t="s">
        <v>115</v>
      </c>
      <c r="J639" t="s">
        <v>1568</v>
      </c>
      <c r="K639" t="s">
        <v>440</v>
      </c>
      <c r="L639" t="str">
        <f t="shared" si="10"/>
        <v>Medium</v>
      </c>
      <c r="M639">
        <v>5</v>
      </c>
      <c r="N639" t="s">
        <v>85</v>
      </c>
      <c r="O639" t="s">
        <v>86</v>
      </c>
      <c r="P639" t="s">
        <v>87</v>
      </c>
      <c r="Q639" t="s">
        <v>88</v>
      </c>
      <c r="R639" t="s">
        <v>85</v>
      </c>
      <c r="S639" t="s">
        <v>85</v>
      </c>
      <c r="T639" t="s">
        <v>89</v>
      </c>
      <c r="U639" t="s">
        <v>1778</v>
      </c>
    </row>
    <row r="640" spans="3:21" hidden="1" x14ac:dyDescent="0.25">
      <c r="C640" t="s">
        <v>730</v>
      </c>
      <c r="D640">
        <v>2017</v>
      </c>
      <c r="E640" t="s">
        <v>970</v>
      </c>
      <c r="F640" t="s">
        <v>1779</v>
      </c>
      <c r="G640" t="s">
        <v>93</v>
      </c>
      <c r="H640" t="s">
        <v>81</v>
      </c>
      <c r="I640" t="s">
        <v>115</v>
      </c>
      <c r="J640" t="s">
        <v>1713</v>
      </c>
      <c r="K640" t="s">
        <v>1780</v>
      </c>
      <c r="L640" t="str">
        <f t="shared" si="10"/>
        <v>Medium</v>
      </c>
      <c r="M640">
        <v>5</v>
      </c>
      <c r="N640" t="s">
        <v>85</v>
      </c>
      <c r="O640" t="s">
        <v>86</v>
      </c>
      <c r="P640" t="s">
        <v>87</v>
      </c>
      <c r="Q640" t="s">
        <v>88</v>
      </c>
      <c r="R640" t="s">
        <v>85</v>
      </c>
      <c r="S640" t="s">
        <v>85</v>
      </c>
      <c r="T640" t="s">
        <v>89</v>
      </c>
      <c r="U640" t="s">
        <v>1781</v>
      </c>
    </row>
    <row r="641" spans="1:21" hidden="1" x14ac:dyDescent="0.25">
      <c r="C641" t="s">
        <v>730</v>
      </c>
      <c r="D641">
        <v>2017</v>
      </c>
      <c r="E641" t="s">
        <v>976</v>
      </c>
      <c r="F641" t="s">
        <v>1782</v>
      </c>
      <c r="G641" t="s">
        <v>128</v>
      </c>
      <c r="H641" t="s">
        <v>81</v>
      </c>
      <c r="I641" t="s">
        <v>129</v>
      </c>
      <c r="J641" t="s">
        <v>1783</v>
      </c>
      <c r="K641" t="s">
        <v>1784</v>
      </c>
      <c r="L641" t="str">
        <f t="shared" si="10"/>
        <v>Medium</v>
      </c>
      <c r="M641">
        <v>6.8</v>
      </c>
      <c r="N641" t="s">
        <v>85</v>
      </c>
      <c r="O641" t="s">
        <v>86</v>
      </c>
      <c r="P641" t="s">
        <v>87</v>
      </c>
      <c r="Q641" t="s">
        <v>205</v>
      </c>
      <c r="R641" t="s">
        <v>85</v>
      </c>
      <c r="S641" t="s">
        <v>85</v>
      </c>
      <c r="T641" t="s">
        <v>130</v>
      </c>
      <c r="U641" t="s">
        <v>1785</v>
      </c>
    </row>
    <row r="642" spans="1:21" hidden="1" x14ac:dyDescent="0.25">
      <c r="C642" t="s">
        <v>730</v>
      </c>
      <c r="D642">
        <v>2017</v>
      </c>
      <c r="E642" t="s">
        <v>979</v>
      </c>
      <c r="F642" t="s">
        <v>461</v>
      </c>
      <c r="G642" t="s">
        <v>462</v>
      </c>
      <c r="H642" t="s">
        <v>81</v>
      </c>
      <c r="I642" t="s">
        <v>129</v>
      </c>
      <c r="J642" t="s">
        <v>463</v>
      </c>
      <c r="K642" t="s">
        <v>464</v>
      </c>
      <c r="L642" t="str">
        <f t="shared" si="10"/>
        <v>Medium</v>
      </c>
      <c r="M642">
        <v>5</v>
      </c>
      <c r="N642" t="s">
        <v>85</v>
      </c>
      <c r="O642" t="s">
        <v>86</v>
      </c>
      <c r="P642" t="s">
        <v>87</v>
      </c>
      <c r="Q642" t="s">
        <v>88</v>
      </c>
      <c r="R642" t="s">
        <v>85</v>
      </c>
      <c r="S642" t="s">
        <v>85</v>
      </c>
      <c r="T642" t="s">
        <v>89</v>
      </c>
      <c r="U642" t="s">
        <v>465</v>
      </c>
    </row>
    <row r="643" spans="1:21" hidden="1" x14ac:dyDescent="0.25">
      <c r="C643" t="s">
        <v>730</v>
      </c>
      <c r="D643">
        <v>2017</v>
      </c>
      <c r="E643" t="s">
        <v>982</v>
      </c>
      <c r="F643" t="s">
        <v>466</v>
      </c>
      <c r="G643" t="s">
        <v>467</v>
      </c>
      <c r="H643" t="s">
        <v>81</v>
      </c>
      <c r="I643" t="s">
        <v>129</v>
      </c>
      <c r="J643" t="s">
        <v>463</v>
      </c>
      <c r="K643" t="s">
        <v>468</v>
      </c>
      <c r="L643" t="str">
        <f t="shared" si="10"/>
        <v>Medium</v>
      </c>
      <c r="M643">
        <v>5</v>
      </c>
      <c r="N643" t="s">
        <v>85</v>
      </c>
      <c r="O643" t="s">
        <v>86</v>
      </c>
      <c r="P643" t="s">
        <v>87</v>
      </c>
      <c r="Q643" t="s">
        <v>88</v>
      </c>
      <c r="R643" t="s">
        <v>85</v>
      </c>
      <c r="S643" t="s">
        <v>85</v>
      </c>
      <c r="T643" t="s">
        <v>89</v>
      </c>
      <c r="U643" t="s">
        <v>469</v>
      </c>
    </row>
    <row r="644" spans="1:21" hidden="1" x14ac:dyDescent="0.25">
      <c r="C644" t="s">
        <v>730</v>
      </c>
      <c r="D644">
        <v>2017</v>
      </c>
      <c r="E644" t="s">
        <v>985</v>
      </c>
      <c r="F644" t="s">
        <v>470</v>
      </c>
      <c r="G644" t="s">
        <v>134</v>
      </c>
      <c r="H644" t="s">
        <v>81</v>
      </c>
      <c r="I644" t="s">
        <v>129</v>
      </c>
      <c r="J644" t="s">
        <v>463</v>
      </c>
      <c r="K644" t="s">
        <v>468</v>
      </c>
      <c r="L644" t="str">
        <f t="shared" si="10"/>
        <v>Medium</v>
      </c>
      <c r="M644">
        <v>5</v>
      </c>
      <c r="N644" t="s">
        <v>85</v>
      </c>
      <c r="O644" t="s">
        <v>86</v>
      </c>
      <c r="P644" t="s">
        <v>87</v>
      </c>
      <c r="Q644" t="s">
        <v>88</v>
      </c>
      <c r="R644" t="s">
        <v>85</v>
      </c>
      <c r="S644" t="s">
        <v>85</v>
      </c>
      <c r="T644" t="s">
        <v>89</v>
      </c>
      <c r="U644" t="s">
        <v>471</v>
      </c>
    </row>
    <row r="645" spans="1:21" hidden="1" x14ac:dyDescent="0.25">
      <c r="C645" t="s">
        <v>730</v>
      </c>
      <c r="D645">
        <v>2017</v>
      </c>
      <c r="E645" t="s">
        <v>988</v>
      </c>
      <c r="F645" t="s">
        <v>472</v>
      </c>
      <c r="G645" t="s">
        <v>134</v>
      </c>
      <c r="H645" t="s">
        <v>81</v>
      </c>
      <c r="I645" t="s">
        <v>129</v>
      </c>
      <c r="J645" t="s">
        <v>463</v>
      </c>
      <c r="K645" t="s">
        <v>468</v>
      </c>
      <c r="L645" t="str">
        <f t="shared" si="10"/>
        <v>Medium</v>
      </c>
      <c r="M645">
        <v>5</v>
      </c>
      <c r="N645" t="s">
        <v>85</v>
      </c>
      <c r="O645" t="s">
        <v>86</v>
      </c>
      <c r="P645" t="s">
        <v>87</v>
      </c>
      <c r="Q645" t="s">
        <v>88</v>
      </c>
      <c r="R645" t="s">
        <v>85</v>
      </c>
      <c r="S645" t="s">
        <v>85</v>
      </c>
      <c r="T645" t="s">
        <v>89</v>
      </c>
      <c r="U645" t="s">
        <v>473</v>
      </c>
    </row>
    <row r="646" spans="1:21" hidden="1" x14ac:dyDescent="0.25">
      <c r="C646" t="s">
        <v>730</v>
      </c>
      <c r="D646">
        <v>2017</v>
      </c>
      <c r="E646" t="s">
        <v>991</v>
      </c>
      <c r="F646" t="s">
        <v>1786</v>
      </c>
      <c r="G646" t="s">
        <v>1648</v>
      </c>
      <c r="H646" t="s">
        <v>81</v>
      </c>
      <c r="I646" t="s">
        <v>129</v>
      </c>
      <c r="J646" t="s">
        <v>1787</v>
      </c>
      <c r="K646" t="s">
        <v>145</v>
      </c>
      <c r="L646" t="str">
        <f t="shared" si="10"/>
        <v>Medium</v>
      </c>
      <c r="M646">
        <v>5</v>
      </c>
      <c r="N646" t="s">
        <v>85</v>
      </c>
      <c r="O646" t="s">
        <v>86</v>
      </c>
      <c r="P646" t="s">
        <v>87</v>
      </c>
      <c r="Q646" t="s">
        <v>88</v>
      </c>
      <c r="R646" t="s">
        <v>85</v>
      </c>
      <c r="S646" t="s">
        <v>85</v>
      </c>
      <c r="T646" t="s">
        <v>89</v>
      </c>
      <c r="U646" t="s">
        <v>1788</v>
      </c>
    </row>
    <row r="647" spans="1:21" hidden="1" x14ac:dyDescent="0.25">
      <c r="C647" t="s">
        <v>730</v>
      </c>
      <c r="D647">
        <v>2017</v>
      </c>
      <c r="E647" t="s">
        <v>994</v>
      </c>
      <c r="F647" t="s">
        <v>1789</v>
      </c>
      <c r="G647" t="s">
        <v>134</v>
      </c>
      <c r="H647" t="s">
        <v>81</v>
      </c>
      <c r="I647" t="s">
        <v>129</v>
      </c>
      <c r="J647" t="s">
        <v>1621</v>
      </c>
      <c r="K647" t="s">
        <v>885</v>
      </c>
      <c r="L647" t="str">
        <f t="shared" si="10"/>
        <v>Low</v>
      </c>
      <c r="M647">
        <v>3.5</v>
      </c>
      <c r="N647" t="s">
        <v>85</v>
      </c>
      <c r="O647" t="s">
        <v>86</v>
      </c>
      <c r="P647" t="s">
        <v>101</v>
      </c>
      <c r="Q647" t="s">
        <v>205</v>
      </c>
      <c r="R647" t="s">
        <v>85</v>
      </c>
      <c r="S647" t="s">
        <v>85</v>
      </c>
      <c r="T647" t="s">
        <v>89</v>
      </c>
      <c r="U647" t="s">
        <v>1790</v>
      </c>
    </row>
    <row r="648" spans="1:21" hidden="1" x14ac:dyDescent="0.25">
      <c r="C648" t="s">
        <v>730</v>
      </c>
      <c r="D648">
        <v>2017</v>
      </c>
      <c r="E648" t="s">
        <v>997</v>
      </c>
      <c r="F648" t="s">
        <v>1791</v>
      </c>
      <c r="G648" t="s">
        <v>128</v>
      </c>
      <c r="H648" t="s">
        <v>81</v>
      </c>
      <c r="I648" t="s">
        <v>129</v>
      </c>
      <c r="J648" t="s">
        <v>199</v>
      </c>
      <c r="K648" t="s">
        <v>428</v>
      </c>
      <c r="L648" t="str">
        <f t="shared" si="10"/>
        <v>Medium</v>
      </c>
      <c r="M648">
        <v>6.8</v>
      </c>
      <c r="N648" t="s">
        <v>85</v>
      </c>
      <c r="O648" t="s">
        <v>86</v>
      </c>
      <c r="P648" t="s">
        <v>87</v>
      </c>
      <c r="Q648" t="s">
        <v>205</v>
      </c>
      <c r="R648" t="s">
        <v>85</v>
      </c>
      <c r="S648" t="s">
        <v>85</v>
      </c>
      <c r="T648" t="s">
        <v>130</v>
      </c>
      <c r="U648" t="s">
        <v>1792</v>
      </c>
    </row>
    <row r="649" spans="1:21" hidden="1" x14ac:dyDescent="0.25">
      <c r="C649" t="s">
        <v>730</v>
      </c>
      <c r="D649">
        <v>2017</v>
      </c>
      <c r="E649" t="s">
        <v>1000</v>
      </c>
      <c r="F649" t="s">
        <v>1793</v>
      </c>
      <c r="G649" t="s">
        <v>509</v>
      </c>
      <c r="H649" t="s">
        <v>81</v>
      </c>
      <c r="I649" t="s">
        <v>82</v>
      </c>
      <c r="J649" t="s">
        <v>1794</v>
      </c>
      <c r="K649" t="s">
        <v>1795</v>
      </c>
      <c r="L649" t="str">
        <f t="shared" si="10"/>
        <v>High</v>
      </c>
      <c r="M649">
        <v>7.5</v>
      </c>
      <c r="N649" t="s">
        <v>85</v>
      </c>
      <c r="O649" t="s">
        <v>86</v>
      </c>
      <c r="P649" t="s">
        <v>87</v>
      </c>
      <c r="Q649" t="s">
        <v>88</v>
      </c>
      <c r="R649" t="s">
        <v>89</v>
      </c>
      <c r="S649" t="s">
        <v>89</v>
      </c>
      <c r="T649" t="s">
        <v>89</v>
      </c>
      <c r="U649" t="s">
        <v>1796</v>
      </c>
    </row>
    <row r="650" spans="1:21" hidden="1" x14ac:dyDescent="0.25">
      <c r="C650" t="s">
        <v>730</v>
      </c>
      <c r="D650">
        <v>2017</v>
      </c>
      <c r="E650" t="s">
        <v>1003</v>
      </c>
      <c r="F650" t="s">
        <v>1797</v>
      </c>
      <c r="G650" t="s">
        <v>108</v>
      </c>
      <c r="H650" t="s">
        <v>81</v>
      </c>
      <c r="I650" t="s">
        <v>109</v>
      </c>
      <c r="J650" t="s">
        <v>1709</v>
      </c>
      <c r="K650" t="s">
        <v>136</v>
      </c>
      <c r="L650" t="str">
        <f t="shared" si="10"/>
        <v>Low</v>
      </c>
      <c r="M650">
        <v>4.3</v>
      </c>
      <c r="N650" t="s">
        <v>85</v>
      </c>
      <c r="O650" t="s">
        <v>86</v>
      </c>
      <c r="P650" t="s">
        <v>101</v>
      </c>
      <c r="Q650" t="s">
        <v>88</v>
      </c>
      <c r="R650" t="s">
        <v>89</v>
      </c>
      <c r="S650" t="s">
        <v>85</v>
      </c>
      <c r="T650" t="s">
        <v>85</v>
      </c>
      <c r="U650" t="s">
        <v>1798</v>
      </c>
    </row>
    <row r="651" spans="1:21" hidden="1" x14ac:dyDescent="0.25">
      <c r="C651" t="s">
        <v>730</v>
      </c>
      <c r="D651">
        <v>2017</v>
      </c>
      <c r="E651" t="s">
        <v>93</v>
      </c>
      <c r="F651" t="s">
        <v>1799</v>
      </c>
      <c r="G651" t="s">
        <v>128</v>
      </c>
      <c r="H651" t="s">
        <v>81</v>
      </c>
      <c r="I651" t="s">
        <v>129</v>
      </c>
      <c r="J651" t="s">
        <v>1783</v>
      </c>
      <c r="K651" t="s">
        <v>1800</v>
      </c>
      <c r="L651" t="str">
        <f t="shared" si="10"/>
        <v>Medium</v>
      </c>
      <c r="M651">
        <v>5</v>
      </c>
      <c r="N651" t="s">
        <v>85</v>
      </c>
      <c r="O651" t="s">
        <v>86</v>
      </c>
      <c r="P651" t="s">
        <v>87</v>
      </c>
      <c r="Q651" t="s">
        <v>88</v>
      </c>
      <c r="R651" t="s">
        <v>85</v>
      </c>
      <c r="S651" t="s">
        <v>85</v>
      </c>
      <c r="T651" t="s">
        <v>89</v>
      </c>
      <c r="U651" t="s">
        <v>1801</v>
      </c>
    </row>
    <row r="652" spans="1:21" hidden="1" x14ac:dyDescent="0.25">
      <c r="C652" t="s">
        <v>730</v>
      </c>
      <c r="D652">
        <v>2018</v>
      </c>
      <c r="E652" t="s">
        <v>79</v>
      </c>
      <c r="F652" t="s">
        <v>1802</v>
      </c>
      <c r="G652" t="s">
        <v>93</v>
      </c>
      <c r="H652" t="s">
        <v>81</v>
      </c>
      <c r="I652" t="s">
        <v>115</v>
      </c>
      <c r="J652" t="s">
        <v>1675</v>
      </c>
      <c r="K652" t="s">
        <v>295</v>
      </c>
      <c r="L652" t="str">
        <f t="shared" si="10"/>
        <v>Medium</v>
      </c>
      <c r="M652">
        <v>6.4</v>
      </c>
      <c r="N652" t="s">
        <v>85</v>
      </c>
      <c r="O652" t="s">
        <v>86</v>
      </c>
      <c r="P652" t="s">
        <v>87</v>
      </c>
      <c r="Q652" t="s">
        <v>88</v>
      </c>
      <c r="R652" t="s">
        <v>89</v>
      </c>
      <c r="S652" t="s">
        <v>85</v>
      </c>
      <c r="T652" t="s">
        <v>89</v>
      </c>
      <c r="U652" t="s">
        <v>1803</v>
      </c>
    </row>
    <row r="653" spans="1:21" hidden="1" x14ac:dyDescent="0.25">
      <c r="C653" t="s">
        <v>730</v>
      </c>
      <c r="D653">
        <v>2018</v>
      </c>
      <c r="E653" t="s">
        <v>98</v>
      </c>
      <c r="F653" t="s">
        <v>1804</v>
      </c>
      <c r="G653" t="s">
        <v>242</v>
      </c>
      <c r="H653" t="s">
        <v>81</v>
      </c>
      <c r="I653" t="s">
        <v>129</v>
      </c>
      <c r="J653" t="s">
        <v>1805</v>
      </c>
      <c r="K653" t="s">
        <v>531</v>
      </c>
      <c r="L653" t="str">
        <f t="shared" si="10"/>
        <v>Medium</v>
      </c>
      <c r="M653">
        <v>5</v>
      </c>
      <c r="N653" t="s">
        <v>85</v>
      </c>
      <c r="O653" t="s">
        <v>86</v>
      </c>
      <c r="P653" t="s">
        <v>87</v>
      </c>
      <c r="Q653" t="s">
        <v>88</v>
      </c>
      <c r="R653" t="s">
        <v>85</v>
      </c>
      <c r="S653" t="s">
        <v>85</v>
      </c>
      <c r="T653" t="s">
        <v>89</v>
      </c>
      <c r="U653" t="s">
        <v>1806</v>
      </c>
    </row>
    <row r="654" spans="1:21" x14ac:dyDescent="0.25">
      <c r="A654" s="43" t="s">
        <v>3767</v>
      </c>
      <c r="B654" s="40" t="s">
        <v>3751</v>
      </c>
      <c r="C654" t="s">
        <v>730</v>
      </c>
      <c r="D654">
        <v>2018</v>
      </c>
      <c r="E654" t="s">
        <v>103</v>
      </c>
      <c r="F654" s="7" t="s">
        <v>3733</v>
      </c>
      <c r="G654" t="s">
        <v>93</v>
      </c>
      <c r="H654" t="s">
        <v>81</v>
      </c>
      <c r="I654" t="s">
        <v>153</v>
      </c>
      <c r="J654" t="s">
        <v>1805</v>
      </c>
      <c r="K654" t="s">
        <v>1807</v>
      </c>
      <c r="L654" t="str">
        <f t="shared" si="10"/>
        <v>High</v>
      </c>
      <c r="M654">
        <v>7.5</v>
      </c>
      <c r="N654" t="s">
        <v>85</v>
      </c>
      <c r="O654" t="s">
        <v>86</v>
      </c>
      <c r="P654" t="s">
        <v>87</v>
      </c>
      <c r="Q654" t="s">
        <v>88</v>
      </c>
      <c r="R654" t="s">
        <v>89</v>
      </c>
      <c r="S654" t="s">
        <v>89</v>
      </c>
      <c r="T654" t="s">
        <v>89</v>
      </c>
      <c r="U654" s="7" t="s">
        <v>3766</v>
      </c>
    </row>
    <row r="655" spans="1:21" hidden="1" x14ac:dyDescent="0.25">
      <c r="C655" t="s">
        <v>730</v>
      </c>
      <c r="D655">
        <v>2018</v>
      </c>
      <c r="E655" t="s">
        <v>106</v>
      </c>
      <c r="F655" t="s">
        <v>474</v>
      </c>
      <c r="G655" t="s">
        <v>134</v>
      </c>
      <c r="H655" t="s">
        <v>81</v>
      </c>
      <c r="I655" t="s">
        <v>82</v>
      </c>
      <c r="J655" t="s">
        <v>475</v>
      </c>
      <c r="K655" t="s">
        <v>277</v>
      </c>
      <c r="L655" t="str">
        <f t="shared" si="10"/>
        <v>Medium</v>
      </c>
      <c r="M655">
        <v>6.8</v>
      </c>
      <c r="N655" t="s">
        <v>85</v>
      </c>
      <c r="O655" t="s">
        <v>86</v>
      </c>
      <c r="P655" t="s">
        <v>101</v>
      </c>
      <c r="Q655" t="s">
        <v>88</v>
      </c>
      <c r="R655" t="s">
        <v>89</v>
      </c>
      <c r="S655" t="s">
        <v>89</v>
      </c>
      <c r="T655" t="s">
        <v>89</v>
      </c>
      <c r="U655" t="s">
        <v>476</v>
      </c>
    </row>
    <row r="656" spans="1:21" x14ac:dyDescent="0.25">
      <c r="A656" s="43" t="s">
        <v>3758</v>
      </c>
      <c r="B656" s="40" t="s">
        <v>3751</v>
      </c>
      <c r="C656" t="s">
        <v>730</v>
      </c>
      <c r="D656">
        <v>2018</v>
      </c>
      <c r="E656" t="s">
        <v>113</v>
      </c>
      <c r="F656" t="s">
        <v>1808</v>
      </c>
      <c r="G656" t="s">
        <v>93</v>
      </c>
      <c r="H656" s="7" t="s">
        <v>3736</v>
      </c>
      <c r="I656" t="s">
        <v>153</v>
      </c>
      <c r="J656" t="s">
        <v>1809</v>
      </c>
      <c r="K656" t="s">
        <v>1675</v>
      </c>
      <c r="L656" t="str">
        <f t="shared" si="10"/>
        <v>High</v>
      </c>
      <c r="M656">
        <v>7.5</v>
      </c>
      <c r="N656" t="s">
        <v>85</v>
      </c>
      <c r="O656" t="s">
        <v>86</v>
      </c>
      <c r="P656" t="s">
        <v>87</v>
      </c>
      <c r="Q656" t="s">
        <v>88</v>
      </c>
      <c r="R656" t="s">
        <v>89</v>
      </c>
      <c r="S656" t="s">
        <v>89</v>
      </c>
      <c r="T656" t="s">
        <v>89</v>
      </c>
      <c r="U656" s="7" t="s">
        <v>3737</v>
      </c>
    </row>
    <row r="657" spans="2:21" hidden="1" x14ac:dyDescent="0.25">
      <c r="C657" t="s">
        <v>730</v>
      </c>
      <c r="D657">
        <v>2018</v>
      </c>
      <c r="E657" t="s">
        <v>117</v>
      </c>
      <c r="F657" t="s">
        <v>1811</v>
      </c>
      <c r="G657" t="s">
        <v>93</v>
      </c>
      <c r="H657" t="s">
        <v>81</v>
      </c>
      <c r="I657" t="s">
        <v>100</v>
      </c>
      <c r="J657" t="s">
        <v>1812</v>
      </c>
      <c r="K657" t="s">
        <v>295</v>
      </c>
      <c r="L657" t="str">
        <f t="shared" si="10"/>
        <v>Medium</v>
      </c>
      <c r="M657">
        <v>6.4</v>
      </c>
      <c r="N657" t="s">
        <v>85</v>
      </c>
      <c r="O657" t="s">
        <v>86</v>
      </c>
      <c r="P657" t="s">
        <v>87</v>
      </c>
      <c r="Q657" t="s">
        <v>88</v>
      </c>
      <c r="R657" t="s">
        <v>89</v>
      </c>
      <c r="S657" t="s">
        <v>85</v>
      </c>
      <c r="T657" t="s">
        <v>89</v>
      </c>
      <c r="U657" t="s">
        <v>1813</v>
      </c>
    </row>
    <row r="658" spans="2:21" hidden="1" x14ac:dyDescent="0.25">
      <c r="C658" t="s">
        <v>730</v>
      </c>
      <c r="D658">
        <v>2018</v>
      </c>
      <c r="E658" t="s">
        <v>120</v>
      </c>
      <c r="F658" t="s">
        <v>1814</v>
      </c>
      <c r="G658" t="s">
        <v>242</v>
      </c>
      <c r="H658" t="s">
        <v>81</v>
      </c>
      <c r="I658" t="s">
        <v>129</v>
      </c>
      <c r="J658" t="s">
        <v>1812</v>
      </c>
      <c r="K658" t="s">
        <v>295</v>
      </c>
      <c r="L658" t="str">
        <f t="shared" si="10"/>
        <v>Medium</v>
      </c>
      <c r="M658">
        <v>5</v>
      </c>
      <c r="N658" t="s">
        <v>85</v>
      </c>
      <c r="O658" t="s">
        <v>86</v>
      </c>
      <c r="P658" t="s">
        <v>87</v>
      </c>
      <c r="Q658" t="s">
        <v>88</v>
      </c>
      <c r="R658" t="s">
        <v>85</v>
      </c>
      <c r="S658" t="s">
        <v>85</v>
      </c>
      <c r="T658" t="s">
        <v>89</v>
      </c>
      <c r="U658" t="s">
        <v>1815</v>
      </c>
    </row>
    <row r="659" spans="2:21" x14ac:dyDescent="0.25">
      <c r="B659" s="42" t="s">
        <v>3729</v>
      </c>
      <c r="C659" t="s">
        <v>730</v>
      </c>
      <c r="D659">
        <v>2018</v>
      </c>
      <c r="E659" t="s">
        <v>123</v>
      </c>
      <c r="F659" t="s">
        <v>1816</v>
      </c>
      <c r="G659" t="s">
        <v>540</v>
      </c>
      <c r="H659" t="s">
        <v>81</v>
      </c>
      <c r="I659" t="s">
        <v>115</v>
      </c>
      <c r="J659" t="s">
        <v>1812</v>
      </c>
      <c r="K659" t="s">
        <v>295</v>
      </c>
      <c r="L659" t="str">
        <f t="shared" si="10"/>
        <v>High</v>
      </c>
      <c r="M659">
        <v>7.5</v>
      </c>
      <c r="N659" t="s">
        <v>85</v>
      </c>
      <c r="O659" t="s">
        <v>86</v>
      </c>
      <c r="P659" t="s">
        <v>87</v>
      </c>
      <c r="Q659" t="s">
        <v>88</v>
      </c>
      <c r="R659" t="s">
        <v>89</v>
      </c>
      <c r="S659" t="s">
        <v>89</v>
      </c>
      <c r="T659" t="s">
        <v>89</v>
      </c>
      <c r="U659" t="s">
        <v>1817</v>
      </c>
    </row>
    <row r="660" spans="2:21" x14ac:dyDescent="0.25">
      <c r="B660" s="40" t="s">
        <v>3734</v>
      </c>
      <c r="C660" t="s">
        <v>730</v>
      </c>
      <c r="D660">
        <v>2018</v>
      </c>
      <c r="E660" t="s">
        <v>126</v>
      </c>
      <c r="F660" t="s">
        <v>1818</v>
      </c>
      <c r="G660" t="s">
        <v>93</v>
      </c>
      <c r="H660" t="s">
        <v>81</v>
      </c>
      <c r="I660" t="s">
        <v>153</v>
      </c>
      <c r="J660" t="s">
        <v>516</v>
      </c>
      <c r="K660" t="s">
        <v>1819</v>
      </c>
      <c r="L660" t="str">
        <f t="shared" si="10"/>
        <v>High</v>
      </c>
      <c r="M660">
        <v>7.5</v>
      </c>
      <c r="N660" t="s">
        <v>85</v>
      </c>
      <c r="O660" t="s">
        <v>86</v>
      </c>
      <c r="P660" t="s">
        <v>87</v>
      </c>
      <c r="Q660" t="s">
        <v>88</v>
      </c>
      <c r="R660" t="s">
        <v>89</v>
      </c>
      <c r="S660" t="s">
        <v>89</v>
      </c>
      <c r="T660" t="s">
        <v>89</v>
      </c>
      <c r="U660" t="s">
        <v>1820</v>
      </c>
    </row>
    <row r="661" spans="2:21" hidden="1" x14ac:dyDescent="0.25">
      <c r="C661" t="s">
        <v>730</v>
      </c>
      <c r="D661">
        <v>2018</v>
      </c>
      <c r="E661" t="s">
        <v>270</v>
      </c>
      <c r="F661" t="s">
        <v>1821</v>
      </c>
      <c r="G661" t="s">
        <v>93</v>
      </c>
      <c r="H661" t="s">
        <v>81</v>
      </c>
      <c r="I661" t="s">
        <v>153</v>
      </c>
      <c r="J661" t="s">
        <v>1822</v>
      </c>
      <c r="K661" t="s">
        <v>1823</v>
      </c>
      <c r="L661" t="str">
        <f t="shared" si="10"/>
        <v>Medium</v>
      </c>
      <c r="M661">
        <v>6.8</v>
      </c>
      <c r="N661" t="s">
        <v>85</v>
      </c>
      <c r="O661" t="s">
        <v>86</v>
      </c>
      <c r="P661" t="s">
        <v>101</v>
      </c>
      <c r="Q661" t="s">
        <v>88</v>
      </c>
      <c r="R661" t="s">
        <v>89</v>
      </c>
      <c r="S661" t="s">
        <v>89</v>
      </c>
      <c r="T661" t="s">
        <v>89</v>
      </c>
      <c r="U661" t="s">
        <v>1824</v>
      </c>
    </row>
    <row r="662" spans="2:21" hidden="1" x14ac:dyDescent="0.25">
      <c r="C662" t="s">
        <v>730</v>
      </c>
      <c r="D662">
        <v>2018</v>
      </c>
      <c r="E662" t="s">
        <v>132</v>
      </c>
      <c r="F662" t="s">
        <v>1825</v>
      </c>
      <c r="G662" t="s">
        <v>242</v>
      </c>
      <c r="H662" t="s">
        <v>81</v>
      </c>
      <c r="I662" t="s">
        <v>129</v>
      </c>
      <c r="J662" t="s">
        <v>1826</v>
      </c>
      <c r="K662" t="s">
        <v>521</v>
      </c>
      <c r="L662" t="str">
        <f t="shared" si="10"/>
        <v>Medium</v>
      </c>
      <c r="M662">
        <v>5</v>
      </c>
      <c r="N662" t="s">
        <v>85</v>
      </c>
      <c r="O662" t="s">
        <v>86</v>
      </c>
      <c r="P662" t="s">
        <v>87</v>
      </c>
      <c r="Q662" t="s">
        <v>88</v>
      </c>
      <c r="R662" t="s">
        <v>85</v>
      </c>
      <c r="S662" t="s">
        <v>85</v>
      </c>
      <c r="T662" t="s">
        <v>89</v>
      </c>
      <c r="U662" t="s">
        <v>1827</v>
      </c>
    </row>
    <row r="663" spans="2:21" hidden="1" x14ac:dyDescent="0.25">
      <c r="C663" t="s">
        <v>730</v>
      </c>
      <c r="D663">
        <v>2018</v>
      </c>
      <c r="E663" t="s">
        <v>138</v>
      </c>
      <c r="F663" t="s">
        <v>1828</v>
      </c>
      <c r="G663" t="s">
        <v>140</v>
      </c>
      <c r="H663" t="s">
        <v>81</v>
      </c>
      <c r="I663" t="s">
        <v>129</v>
      </c>
      <c r="J663" t="s">
        <v>1826</v>
      </c>
      <c r="K663" t="s">
        <v>521</v>
      </c>
      <c r="L663" t="str">
        <f t="shared" si="10"/>
        <v>Medium</v>
      </c>
      <c r="M663">
        <v>5</v>
      </c>
      <c r="N663" t="s">
        <v>85</v>
      </c>
      <c r="O663" t="s">
        <v>86</v>
      </c>
      <c r="P663" t="s">
        <v>87</v>
      </c>
      <c r="Q663" t="s">
        <v>88</v>
      </c>
      <c r="R663" t="s">
        <v>85</v>
      </c>
      <c r="S663" t="s">
        <v>85</v>
      </c>
      <c r="T663" t="s">
        <v>89</v>
      </c>
      <c r="U663" t="s">
        <v>1829</v>
      </c>
    </row>
    <row r="664" spans="2:21" hidden="1" x14ac:dyDescent="0.25">
      <c r="C664" t="s">
        <v>730</v>
      </c>
      <c r="D664">
        <v>2018</v>
      </c>
      <c r="E664" t="s">
        <v>142</v>
      </c>
      <c r="F664" t="s">
        <v>1830</v>
      </c>
      <c r="G664" t="s">
        <v>108</v>
      </c>
      <c r="H664" t="s">
        <v>81</v>
      </c>
      <c r="I664" t="s">
        <v>109</v>
      </c>
      <c r="J664" t="s">
        <v>1831</v>
      </c>
      <c r="K664" t="s">
        <v>1832</v>
      </c>
      <c r="L664" t="str">
        <f t="shared" si="10"/>
        <v>Medium</v>
      </c>
      <c r="M664">
        <v>5</v>
      </c>
      <c r="N664" t="s">
        <v>85</v>
      </c>
      <c r="O664" t="s">
        <v>86</v>
      </c>
      <c r="P664" t="s">
        <v>87</v>
      </c>
      <c r="Q664" t="s">
        <v>88</v>
      </c>
      <c r="R664" t="s">
        <v>89</v>
      </c>
      <c r="S664" t="s">
        <v>85</v>
      </c>
      <c r="T664" t="s">
        <v>85</v>
      </c>
      <c r="U664" t="s">
        <v>1833</v>
      </c>
    </row>
    <row r="665" spans="2:21" hidden="1" x14ac:dyDescent="0.25">
      <c r="C665" t="s">
        <v>730</v>
      </c>
      <c r="D665">
        <v>2018</v>
      </c>
      <c r="E665" t="s">
        <v>147</v>
      </c>
      <c r="F665" t="s">
        <v>477</v>
      </c>
      <c r="G665" t="s">
        <v>478</v>
      </c>
      <c r="H665" t="s">
        <v>81</v>
      </c>
      <c r="I665" t="s">
        <v>479</v>
      </c>
      <c r="J665" t="s">
        <v>480</v>
      </c>
      <c r="K665" t="s">
        <v>481</v>
      </c>
      <c r="L665" t="str">
        <f t="shared" si="10"/>
        <v>Medium</v>
      </c>
      <c r="M665">
        <v>6.8</v>
      </c>
      <c r="N665" t="s">
        <v>85</v>
      </c>
      <c r="O665" t="s">
        <v>86</v>
      </c>
      <c r="P665" t="s">
        <v>101</v>
      </c>
      <c r="Q665" t="s">
        <v>88</v>
      </c>
      <c r="R665" t="s">
        <v>89</v>
      </c>
      <c r="S665" t="s">
        <v>89</v>
      </c>
      <c r="T665" t="s">
        <v>89</v>
      </c>
      <c r="U665" t="s">
        <v>482</v>
      </c>
    </row>
    <row r="666" spans="2:21" hidden="1" x14ac:dyDescent="0.25">
      <c r="C666" t="s">
        <v>730</v>
      </c>
      <c r="D666">
        <v>2018</v>
      </c>
      <c r="E666" t="s">
        <v>159</v>
      </c>
      <c r="F666" t="s">
        <v>1834</v>
      </c>
      <c r="G666" t="s">
        <v>108</v>
      </c>
      <c r="H666" t="s">
        <v>81</v>
      </c>
      <c r="I666" t="s">
        <v>109</v>
      </c>
      <c r="J666" t="s">
        <v>1835</v>
      </c>
      <c r="K666" t="s">
        <v>531</v>
      </c>
      <c r="L666" t="str">
        <f t="shared" si="10"/>
        <v>Medium</v>
      </c>
      <c r="M666">
        <v>5</v>
      </c>
      <c r="N666" t="s">
        <v>85</v>
      </c>
      <c r="O666" t="s">
        <v>86</v>
      </c>
      <c r="P666" t="s">
        <v>87</v>
      </c>
      <c r="Q666" t="s">
        <v>88</v>
      </c>
      <c r="R666" t="s">
        <v>89</v>
      </c>
      <c r="S666" t="s">
        <v>85</v>
      </c>
      <c r="T666" t="s">
        <v>85</v>
      </c>
      <c r="U666" t="s">
        <v>1836</v>
      </c>
    </row>
    <row r="667" spans="2:21" hidden="1" x14ac:dyDescent="0.25">
      <c r="C667" t="s">
        <v>730</v>
      </c>
      <c r="D667">
        <v>2018</v>
      </c>
      <c r="E667" t="s">
        <v>140</v>
      </c>
      <c r="F667" t="s">
        <v>1837</v>
      </c>
      <c r="G667" t="s">
        <v>242</v>
      </c>
      <c r="H667" t="s">
        <v>81</v>
      </c>
      <c r="I667" t="s">
        <v>129</v>
      </c>
      <c r="J667" t="s">
        <v>1838</v>
      </c>
      <c r="K667" t="s">
        <v>510</v>
      </c>
      <c r="L667" t="str">
        <f t="shared" si="10"/>
        <v>Medium</v>
      </c>
      <c r="M667">
        <v>5</v>
      </c>
      <c r="N667" t="s">
        <v>85</v>
      </c>
      <c r="O667" t="s">
        <v>86</v>
      </c>
      <c r="P667" t="s">
        <v>87</v>
      </c>
      <c r="Q667" t="s">
        <v>88</v>
      </c>
      <c r="R667" t="s">
        <v>85</v>
      </c>
      <c r="S667" t="s">
        <v>85</v>
      </c>
      <c r="T667" t="s">
        <v>89</v>
      </c>
      <c r="U667" t="s">
        <v>1839</v>
      </c>
    </row>
    <row r="668" spans="2:21" hidden="1" x14ac:dyDescent="0.25">
      <c r="C668" t="s">
        <v>730</v>
      </c>
      <c r="D668">
        <v>2018</v>
      </c>
      <c r="E668" t="s">
        <v>175</v>
      </c>
      <c r="F668" t="s">
        <v>1840</v>
      </c>
      <c r="G668" t="s">
        <v>93</v>
      </c>
      <c r="H668" t="s">
        <v>81</v>
      </c>
      <c r="I668" t="s">
        <v>115</v>
      </c>
      <c r="J668" t="s">
        <v>494</v>
      </c>
      <c r="K668" t="s">
        <v>1841</v>
      </c>
      <c r="L668" t="str">
        <f t="shared" si="10"/>
        <v>Medium</v>
      </c>
      <c r="M668">
        <v>6.8</v>
      </c>
      <c r="N668" t="s">
        <v>85</v>
      </c>
      <c r="O668" t="s">
        <v>86</v>
      </c>
      <c r="P668" t="s">
        <v>101</v>
      </c>
      <c r="Q668" t="s">
        <v>88</v>
      </c>
      <c r="R668" t="s">
        <v>89</v>
      </c>
      <c r="S668" t="s">
        <v>89</v>
      </c>
      <c r="T668" t="s">
        <v>89</v>
      </c>
      <c r="U668" t="s">
        <v>1842</v>
      </c>
    </row>
    <row r="669" spans="2:21" hidden="1" x14ac:dyDescent="0.25">
      <c r="C669" t="s">
        <v>730</v>
      </c>
      <c r="D669">
        <v>2018</v>
      </c>
      <c r="E669" t="s">
        <v>178</v>
      </c>
      <c r="F669" t="s">
        <v>1843</v>
      </c>
      <c r="G669" t="s">
        <v>93</v>
      </c>
      <c r="H669" t="s">
        <v>81</v>
      </c>
      <c r="I669" t="s">
        <v>115</v>
      </c>
      <c r="J669" t="s">
        <v>1844</v>
      </c>
      <c r="K669" t="s">
        <v>1841</v>
      </c>
      <c r="L669" t="str">
        <f t="shared" si="10"/>
        <v>Medium</v>
      </c>
      <c r="M669">
        <v>6.8</v>
      </c>
      <c r="N669" t="s">
        <v>85</v>
      </c>
      <c r="O669" t="s">
        <v>86</v>
      </c>
      <c r="P669" t="s">
        <v>101</v>
      </c>
      <c r="Q669" t="s">
        <v>88</v>
      </c>
      <c r="R669" t="s">
        <v>89</v>
      </c>
      <c r="S669" t="s">
        <v>89</v>
      </c>
      <c r="T669" t="s">
        <v>89</v>
      </c>
      <c r="U669" t="s">
        <v>1845</v>
      </c>
    </row>
    <row r="670" spans="2:21" hidden="1" x14ac:dyDescent="0.25">
      <c r="C670" t="s">
        <v>730</v>
      </c>
      <c r="D670">
        <v>2018</v>
      </c>
      <c r="E670" t="s">
        <v>185</v>
      </c>
      <c r="F670" t="s">
        <v>1846</v>
      </c>
      <c r="G670" t="s">
        <v>411</v>
      </c>
      <c r="H670" t="s">
        <v>81</v>
      </c>
      <c r="I670" t="s">
        <v>129</v>
      </c>
      <c r="J670" t="s">
        <v>1844</v>
      </c>
      <c r="K670" t="s">
        <v>1841</v>
      </c>
      <c r="L670" t="str">
        <f t="shared" si="10"/>
        <v>Medium</v>
      </c>
      <c r="M670">
        <v>6.8</v>
      </c>
      <c r="N670" t="s">
        <v>85</v>
      </c>
      <c r="O670" t="s">
        <v>86</v>
      </c>
      <c r="P670" t="s">
        <v>101</v>
      </c>
      <c r="Q670" t="s">
        <v>88</v>
      </c>
      <c r="R670" t="s">
        <v>89</v>
      </c>
      <c r="S670" t="s">
        <v>89</v>
      </c>
      <c r="T670" t="s">
        <v>89</v>
      </c>
      <c r="U670" t="s">
        <v>1847</v>
      </c>
    </row>
    <row r="671" spans="2:21" hidden="1" x14ac:dyDescent="0.25">
      <c r="C671" t="s">
        <v>730</v>
      </c>
      <c r="D671">
        <v>2018</v>
      </c>
      <c r="E671" t="s">
        <v>188</v>
      </c>
      <c r="F671" t="s">
        <v>1848</v>
      </c>
      <c r="G671" t="s">
        <v>535</v>
      </c>
      <c r="H671" t="s">
        <v>81</v>
      </c>
      <c r="I671" t="s">
        <v>129</v>
      </c>
      <c r="J671" t="s">
        <v>1849</v>
      </c>
      <c r="K671" t="s">
        <v>494</v>
      </c>
      <c r="L671" t="str">
        <f t="shared" si="10"/>
        <v>Low</v>
      </c>
      <c r="M671">
        <v>4.3</v>
      </c>
      <c r="N671" t="s">
        <v>85</v>
      </c>
      <c r="O671" t="s">
        <v>86</v>
      </c>
      <c r="P671" t="s">
        <v>101</v>
      </c>
      <c r="Q671" t="s">
        <v>88</v>
      </c>
      <c r="R671" t="s">
        <v>85</v>
      </c>
      <c r="S671" t="s">
        <v>85</v>
      </c>
      <c r="T671" t="s">
        <v>89</v>
      </c>
      <c r="U671" t="s">
        <v>1850</v>
      </c>
    </row>
    <row r="672" spans="2:21" hidden="1" x14ac:dyDescent="0.25">
      <c r="C672" t="s">
        <v>730</v>
      </c>
      <c r="D672">
        <v>2018</v>
      </c>
      <c r="E672" t="s">
        <v>196</v>
      </c>
      <c r="F672" t="s">
        <v>1851</v>
      </c>
      <c r="G672" t="s">
        <v>108</v>
      </c>
      <c r="H672" t="s">
        <v>81</v>
      </c>
      <c r="I672" t="s">
        <v>109</v>
      </c>
      <c r="J672" t="s">
        <v>526</v>
      </c>
      <c r="K672" t="s">
        <v>1852</v>
      </c>
      <c r="L672" t="str">
        <f t="shared" si="10"/>
        <v>Medium</v>
      </c>
      <c r="M672">
        <v>5</v>
      </c>
      <c r="N672" t="s">
        <v>85</v>
      </c>
      <c r="O672" t="s">
        <v>86</v>
      </c>
      <c r="P672" t="s">
        <v>87</v>
      </c>
      <c r="Q672" t="s">
        <v>88</v>
      </c>
      <c r="R672" t="s">
        <v>89</v>
      </c>
      <c r="S672" t="s">
        <v>85</v>
      </c>
      <c r="T672" t="s">
        <v>85</v>
      </c>
      <c r="U672" t="s">
        <v>1853</v>
      </c>
    </row>
    <row r="673" spans="1:21" hidden="1" x14ac:dyDescent="0.25">
      <c r="C673" t="s">
        <v>730</v>
      </c>
      <c r="D673">
        <v>2018</v>
      </c>
      <c r="E673" t="s">
        <v>201</v>
      </c>
      <c r="F673" t="s">
        <v>1854</v>
      </c>
      <c r="G673" t="s">
        <v>128</v>
      </c>
      <c r="H673" t="s">
        <v>81</v>
      </c>
      <c r="I673" t="s">
        <v>129</v>
      </c>
      <c r="J673" t="s">
        <v>526</v>
      </c>
      <c r="K673" t="s">
        <v>1852</v>
      </c>
      <c r="L673" t="str">
        <f t="shared" si="10"/>
        <v>Medium</v>
      </c>
      <c r="M673">
        <v>5</v>
      </c>
      <c r="N673" t="s">
        <v>85</v>
      </c>
      <c r="O673" t="s">
        <v>86</v>
      </c>
      <c r="P673" t="s">
        <v>87</v>
      </c>
      <c r="Q673" t="s">
        <v>88</v>
      </c>
      <c r="R673" t="s">
        <v>85</v>
      </c>
      <c r="S673" t="s">
        <v>85</v>
      </c>
      <c r="T673" t="s">
        <v>89</v>
      </c>
      <c r="U673" t="s">
        <v>1855</v>
      </c>
    </row>
    <row r="674" spans="1:21" hidden="1" x14ac:dyDescent="0.25">
      <c r="C674" t="s">
        <v>730</v>
      </c>
      <c r="D674">
        <v>2018</v>
      </c>
      <c r="E674" t="s">
        <v>207</v>
      </c>
      <c r="F674" t="s">
        <v>1856</v>
      </c>
      <c r="G674" t="s">
        <v>519</v>
      </c>
      <c r="H674" t="s">
        <v>81</v>
      </c>
      <c r="I674" t="s">
        <v>129</v>
      </c>
      <c r="J674" t="s">
        <v>1857</v>
      </c>
      <c r="K674" t="s">
        <v>1858</v>
      </c>
      <c r="L674" t="str">
        <f t="shared" si="10"/>
        <v>Medium</v>
      </c>
      <c r="M674">
        <v>5.0999999999999996</v>
      </c>
      <c r="N674" t="s">
        <v>85</v>
      </c>
      <c r="O674" t="s">
        <v>86</v>
      </c>
      <c r="P674" t="s">
        <v>301</v>
      </c>
      <c r="Q674" t="s">
        <v>88</v>
      </c>
      <c r="R674" t="s">
        <v>89</v>
      </c>
      <c r="S674" t="s">
        <v>89</v>
      </c>
      <c r="T674" t="s">
        <v>89</v>
      </c>
      <c r="U674" t="s">
        <v>1859</v>
      </c>
    </row>
    <row r="675" spans="1:21" hidden="1" x14ac:dyDescent="0.25">
      <c r="C675" t="s">
        <v>730</v>
      </c>
      <c r="D675">
        <v>2018</v>
      </c>
      <c r="E675" t="s">
        <v>211</v>
      </c>
      <c r="F675" t="s">
        <v>1860</v>
      </c>
      <c r="G675" t="s">
        <v>93</v>
      </c>
      <c r="H675" t="s">
        <v>81</v>
      </c>
      <c r="I675" t="s">
        <v>115</v>
      </c>
      <c r="J675" t="s">
        <v>1861</v>
      </c>
      <c r="K675" t="s">
        <v>1213</v>
      </c>
      <c r="L675" t="str">
        <f t="shared" si="10"/>
        <v>Low</v>
      </c>
      <c r="M675">
        <v>4.3</v>
      </c>
      <c r="N675" t="s">
        <v>85</v>
      </c>
      <c r="O675" t="s">
        <v>86</v>
      </c>
      <c r="P675" t="s">
        <v>101</v>
      </c>
      <c r="Q675" t="s">
        <v>88</v>
      </c>
      <c r="R675" t="s">
        <v>85</v>
      </c>
      <c r="S675" t="s">
        <v>85</v>
      </c>
      <c r="T675" t="s">
        <v>89</v>
      </c>
      <c r="U675" t="s">
        <v>1862</v>
      </c>
    </row>
    <row r="676" spans="1:21" hidden="1" x14ac:dyDescent="0.25">
      <c r="C676" t="s">
        <v>730</v>
      </c>
      <c r="D676">
        <v>2018</v>
      </c>
      <c r="E676" t="s">
        <v>214</v>
      </c>
      <c r="F676" t="s">
        <v>1863</v>
      </c>
      <c r="G676" t="s">
        <v>128</v>
      </c>
      <c r="H676" t="s">
        <v>81</v>
      </c>
      <c r="I676" t="s">
        <v>129</v>
      </c>
      <c r="J676" t="s">
        <v>1861</v>
      </c>
      <c r="K676" t="s">
        <v>1864</v>
      </c>
      <c r="L676" t="str">
        <f t="shared" si="10"/>
        <v>Low</v>
      </c>
      <c r="M676">
        <v>4.3</v>
      </c>
      <c r="N676" t="s">
        <v>85</v>
      </c>
      <c r="O676" t="s">
        <v>86</v>
      </c>
      <c r="P676" t="s">
        <v>101</v>
      </c>
      <c r="Q676" t="s">
        <v>88</v>
      </c>
      <c r="R676" t="s">
        <v>85</v>
      </c>
      <c r="S676" t="s">
        <v>85</v>
      </c>
      <c r="T676" t="s">
        <v>89</v>
      </c>
      <c r="U676" t="s">
        <v>1865</v>
      </c>
    </row>
    <row r="677" spans="1:21" hidden="1" x14ac:dyDescent="0.25">
      <c r="C677" t="s">
        <v>730</v>
      </c>
      <c r="D677">
        <v>2018</v>
      </c>
      <c r="E677" t="s">
        <v>217</v>
      </c>
      <c r="F677" t="s">
        <v>1866</v>
      </c>
      <c r="G677" t="s">
        <v>93</v>
      </c>
      <c r="H677" t="s">
        <v>81</v>
      </c>
      <c r="I677" t="s">
        <v>115</v>
      </c>
      <c r="J677" t="s">
        <v>1861</v>
      </c>
      <c r="K677" t="s">
        <v>1867</v>
      </c>
      <c r="L677" t="str">
        <f t="shared" si="10"/>
        <v>Low</v>
      </c>
      <c r="M677">
        <v>4.3</v>
      </c>
      <c r="N677" t="s">
        <v>85</v>
      </c>
      <c r="O677" t="s">
        <v>86</v>
      </c>
      <c r="P677" t="s">
        <v>101</v>
      </c>
      <c r="Q677" t="s">
        <v>88</v>
      </c>
      <c r="R677" t="s">
        <v>85</v>
      </c>
      <c r="S677" t="s">
        <v>85</v>
      </c>
      <c r="T677" t="s">
        <v>89</v>
      </c>
      <c r="U677" t="s">
        <v>1868</v>
      </c>
    </row>
    <row r="678" spans="1:21" hidden="1" x14ac:dyDescent="0.25">
      <c r="C678" t="s">
        <v>730</v>
      </c>
      <c r="D678">
        <v>2018</v>
      </c>
      <c r="E678" t="s">
        <v>220</v>
      </c>
      <c r="F678" t="s">
        <v>1869</v>
      </c>
      <c r="G678" t="s">
        <v>93</v>
      </c>
      <c r="H678" t="s">
        <v>81</v>
      </c>
      <c r="I678" t="s">
        <v>115</v>
      </c>
      <c r="J678" t="s">
        <v>1861</v>
      </c>
      <c r="K678" t="s">
        <v>1809</v>
      </c>
      <c r="L678" t="str">
        <f t="shared" si="10"/>
        <v>Low</v>
      </c>
      <c r="M678">
        <v>4.3</v>
      </c>
      <c r="N678" t="s">
        <v>85</v>
      </c>
      <c r="O678" t="s">
        <v>86</v>
      </c>
      <c r="P678" t="s">
        <v>101</v>
      </c>
      <c r="Q678" t="s">
        <v>88</v>
      </c>
      <c r="R678" t="s">
        <v>85</v>
      </c>
      <c r="S678" t="s">
        <v>85</v>
      </c>
      <c r="T678" t="s">
        <v>89</v>
      </c>
      <c r="U678" t="s">
        <v>1870</v>
      </c>
    </row>
    <row r="679" spans="1:21" hidden="1" x14ac:dyDescent="0.25">
      <c r="C679" t="s">
        <v>730</v>
      </c>
      <c r="D679">
        <v>2018</v>
      </c>
      <c r="E679" t="s">
        <v>225</v>
      </c>
      <c r="F679" t="s">
        <v>1871</v>
      </c>
      <c r="G679" t="s">
        <v>93</v>
      </c>
      <c r="H679" t="s">
        <v>81</v>
      </c>
      <c r="I679" t="s">
        <v>115</v>
      </c>
      <c r="J679" t="s">
        <v>1861</v>
      </c>
      <c r="K679" t="s">
        <v>1864</v>
      </c>
      <c r="L679" t="str">
        <f t="shared" si="10"/>
        <v>Low</v>
      </c>
      <c r="M679">
        <v>4.3</v>
      </c>
      <c r="N679" t="s">
        <v>85</v>
      </c>
      <c r="O679" t="s">
        <v>86</v>
      </c>
      <c r="P679" t="s">
        <v>101</v>
      </c>
      <c r="Q679" t="s">
        <v>88</v>
      </c>
      <c r="R679" t="s">
        <v>85</v>
      </c>
      <c r="S679" t="s">
        <v>85</v>
      </c>
      <c r="T679" t="s">
        <v>89</v>
      </c>
      <c r="U679" t="s">
        <v>1872</v>
      </c>
    </row>
    <row r="680" spans="1:21" hidden="1" x14ac:dyDescent="0.25">
      <c r="C680" t="s">
        <v>730</v>
      </c>
      <c r="D680">
        <v>2018</v>
      </c>
      <c r="E680" t="s">
        <v>228</v>
      </c>
      <c r="F680" t="s">
        <v>1873</v>
      </c>
      <c r="G680" t="s">
        <v>93</v>
      </c>
      <c r="H680" t="s">
        <v>81</v>
      </c>
      <c r="I680" t="s">
        <v>115</v>
      </c>
      <c r="J680" t="s">
        <v>1861</v>
      </c>
      <c r="K680" t="s">
        <v>1867</v>
      </c>
      <c r="L680" t="str">
        <f t="shared" si="10"/>
        <v>Low</v>
      </c>
      <c r="M680">
        <v>4.3</v>
      </c>
      <c r="N680" t="s">
        <v>85</v>
      </c>
      <c r="O680" t="s">
        <v>86</v>
      </c>
      <c r="P680" t="s">
        <v>101</v>
      </c>
      <c r="Q680" t="s">
        <v>88</v>
      </c>
      <c r="R680" t="s">
        <v>85</v>
      </c>
      <c r="S680" t="s">
        <v>85</v>
      </c>
      <c r="T680" t="s">
        <v>89</v>
      </c>
      <c r="U680" t="s">
        <v>1874</v>
      </c>
    </row>
    <row r="681" spans="1:21" hidden="1" x14ac:dyDescent="0.25">
      <c r="C681" t="s">
        <v>730</v>
      </c>
      <c r="D681">
        <v>2018</v>
      </c>
      <c r="E681" t="s">
        <v>231</v>
      </c>
      <c r="F681" t="s">
        <v>1875</v>
      </c>
      <c r="G681" t="s">
        <v>93</v>
      </c>
      <c r="H681" t="s">
        <v>81</v>
      </c>
      <c r="I681" t="s">
        <v>115</v>
      </c>
      <c r="J681" t="s">
        <v>1861</v>
      </c>
      <c r="K681" t="s">
        <v>1867</v>
      </c>
      <c r="L681" t="str">
        <f t="shared" si="10"/>
        <v>Medium</v>
      </c>
      <c r="M681">
        <v>6.8</v>
      </c>
      <c r="N681" t="s">
        <v>85</v>
      </c>
      <c r="O681" t="s">
        <v>86</v>
      </c>
      <c r="P681" t="s">
        <v>101</v>
      </c>
      <c r="Q681" t="s">
        <v>88</v>
      </c>
      <c r="R681" t="s">
        <v>89</v>
      </c>
      <c r="S681" t="s">
        <v>89</v>
      </c>
      <c r="T681" t="s">
        <v>89</v>
      </c>
      <c r="U681" t="s">
        <v>1876</v>
      </c>
    </row>
    <row r="682" spans="1:21" hidden="1" x14ac:dyDescent="0.25">
      <c r="C682" t="s">
        <v>730</v>
      </c>
      <c r="D682">
        <v>2018</v>
      </c>
      <c r="E682" t="s">
        <v>234</v>
      </c>
      <c r="F682" t="s">
        <v>1877</v>
      </c>
      <c r="G682" t="s">
        <v>93</v>
      </c>
      <c r="H682" t="s">
        <v>81</v>
      </c>
      <c r="I682" t="s">
        <v>115</v>
      </c>
      <c r="J682" t="s">
        <v>1861</v>
      </c>
      <c r="K682" t="s">
        <v>1867</v>
      </c>
      <c r="L682" t="str">
        <f t="shared" si="10"/>
        <v>Low</v>
      </c>
      <c r="M682">
        <v>4.3</v>
      </c>
      <c r="N682" t="s">
        <v>85</v>
      </c>
      <c r="O682" t="s">
        <v>86</v>
      </c>
      <c r="P682" t="s">
        <v>101</v>
      </c>
      <c r="Q682" t="s">
        <v>88</v>
      </c>
      <c r="R682" t="s">
        <v>85</v>
      </c>
      <c r="S682" t="s">
        <v>85</v>
      </c>
      <c r="T682" t="s">
        <v>89</v>
      </c>
      <c r="U682" t="s">
        <v>1878</v>
      </c>
    </row>
    <row r="683" spans="1:21" hidden="1" x14ac:dyDescent="0.25">
      <c r="C683" t="s">
        <v>730</v>
      </c>
      <c r="D683">
        <v>2018</v>
      </c>
      <c r="E683" t="s">
        <v>237</v>
      </c>
      <c r="F683" t="s">
        <v>1879</v>
      </c>
      <c r="G683" t="s">
        <v>128</v>
      </c>
      <c r="H683" t="s">
        <v>81</v>
      </c>
      <c r="I683" t="s">
        <v>129</v>
      </c>
      <c r="J683" t="s">
        <v>1861</v>
      </c>
      <c r="K683" t="s">
        <v>1809</v>
      </c>
      <c r="L683" t="str">
        <f t="shared" si="10"/>
        <v>Low</v>
      </c>
      <c r="M683">
        <v>4.3</v>
      </c>
      <c r="N683" t="s">
        <v>85</v>
      </c>
      <c r="O683" t="s">
        <v>86</v>
      </c>
      <c r="P683" t="s">
        <v>101</v>
      </c>
      <c r="Q683" t="s">
        <v>88</v>
      </c>
      <c r="R683" t="s">
        <v>85</v>
      </c>
      <c r="S683" t="s">
        <v>85</v>
      </c>
      <c r="T683" t="s">
        <v>89</v>
      </c>
      <c r="U683" t="s">
        <v>1880</v>
      </c>
    </row>
    <row r="684" spans="1:21" hidden="1" x14ac:dyDescent="0.25">
      <c r="C684" t="s">
        <v>730</v>
      </c>
      <c r="D684">
        <v>2018</v>
      </c>
      <c r="E684" t="s">
        <v>240</v>
      </c>
      <c r="F684" t="s">
        <v>1881</v>
      </c>
      <c r="G684" t="s">
        <v>93</v>
      </c>
      <c r="H684" t="s">
        <v>81</v>
      </c>
      <c r="I684" t="s">
        <v>115</v>
      </c>
      <c r="J684" t="s">
        <v>1861</v>
      </c>
      <c r="K684" t="s">
        <v>1867</v>
      </c>
      <c r="L684" t="str">
        <f t="shared" si="10"/>
        <v>Low</v>
      </c>
      <c r="M684">
        <v>4.3</v>
      </c>
      <c r="N684" t="s">
        <v>85</v>
      </c>
      <c r="O684" t="s">
        <v>86</v>
      </c>
      <c r="P684" t="s">
        <v>101</v>
      </c>
      <c r="Q684" t="s">
        <v>88</v>
      </c>
      <c r="R684" t="s">
        <v>85</v>
      </c>
      <c r="S684" t="s">
        <v>85</v>
      </c>
      <c r="T684" t="s">
        <v>89</v>
      </c>
      <c r="U684" t="s">
        <v>1882</v>
      </c>
    </row>
    <row r="685" spans="1:21" hidden="1" x14ac:dyDescent="0.25">
      <c r="C685" t="s">
        <v>730</v>
      </c>
      <c r="D685">
        <v>2018</v>
      </c>
      <c r="E685" t="s">
        <v>244</v>
      </c>
      <c r="F685" t="s">
        <v>1883</v>
      </c>
      <c r="G685" t="s">
        <v>93</v>
      </c>
      <c r="H685" t="s">
        <v>81</v>
      </c>
      <c r="I685" t="s">
        <v>115</v>
      </c>
      <c r="J685" t="s">
        <v>1861</v>
      </c>
      <c r="K685" t="s">
        <v>1867</v>
      </c>
      <c r="L685" t="str">
        <f t="shared" si="10"/>
        <v>Low</v>
      </c>
      <c r="M685">
        <v>4.3</v>
      </c>
      <c r="N685" t="s">
        <v>85</v>
      </c>
      <c r="O685" t="s">
        <v>86</v>
      </c>
      <c r="P685" t="s">
        <v>101</v>
      </c>
      <c r="Q685" t="s">
        <v>88</v>
      </c>
      <c r="R685" t="s">
        <v>85</v>
      </c>
      <c r="S685" t="s">
        <v>85</v>
      </c>
      <c r="T685" t="s">
        <v>89</v>
      </c>
      <c r="U685" t="s">
        <v>1884</v>
      </c>
    </row>
    <row r="686" spans="1:21" hidden="1" x14ac:dyDescent="0.25">
      <c r="C686" t="s">
        <v>730</v>
      </c>
      <c r="D686">
        <v>2018</v>
      </c>
      <c r="E686" t="s">
        <v>247</v>
      </c>
      <c r="F686" t="s">
        <v>1885</v>
      </c>
      <c r="G686" t="s">
        <v>242</v>
      </c>
      <c r="H686" t="s">
        <v>81</v>
      </c>
      <c r="I686" t="s">
        <v>129</v>
      </c>
      <c r="J686" t="s">
        <v>1861</v>
      </c>
      <c r="K686" t="s">
        <v>1864</v>
      </c>
      <c r="L686" t="str">
        <f t="shared" si="10"/>
        <v>Low</v>
      </c>
      <c r="M686">
        <v>4.3</v>
      </c>
      <c r="N686" t="s">
        <v>85</v>
      </c>
      <c r="O686" t="s">
        <v>86</v>
      </c>
      <c r="P686" t="s">
        <v>101</v>
      </c>
      <c r="Q686" t="s">
        <v>88</v>
      </c>
      <c r="R686" t="s">
        <v>85</v>
      </c>
      <c r="S686" t="s">
        <v>85</v>
      </c>
      <c r="T686" t="s">
        <v>89</v>
      </c>
      <c r="U686" t="s">
        <v>1886</v>
      </c>
    </row>
    <row r="687" spans="1:21" ht="15" customHeight="1" x14ac:dyDescent="0.25">
      <c r="A687" s="45" t="s">
        <v>3748</v>
      </c>
      <c r="B687" s="40" t="s">
        <v>3728</v>
      </c>
      <c r="C687" t="s">
        <v>730</v>
      </c>
      <c r="D687">
        <v>2018</v>
      </c>
      <c r="E687" t="s">
        <v>360</v>
      </c>
      <c r="F687" t="s">
        <v>1887</v>
      </c>
      <c r="G687" t="s">
        <v>134</v>
      </c>
      <c r="H687" t="s">
        <v>81</v>
      </c>
      <c r="I687" t="s">
        <v>82</v>
      </c>
      <c r="J687" t="s">
        <v>1819</v>
      </c>
      <c r="K687" t="s">
        <v>1689</v>
      </c>
      <c r="L687" t="str">
        <f t="shared" si="10"/>
        <v>High</v>
      </c>
      <c r="M687">
        <v>7.5</v>
      </c>
      <c r="N687" t="s">
        <v>85</v>
      </c>
      <c r="O687" t="s">
        <v>86</v>
      </c>
      <c r="P687" t="s">
        <v>87</v>
      </c>
      <c r="Q687" t="s">
        <v>88</v>
      </c>
      <c r="R687" t="s">
        <v>89</v>
      </c>
      <c r="S687" t="s">
        <v>89</v>
      </c>
      <c r="T687" t="s">
        <v>89</v>
      </c>
      <c r="U687" s="7" t="s">
        <v>3740</v>
      </c>
    </row>
    <row r="688" spans="1:21" hidden="1" x14ac:dyDescent="0.25">
      <c r="C688" t="s">
        <v>730</v>
      </c>
      <c r="D688">
        <v>2018</v>
      </c>
      <c r="E688" t="s">
        <v>657</v>
      </c>
      <c r="F688" t="s">
        <v>1888</v>
      </c>
      <c r="G688" t="s">
        <v>108</v>
      </c>
      <c r="H688" t="s">
        <v>81</v>
      </c>
      <c r="I688" t="s">
        <v>109</v>
      </c>
      <c r="J688" t="s">
        <v>1889</v>
      </c>
      <c r="K688" t="s">
        <v>1809</v>
      </c>
      <c r="L688" t="str">
        <f t="shared" si="10"/>
        <v>Medium</v>
      </c>
      <c r="M688">
        <v>6.4</v>
      </c>
      <c r="N688" t="s">
        <v>85</v>
      </c>
      <c r="O688" t="s">
        <v>86</v>
      </c>
      <c r="P688" t="s">
        <v>87</v>
      </c>
      <c r="Q688" t="s">
        <v>88</v>
      </c>
      <c r="R688" t="s">
        <v>89</v>
      </c>
      <c r="S688" t="s">
        <v>89</v>
      </c>
      <c r="T688" t="s">
        <v>85</v>
      </c>
      <c r="U688" t="s">
        <v>1890</v>
      </c>
    </row>
    <row r="689" spans="1:21" x14ac:dyDescent="0.25">
      <c r="B689" s="42" t="s">
        <v>3730</v>
      </c>
      <c r="C689" t="s">
        <v>730</v>
      </c>
      <c r="D689">
        <v>2018</v>
      </c>
      <c r="E689" t="s">
        <v>365</v>
      </c>
      <c r="F689" t="s">
        <v>1891</v>
      </c>
      <c r="G689" t="s">
        <v>411</v>
      </c>
      <c r="H689" t="s">
        <v>81</v>
      </c>
      <c r="I689" t="s">
        <v>129</v>
      </c>
      <c r="J689" t="s">
        <v>1889</v>
      </c>
      <c r="K689" t="s">
        <v>1892</v>
      </c>
      <c r="L689" t="str">
        <f t="shared" si="10"/>
        <v>High</v>
      </c>
      <c r="M689">
        <v>7.5</v>
      </c>
      <c r="N689" t="s">
        <v>85</v>
      </c>
      <c r="O689" t="s">
        <v>86</v>
      </c>
      <c r="P689" t="s">
        <v>87</v>
      </c>
      <c r="Q689" t="s">
        <v>88</v>
      </c>
      <c r="R689" t="s">
        <v>89</v>
      </c>
      <c r="S689" t="s">
        <v>89</v>
      </c>
      <c r="T689" t="s">
        <v>89</v>
      </c>
      <c r="U689" t="s">
        <v>1893</v>
      </c>
    </row>
    <row r="690" spans="1:21" x14ac:dyDescent="0.25">
      <c r="B690" s="42" t="s">
        <v>3730</v>
      </c>
      <c r="C690" t="s">
        <v>730</v>
      </c>
      <c r="D690">
        <v>2018</v>
      </c>
      <c r="E690" t="s">
        <v>369</v>
      </c>
      <c r="F690" t="s">
        <v>1894</v>
      </c>
      <c r="G690" t="s">
        <v>93</v>
      </c>
      <c r="H690" t="s">
        <v>81</v>
      </c>
      <c r="I690" t="s">
        <v>115</v>
      </c>
      <c r="J690" t="s">
        <v>1889</v>
      </c>
      <c r="K690" t="s">
        <v>1892</v>
      </c>
      <c r="L690" t="str">
        <f t="shared" si="10"/>
        <v>High</v>
      </c>
      <c r="M690">
        <v>7.5</v>
      </c>
      <c r="N690" t="s">
        <v>85</v>
      </c>
      <c r="O690" t="s">
        <v>86</v>
      </c>
      <c r="P690" t="s">
        <v>87</v>
      </c>
      <c r="Q690" t="s">
        <v>88</v>
      </c>
      <c r="R690" t="s">
        <v>89</v>
      </c>
      <c r="S690" t="s">
        <v>89</v>
      </c>
      <c r="T690" t="s">
        <v>89</v>
      </c>
      <c r="U690" t="s">
        <v>1895</v>
      </c>
    </row>
    <row r="691" spans="1:21" x14ac:dyDescent="0.25">
      <c r="B691" s="42" t="s">
        <v>3730</v>
      </c>
      <c r="C691" t="s">
        <v>730</v>
      </c>
      <c r="D691">
        <v>2018</v>
      </c>
      <c r="E691" t="s">
        <v>373</v>
      </c>
      <c r="F691" t="s">
        <v>1896</v>
      </c>
      <c r="G691" t="s">
        <v>93</v>
      </c>
      <c r="H691" t="s">
        <v>81</v>
      </c>
      <c r="I691" t="s">
        <v>115</v>
      </c>
      <c r="J691" t="s">
        <v>1889</v>
      </c>
      <c r="K691" t="s">
        <v>1892</v>
      </c>
      <c r="L691" t="str">
        <f t="shared" si="10"/>
        <v>High</v>
      </c>
      <c r="M691">
        <v>7.5</v>
      </c>
      <c r="N691" t="s">
        <v>85</v>
      </c>
      <c r="O691" t="s">
        <v>86</v>
      </c>
      <c r="P691" t="s">
        <v>87</v>
      </c>
      <c r="Q691" t="s">
        <v>88</v>
      </c>
      <c r="R691" t="s">
        <v>89</v>
      </c>
      <c r="S691" t="s">
        <v>89</v>
      </c>
      <c r="T691" t="s">
        <v>89</v>
      </c>
      <c r="U691" t="s">
        <v>1897</v>
      </c>
    </row>
    <row r="692" spans="1:21" x14ac:dyDescent="0.25">
      <c r="B692" s="42" t="s">
        <v>3730</v>
      </c>
      <c r="C692" t="s">
        <v>730</v>
      </c>
      <c r="D692">
        <v>2018</v>
      </c>
      <c r="E692" t="s">
        <v>377</v>
      </c>
      <c r="F692" t="s">
        <v>1898</v>
      </c>
      <c r="G692" t="s">
        <v>411</v>
      </c>
      <c r="H692" t="s">
        <v>81</v>
      </c>
      <c r="I692" t="s">
        <v>129</v>
      </c>
      <c r="J692" t="s">
        <v>1889</v>
      </c>
      <c r="K692" t="s">
        <v>1892</v>
      </c>
      <c r="L692" t="str">
        <f t="shared" si="10"/>
        <v>High</v>
      </c>
      <c r="M692">
        <v>7.5</v>
      </c>
      <c r="N692" t="s">
        <v>85</v>
      </c>
      <c r="O692" t="s">
        <v>86</v>
      </c>
      <c r="P692" t="s">
        <v>87</v>
      </c>
      <c r="Q692" t="s">
        <v>88</v>
      </c>
      <c r="R692" t="s">
        <v>89</v>
      </c>
      <c r="S692" t="s">
        <v>89</v>
      </c>
      <c r="T692" t="s">
        <v>89</v>
      </c>
      <c r="U692" t="s">
        <v>1899</v>
      </c>
    </row>
    <row r="693" spans="1:21" x14ac:dyDescent="0.25">
      <c r="B693" s="42" t="s">
        <v>3731</v>
      </c>
      <c r="C693" t="s">
        <v>730</v>
      </c>
      <c r="D693">
        <v>2018</v>
      </c>
      <c r="E693" t="s">
        <v>389</v>
      </c>
      <c r="F693" t="s">
        <v>1900</v>
      </c>
      <c r="G693" t="s">
        <v>134</v>
      </c>
      <c r="H693" t="s">
        <v>81</v>
      </c>
      <c r="I693" t="s">
        <v>82</v>
      </c>
      <c r="J693" t="s">
        <v>520</v>
      </c>
      <c r="K693" t="s">
        <v>1901</v>
      </c>
      <c r="L693" t="str">
        <f t="shared" si="10"/>
        <v>Critical</v>
      </c>
      <c r="M693">
        <v>9.3000000000000007</v>
      </c>
      <c r="N693" t="s">
        <v>1902</v>
      </c>
      <c r="O693" t="s">
        <v>86</v>
      </c>
      <c r="P693" t="s">
        <v>101</v>
      </c>
      <c r="Q693" t="s">
        <v>88</v>
      </c>
      <c r="R693" t="s">
        <v>130</v>
      </c>
      <c r="S693" t="s">
        <v>130</v>
      </c>
      <c r="T693" t="s">
        <v>130</v>
      </c>
      <c r="U693" t="s">
        <v>1903</v>
      </c>
    </row>
    <row r="694" spans="1:21" x14ac:dyDescent="0.25">
      <c r="B694" s="42" t="s">
        <v>3741</v>
      </c>
      <c r="C694" t="s">
        <v>730</v>
      </c>
      <c r="D694">
        <v>2018</v>
      </c>
      <c r="E694" t="s">
        <v>392</v>
      </c>
      <c r="F694" s="7" t="s">
        <v>3732</v>
      </c>
      <c r="G694" t="s">
        <v>93</v>
      </c>
      <c r="H694" t="s">
        <v>81</v>
      </c>
      <c r="I694" t="s">
        <v>115</v>
      </c>
      <c r="J694" t="s">
        <v>520</v>
      </c>
      <c r="K694" t="s">
        <v>1812</v>
      </c>
      <c r="L694" t="str">
        <f t="shared" si="10"/>
        <v>High</v>
      </c>
      <c r="M694">
        <v>7.5</v>
      </c>
      <c r="N694" t="s">
        <v>85</v>
      </c>
      <c r="O694" t="s">
        <v>86</v>
      </c>
      <c r="P694" t="s">
        <v>87</v>
      </c>
      <c r="Q694" t="s">
        <v>88</v>
      </c>
      <c r="R694" t="s">
        <v>89</v>
      </c>
      <c r="S694" t="s">
        <v>89</v>
      </c>
      <c r="T694" t="s">
        <v>89</v>
      </c>
      <c r="U694" s="7" t="s">
        <v>3739</v>
      </c>
    </row>
    <row r="695" spans="1:21" x14ac:dyDescent="0.25">
      <c r="B695" s="42" t="s">
        <v>3742</v>
      </c>
      <c r="C695" t="s">
        <v>730</v>
      </c>
      <c r="D695">
        <v>2018</v>
      </c>
      <c r="E695" t="s">
        <v>396</v>
      </c>
      <c r="F695" t="s">
        <v>1904</v>
      </c>
      <c r="G695" t="s">
        <v>93</v>
      </c>
      <c r="H695" t="s">
        <v>81</v>
      </c>
      <c r="I695" t="s">
        <v>153</v>
      </c>
      <c r="J695" t="s">
        <v>1905</v>
      </c>
      <c r="K695" t="s">
        <v>756</v>
      </c>
      <c r="L695" t="str">
        <f t="shared" ref="L695:L758" si="11">IF(M695&gt;=9,"Critical",IF(M695&gt;=7.5,"High",IF(M695&gt;=5,"Medium","Low")))</f>
        <v>High</v>
      </c>
      <c r="M695">
        <v>7.5</v>
      </c>
      <c r="N695" t="s">
        <v>85</v>
      </c>
      <c r="O695" t="s">
        <v>86</v>
      </c>
      <c r="P695" t="s">
        <v>87</v>
      </c>
      <c r="Q695" t="s">
        <v>88</v>
      </c>
      <c r="R695" t="s">
        <v>89</v>
      </c>
      <c r="S695" t="s">
        <v>89</v>
      </c>
      <c r="T695" t="s">
        <v>89</v>
      </c>
      <c r="U695" t="s">
        <v>1906</v>
      </c>
    </row>
    <row r="696" spans="1:21" hidden="1" x14ac:dyDescent="0.25">
      <c r="C696" t="s">
        <v>730</v>
      </c>
      <c r="D696">
        <v>2018</v>
      </c>
      <c r="E696" t="s">
        <v>401</v>
      </c>
      <c r="F696" t="s">
        <v>1907</v>
      </c>
      <c r="G696" t="s">
        <v>128</v>
      </c>
      <c r="H696" t="s">
        <v>81</v>
      </c>
      <c r="I696" t="s">
        <v>129</v>
      </c>
      <c r="J696" t="s">
        <v>1826</v>
      </c>
      <c r="K696" t="s">
        <v>1908</v>
      </c>
      <c r="L696" t="str">
        <f t="shared" si="11"/>
        <v>Low</v>
      </c>
      <c r="M696">
        <v>4.3</v>
      </c>
      <c r="N696" t="s">
        <v>85</v>
      </c>
      <c r="O696" t="s">
        <v>86</v>
      </c>
      <c r="P696" t="s">
        <v>101</v>
      </c>
      <c r="Q696" t="s">
        <v>88</v>
      </c>
      <c r="R696" t="s">
        <v>85</v>
      </c>
      <c r="S696" t="s">
        <v>85</v>
      </c>
      <c r="T696" t="s">
        <v>89</v>
      </c>
      <c r="U696" t="s">
        <v>1909</v>
      </c>
    </row>
    <row r="697" spans="1:21" hidden="1" x14ac:dyDescent="0.25">
      <c r="C697" t="s">
        <v>730</v>
      </c>
      <c r="D697">
        <v>2018</v>
      </c>
      <c r="E697" t="s">
        <v>684</v>
      </c>
      <c r="F697" t="s">
        <v>1910</v>
      </c>
      <c r="G697" t="s">
        <v>93</v>
      </c>
      <c r="H697" t="s">
        <v>81</v>
      </c>
      <c r="I697" t="s">
        <v>115</v>
      </c>
      <c r="J697" t="s">
        <v>1911</v>
      </c>
      <c r="K697" t="s">
        <v>1912</v>
      </c>
      <c r="L697" t="str">
        <f t="shared" si="11"/>
        <v>Medium</v>
      </c>
      <c r="M697">
        <v>6.8</v>
      </c>
      <c r="N697" t="s">
        <v>85</v>
      </c>
      <c r="O697" t="s">
        <v>86</v>
      </c>
      <c r="P697" t="s">
        <v>101</v>
      </c>
      <c r="Q697" t="s">
        <v>88</v>
      </c>
      <c r="R697" t="s">
        <v>89</v>
      </c>
      <c r="S697" t="s">
        <v>89</v>
      </c>
      <c r="T697" t="s">
        <v>89</v>
      </c>
      <c r="U697" t="s">
        <v>1913</v>
      </c>
    </row>
    <row r="698" spans="1:21" x14ac:dyDescent="0.25">
      <c r="A698" s="42" t="s">
        <v>3747</v>
      </c>
      <c r="B698" s="40" t="s">
        <v>3735</v>
      </c>
      <c r="C698" t="s">
        <v>730</v>
      </c>
      <c r="D698">
        <v>2018</v>
      </c>
      <c r="E698" t="s">
        <v>690</v>
      </c>
      <c r="F698" t="s">
        <v>1914</v>
      </c>
      <c r="G698" t="s">
        <v>93</v>
      </c>
      <c r="H698" t="s">
        <v>81</v>
      </c>
      <c r="I698" t="s">
        <v>153</v>
      </c>
      <c r="J698" t="s">
        <v>1915</v>
      </c>
      <c r="K698" t="s">
        <v>1916</v>
      </c>
      <c r="L698" t="str">
        <f t="shared" si="11"/>
        <v>High</v>
      </c>
      <c r="M698">
        <v>7.5</v>
      </c>
      <c r="N698" t="s">
        <v>85</v>
      </c>
      <c r="O698" t="s">
        <v>86</v>
      </c>
      <c r="P698" t="s">
        <v>87</v>
      </c>
      <c r="Q698" t="s">
        <v>88</v>
      </c>
      <c r="R698" t="s">
        <v>89</v>
      </c>
      <c r="S698" t="s">
        <v>89</v>
      </c>
      <c r="T698" t="s">
        <v>89</v>
      </c>
      <c r="U698" t="s">
        <v>1917</v>
      </c>
    </row>
    <row r="699" spans="1:21" hidden="1" x14ac:dyDescent="0.25">
      <c r="C699" t="s">
        <v>730</v>
      </c>
      <c r="D699">
        <v>2018</v>
      </c>
      <c r="E699" t="s">
        <v>694</v>
      </c>
      <c r="F699" t="s">
        <v>1918</v>
      </c>
      <c r="G699" t="s">
        <v>108</v>
      </c>
      <c r="H699" t="s">
        <v>81</v>
      </c>
      <c r="I699" t="s">
        <v>109</v>
      </c>
      <c r="J699" t="s">
        <v>1563</v>
      </c>
      <c r="K699" t="s">
        <v>1919</v>
      </c>
      <c r="L699" t="str">
        <f t="shared" si="11"/>
        <v>Medium</v>
      </c>
      <c r="M699">
        <v>6.4</v>
      </c>
      <c r="N699" t="s">
        <v>85</v>
      </c>
      <c r="O699" t="s">
        <v>86</v>
      </c>
      <c r="P699" t="s">
        <v>87</v>
      </c>
      <c r="Q699" t="s">
        <v>88</v>
      </c>
      <c r="R699" t="s">
        <v>89</v>
      </c>
      <c r="S699" t="s">
        <v>89</v>
      </c>
      <c r="T699" t="s">
        <v>85</v>
      </c>
      <c r="U699" t="s">
        <v>1920</v>
      </c>
    </row>
    <row r="700" spans="1:21" hidden="1" x14ac:dyDescent="0.25">
      <c r="C700" t="s">
        <v>730</v>
      </c>
      <c r="D700">
        <v>2018</v>
      </c>
      <c r="E700" t="s">
        <v>697</v>
      </c>
      <c r="F700" t="s">
        <v>1921</v>
      </c>
      <c r="G700" t="s">
        <v>300</v>
      </c>
      <c r="H700" t="s">
        <v>81</v>
      </c>
      <c r="I700" t="s">
        <v>109</v>
      </c>
      <c r="J700" t="s">
        <v>1563</v>
      </c>
      <c r="K700" t="s">
        <v>1867</v>
      </c>
      <c r="L700" t="str">
        <f t="shared" si="11"/>
        <v>Medium</v>
      </c>
      <c r="M700">
        <v>5</v>
      </c>
      <c r="N700" t="s">
        <v>85</v>
      </c>
      <c r="O700" t="s">
        <v>86</v>
      </c>
      <c r="P700" t="s">
        <v>87</v>
      </c>
      <c r="Q700" t="s">
        <v>88</v>
      </c>
      <c r="R700" t="s">
        <v>89</v>
      </c>
      <c r="S700" t="s">
        <v>85</v>
      </c>
      <c r="T700" t="s">
        <v>85</v>
      </c>
      <c r="U700" t="s">
        <v>1922</v>
      </c>
    </row>
    <row r="701" spans="1:21" hidden="1" x14ac:dyDescent="0.25">
      <c r="C701" t="s">
        <v>730</v>
      </c>
      <c r="D701">
        <v>2018</v>
      </c>
      <c r="E701" t="s">
        <v>702</v>
      </c>
      <c r="F701" t="s">
        <v>1923</v>
      </c>
      <c r="G701" t="s">
        <v>134</v>
      </c>
      <c r="H701" t="s">
        <v>81</v>
      </c>
      <c r="I701" t="s">
        <v>82</v>
      </c>
      <c r="J701" t="s">
        <v>1924</v>
      </c>
      <c r="K701" t="s">
        <v>1925</v>
      </c>
      <c r="L701" t="str">
        <f t="shared" si="11"/>
        <v>Medium</v>
      </c>
      <c r="M701">
        <v>6.8</v>
      </c>
      <c r="N701" t="s">
        <v>85</v>
      </c>
      <c r="O701" t="s">
        <v>86</v>
      </c>
      <c r="P701" t="s">
        <v>101</v>
      </c>
      <c r="Q701" t="s">
        <v>88</v>
      </c>
      <c r="R701" t="s">
        <v>89</v>
      </c>
      <c r="S701" t="s">
        <v>89</v>
      </c>
      <c r="T701" t="s">
        <v>89</v>
      </c>
      <c r="U701" t="s">
        <v>1926</v>
      </c>
    </row>
    <row r="702" spans="1:21" hidden="1" x14ac:dyDescent="0.25">
      <c r="C702" t="s">
        <v>730</v>
      </c>
      <c r="D702">
        <v>2018</v>
      </c>
      <c r="E702" t="s">
        <v>705</v>
      </c>
      <c r="F702" t="s">
        <v>1927</v>
      </c>
      <c r="G702" t="s">
        <v>1928</v>
      </c>
      <c r="H702" t="s">
        <v>81</v>
      </c>
      <c r="I702" t="s">
        <v>598</v>
      </c>
      <c r="J702" t="s">
        <v>1929</v>
      </c>
      <c r="K702" t="s">
        <v>484</v>
      </c>
      <c r="L702" t="str">
        <f t="shared" si="11"/>
        <v>Medium</v>
      </c>
      <c r="M702">
        <v>6.8</v>
      </c>
      <c r="N702" t="s">
        <v>85</v>
      </c>
      <c r="O702" t="s">
        <v>86</v>
      </c>
      <c r="P702" t="s">
        <v>101</v>
      </c>
      <c r="Q702" t="s">
        <v>88</v>
      </c>
      <c r="R702" t="s">
        <v>89</v>
      </c>
      <c r="S702" t="s">
        <v>89</v>
      </c>
      <c r="T702" t="s">
        <v>89</v>
      </c>
      <c r="U702" t="s">
        <v>1930</v>
      </c>
    </row>
    <row r="703" spans="1:21" x14ac:dyDescent="0.25">
      <c r="A703" s="43" t="s">
        <v>3754</v>
      </c>
      <c r="B703" s="40" t="s">
        <v>3751</v>
      </c>
      <c r="C703" t="s">
        <v>730</v>
      </c>
      <c r="D703">
        <v>2018</v>
      </c>
      <c r="E703" t="s">
        <v>708</v>
      </c>
      <c r="F703" t="s">
        <v>1931</v>
      </c>
      <c r="G703" t="s">
        <v>1044</v>
      </c>
      <c r="H703" t="s">
        <v>81</v>
      </c>
      <c r="I703" t="s">
        <v>790</v>
      </c>
      <c r="J703" t="s">
        <v>1932</v>
      </c>
      <c r="K703" t="s">
        <v>1826</v>
      </c>
      <c r="L703" t="str">
        <f t="shared" si="11"/>
        <v>Critical</v>
      </c>
      <c r="M703">
        <v>9.3000000000000007</v>
      </c>
      <c r="N703" t="s">
        <v>85</v>
      </c>
      <c r="O703" t="s">
        <v>86</v>
      </c>
      <c r="P703" t="s">
        <v>101</v>
      </c>
      <c r="Q703" t="s">
        <v>88</v>
      </c>
      <c r="R703" t="s">
        <v>130</v>
      </c>
      <c r="S703" t="s">
        <v>130</v>
      </c>
      <c r="T703" t="s">
        <v>130</v>
      </c>
      <c r="U703" s="7" t="s">
        <v>3753</v>
      </c>
    </row>
    <row r="704" spans="1:21" hidden="1" x14ac:dyDescent="0.25">
      <c r="C704" t="s">
        <v>730</v>
      </c>
      <c r="D704">
        <v>2018</v>
      </c>
      <c r="E704" t="s">
        <v>713</v>
      </c>
      <c r="F704" t="s">
        <v>1933</v>
      </c>
      <c r="G704" t="s">
        <v>699</v>
      </c>
      <c r="H704" t="s">
        <v>81</v>
      </c>
      <c r="I704" t="s">
        <v>82</v>
      </c>
      <c r="J704" t="s">
        <v>1934</v>
      </c>
      <c r="K704" t="s">
        <v>1826</v>
      </c>
      <c r="L704" t="str">
        <f t="shared" si="11"/>
        <v>Medium</v>
      </c>
      <c r="M704">
        <v>6.8</v>
      </c>
      <c r="N704" t="s">
        <v>85</v>
      </c>
      <c r="O704" t="s">
        <v>86</v>
      </c>
      <c r="P704" t="s">
        <v>101</v>
      </c>
      <c r="Q704" t="s">
        <v>88</v>
      </c>
      <c r="R704" t="s">
        <v>89</v>
      </c>
      <c r="S704" t="s">
        <v>89</v>
      </c>
      <c r="T704" t="s">
        <v>89</v>
      </c>
      <c r="U704" t="s">
        <v>1935</v>
      </c>
    </row>
    <row r="705" spans="2:21" hidden="1" x14ac:dyDescent="0.25">
      <c r="C705" t="s">
        <v>730</v>
      </c>
      <c r="D705">
        <v>2018</v>
      </c>
      <c r="E705" t="s">
        <v>862</v>
      </c>
      <c r="F705" t="s">
        <v>1936</v>
      </c>
      <c r="G705" t="s">
        <v>93</v>
      </c>
      <c r="H705" t="s">
        <v>81</v>
      </c>
      <c r="I705" t="s">
        <v>115</v>
      </c>
      <c r="J705" t="s">
        <v>1937</v>
      </c>
      <c r="K705" t="s">
        <v>1938</v>
      </c>
      <c r="L705" t="str">
        <f t="shared" si="11"/>
        <v>Low</v>
      </c>
      <c r="M705">
        <v>4</v>
      </c>
      <c r="N705" t="s">
        <v>85</v>
      </c>
      <c r="O705" t="s">
        <v>86</v>
      </c>
      <c r="P705" t="s">
        <v>87</v>
      </c>
      <c r="Q705" t="s">
        <v>205</v>
      </c>
      <c r="R705" t="s">
        <v>85</v>
      </c>
      <c r="S705" t="s">
        <v>85</v>
      </c>
      <c r="T705" t="s">
        <v>89</v>
      </c>
      <c r="U705" t="s">
        <v>1939</v>
      </c>
    </row>
    <row r="706" spans="2:21" hidden="1" x14ac:dyDescent="0.25">
      <c r="C706" t="s">
        <v>730</v>
      </c>
      <c r="D706">
        <v>2018</v>
      </c>
      <c r="E706" t="s">
        <v>716</v>
      </c>
      <c r="F706" t="s">
        <v>1940</v>
      </c>
      <c r="G706" t="s">
        <v>1571</v>
      </c>
      <c r="H706" t="s">
        <v>81</v>
      </c>
      <c r="I706" t="s">
        <v>129</v>
      </c>
      <c r="J706" t="s">
        <v>1941</v>
      </c>
      <c r="K706" t="s">
        <v>521</v>
      </c>
      <c r="L706" t="str">
        <f t="shared" si="11"/>
        <v>Medium</v>
      </c>
      <c r="M706">
        <v>5</v>
      </c>
      <c r="N706" t="s">
        <v>85</v>
      </c>
      <c r="O706" t="s">
        <v>86</v>
      </c>
      <c r="P706" t="s">
        <v>87</v>
      </c>
      <c r="Q706" t="s">
        <v>88</v>
      </c>
      <c r="R706" t="s">
        <v>85</v>
      </c>
      <c r="S706" t="s">
        <v>85</v>
      </c>
      <c r="T706" t="s">
        <v>89</v>
      </c>
      <c r="U706" t="s">
        <v>1942</v>
      </c>
    </row>
    <row r="707" spans="2:21" x14ac:dyDescent="0.25">
      <c r="B707" s="40"/>
      <c r="C707" t="s">
        <v>730</v>
      </c>
      <c r="D707">
        <v>2018</v>
      </c>
      <c r="E707" t="s">
        <v>721</v>
      </c>
      <c r="F707" t="s">
        <v>1943</v>
      </c>
      <c r="G707" t="s">
        <v>1648</v>
      </c>
      <c r="H707" t="s">
        <v>81</v>
      </c>
      <c r="I707" t="s">
        <v>161</v>
      </c>
      <c r="J707" t="s">
        <v>1941</v>
      </c>
      <c r="K707" t="s">
        <v>521</v>
      </c>
      <c r="L707" t="str">
        <f t="shared" si="11"/>
        <v>High</v>
      </c>
      <c r="M707">
        <v>7.5</v>
      </c>
      <c r="N707" t="s">
        <v>85</v>
      </c>
      <c r="O707" t="s">
        <v>86</v>
      </c>
      <c r="P707" t="s">
        <v>87</v>
      </c>
      <c r="Q707" t="s">
        <v>88</v>
      </c>
      <c r="R707" t="s">
        <v>89</v>
      </c>
      <c r="S707" t="s">
        <v>89</v>
      </c>
      <c r="T707" t="s">
        <v>89</v>
      </c>
      <c r="U707" s="7" t="s">
        <v>3755</v>
      </c>
    </row>
    <row r="708" spans="2:21" hidden="1" x14ac:dyDescent="0.25">
      <c r="C708" t="s">
        <v>730</v>
      </c>
      <c r="D708">
        <v>2018</v>
      </c>
      <c r="E708" t="s">
        <v>725</v>
      </c>
      <c r="F708" t="s">
        <v>1944</v>
      </c>
      <c r="G708" t="s">
        <v>540</v>
      </c>
      <c r="H708" t="s">
        <v>81</v>
      </c>
      <c r="I708" t="s">
        <v>82</v>
      </c>
      <c r="J708" t="s">
        <v>1867</v>
      </c>
      <c r="K708" t="s">
        <v>1945</v>
      </c>
      <c r="L708" t="str">
        <f t="shared" si="11"/>
        <v>Medium</v>
      </c>
      <c r="M708">
        <v>6.8</v>
      </c>
      <c r="N708" t="s">
        <v>85</v>
      </c>
      <c r="O708" t="s">
        <v>86</v>
      </c>
      <c r="P708" t="s">
        <v>101</v>
      </c>
      <c r="Q708" t="s">
        <v>88</v>
      </c>
      <c r="R708" t="s">
        <v>89</v>
      </c>
      <c r="S708" t="s">
        <v>89</v>
      </c>
      <c r="T708" t="s">
        <v>89</v>
      </c>
      <c r="U708" t="s">
        <v>1946</v>
      </c>
    </row>
    <row r="709" spans="2:21" hidden="1" x14ac:dyDescent="0.25">
      <c r="C709" t="s">
        <v>730</v>
      </c>
      <c r="D709">
        <v>2018</v>
      </c>
      <c r="E709" t="s">
        <v>729</v>
      </c>
      <c r="F709" t="s">
        <v>1947</v>
      </c>
      <c r="G709" t="s">
        <v>168</v>
      </c>
      <c r="H709" t="s">
        <v>81</v>
      </c>
      <c r="I709" t="s">
        <v>1948</v>
      </c>
      <c r="J709" t="s">
        <v>692</v>
      </c>
      <c r="K709" t="s">
        <v>1949</v>
      </c>
      <c r="L709" t="str">
        <f t="shared" si="11"/>
        <v>Medium</v>
      </c>
      <c r="M709">
        <v>6.8</v>
      </c>
      <c r="N709" t="s">
        <v>85</v>
      </c>
      <c r="O709" t="s">
        <v>86</v>
      </c>
      <c r="P709" t="s">
        <v>101</v>
      </c>
      <c r="Q709" t="s">
        <v>88</v>
      </c>
      <c r="R709" t="s">
        <v>89</v>
      </c>
      <c r="S709" t="s">
        <v>89</v>
      </c>
      <c r="T709" t="s">
        <v>89</v>
      </c>
      <c r="U709" t="s">
        <v>1950</v>
      </c>
    </row>
    <row r="710" spans="2:21" hidden="1" x14ac:dyDescent="0.25">
      <c r="C710" t="s">
        <v>730</v>
      </c>
      <c r="D710">
        <v>2018</v>
      </c>
      <c r="E710" t="s">
        <v>1244</v>
      </c>
      <c r="F710" t="s">
        <v>1951</v>
      </c>
      <c r="G710" t="s">
        <v>108</v>
      </c>
      <c r="H710" t="s">
        <v>81</v>
      </c>
      <c r="I710" t="s">
        <v>109</v>
      </c>
      <c r="J710" t="s">
        <v>494</v>
      </c>
      <c r="K710" t="s">
        <v>1952</v>
      </c>
      <c r="L710" t="str">
        <f t="shared" si="11"/>
        <v>Low</v>
      </c>
      <c r="M710">
        <v>4</v>
      </c>
      <c r="N710" t="s">
        <v>85</v>
      </c>
      <c r="O710" t="s">
        <v>86</v>
      </c>
      <c r="P710" t="s">
        <v>87</v>
      </c>
      <c r="Q710" t="s">
        <v>205</v>
      </c>
      <c r="R710" t="s">
        <v>89</v>
      </c>
      <c r="S710" t="s">
        <v>85</v>
      </c>
      <c r="T710" t="s">
        <v>85</v>
      </c>
      <c r="U710" t="s">
        <v>1953</v>
      </c>
    </row>
    <row r="711" spans="2:21" hidden="1" x14ac:dyDescent="0.25">
      <c r="C711" t="s">
        <v>730</v>
      </c>
      <c r="D711">
        <v>2018</v>
      </c>
      <c r="E711" t="s">
        <v>866</v>
      </c>
      <c r="F711" t="s">
        <v>1954</v>
      </c>
      <c r="G711" t="s">
        <v>222</v>
      </c>
      <c r="H711" t="s">
        <v>81</v>
      </c>
      <c r="I711" t="s">
        <v>129</v>
      </c>
      <c r="J711" t="s">
        <v>1213</v>
      </c>
      <c r="K711" t="s">
        <v>1955</v>
      </c>
      <c r="L711" t="str">
        <f t="shared" si="11"/>
        <v>Medium</v>
      </c>
      <c r="M711">
        <v>5</v>
      </c>
      <c r="N711" t="s">
        <v>85</v>
      </c>
      <c r="O711" t="s">
        <v>86</v>
      </c>
      <c r="P711" t="s">
        <v>87</v>
      </c>
      <c r="Q711" t="s">
        <v>88</v>
      </c>
      <c r="R711" t="s">
        <v>85</v>
      </c>
      <c r="S711" t="s">
        <v>85</v>
      </c>
      <c r="T711" t="s">
        <v>89</v>
      </c>
      <c r="U711" t="s">
        <v>1956</v>
      </c>
    </row>
    <row r="712" spans="2:21" hidden="1" x14ac:dyDescent="0.25">
      <c r="C712" t="s">
        <v>730</v>
      </c>
      <c r="D712">
        <v>2018</v>
      </c>
      <c r="E712" t="s">
        <v>874</v>
      </c>
      <c r="F712" t="s">
        <v>1957</v>
      </c>
      <c r="G712" t="s">
        <v>93</v>
      </c>
      <c r="H712" t="s">
        <v>81</v>
      </c>
      <c r="I712" t="s">
        <v>115</v>
      </c>
      <c r="J712" t="s">
        <v>1841</v>
      </c>
      <c r="K712" t="s">
        <v>485</v>
      </c>
      <c r="L712" t="str">
        <f t="shared" si="11"/>
        <v>Medium</v>
      </c>
      <c r="M712">
        <v>5</v>
      </c>
      <c r="N712" t="s">
        <v>85</v>
      </c>
      <c r="O712" t="s">
        <v>86</v>
      </c>
      <c r="P712" t="s">
        <v>87</v>
      </c>
      <c r="Q712" t="s">
        <v>88</v>
      </c>
      <c r="R712" t="s">
        <v>85</v>
      </c>
      <c r="S712" t="s">
        <v>85</v>
      </c>
      <c r="T712" t="s">
        <v>89</v>
      </c>
      <c r="U712" t="s">
        <v>1958</v>
      </c>
    </row>
    <row r="713" spans="2:21" hidden="1" x14ac:dyDescent="0.25">
      <c r="C713" t="s">
        <v>730</v>
      </c>
      <c r="D713">
        <v>2018</v>
      </c>
      <c r="E713" t="s">
        <v>509</v>
      </c>
      <c r="F713" t="s">
        <v>1959</v>
      </c>
      <c r="G713" t="s">
        <v>108</v>
      </c>
      <c r="H713" t="s">
        <v>81</v>
      </c>
      <c r="I713" t="s">
        <v>1319</v>
      </c>
      <c r="J713" t="s">
        <v>1960</v>
      </c>
      <c r="K713" t="s">
        <v>1961</v>
      </c>
      <c r="L713" t="str">
        <f t="shared" si="11"/>
        <v>Medium</v>
      </c>
      <c r="M713">
        <v>5</v>
      </c>
      <c r="N713" t="s">
        <v>85</v>
      </c>
      <c r="O713" t="s">
        <v>86</v>
      </c>
      <c r="P713" t="s">
        <v>87</v>
      </c>
      <c r="Q713" t="s">
        <v>88</v>
      </c>
      <c r="R713" t="s">
        <v>89</v>
      </c>
      <c r="S713" t="s">
        <v>85</v>
      </c>
      <c r="T713" t="s">
        <v>85</v>
      </c>
      <c r="U713" t="s">
        <v>1962</v>
      </c>
    </row>
    <row r="714" spans="2:21" hidden="1" x14ac:dyDescent="0.25">
      <c r="C714" t="s">
        <v>730</v>
      </c>
      <c r="D714">
        <v>2018</v>
      </c>
      <c r="E714" t="s">
        <v>789</v>
      </c>
      <c r="F714" t="s">
        <v>1963</v>
      </c>
      <c r="G714" t="s">
        <v>134</v>
      </c>
      <c r="H714" t="s">
        <v>81</v>
      </c>
      <c r="I714" t="s">
        <v>129</v>
      </c>
      <c r="J714" t="s">
        <v>1901</v>
      </c>
      <c r="K714" t="s">
        <v>1961</v>
      </c>
      <c r="L714" t="str">
        <f t="shared" si="11"/>
        <v>Low</v>
      </c>
      <c r="M714">
        <v>2.9</v>
      </c>
      <c r="N714" t="s">
        <v>85</v>
      </c>
      <c r="O714" t="s">
        <v>183</v>
      </c>
      <c r="P714" t="s">
        <v>101</v>
      </c>
      <c r="Q714" t="s">
        <v>88</v>
      </c>
      <c r="R714" t="s">
        <v>85</v>
      </c>
      <c r="S714" t="s">
        <v>85</v>
      </c>
      <c r="T714" t="s">
        <v>89</v>
      </c>
      <c r="U714" t="s">
        <v>1964</v>
      </c>
    </row>
    <row r="715" spans="2:21" hidden="1" x14ac:dyDescent="0.25">
      <c r="C715" t="s">
        <v>730</v>
      </c>
      <c r="D715">
        <v>2018</v>
      </c>
      <c r="E715" t="s">
        <v>882</v>
      </c>
      <c r="F715" t="s">
        <v>1965</v>
      </c>
      <c r="G715" t="s">
        <v>1571</v>
      </c>
      <c r="H715" t="s">
        <v>81</v>
      </c>
      <c r="I715" t="s">
        <v>129</v>
      </c>
      <c r="J715" t="s">
        <v>1858</v>
      </c>
      <c r="K715" t="s">
        <v>295</v>
      </c>
      <c r="L715" t="str">
        <f t="shared" si="11"/>
        <v>Low</v>
      </c>
      <c r="M715">
        <v>4.3</v>
      </c>
      <c r="N715" t="s">
        <v>85</v>
      </c>
      <c r="O715" t="s">
        <v>86</v>
      </c>
      <c r="P715" t="s">
        <v>101</v>
      </c>
      <c r="Q715" t="s">
        <v>88</v>
      </c>
      <c r="R715" t="s">
        <v>85</v>
      </c>
      <c r="S715" t="s">
        <v>85</v>
      </c>
      <c r="T715" t="s">
        <v>89</v>
      </c>
      <c r="U715" t="s">
        <v>1966</v>
      </c>
    </row>
    <row r="716" spans="2:21" hidden="1" x14ac:dyDescent="0.25">
      <c r="C716" t="s">
        <v>730</v>
      </c>
      <c r="D716">
        <v>2018</v>
      </c>
      <c r="E716" t="s">
        <v>1263</v>
      </c>
      <c r="F716" t="s">
        <v>1967</v>
      </c>
      <c r="G716" t="s">
        <v>411</v>
      </c>
      <c r="H716" t="s">
        <v>81</v>
      </c>
      <c r="I716" t="s">
        <v>1748</v>
      </c>
      <c r="J716" t="s">
        <v>526</v>
      </c>
      <c r="K716" t="s">
        <v>1945</v>
      </c>
      <c r="L716" t="str">
        <f t="shared" si="11"/>
        <v>Medium</v>
      </c>
      <c r="M716">
        <v>6.5</v>
      </c>
      <c r="N716" t="s">
        <v>85</v>
      </c>
      <c r="O716" t="s">
        <v>86</v>
      </c>
      <c r="P716" t="s">
        <v>87</v>
      </c>
      <c r="Q716" t="s">
        <v>205</v>
      </c>
      <c r="R716" t="s">
        <v>89</v>
      </c>
      <c r="S716" t="s">
        <v>89</v>
      </c>
      <c r="T716" t="s">
        <v>89</v>
      </c>
      <c r="U716" t="s">
        <v>1968</v>
      </c>
    </row>
    <row r="717" spans="2:21" hidden="1" x14ac:dyDescent="0.25">
      <c r="C717" t="s">
        <v>730</v>
      </c>
      <c r="D717">
        <v>2018</v>
      </c>
      <c r="E717" t="s">
        <v>887</v>
      </c>
      <c r="F717" t="s">
        <v>1969</v>
      </c>
      <c r="G717" t="s">
        <v>1970</v>
      </c>
      <c r="H717" t="s">
        <v>81</v>
      </c>
      <c r="I717" t="s">
        <v>109</v>
      </c>
      <c r="J717" t="s">
        <v>1912</v>
      </c>
      <c r="K717" t="s">
        <v>1809</v>
      </c>
      <c r="L717" t="str">
        <f t="shared" si="11"/>
        <v>Medium</v>
      </c>
      <c r="M717">
        <v>6.4</v>
      </c>
      <c r="N717" t="s">
        <v>85</v>
      </c>
      <c r="O717" t="s">
        <v>86</v>
      </c>
      <c r="P717" t="s">
        <v>87</v>
      </c>
      <c r="Q717" t="s">
        <v>88</v>
      </c>
      <c r="R717" t="s">
        <v>89</v>
      </c>
      <c r="S717" t="s">
        <v>89</v>
      </c>
      <c r="T717" t="s">
        <v>85</v>
      </c>
      <c r="U717" t="s">
        <v>1971</v>
      </c>
    </row>
    <row r="718" spans="2:21" hidden="1" x14ac:dyDescent="0.25">
      <c r="C718" t="s">
        <v>730</v>
      </c>
      <c r="D718">
        <v>2018</v>
      </c>
      <c r="E718" t="s">
        <v>891</v>
      </c>
      <c r="F718" t="s">
        <v>1972</v>
      </c>
      <c r="G718" t="s">
        <v>1970</v>
      </c>
      <c r="H718" t="s">
        <v>81</v>
      </c>
      <c r="I718" t="s">
        <v>109</v>
      </c>
      <c r="J718" t="s">
        <v>1973</v>
      </c>
      <c r="K718" t="s">
        <v>1974</v>
      </c>
      <c r="L718" t="str">
        <f t="shared" si="11"/>
        <v>Medium</v>
      </c>
      <c r="M718">
        <v>6.4</v>
      </c>
      <c r="N718" t="s">
        <v>85</v>
      </c>
      <c r="O718" t="s">
        <v>86</v>
      </c>
      <c r="P718" t="s">
        <v>87</v>
      </c>
      <c r="Q718" t="s">
        <v>88</v>
      </c>
      <c r="R718" t="s">
        <v>89</v>
      </c>
      <c r="S718" t="s">
        <v>89</v>
      </c>
      <c r="T718" t="s">
        <v>85</v>
      </c>
      <c r="U718" t="s">
        <v>1975</v>
      </c>
    </row>
    <row r="719" spans="2:21" hidden="1" x14ac:dyDescent="0.25">
      <c r="C719" t="s">
        <v>730</v>
      </c>
      <c r="D719">
        <v>2018</v>
      </c>
      <c r="E719" t="s">
        <v>895</v>
      </c>
      <c r="F719" t="s">
        <v>1976</v>
      </c>
      <c r="G719" t="s">
        <v>222</v>
      </c>
      <c r="H719" t="s">
        <v>81</v>
      </c>
      <c r="I719" t="s">
        <v>129</v>
      </c>
      <c r="J719" t="s">
        <v>1858</v>
      </c>
      <c r="K719" t="s">
        <v>1977</v>
      </c>
      <c r="L719" t="str">
        <f t="shared" si="11"/>
        <v>Low</v>
      </c>
      <c r="M719">
        <v>4.3</v>
      </c>
      <c r="N719" t="s">
        <v>85</v>
      </c>
      <c r="O719" t="s">
        <v>86</v>
      </c>
      <c r="P719" t="s">
        <v>101</v>
      </c>
      <c r="Q719" t="s">
        <v>88</v>
      </c>
      <c r="R719" t="s">
        <v>85</v>
      </c>
      <c r="S719" t="s">
        <v>85</v>
      </c>
      <c r="T719" t="s">
        <v>89</v>
      </c>
      <c r="U719" t="s">
        <v>1978</v>
      </c>
    </row>
    <row r="720" spans="2:21" x14ac:dyDescent="0.25">
      <c r="B720" s="42" t="s">
        <v>3757</v>
      </c>
      <c r="C720" t="s">
        <v>730</v>
      </c>
      <c r="D720">
        <v>2018</v>
      </c>
      <c r="E720" t="s">
        <v>898</v>
      </c>
      <c r="F720" t="s">
        <v>1979</v>
      </c>
      <c r="G720" t="s">
        <v>411</v>
      </c>
      <c r="H720" t="s">
        <v>81</v>
      </c>
      <c r="I720" t="s">
        <v>82</v>
      </c>
      <c r="J720" t="s">
        <v>1980</v>
      </c>
      <c r="K720" t="s">
        <v>1563</v>
      </c>
      <c r="L720" t="str">
        <f t="shared" si="11"/>
        <v>High</v>
      </c>
      <c r="M720">
        <v>7.5</v>
      </c>
      <c r="N720" t="s">
        <v>85</v>
      </c>
      <c r="O720" t="s">
        <v>86</v>
      </c>
      <c r="P720" t="s">
        <v>87</v>
      </c>
      <c r="Q720" t="s">
        <v>88</v>
      </c>
      <c r="R720" t="s">
        <v>89</v>
      </c>
      <c r="S720" t="s">
        <v>89</v>
      </c>
      <c r="T720" t="s">
        <v>89</v>
      </c>
      <c r="U720" s="7" t="s">
        <v>3756</v>
      </c>
    </row>
    <row r="721" spans="1:21" hidden="1" x14ac:dyDescent="0.25">
      <c r="C721" t="s">
        <v>730</v>
      </c>
      <c r="D721">
        <v>2018</v>
      </c>
      <c r="E721" t="s">
        <v>902</v>
      </c>
      <c r="F721" t="s">
        <v>1981</v>
      </c>
      <c r="G721" t="s">
        <v>1571</v>
      </c>
      <c r="H721" t="s">
        <v>81</v>
      </c>
      <c r="I721" t="s">
        <v>129</v>
      </c>
      <c r="J721" t="s">
        <v>1982</v>
      </c>
      <c r="K721" t="s">
        <v>1061</v>
      </c>
      <c r="L721" t="str">
        <f t="shared" si="11"/>
        <v>Medium</v>
      </c>
      <c r="M721">
        <v>7.1</v>
      </c>
      <c r="N721" t="s">
        <v>85</v>
      </c>
      <c r="O721" t="s">
        <v>86</v>
      </c>
      <c r="P721" t="s">
        <v>101</v>
      </c>
      <c r="Q721" t="s">
        <v>88</v>
      </c>
      <c r="R721" t="s">
        <v>85</v>
      </c>
      <c r="S721" t="s">
        <v>85</v>
      </c>
      <c r="T721" t="s">
        <v>130</v>
      </c>
      <c r="U721" t="s">
        <v>1983</v>
      </c>
    </row>
    <row r="722" spans="1:21" hidden="1" x14ac:dyDescent="0.25">
      <c r="C722" t="s">
        <v>730</v>
      </c>
      <c r="D722">
        <v>2018</v>
      </c>
      <c r="E722" t="s">
        <v>906</v>
      </c>
      <c r="F722" t="s">
        <v>1984</v>
      </c>
      <c r="G722" t="s">
        <v>1571</v>
      </c>
      <c r="H722" t="s">
        <v>81</v>
      </c>
      <c r="I722" t="s">
        <v>129</v>
      </c>
      <c r="J722" t="s">
        <v>1982</v>
      </c>
      <c r="K722" t="s">
        <v>1061</v>
      </c>
      <c r="L722" t="str">
        <f t="shared" si="11"/>
        <v>Medium</v>
      </c>
      <c r="M722">
        <v>7.1</v>
      </c>
      <c r="N722" t="s">
        <v>85</v>
      </c>
      <c r="O722" t="s">
        <v>86</v>
      </c>
      <c r="P722" t="s">
        <v>101</v>
      </c>
      <c r="Q722" t="s">
        <v>88</v>
      </c>
      <c r="R722" t="s">
        <v>85</v>
      </c>
      <c r="S722" t="s">
        <v>85</v>
      </c>
      <c r="T722" t="s">
        <v>130</v>
      </c>
      <c r="U722" t="s">
        <v>1985</v>
      </c>
    </row>
    <row r="723" spans="1:21" hidden="1" x14ac:dyDescent="0.25">
      <c r="C723" t="s">
        <v>730</v>
      </c>
      <c r="D723">
        <v>2018</v>
      </c>
      <c r="E723" t="s">
        <v>909</v>
      </c>
      <c r="F723" t="s">
        <v>1986</v>
      </c>
      <c r="G723" t="s">
        <v>140</v>
      </c>
      <c r="H723" t="s">
        <v>81</v>
      </c>
      <c r="I723" t="s">
        <v>129</v>
      </c>
      <c r="J723" t="s">
        <v>408</v>
      </c>
      <c r="K723" t="s">
        <v>1987</v>
      </c>
      <c r="L723" t="str">
        <f t="shared" si="11"/>
        <v>Medium</v>
      </c>
      <c r="M723">
        <v>5</v>
      </c>
      <c r="N723" t="s">
        <v>85</v>
      </c>
      <c r="O723" t="s">
        <v>86</v>
      </c>
      <c r="P723" t="s">
        <v>87</v>
      </c>
      <c r="Q723" t="s">
        <v>88</v>
      </c>
      <c r="R723" t="s">
        <v>85</v>
      </c>
      <c r="S723" t="s">
        <v>85</v>
      </c>
      <c r="T723" t="s">
        <v>89</v>
      </c>
      <c r="U723" t="s">
        <v>1988</v>
      </c>
    </row>
    <row r="724" spans="1:21" hidden="1" x14ac:dyDescent="0.25">
      <c r="C724" t="s">
        <v>730</v>
      </c>
      <c r="D724">
        <v>2018</v>
      </c>
      <c r="E724" t="s">
        <v>915</v>
      </c>
      <c r="F724" t="s">
        <v>1989</v>
      </c>
      <c r="G724" t="s">
        <v>128</v>
      </c>
      <c r="H724" t="s">
        <v>81</v>
      </c>
      <c r="I724" t="s">
        <v>129</v>
      </c>
      <c r="J724" t="s">
        <v>521</v>
      </c>
      <c r="K724" t="s">
        <v>1990</v>
      </c>
      <c r="L724" t="str">
        <f t="shared" si="11"/>
        <v>Low</v>
      </c>
      <c r="M724">
        <v>4.3</v>
      </c>
      <c r="N724" t="s">
        <v>85</v>
      </c>
      <c r="O724" t="s">
        <v>86</v>
      </c>
      <c r="P724" t="s">
        <v>101</v>
      </c>
      <c r="Q724" t="s">
        <v>88</v>
      </c>
      <c r="R724" t="s">
        <v>85</v>
      </c>
      <c r="S724" t="s">
        <v>85</v>
      </c>
      <c r="T724" t="s">
        <v>89</v>
      </c>
      <c r="U724" t="s">
        <v>1991</v>
      </c>
    </row>
    <row r="725" spans="1:21" hidden="1" x14ac:dyDescent="0.25">
      <c r="C725" t="s">
        <v>730</v>
      </c>
      <c r="D725">
        <v>2018</v>
      </c>
      <c r="E725" t="s">
        <v>918</v>
      </c>
      <c r="F725" t="s">
        <v>1992</v>
      </c>
      <c r="G725" t="s">
        <v>128</v>
      </c>
      <c r="H725" t="s">
        <v>81</v>
      </c>
      <c r="I725" t="s">
        <v>129</v>
      </c>
      <c r="J725" t="s">
        <v>521</v>
      </c>
      <c r="K725" t="s">
        <v>1990</v>
      </c>
      <c r="L725" t="str">
        <f t="shared" si="11"/>
        <v>Low</v>
      </c>
      <c r="M725">
        <v>4.3</v>
      </c>
      <c r="N725" t="s">
        <v>85</v>
      </c>
      <c r="O725" t="s">
        <v>86</v>
      </c>
      <c r="P725" t="s">
        <v>101</v>
      </c>
      <c r="Q725" t="s">
        <v>88</v>
      </c>
      <c r="R725" t="s">
        <v>85</v>
      </c>
      <c r="S725" t="s">
        <v>85</v>
      </c>
      <c r="T725" t="s">
        <v>89</v>
      </c>
      <c r="U725" t="s">
        <v>1993</v>
      </c>
    </row>
    <row r="726" spans="1:21" hidden="1" x14ac:dyDescent="0.25">
      <c r="C726" t="s">
        <v>730</v>
      </c>
      <c r="D726">
        <v>2018</v>
      </c>
      <c r="E726" t="s">
        <v>921</v>
      </c>
      <c r="F726" t="s">
        <v>1994</v>
      </c>
      <c r="G726" t="s">
        <v>411</v>
      </c>
      <c r="H726" t="s">
        <v>81</v>
      </c>
      <c r="I726" t="s">
        <v>129</v>
      </c>
      <c r="J726" t="s">
        <v>521</v>
      </c>
      <c r="K726" t="s">
        <v>1990</v>
      </c>
      <c r="L726" t="str">
        <f t="shared" si="11"/>
        <v>Medium</v>
      </c>
      <c r="M726">
        <v>6.8</v>
      </c>
      <c r="N726" t="s">
        <v>85</v>
      </c>
      <c r="O726" t="s">
        <v>86</v>
      </c>
      <c r="P726" t="s">
        <v>101</v>
      </c>
      <c r="Q726" t="s">
        <v>88</v>
      </c>
      <c r="R726" t="s">
        <v>89</v>
      </c>
      <c r="S726" t="s">
        <v>89</v>
      </c>
      <c r="T726" t="s">
        <v>89</v>
      </c>
      <c r="U726" t="s">
        <v>1995</v>
      </c>
    </row>
    <row r="727" spans="1:21" hidden="1" x14ac:dyDescent="0.25">
      <c r="C727" t="s">
        <v>730</v>
      </c>
      <c r="D727">
        <v>2018</v>
      </c>
      <c r="E727" t="s">
        <v>924</v>
      </c>
      <c r="F727" t="s">
        <v>1996</v>
      </c>
      <c r="G727" t="s">
        <v>254</v>
      </c>
      <c r="H727" t="s">
        <v>81</v>
      </c>
      <c r="I727" t="s">
        <v>115</v>
      </c>
      <c r="J727" t="s">
        <v>521</v>
      </c>
      <c r="K727" t="s">
        <v>1990</v>
      </c>
      <c r="L727" t="str">
        <f t="shared" si="11"/>
        <v>Low</v>
      </c>
      <c r="M727">
        <v>4.3</v>
      </c>
      <c r="N727" t="s">
        <v>85</v>
      </c>
      <c r="O727" t="s">
        <v>86</v>
      </c>
      <c r="P727" t="s">
        <v>101</v>
      </c>
      <c r="Q727" t="s">
        <v>88</v>
      </c>
      <c r="R727" t="s">
        <v>85</v>
      </c>
      <c r="S727" t="s">
        <v>85</v>
      </c>
      <c r="T727" t="s">
        <v>89</v>
      </c>
      <c r="U727" t="s">
        <v>1997</v>
      </c>
    </row>
    <row r="728" spans="1:21" hidden="1" x14ac:dyDescent="0.25">
      <c r="C728" t="s">
        <v>730</v>
      </c>
      <c r="D728">
        <v>2018</v>
      </c>
      <c r="E728" t="s">
        <v>927</v>
      </c>
      <c r="F728" t="s">
        <v>1998</v>
      </c>
      <c r="G728" t="s">
        <v>128</v>
      </c>
      <c r="H728" t="s">
        <v>81</v>
      </c>
      <c r="I728" t="s">
        <v>129</v>
      </c>
      <c r="J728" t="s">
        <v>1901</v>
      </c>
      <c r="K728" t="s">
        <v>537</v>
      </c>
      <c r="L728" t="str">
        <f t="shared" si="11"/>
        <v>Low</v>
      </c>
      <c r="M728">
        <v>4.3</v>
      </c>
      <c r="N728" t="s">
        <v>85</v>
      </c>
      <c r="O728" t="s">
        <v>86</v>
      </c>
      <c r="P728" t="s">
        <v>101</v>
      </c>
      <c r="Q728" t="s">
        <v>88</v>
      </c>
      <c r="R728" t="s">
        <v>85</v>
      </c>
      <c r="S728" t="s">
        <v>85</v>
      </c>
      <c r="T728" t="s">
        <v>89</v>
      </c>
      <c r="U728" t="s">
        <v>1999</v>
      </c>
    </row>
    <row r="729" spans="1:21" hidden="1" x14ac:dyDescent="0.25">
      <c r="C729" t="s">
        <v>730</v>
      </c>
      <c r="D729">
        <v>2018</v>
      </c>
      <c r="E729" t="s">
        <v>930</v>
      </c>
      <c r="F729" t="s">
        <v>2000</v>
      </c>
      <c r="G729" t="s">
        <v>478</v>
      </c>
      <c r="H729" t="s">
        <v>81</v>
      </c>
      <c r="I729" t="s">
        <v>82</v>
      </c>
      <c r="J729" t="s">
        <v>520</v>
      </c>
      <c r="K729" t="s">
        <v>1908</v>
      </c>
      <c r="L729" t="str">
        <f t="shared" si="11"/>
        <v>Medium</v>
      </c>
      <c r="M729">
        <v>5</v>
      </c>
      <c r="N729" t="s">
        <v>85</v>
      </c>
      <c r="O729" t="s">
        <v>86</v>
      </c>
      <c r="P729" t="s">
        <v>87</v>
      </c>
      <c r="Q729" t="s">
        <v>88</v>
      </c>
      <c r="R729" t="s">
        <v>85</v>
      </c>
      <c r="S729" t="s">
        <v>89</v>
      </c>
      <c r="T729" t="s">
        <v>85</v>
      </c>
      <c r="U729" t="s">
        <v>2001</v>
      </c>
    </row>
    <row r="730" spans="1:21" hidden="1" x14ac:dyDescent="0.25">
      <c r="C730" t="s">
        <v>730</v>
      </c>
      <c r="D730">
        <v>2018</v>
      </c>
      <c r="E730" t="s">
        <v>933</v>
      </c>
      <c r="F730" t="s">
        <v>2002</v>
      </c>
      <c r="G730" t="s">
        <v>789</v>
      </c>
      <c r="H730" t="s">
        <v>81</v>
      </c>
      <c r="I730" t="s">
        <v>790</v>
      </c>
      <c r="J730" t="s">
        <v>2003</v>
      </c>
      <c r="K730" t="s">
        <v>421</v>
      </c>
      <c r="L730" t="str">
        <f t="shared" si="11"/>
        <v>Low</v>
      </c>
      <c r="M730">
        <v>4.3</v>
      </c>
      <c r="N730" t="s">
        <v>85</v>
      </c>
      <c r="O730" t="s">
        <v>86</v>
      </c>
      <c r="P730" t="s">
        <v>101</v>
      </c>
      <c r="Q730" t="s">
        <v>88</v>
      </c>
      <c r="R730" t="s">
        <v>85</v>
      </c>
      <c r="S730" t="s">
        <v>89</v>
      </c>
      <c r="T730" t="s">
        <v>85</v>
      </c>
      <c r="U730" t="s">
        <v>2004</v>
      </c>
    </row>
    <row r="731" spans="1:21" hidden="1" x14ac:dyDescent="0.25">
      <c r="C731" t="s">
        <v>730</v>
      </c>
      <c r="D731">
        <v>2018</v>
      </c>
      <c r="E731" t="s">
        <v>936</v>
      </c>
      <c r="F731" t="s">
        <v>2005</v>
      </c>
      <c r="G731" t="s">
        <v>540</v>
      </c>
      <c r="H731" t="s">
        <v>81</v>
      </c>
      <c r="I731" t="s">
        <v>180</v>
      </c>
      <c r="J731" t="s">
        <v>2006</v>
      </c>
      <c r="K731" t="s">
        <v>484</v>
      </c>
      <c r="L731" t="str">
        <f t="shared" si="11"/>
        <v>Medium</v>
      </c>
      <c r="M731">
        <v>6.8</v>
      </c>
      <c r="N731" t="s">
        <v>85</v>
      </c>
      <c r="O731" t="s">
        <v>86</v>
      </c>
      <c r="P731" t="s">
        <v>101</v>
      </c>
      <c r="Q731" t="s">
        <v>88</v>
      </c>
      <c r="R731" t="s">
        <v>89</v>
      </c>
      <c r="S731" t="s">
        <v>89</v>
      </c>
      <c r="T731" t="s">
        <v>89</v>
      </c>
      <c r="U731" t="s">
        <v>2007</v>
      </c>
    </row>
    <row r="732" spans="1:21" x14ac:dyDescent="0.25">
      <c r="B732" s="40" t="s">
        <v>3762</v>
      </c>
      <c r="C732" t="s">
        <v>730</v>
      </c>
      <c r="D732">
        <v>2018</v>
      </c>
      <c r="E732" t="s">
        <v>941</v>
      </c>
      <c r="F732" t="s">
        <v>2008</v>
      </c>
      <c r="G732" t="s">
        <v>93</v>
      </c>
      <c r="H732" t="s">
        <v>81</v>
      </c>
      <c r="I732" t="s">
        <v>431</v>
      </c>
      <c r="J732" t="s">
        <v>1977</v>
      </c>
      <c r="K732" t="s">
        <v>2009</v>
      </c>
      <c r="L732" t="str">
        <f t="shared" si="11"/>
        <v>High</v>
      </c>
      <c r="M732">
        <v>7.5</v>
      </c>
      <c r="N732" t="s">
        <v>85</v>
      </c>
      <c r="O732" t="s">
        <v>86</v>
      </c>
      <c r="P732" t="s">
        <v>87</v>
      </c>
      <c r="Q732" t="s">
        <v>88</v>
      </c>
      <c r="R732" t="s">
        <v>89</v>
      </c>
      <c r="S732" t="s">
        <v>89</v>
      </c>
      <c r="T732" t="s">
        <v>89</v>
      </c>
      <c r="U732" t="s">
        <v>2010</v>
      </c>
    </row>
    <row r="733" spans="1:21" hidden="1" x14ac:dyDescent="0.25">
      <c r="C733" t="s">
        <v>730</v>
      </c>
      <c r="D733">
        <v>2018</v>
      </c>
      <c r="E733" t="s">
        <v>944</v>
      </c>
      <c r="F733" t="s">
        <v>2011</v>
      </c>
      <c r="G733" t="s">
        <v>540</v>
      </c>
      <c r="H733" t="s">
        <v>81</v>
      </c>
      <c r="I733" t="s">
        <v>129</v>
      </c>
      <c r="J733" t="s">
        <v>1213</v>
      </c>
      <c r="K733" t="s">
        <v>1955</v>
      </c>
      <c r="L733" t="str">
        <f t="shared" si="11"/>
        <v>Medium</v>
      </c>
      <c r="M733">
        <v>5</v>
      </c>
      <c r="N733" t="s">
        <v>85</v>
      </c>
      <c r="O733" t="s">
        <v>86</v>
      </c>
      <c r="P733" t="s">
        <v>87</v>
      </c>
      <c r="Q733" t="s">
        <v>88</v>
      </c>
      <c r="R733" t="s">
        <v>85</v>
      </c>
      <c r="S733" t="s">
        <v>85</v>
      </c>
      <c r="T733" t="s">
        <v>89</v>
      </c>
      <c r="U733" t="s">
        <v>2012</v>
      </c>
    </row>
    <row r="734" spans="1:21" hidden="1" x14ac:dyDescent="0.25">
      <c r="C734" t="s">
        <v>730</v>
      </c>
      <c r="D734">
        <v>2018</v>
      </c>
      <c r="E734" t="s">
        <v>947</v>
      </c>
      <c r="F734" t="s">
        <v>2013</v>
      </c>
      <c r="G734" t="s">
        <v>128</v>
      </c>
      <c r="H734" t="s">
        <v>81</v>
      </c>
      <c r="I734" t="s">
        <v>129</v>
      </c>
      <c r="J734" t="s">
        <v>1919</v>
      </c>
      <c r="K734" t="s">
        <v>526</v>
      </c>
      <c r="L734" t="str">
        <f t="shared" si="11"/>
        <v>Low</v>
      </c>
      <c r="M734">
        <v>4.3</v>
      </c>
      <c r="N734" t="s">
        <v>85</v>
      </c>
      <c r="O734" t="s">
        <v>86</v>
      </c>
      <c r="P734" t="s">
        <v>101</v>
      </c>
      <c r="Q734" t="s">
        <v>88</v>
      </c>
      <c r="R734" t="s">
        <v>85</v>
      </c>
      <c r="S734" t="s">
        <v>85</v>
      </c>
      <c r="T734" t="s">
        <v>89</v>
      </c>
      <c r="U734" t="s">
        <v>2014</v>
      </c>
    </row>
    <row r="735" spans="1:21" x14ac:dyDescent="0.25">
      <c r="A735" s="43" t="s">
        <v>3765</v>
      </c>
      <c r="B735" s="40" t="s">
        <v>3751</v>
      </c>
      <c r="C735" t="s">
        <v>730</v>
      </c>
      <c r="D735">
        <v>2018</v>
      </c>
      <c r="E735" t="s">
        <v>950</v>
      </c>
      <c r="F735" t="s">
        <v>2015</v>
      </c>
      <c r="G735" t="s">
        <v>452</v>
      </c>
      <c r="H735" t="s">
        <v>81</v>
      </c>
      <c r="I735" t="s">
        <v>82</v>
      </c>
      <c r="J735" t="s">
        <v>488</v>
      </c>
      <c r="K735" t="s">
        <v>295</v>
      </c>
      <c r="L735" t="str">
        <f t="shared" si="11"/>
        <v>High</v>
      </c>
      <c r="M735">
        <v>7.5</v>
      </c>
      <c r="N735" t="s">
        <v>85</v>
      </c>
      <c r="O735" t="s">
        <v>86</v>
      </c>
      <c r="P735" t="s">
        <v>87</v>
      </c>
      <c r="Q735" t="s">
        <v>88</v>
      </c>
      <c r="R735" t="s">
        <v>89</v>
      </c>
      <c r="S735" t="s">
        <v>89</v>
      </c>
      <c r="T735" t="s">
        <v>89</v>
      </c>
      <c r="U735" s="7" t="s">
        <v>3764</v>
      </c>
    </row>
    <row r="736" spans="1:21" hidden="1" x14ac:dyDescent="0.25">
      <c r="C736" t="s">
        <v>730</v>
      </c>
      <c r="D736">
        <v>2018</v>
      </c>
      <c r="E736" t="s">
        <v>953</v>
      </c>
      <c r="F736" t="s">
        <v>2016</v>
      </c>
      <c r="G736" t="s">
        <v>222</v>
      </c>
      <c r="H736" t="s">
        <v>81</v>
      </c>
      <c r="I736" t="s">
        <v>129</v>
      </c>
      <c r="J736" t="s">
        <v>1919</v>
      </c>
      <c r="K736" t="s">
        <v>526</v>
      </c>
      <c r="L736" t="str">
        <f t="shared" si="11"/>
        <v>Medium</v>
      </c>
      <c r="M736">
        <v>5.5</v>
      </c>
      <c r="N736" t="s">
        <v>85</v>
      </c>
      <c r="O736" t="s">
        <v>86</v>
      </c>
      <c r="P736" t="s">
        <v>87</v>
      </c>
      <c r="Q736" t="s">
        <v>205</v>
      </c>
      <c r="R736" t="s">
        <v>89</v>
      </c>
      <c r="S736" t="s">
        <v>85</v>
      </c>
      <c r="T736" t="s">
        <v>89</v>
      </c>
      <c r="U736" t="s">
        <v>2017</v>
      </c>
    </row>
    <row r="737" spans="1:21" hidden="1" x14ac:dyDescent="0.25">
      <c r="C737" t="s">
        <v>730</v>
      </c>
      <c r="D737">
        <v>2018</v>
      </c>
      <c r="E737" t="s">
        <v>956</v>
      </c>
      <c r="F737" t="s">
        <v>2018</v>
      </c>
      <c r="G737" t="s">
        <v>93</v>
      </c>
      <c r="H737" t="s">
        <v>81</v>
      </c>
      <c r="I737" t="s">
        <v>153</v>
      </c>
      <c r="J737" t="s">
        <v>530</v>
      </c>
      <c r="K737" t="s">
        <v>2019</v>
      </c>
      <c r="L737" t="str">
        <f t="shared" si="11"/>
        <v>Medium</v>
      </c>
      <c r="M737">
        <v>6.8</v>
      </c>
      <c r="N737" t="s">
        <v>85</v>
      </c>
      <c r="O737" t="s">
        <v>86</v>
      </c>
      <c r="P737" t="s">
        <v>101</v>
      </c>
      <c r="Q737" t="s">
        <v>88</v>
      </c>
      <c r="R737" t="s">
        <v>89</v>
      </c>
      <c r="S737" t="s">
        <v>89</v>
      </c>
      <c r="T737" t="s">
        <v>89</v>
      </c>
      <c r="U737" t="s">
        <v>2020</v>
      </c>
    </row>
    <row r="738" spans="1:21" hidden="1" x14ac:dyDescent="0.25">
      <c r="C738" t="s">
        <v>730</v>
      </c>
      <c r="D738">
        <v>2018</v>
      </c>
      <c r="E738" t="s">
        <v>959</v>
      </c>
      <c r="F738" t="s">
        <v>2021</v>
      </c>
      <c r="G738" t="s">
        <v>93</v>
      </c>
      <c r="H738" t="s">
        <v>81</v>
      </c>
      <c r="I738" t="s">
        <v>153</v>
      </c>
      <c r="J738" t="s">
        <v>530</v>
      </c>
      <c r="K738" t="s">
        <v>2019</v>
      </c>
      <c r="L738" t="str">
        <f t="shared" si="11"/>
        <v>Medium</v>
      </c>
      <c r="M738">
        <v>6.8</v>
      </c>
      <c r="N738" t="s">
        <v>85</v>
      </c>
      <c r="O738" t="s">
        <v>86</v>
      </c>
      <c r="P738" t="s">
        <v>101</v>
      </c>
      <c r="Q738" t="s">
        <v>88</v>
      </c>
      <c r="R738" t="s">
        <v>89</v>
      </c>
      <c r="S738" t="s">
        <v>89</v>
      </c>
      <c r="T738" t="s">
        <v>89</v>
      </c>
      <c r="U738" t="s">
        <v>2022</v>
      </c>
    </row>
    <row r="739" spans="1:21" hidden="1" x14ac:dyDescent="0.25">
      <c r="C739" t="s">
        <v>730</v>
      </c>
      <c r="D739">
        <v>2018</v>
      </c>
      <c r="E739" t="s">
        <v>962</v>
      </c>
      <c r="F739" t="s">
        <v>2023</v>
      </c>
      <c r="G739" t="s">
        <v>254</v>
      </c>
      <c r="H739" t="s">
        <v>81</v>
      </c>
      <c r="I739" t="s">
        <v>153</v>
      </c>
      <c r="J739" t="s">
        <v>530</v>
      </c>
      <c r="K739" t="s">
        <v>2019</v>
      </c>
      <c r="L739" t="str">
        <f t="shared" si="11"/>
        <v>Medium</v>
      </c>
      <c r="M739">
        <v>6.8</v>
      </c>
      <c r="N739" t="s">
        <v>85</v>
      </c>
      <c r="O739" t="s">
        <v>86</v>
      </c>
      <c r="P739" t="s">
        <v>101</v>
      </c>
      <c r="Q739" t="s">
        <v>88</v>
      </c>
      <c r="R739" t="s">
        <v>89</v>
      </c>
      <c r="S739" t="s">
        <v>89</v>
      </c>
      <c r="T739" t="s">
        <v>89</v>
      </c>
      <c r="U739" t="s">
        <v>2024</v>
      </c>
    </row>
    <row r="740" spans="1:21" hidden="1" x14ac:dyDescent="0.25">
      <c r="C740" t="s">
        <v>730</v>
      </c>
      <c r="D740">
        <v>2018</v>
      </c>
      <c r="E740" t="s">
        <v>966</v>
      </c>
      <c r="F740" t="s">
        <v>2025</v>
      </c>
      <c r="G740" t="s">
        <v>93</v>
      </c>
      <c r="H740" t="s">
        <v>81</v>
      </c>
      <c r="I740" t="s">
        <v>153</v>
      </c>
      <c r="J740" t="s">
        <v>530</v>
      </c>
      <c r="K740" t="s">
        <v>2019</v>
      </c>
      <c r="L740" t="str">
        <f t="shared" si="11"/>
        <v>Medium</v>
      </c>
      <c r="M740">
        <v>6.8</v>
      </c>
      <c r="N740" t="s">
        <v>85</v>
      </c>
      <c r="O740" t="s">
        <v>86</v>
      </c>
      <c r="P740" t="s">
        <v>101</v>
      </c>
      <c r="Q740" t="s">
        <v>88</v>
      </c>
      <c r="R740" t="s">
        <v>89</v>
      </c>
      <c r="S740" t="s">
        <v>89</v>
      </c>
      <c r="T740" t="s">
        <v>89</v>
      </c>
      <c r="U740" t="s">
        <v>2026</v>
      </c>
    </row>
    <row r="741" spans="1:21" x14ac:dyDescent="0.25">
      <c r="A741" s="43" t="s">
        <v>3752</v>
      </c>
      <c r="B741" s="40" t="s">
        <v>3751</v>
      </c>
      <c r="C741" t="s">
        <v>730</v>
      </c>
      <c r="D741">
        <v>2018</v>
      </c>
      <c r="E741" t="s">
        <v>970</v>
      </c>
      <c r="F741" t="s">
        <v>2027</v>
      </c>
      <c r="G741" t="s">
        <v>242</v>
      </c>
      <c r="H741" t="s">
        <v>81</v>
      </c>
      <c r="I741" t="s">
        <v>129</v>
      </c>
      <c r="J741" t="s">
        <v>2028</v>
      </c>
      <c r="K741" t="s">
        <v>521</v>
      </c>
      <c r="L741" t="str">
        <f t="shared" si="11"/>
        <v>High</v>
      </c>
      <c r="M741">
        <v>7.8</v>
      </c>
      <c r="N741" t="s">
        <v>85</v>
      </c>
      <c r="O741" t="s">
        <v>86</v>
      </c>
      <c r="P741" t="s">
        <v>87</v>
      </c>
      <c r="Q741" t="s">
        <v>88</v>
      </c>
      <c r="R741" t="s">
        <v>85</v>
      </c>
      <c r="S741" t="s">
        <v>85</v>
      </c>
      <c r="T741" t="s">
        <v>130</v>
      </c>
      <c r="U741" s="7" t="s">
        <v>3738</v>
      </c>
    </row>
    <row r="742" spans="1:21" x14ac:dyDescent="0.25">
      <c r="A742" s="43" t="s">
        <v>3745</v>
      </c>
      <c r="B742" s="40" t="s">
        <v>3751</v>
      </c>
      <c r="C742" t="s">
        <v>730</v>
      </c>
      <c r="D742">
        <v>2018</v>
      </c>
      <c r="E742" t="s">
        <v>973</v>
      </c>
      <c r="F742" t="s">
        <v>2029</v>
      </c>
      <c r="G742" t="s">
        <v>93</v>
      </c>
      <c r="H742" t="s">
        <v>81</v>
      </c>
      <c r="I742" t="s">
        <v>180</v>
      </c>
      <c r="J742" t="s">
        <v>2028</v>
      </c>
      <c r="K742" t="s">
        <v>521</v>
      </c>
      <c r="L742" t="str">
        <f t="shared" si="11"/>
        <v>Critical</v>
      </c>
      <c r="M742">
        <v>10</v>
      </c>
      <c r="N742" t="s">
        <v>85</v>
      </c>
      <c r="O742" t="s">
        <v>86</v>
      </c>
      <c r="P742" t="s">
        <v>87</v>
      </c>
      <c r="Q742" t="s">
        <v>88</v>
      </c>
      <c r="R742" t="s">
        <v>130</v>
      </c>
      <c r="S742" t="s">
        <v>130</v>
      </c>
      <c r="T742" t="s">
        <v>130</v>
      </c>
      <c r="U742" t="s">
        <v>2030</v>
      </c>
    </row>
    <row r="743" spans="1:21" hidden="1" x14ac:dyDescent="0.25">
      <c r="C743" t="s">
        <v>730</v>
      </c>
      <c r="D743">
        <v>2018</v>
      </c>
      <c r="E743" t="s">
        <v>976</v>
      </c>
      <c r="F743" t="s">
        <v>2031</v>
      </c>
      <c r="G743" t="s">
        <v>93</v>
      </c>
      <c r="H743" t="s">
        <v>81</v>
      </c>
      <c r="I743" t="s">
        <v>115</v>
      </c>
      <c r="J743" t="s">
        <v>2028</v>
      </c>
      <c r="K743" t="s">
        <v>521</v>
      </c>
      <c r="L743" t="str">
        <f t="shared" si="11"/>
        <v>Medium</v>
      </c>
      <c r="M743">
        <v>7.1</v>
      </c>
      <c r="N743" t="s">
        <v>85</v>
      </c>
      <c r="O743" t="s">
        <v>86</v>
      </c>
      <c r="P743" t="s">
        <v>101</v>
      </c>
      <c r="Q743" t="s">
        <v>88</v>
      </c>
      <c r="R743" t="s">
        <v>85</v>
      </c>
      <c r="S743" t="s">
        <v>85</v>
      </c>
      <c r="T743" t="s">
        <v>130</v>
      </c>
      <c r="U743" t="s">
        <v>2032</v>
      </c>
    </row>
    <row r="744" spans="1:21" x14ac:dyDescent="0.25">
      <c r="A744" s="43" t="s">
        <v>3745</v>
      </c>
      <c r="B744" s="40" t="s">
        <v>3751</v>
      </c>
      <c r="C744" t="s">
        <v>730</v>
      </c>
      <c r="D744">
        <v>2018</v>
      </c>
      <c r="E744" t="s">
        <v>979</v>
      </c>
      <c r="F744" s="8" t="s">
        <v>2033</v>
      </c>
      <c r="G744" t="s">
        <v>93</v>
      </c>
      <c r="H744" t="s">
        <v>81</v>
      </c>
      <c r="I744" t="s">
        <v>180</v>
      </c>
      <c r="J744" t="s">
        <v>2028</v>
      </c>
      <c r="K744" t="s">
        <v>521</v>
      </c>
      <c r="L744" t="str">
        <f t="shared" si="11"/>
        <v>Critical</v>
      </c>
      <c r="M744">
        <v>10</v>
      </c>
      <c r="N744" t="s">
        <v>85</v>
      </c>
      <c r="O744" t="s">
        <v>86</v>
      </c>
      <c r="P744" t="s">
        <v>87</v>
      </c>
      <c r="Q744" t="s">
        <v>88</v>
      </c>
      <c r="R744" t="s">
        <v>130</v>
      </c>
      <c r="S744" t="s">
        <v>130</v>
      </c>
      <c r="T744" t="s">
        <v>130</v>
      </c>
      <c r="U744" t="s">
        <v>2034</v>
      </c>
    </row>
    <row r="745" spans="1:21" x14ac:dyDescent="0.25">
      <c r="A745" s="43" t="s">
        <v>3745</v>
      </c>
      <c r="B745" s="40" t="s">
        <v>3751</v>
      </c>
      <c r="C745" t="s">
        <v>730</v>
      </c>
      <c r="D745">
        <v>2018</v>
      </c>
      <c r="E745" t="s">
        <v>982</v>
      </c>
      <c r="F745" t="s">
        <v>2035</v>
      </c>
      <c r="G745" t="s">
        <v>93</v>
      </c>
      <c r="H745" t="s">
        <v>81</v>
      </c>
      <c r="I745" t="s">
        <v>180</v>
      </c>
      <c r="J745" t="s">
        <v>2028</v>
      </c>
      <c r="K745" t="s">
        <v>521</v>
      </c>
      <c r="L745" t="str">
        <f t="shared" si="11"/>
        <v>Critical</v>
      </c>
      <c r="M745">
        <v>9.3000000000000007</v>
      </c>
      <c r="N745" t="s">
        <v>85</v>
      </c>
      <c r="O745" t="s">
        <v>86</v>
      </c>
      <c r="P745" t="s">
        <v>101</v>
      </c>
      <c r="Q745" t="s">
        <v>88</v>
      </c>
      <c r="R745" t="s">
        <v>130</v>
      </c>
      <c r="S745" t="s">
        <v>130</v>
      </c>
      <c r="T745" t="s">
        <v>130</v>
      </c>
      <c r="U745" t="s">
        <v>2036</v>
      </c>
    </row>
    <row r="746" spans="1:21" x14ac:dyDescent="0.25">
      <c r="A746" s="43" t="s">
        <v>3745</v>
      </c>
      <c r="B746" s="40" t="s">
        <v>3751</v>
      </c>
      <c r="C746" t="s">
        <v>730</v>
      </c>
      <c r="D746">
        <v>2018</v>
      </c>
      <c r="E746" t="s">
        <v>985</v>
      </c>
      <c r="F746" t="s">
        <v>2037</v>
      </c>
      <c r="G746" t="s">
        <v>93</v>
      </c>
      <c r="H746" t="s">
        <v>81</v>
      </c>
      <c r="I746" t="s">
        <v>115</v>
      </c>
      <c r="J746" t="s">
        <v>2028</v>
      </c>
      <c r="K746" t="s">
        <v>521</v>
      </c>
      <c r="L746" t="str">
        <f t="shared" si="11"/>
        <v>High</v>
      </c>
      <c r="M746">
        <v>7.8</v>
      </c>
      <c r="N746" t="s">
        <v>85</v>
      </c>
      <c r="O746" t="s">
        <v>86</v>
      </c>
      <c r="P746" t="s">
        <v>87</v>
      </c>
      <c r="Q746" t="s">
        <v>88</v>
      </c>
      <c r="R746" t="s">
        <v>85</v>
      </c>
      <c r="S746" t="s">
        <v>85</v>
      </c>
      <c r="T746" t="s">
        <v>130</v>
      </c>
      <c r="U746" t="s">
        <v>2038</v>
      </c>
    </row>
    <row r="747" spans="1:21" x14ac:dyDescent="0.25">
      <c r="A747" s="43" t="s">
        <v>3745</v>
      </c>
      <c r="B747" s="40" t="s">
        <v>3751</v>
      </c>
      <c r="C747" t="s">
        <v>730</v>
      </c>
      <c r="D747">
        <v>2018</v>
      </c>
      <c r="E747" t="s">
        <v>988</v>
      </c>
      <c r="F747" t="s">
        <v>2039</v>
      </c>
      <c r="G747" t="s">
        <v>411</v>
      </c>
      <c r="H747" t="s">
        <v>81</v>
      </c>
      <c r="I747" t="s">
        <v>129</v>
      </c>
      <c r="J747" t="s">
        <v>2028</v>
      </c>
      <c r="K747" t="s">
        <v>521</v>
      </c>
      <c r="L747" t="str">
        <f t="shared" si="11"/>
        <v>High</v>
      </c>
      <c r="M747">
        <v>7.8</v>
      </c>
      <c r="N747" t="s">
        <v>85</v>
      </c>
      <c r="O747" t="s">
        <v>86</v>
      </c>
      <c r="P747" t="s">
        <v>87</v>
      </c>
      <c r="Q747" t="s">
        <v>88</v>
      </c>
      <c r="R747" t="s">
        <v>85</v>
      </c>
      <c r="S747" t="s">
        <v>85</v>
      </c>
      <c r="T747" t="s">
        <v>130</v>
      </c>
      <c r="U747" t="s">
        <v>2040</v>
      </c>
    </row>
    <row r="748" spans="1:21" x14ac:dyDescent="0.25">
      <c r="A748" s="43" t="s">
        <v>3750</v>
      </c>
      <c r="B748" s="40" t="s">
        <v>3751</v>
      </c>
      <c r="C748" t="s">
        <v>730</v>
      </c>
      <c r="D748">
        <v>2018</v>
      </c>
      <c r="E748" t="s">
        <v>991</v>
      </c>
      <c r="F748" t="s">
        <v>2041</v>
      </c>
      <c r="G748" t="s">
        <v>134</v>
      </c>
      <c r="H748" t="s">
        <v>81</v>
      </c>
      <c r="I748" t="s">
        <v>82</v>
      </c>
      <c r="J748" t="s">
        <v>1831</v>
      </c>
      <c r="K748" t="s">
        <v>1911</v>
      </c>
      <c r="L748" t="str">
        <f t="shared" si="11"/>
        <v>High</v>
      </c>
      <c r="M748">
        <v>7.5</v>
      </c>
      <c r="N748" t="s">
        <v>85</v>
      </c>
      <c r="O748" t="s">
        <v>86</v>
      </c>
      <c r="P748" t="s">
        <v>87</v>
      </c>
      <c r="Q748" t="s">
        <v>88</v>
      </c>
      <c r="R748" t="s">
        <v>89</v>
      </c>
      <c r="S748" t="s">
        <v>89</v>
      </c>
      <c r="T748" t="s">
        <v>89</v>
      </c>
      <c r="U748" s="7" t="s">
        <v>3749</v>
      </c>
    </row>
    <row r="749" spans="1:21" x14ac:dyDescent="0.25">
      <c r="A749" s="43" t="s">
        <v>3750</v>
      </c>
      <c r="B749" s="40" t="s">
        <v>3751</v>
      </c>
      <c r="C749" t="s">
        <v>730</v>
      </c>
      <c r="D749">
        <v>2018</v>
      </c>
      <c r="E749" t="s">
        <v>994</v>
      </c>
      <c r="F749" t="s">
        <v>2042</v>
      </c>
      <c r="G749" t="s">
        <v>134</v>
      </c>
      <c r="H749" t="s">
        <v>81</v>
      </c>
      <c r="I749" t="s">
        <v>82</v>
      </c>
      <c r="J749" t="s">
        <v>1831</v>
      </c>
      <c r="K749" t="s">
        <v>1911</v>
      </c>
      <c r="L749" t="str">
        <f t="shared" si="11"/>
        <v>High</v>
      </c>
      <c r="M749">
        <v>7.5</v>
      </c>
      <c r="N749" t="s">
        <v>85</v>
      </c>
      <c r="O749" t="s">
        <v>86</v>
      </c>
      <c r="P749" t="s">
        <v>87</v>
      </c>
      <c r="Q749" t="s">
        <v>88</v>
      </c>
      <c r="R749" t="s">
        <v>89</v>
      </c>
      <c r="S749" t="s">
        <v>89</v>
      </c>
      <c r="T749" t="s">
        <v>89</v>
      </c>
      <c r="U749" t="s">
        <v>2043</v>
      </c>
    </row>
    <row r="750" spans="1:21" x14ac:dyDescent="0.25">
      <c r="A750" s="43" t="s">
        <v>3750</v>
      </c>
      <c r="B750" s="40" t="s">
        <v>3751</v>
      </c>
      <c r="C750" t="s">
        <v>730</v>
      </c>
      <c r="D750">
        <v>2018</v>
      </c>
      <c r="E750" t="s">
        <v>997</v>
      </c>
      <c r="F750" t="s">
        <v>2044</v>
      </c>
      <c r="G750" t="s">
        <v>134</v>
      </c>
      <c r="H750" t="s">
        <v>81</v>
      </c>
      <c r="I750" t="s">
        <v>82</v>
      </c>
      <c r="J750" t="s">
        <v>1831</v>
      </c>
      <c r="K750" t="s">
        <v>1911</v>
      </c>
      <c r="L750" t="str">
        <f t="shared" si="11"/>
        <v>High</v>
      </c>
      <c r="M750">
        <v>7.5</v>
      </c>
      <c r="N750" t="s">
        <v>85</v>
      </c>
      <c r="O750" t="s">
        <v>86</v>
      </c>
      <c r="P750" t="s">
        <v>87</v>
      </c>
      <c r="Q750" t="s">
        <v>88</v>
      </c>
      <c r="R750" t="s">
        <v>89</v>
      </c>
      <c r="S750" t="s">
        <v>89</v>
      </c>
      <c r="T750" t="s">
        <v>89</v>
      </c>
      <c r="U750" t="s">
        <v>2045</v>
      </c>
    </row>
    <row r="751" spans="1:21" x14ac:dyDescent="0.25">
      <c r="A751" s="43" t="s">
        <v>3750</v>
      </c>
      <c r="B751" s="40" t="s">
        <v>3751</v>
      </c>
      <c r="C751" t="s">
        <v>730</v>
      </c>
      <c r="D751">
        <v>2018</v>
      </c>
      <c r="E751" t="s">
        <v>1000</v>
      </c>
      <c r="F751" t="s">
        <v>2046</v>
      </c>
      <c r="G751" t="s">
        <v>134</v>
      </c>
      <c r="H751" t="s">
        <v>81</v>
      </c>
      <c r="I751" t="s">
        <v>82</v>
      </c>
      <c r="J751" t="s">
        <v>1831</v>
      </c>
      <c r="K751" t="s">
        <v>1911</v>
      </c>
      <c r="L751" t="str">
        <f t="shared" si="11"/>
        <v>High</v>
      </c>
      <c r="M751">
        <v>7.5</v>
      </c>
      <c r="N751" t="s">
        <v>85</v>
      </c>
      <c r="O751" t="s">
        <v>86</v>
      </c>
      <c r="P751" t="s">
        <v>87</v>
      </c>
      <c r="Q751" t="s">
        <v>88</v>
      </c>
      <c r="R751" t="s">
        <v>89</v>
      </c>
      <c r="S751" t="s">
        <v>89</v>
      </c>
      <c r="T751" t="s">
        <v>89</v>
      </c>
      <c r="U751" t="s">
        <v>2047</v>
      </c>
    </row>
    <row r="752" spans="1:21" x14ac:dyDescent="0.25">
      <c r="A752" s="43" t="s">
        <v>3750</v>
      </c>
      <c r="B752" s="40" t="s">
        <v>3751</v>
      </c>
      <c r="C752" t="s">
        <v>730</v>
      </c>
      <c r="D752">
        <v>2018</v>
      </c>
      <c r="E752" t="s">
        <v>1003</v>
      </c>
      <c r="F752" t="s">
        <v>2048</v>
      </c>
      <c r="G752" t="s">
        <v>134</v>
      </c>
      <c r="H752" t="s">
        <v>81</v>
      </c>
      <c r="I752" t="s">
        <v>82</v>
      </c>
      <c r="J752" t="s">
        <v>1831</v>
      </c>
      <c r="K752" t="s">
        <v>1911</v>
      </c>
      <c r="L752" t="str">
        <f t="shared" si="11"/>
        <v>High</v>
      </c>
      <c r="M752">
        <v>7.5</v>
      </c>
      <c r="N752" t="s">
        <v>85</v>
      </c>
      <c r="O752" t="s">
        <v>86</v>
      </c>
      <c r="P752" t="s">
        <v>87</v>
      </c>
      <c r="Q752" t="s">
        <v>88</v>
      </c>
      <c r="R752" t="s">
        <v>89</v>
      </c>
      <c r="S752" t="s">
        <v>89</v>
      </c>
      <c r="T752" t="s">
        <v>89</v>
      </c>
      <c r="U752" t="s">
        <v>2049</v>
      </c>
    </row>
    <row r="753" spans="1:21" x14ac:dyDescent="0.25">
      <c r="A753" s="43" t="s">
        <v>3750</v>
      </c>
      <c r="B753" s="40" t="s">
        <v>3751</v>
      </c>
      <c r="C753" t="s">
        <v>730</v>
      </c>
      <c r="D753">
        <v>2018</v>
      </c>
      <c r="E753" t="s">
        <v>93</v>
      </c>
      <c r="F753" t="s">
        <v>2050</v>
      </c>
      <c r="G753" t="s">
        <v>134</v>
      </c>
      <c r="H753" t="s">
        <v>81</v>
      </c>
      <c r="I753" t="s">
        <v>82</v>
      </c>
      <c r="J753" t="s">
        <v>1831</v>
      </c>
      <c r="K753" t="s">
        <v>1911</v>
      </c>
      <c r="L753" t="str">
        <f t="shared" si="11"/>
        <v>High</v>
      </c>
      <c r="M753">
        <v>7.5</v>
      </c>
      <c r="N753" t="s">
        <v>85</v>
      </c>
      <c r="O753" t="s">
        <v>86</v>
      </c>
      <c r="P753" t="s">
        <v>87</v>
      </c>
      <c r="Q753" t="s">
        <v>88</v>
      </c>
      <c r="R753" t="s">
        <v>89</v>
      </c>
      <c r="S753" t="s">
        <v>89</v>
      </c>
      <c r="T753" t="s">
        <v>89</v>
      </c>
      <c r="U753" t="s">
        <v>2051</v>
      </c>
    </row>
    <row r="754" spans="1:21" x14ac:dyDescent="0.25">
      <c r="A754" s="43" t="s">
        <v>3750</v>
      </c>
      <c r="B754" s="40" t="s">
        <v>3751</v>
      </c>
      <c r="C754" t="s">
        <v>730</v>
      </c>
      <c r="D754">
        <v>2018</v>
      </c>
      <c r="E754" t="s">
        <v>1010</v>
      </c>
      <c r="F754" t="s">
        <v>2052</v>
      </c>
      <c r="G754" t="s">
        <v>134</v>
      </c>
      <c r="H754" t="s">
        <v>81</v>
      </c>
      <c r="I754" t="s">
        <v>82</v>
      </c>
      <c r="J754" t="s">
        <v>1831</v>
      </c>
      <c r="K754" t="s">
        <v>1911</v>
      </c>
      <c r="L754" t="str">
        <f t="shared" si="11"/>
        <v>High</v>
      </c>
      <c r="M754">
        <v>7.5</v>
      </c>
      <c r="N754" t="s">
        <v>85</v>
      </c>
      <c r="O754" t="s">
        <v>86</v>
      </c>
      <c r="P754" t="s">
        <v>87</v>
      </c>
      <c r="Q754" t="s">
        <v>88</v>
      </c>
      <c r="R754" t="s">
        <v>89</v>
      </c>
      <c r="S754" t="s">
        <v>89</v>
      </c>
      <c r="T754" t="s">
        <v>89</v>
      </c>
      <c r="U754" t="s">
        <v>2053</v>
      </c>
    </row>
    <row r="755" spans="1:21" x14ac:dyDescent="0.25">
      <c r="A755" s="43" t="s">
        <v>3750</v>
      </c>
      <c r="B755" s="40" t="s">
        <v>3751</v>
      </c>
      <c r="C755" t="s">
        <v>730</v>
      </c>
      <c r="D755">
        <v>2018</v>
      </c>
      <c r="E755" t="s">
        <v>1015</v>
      </c>
      <c r="F755" t="s">
        <v>2054</v>
      </c>
      <c r="G755" t="s">
        <v>134</v>
      </c>
      <c r="H755" t="s">
        <v>81</v>
      </c>
      <c r="I755" t="s">
        <v>82</v>
      </c>
      <c r="J755" t="s">
        <v>1831</v>
      </c>
      <c r="K755" t="s">
        <v>1911</v>
      </c>
      <c r="L755" t="str">
        <f t="shared" si="11"/>
        <v>High</v>
      </c>
      <c r="M755">
        <v>7.5</v>
      </c>
      <c r="N755" t="s">
        <v>85</v>
      </c>
      <c r="O755" t="s">
        <v>86</v>
      </c>
      <c r="P755" t="s">
        <v>87</v>
      </c>
      <c r="Q755" t="s">
        <v>88</v>
      </c>
      <c r="R755" t="s">
        <v>89</v>
      </c>
      <c r="S755" t="s">
        <v>89</v>
      </c>
      <c r="T755" t="s">
        <v>89</v>
      </c>
      <c r="U755" t="s">
        <v>2055</v>
      </c>
    </row>
    <row r="756" spans="1:21" x14ac:dyDescent="0.25">
      <c r="A756" s="43" t="s">
        <v>3750</v>
      </c>
      <c r="B756" s="40" t="s">
        <v>3751</v>
      </c>
      <c r="C756" t="s">
        <v>730</v>
      </c>
      <c r="D756">
        <v>2018</v>
      </c>
      <c r="E756" t="s">
        <v>1019</v>
      </c>
      <c r="F756" t="s">
        <v>2056</v>
      </c>
      <c r="G756" t="s">
        <v>254</v>
      </c>
      <c r="H756" t="s">
        <v>81</v>
      </c>
      <c r="I756" t="s">
        <v>153</v>
      </c>
      <c r="J756" t="s">
        <v>1831</v>
      </c>
      <c r="K756" t="s">
        <v>1911</v>
      </c>
      <c r="L756" t="str">
        <f t="shared" si="11"/>
        <v>High</v>
      </c>
      <c r="M756">
        <v>7.5</v>
      </c>
      <c r="N756" t="s">
        <v>85</v>
      </c>
      <c r="O756" t="s">
        <v>86</v>
      </c>
      <c r="P756" t="s">
        <v>87</v>
      </c>
      <c r="Q756" t="s">
        <v>88</v>
      </c>
      <c r="R756" t="s">
        <v>89</v>
      </c>
      <c r="S756" t="s">
        <v>89</v>
      </c>
      <c r="T756" t="s">
        <v>89</v>
      </c>
      <c r="U756" t="s">
        <v>2057</v>
      </c>
    </row>
    <row r="757" spans="1:21" x14ac:dyDescent="0.25">
      <c r="A757" s="43" t="s">
        <v>3750</v>
      </c>
      <c r="B757" s="40" t="s">
        <v>3751</v>
      </c>
      <c r="C757" t="s">
        <v>730</v>
      </c>
      <c r="D757">
        <v>2018</v>
      </c>
      <c r="E757" t="s">
        <v>1024</v>
      </c>
      <c r="F757" t="s">
        <v>2058</v>
      </c>
      <c r="G757" t="s">
        <v>134</v>
      </c>
      <c r="H757" t="s">
        <v>81</v>
      </c>
      <c r="I757" t="s">
        <v>82</v>
      </c>
      <c r="J757" t="s">
        <v>1831</v>
      </c>
      <c r="K757" t="s">
        <v>1911</v>
      </c>
      <c r="L757" t="str">
        <f t="shared" si="11"/>
        <v>High</v>
      </c>
      <c r="M757">
        <v>7.5</v>
      </c>
      <c r="N757" t="s">
        <v>85</v>
      </c>
      <c r="O757" t="s">
        <v>86</v>
      </c>
      <c r="P757" t="s">
        <v>87</v>
      </c>
      <c r="Q757" t="s">
        <v>88</v>
      </c>
      <c r="R757" t="s">
        <v>89</v>
      </c>
      <c r="S757" t="s">
        <v>89</v>
      </c>
      <c r="T757" t="s">
        <v>89</v>
      </c>
      <c r="U757" t="s">
        <v>2059</v>
      </c>
    </row>
    <row r="758" spans="1:21" x14ac:dyDescent="0.25">
      <c r="A758" s="43" t="s">
        <v>3750</v>
      </c>
      <c r="B758" s="40" t="s">
        <v>3751</v>
      </c>
      <c r="C758" t="s">
        <v>730</v>
      </c>
      <c r="D758">
        <v>2018</v>
      </c>
      <c r="E758" t="s">
        <v>1027</v>
      </c>
      <c r="F758" t="s">
        <v>2060</v>
      </c>
      <c r="G758" t="s">
        <v>254</v>
      </c>
      <c r="H758" t="s">
        <v>81</v>
      </c>
      <c r="I758" t="s">
        <v>153</v>
      </c>
      <c r="J758" t="s">
        <v>1831</v>
      </c>
      <c r="K758" t="s">
        <v>1911</v>
      </c>
      <c r="L758" t="str">
        <f t="shared" si="11"/>
        <v>High</v>
      </c>
      <c r="M758">
        <v>7.5</v>
      </c>
      <c r="N758" t="s">
        <v>85</v>
      </c>
      <c r="O758" t="s">
        <v>86</v>
      </c>
      <c r="P758" t="s">
        <v>87</v>
      </c>
      <c r="Q758" t="s">
        <v>88</v>
      </c>
      <c r="R758" t="s">
        <v>89</v>
      </c>
      <c r="S758" t="s">
        <v>89</v>
      </c>
      <c r="T758" t="s">
        <v>89</v>
      </c>
      <c r="U758" t="s">
        <v>2061</v>
      </c>
    </row>
    <row r="759" spans="1:21" x14ac:dyDescent="0.25">
      <c r="A759" s="43" t="s">
        <v>3750</v>
      </c>
      <c r="B759" s="40" t="s">
        <v>3751</v>
      </c>
      <c r="C759" t="s">
        <v>730</v>
      </c>
      <c r="D759">
        <v>2018</v>
      </c>
      <c r="E759" t="s">
        <v>222</v>
      </c>
      <c r="F759" s="8" t="s">
        <v>2062</v>
      </c>
      <c r="G759" t="s">
        <v>134</v>
      </c>
      <c r="H759" t="s">
        <v>81</v>
      </c>
      <c r="I759" t="s">
        <v>82</v>
      </c>
      <c r="J759" t="s">
        <v>1831</v>
      </c>
      <c r="K759" t="s">
        <v>1911</v>
      </c>
      <c r="L759" t="str">
        <f t="shared" ref="L759:L822" si="12">IF(M759&gt;=9,"Critical",IF(M759&gt;=7.5,"High",IF(M759&gt;=5,"Medium","Low")))</f>
        <v>High</v>
      </c>
      <c r="M759">
        <v>7.5</v>
      </c>
      <c r="N759" t="s">
        <v>85</v>
      </c>
      <c r="O759" t="s">
        <v>86</v>
      </c>
      <c r="P759" t="s">
        <v>87</v>
      </c>
      <c r="Q759" t="s">
        <v>88</v>
      </c>
      <c r="R759" t="s">
        <v>89</v>
      </c>
      <c r="S759" t="s">
        <v>89</v>
      </c>
      <c r="T759" t="s">
        <v>89</v>
      </c>
      <c r="U759" t="s">
        <v>2063</v>
      </c>
    </row>
    <row r="760" spans="1:21" hidden="1" x14ac:dyDescent="0.25">
      <c r="C760" t="s">
        <v>730</v>
      </c>
      <c r="D760">
        <v>2018</v>
      </c>
      <c r="E760" t="s">
        <v>1321</v>
      </c>
      <c r="F760" t="s">
        <v>2064</v>
      </c>
      <c r="G760" t="s">
        <v>93</v>
      </c>
      <c r="H760" t="s">
        <v>81</v>
      </c>
      <c r="I760" t="s">
        <v>153</v>
      </c>
      <c r="J760" t="s">
        <v>530</v>
      </c>
      <c r="K760" t="s">
        <v>2019</v>
      </c>
      <c r="L760" t="str">
        <f t="shared" si="12"/>
        <v>Medium</v>
      </c>
      <c r="M760">
        <v>6.8</v>
      </c>
      <c r="N760" t="s">
        <v>85</v>
      </c>
      <c r="O760" t="s">
        <v>86</v>
      </c>
      <c r="P760" t="s">
        <v>101</v>
      </c>
      <c r="Q760" t="s">
        <v>88</v>
      </c>
      <c r="R760" t="s">
        <v>89</v>
      </c>
      <c r="S760" t="s">
        <v>89</v>
      </c>
      <c r="T760" t="s">
        <v>89</v>
      </c>
      <c r="U760" t="s">
        <v>2065</v>
      </c>
    </row>
    <row r="761" spans="1:21" x14ac:dyDescent="0.25">
      <c r="A761" s="43" t="s">
        <v>3765</v>
      </c>
      <c r="B761" s="40" t="s">
        <v>3751</v>
      </c>
      <c r="C761" t="s">
        <v>730</v>
      </c>
      <c r="D761">
        <v>2018</v>
      </c>
      <c r="E761" t="s">
        <v>1030</v>
      </c>
      <c r="F761" t="s">
        <v>2066</v>
      </c>
      <c r="G761" t="s">
        <v>452</v>
      </c>
      <c r="H761" t="s">
        <v>81</v>
      </c>
      <c r="I761" t="s">
        <v>82</v>
      </c>
      <c r="J761" t="s">
        <v>488</v>
      </c>
      <c r="K761" t="s">
        <v>295</v>
      </c>
      <c r="L761" t="str">
        <f t="shared" si="12"/>
        <v>High</v>
      </c>
      <c r="M761">
        <v>7.5</v>
      </c>
      <c r="N761" t="s">
        <v>85</v>
      </c>
      <c r="O761" t="s">
        <v>86</v>
      </c>
      <c r="P761" t="s">
        <v>87</v>
      </c>
      <c r="Q761" t="s">
        <v>88</v>
      </c>
      <c r="R761" t="s">
        <v>89</v>
      </c>
      <c r="S761" t="s">
        <v>89</v>
      </c>
      <c r="T761" t="s">
        <v>89</v>
      </c>
      <c r="U761" t="s">
        <v>2067</v>
      </c>
    </row>
    <row r="762" spans="1:21" x14ac:dyDescent="0.25">
      <c r="C762" t="s">
        <v>730</v>
      </c>
      <c r="D762">
        <v>2018</v>
      </c>
      <c r="E762" t="s">
        <v>1326</v>
      </c>
      <c r="F762" t="s">
        <v>2068</v>
      </c>
      <c r="G762" t="s">
        <v>93</v>
      </c>
      <c r="H762" t="s">
        <v>81</v>
      </c>
      <c r="I762" t="s">
        <v>153</v>
      </c>
      <c r="J762" t="s">
        <v>1941</v>
      </c>
      <c r="K762" t="s">
        <v>2069</v>
      </c>
      <c r="L762" t="str">
        <f t="shared" si="12"/>
        <v>Critical</v>
      </c>
      <c r="M762">
        <v>10</v>
      </c>
      <c r="N762" t="s">
        <v>85</v>
      </c>
      <c r="O762" t="s">
        <v>86</v>
      </c>
      <c r="P762" t="s">
        <v>87</v>
      </c>
      <c r="Q762" t="s">
        <v>88</v>
      </c>
      <c r="R762" t="s">
        <v>130</v>
      </c>
      <c r="S762" t="s">
        <v>130</v>
      </c>
      <c r="T762" t="s">
        <v>130</v>
      </c>
      <c r="U762" t="s">
        <v>2070</v>
      </c>
    </row>
    <row r="763" spans="1:21" hidden="1" x14ac:dyDescent="0.25">
      <c r="C763" t="s">
        <v>730</v>
      </c>
      <c r="D763">
        <v>2018</v>
      </c>
      <c r="E763" t="s">
        <v>1034</v>
      </c>
      <c r="F763" t="s">
        <v>525</v>
      </c>
      <c r="G763" t="s">
        <v>93</v>
      </c>
      <c r="H763" t="s">
        <v>81</v>
      </c>
      <c r="I763" t="s">
        <v>290</v>
      </c>
      <c r="J763" t="s">
        <v>526</v>
      </c>
      <c r="K763" t="s">
        <v>527</v>
      </c>
      <c r="L763" t="str">
        <f t="shared" si="12"/>
        <v>Medium</v>
      </c>
      <c r="M763">
        <v>6.8</v>
      </c>
      <c r="N763" t="s">
        <v>85</v>
      </c>
      <c r="O763" t="s">
        <v>86</v>
      </c>
      <c r="P763" t="s">
        <v>101</v>
      </c>
      <c r="Q763" t="s">
        <v>88</v>
      </c>
      <c r="R763" t="s">
        <v>89</v>
      </c>
      <c r="S763" t="s">
        <v>89</v>
      </c>
      <c r="T763" t="s">
        <v>89</v>
      </c>
      <c r="U763" t="s">
        <v>528</v>
      </c>
    </row>
    <row r="764" spans="1:21" hidden="1" x14ac:dyDescent="0.25">
      <c r="C764" t="s">
        <v>730</v>
      </c>
      <c r="D764">
        <v>2018</v>
      </c>
      <c r="E764" t="s">
        <v>1038</v>
      </c>
      <c r="F764" t="s">
        <v>2071</v>
      </c>
      <c r="G764" t="s">
        <v>540</v>
      </c>
      <c r="H764" t="s">
        <v>81</v>
      </c>
      <c r="I764" t="s">
        <v>2072</v>
      </c>
      <c r="J764" t="s">
        <v>1911</v>
      </c>
      <c r="K764" t="s">
        <v>1314</v>
      </c>
      <c r="L764" t="str">
        <f t="shared" si="12"/>
        <v>Medium</v>
      </c>
      <c r="M764">
        <v>6.8</v>
      </c>
      <c r="N764" t="s">
        <v>85</v>
      </c>
      <c r="O764" t="s">
        <v>86</v>
      </c>
      <c r="P764" t="s">
        <v>101</v>
      </c>
      <c r="Q764" t="s">
        <v>88</v>
      </c>
      <c r="R764" t="s">
        <v>89</v>
      </c>
      <c r="S764" t="s">
        <v>89</v>
      </c>
      <c r="T764" t="s">
        <v>89</v>
      </c>
      <c r="U764" t="s">
        <v>2073</v>
      </c>
    </row>
    <row r="765" spans="1:21" hidden="1" x14ac:dyDescent="0.25">
      <c r="C765" t="s">
        <v>730</v>
      </c>
      <c r="D765">
        <v>2018</v>
      </c>
      <c r="E765" t="s">
        <v>1039</v>
      </c>
      <c r="F765" t="s">
        <v>2074</v>
      </c>
      <c r="G765" t="s">
        <v>93</v>
      </c>
      <c r="H765" t="s">
        <v>81</v>
      </c>
      <c r="I765" t="s">
        <v>431</v>
      </c>
      <c r="J765" t="s">
        <v>530</v>
      </c>
      <c r="K765" t="s">
        <v>2019</v>
      </c>
      <c r="L765" t="str">
        <f t="shared" si="12"/>
        <v>Medium</v>
      </c>
      <c r="M765">
        <v>6.8</v>
      </c>
      <c r="N765" t="s">
        <v>85</v>
      </c>
      <c r="O765" t="s">
        <v>86</v>
      </c>
      <c r="P765" t="s">
        <v>101</v>
      </c>
      <c r="Q765" t="s">
        <v>88</v>
      </c>
      <c r="R765" t="s">
        <v>89</v>
      </c>
      <c r="S765" t="s">
        <v>89</v>
      </c>
      <c r="T765" t="s">
        <v>89</v>
      </c>
      <c r="U765" t="s">
        <v>2075</v>
      </c>
    </row>
    <row r="766" spans="1:21" hidden="1" x14ac:dyDescent="0.25">
      <c r="C766" t="s">
        <v>730</v>
      </c>
      <c r="D766">
        <v>2018</v>
      </c>
      <c r="E766" t="s">
        <v>1042</v>
      </c>
      <c r="F766" t="s">
        <v>2076</v>
      </c>
      <c r="G766" t="s">
        <v>93</v>
      </c>
      <c r="H766" t="s">
        <v>81</v>
      </c>
      <c r="I766" t="s">
        <v>431</v>
      </c>
      <c r="J766" t="s">
        <v>530</v>
      </c>
      <c r="K766" t="s">
        <v>2019</v>
      </c>
      <c r="L766" t="str">
        <f t="shared" si="12"/>
        <v>Medium</v>
      </c>
      <c r="M766">
        <v>6.8</v>
      </c>
      <c r="N766" t="s">
        <v>85</v>
      </c>
      <c r="O766" t="s">
        <v>86</v>
      </c>
      <c r="P766" t="s">
        <v>101</v>
      </c>
      <c r="Q766" t="s">
        <v>88</v>
      </c>
      <c r="R766" t="s">
        <v>89</v>
      </c>
      <c r="S766" t="s">
        <v>89</v>
      </c>
      <c r="T766" t="s">
        <v>89</v>
      </c>
      <c r="U766" t="s">
        <v>2077</v>
      </c>
    </row>
    <row r="767" spans="1:21" x14ac:dyDescent="0.25">
      <c r="A767" s="43" t="s">
        <v>3744</v>
      </c>
      <c r="B767" s="40" t="s">
        <v>3751</v>
      </c>
      <c r="C767" t="s">
        <v>730</v>
      </c>
      <c r="D767">
        <v>2018</v>
      </c>
      <c r="E767" t="s">
        <v>1043</v>
      </c>
      <c r="F767" s="44" t="s">
        <v>529</v>
      </c>
      <c r="G767" t="s">
        <v>93</v>
      </c>
      <c r="H767" t="s">
        <v>81</v>
      </c>
      <c r="I767" t="s">
        <v>153</v>
      </c>
      <c r="J767" t="s">
        <v>530</v>
      </c>
      <c r="K767" t="s">
        <v>531</v>
      </c>
      <c r="L767" t="str">
        <f t="shared" si="12"/>
        <v>High</v>
      </c>
      <c r="M767">
        <v>7.5</v>
      </c>
      <c r="N767" t="s">
        <v>85</v>
      </c>
      <c r="O767" t="s">
        <v>86</v>
      </c>
      <c r="P767" t="s">
        <v>87</v>
      </c>
      <c r="Q767" t="s">
        <v>88</v>
      </c>
      <c r="R767" t="s">
        <v>89</v>
      </c>
      <c r="S767" t="s">
        <v>89</v>
      </c>
      <c r="T767" t="s">
        <v>89</v>
      </c>
      <c r="U767" t="s">
        <v>532</v>
      </c>
    </row>
    <row r="768" spans="1:21" hidden="1" x14ac:dyDescent="0.25">
      <c r="C768" t="s">
        <v>730</v>
      </c>
      <c r="D768">
        <v>2018</v>
      </c>
      <c r="E768" t="s">
        <v>1044</v>
      </c>
      <c r="F768" t="s">
        <v>2078</v>
      </c>
      <c r="G768" t="s">
        <v>134</v>
      </c>
      <c r="H768" t="s">
        <v>81</v>
      </c>
      <c r="I768" t="s">
        <v>129</v>
      </c>
      <c r="J768" t="s">
        <v>530</v>
      </c>
      <c r="K768" t="s">
        <v>2019</v>
      </c>
      <c r="L768" t="str">
        <f t="shared" si="12"/>
        <v>Low</v>
      </c>
      <c r="M768">
        <v>4.3</v>
      </c>
      <c r="N768" t="s">
        <v>85</v>
      </c>
      <c r="O768" t="s">
        <v>86</v>
      </c>
      <c r="P768" t="s">
        <v>101</v>
      </c>
      <c r="Q768" t="s">
        <v>88</v>
      </c>
      <c r="R768" t="s">
        <v>85</v>
      </c>
      <c r="S768" t="s">
        <v>85</v>
      </c>
      <c r="T768" t="s">
        <v>89</v>
      </c>
      <c r="U768" t="s">
        <v>2079</v>
      </c>
    </row>
    <row r="769" spans="2:21" hidden="1" x14ac:dyDescent="0.25">
      <c r="C769" t="s">
        <v>730</v>
      </c>
      <c r="D769">
        <v>2018</v>
      </c>
      <c r="E769" t="s">
        <v>1045</v>
      </c>
      <c r="F769" t="s">
        <v>2080</v>
      </c>
      <c r="G769" t="s">
        <v>134</v>
      </c>
      <c r="H769" t="s">
        <v>81</v>
      </c>
      <c r="I769" t="s">
        <v>129</v>
      </c>
      <c r="J769" t="s">
        <v>530</v>
      </c>
      <c r="K769" t="s">
        <v>2019</v>
      </c>
      <c r="L769" t="str">
        <f t="shared" si="12"/>
        <v>Low</v>
      </c>
      <c r="M769">
        <v>4.3</v>
      </c>
      <c r="N769" t="s">
        <v>85</v>
      </c>
      <c r="O769" t="s">
        <v>86</v>
      </c>
      <c r="P769" t="s">
        <v>101</v>
      </c>
      <c r="Q769" t="s">
        <v>88</v>
      </c>
      <c r="R769" t="s">
        <v>85</v>
      </c>
      <c r="S769" t="s">
        <v>85</v>
      </c>
      <c r="T769" t="s">
        <v>89</v>
      </c>
      <c r="U769" t="s">
        <v>2079</v>
      </c>
    </row>
    <row r="770" spans="2:21" hidden="1" x14ac:dyDescent="0.25">
      <c r="C770" t="s">
        <v>730</v>
      </c>
      <c r="D770">
        <v>2018</v>
      </c>
      <c r="E770" t="s">
        <v>1046</v>
      </c>
      <c r="F770" t="s">
        <v>2081</v>
      </c>
      <c r="G770" t="s">
        <v>134</v>
      </c>
      <c r="H770" t="s">
        <v>81</v>
      </c>
      <c r="I770" t="s">
        <v>129</v>
      </c>
      <c r="J770" t="s">
        <v>530</v>
      </c>
      <c r="K770" t="s">
        <v>2019</v>
      </c>
      <c r="L770" t="str">
        <f t="shared" si="12"/>
        <v>Low</v>
      </c>
      <c r="M770">
        <v>4.3</v>
      </c>
      <c r="N770" t="s">
        <v>85</v>
      </c>
      <c r="O770" t="s">
        <v>86</v>
      </c>
      <c r="P770" t="s">
        <v>101</v>
      </c>
      <c r="Q770" t="s">
        <v>88</v>
      </c>
      <c r="R770" t="s">
        <v>85</v>
      </c>
      <c r="S770" t="s">
        <v>85</v>
      </c>
      <c r="T770" t="s">
        <v>89</v>
      </c>
      <c r="U770" t="s">
        <v>2082</v>
      </c>
    </row>
    <row r="771" spans="2:21" hidden="1" x14ac:dyDescent="0.25">
      <c r="C771" t="s">
        <v>730</v>
      </c>
      <c r="D771">
        <v>2018</v>
      </c>
      <c r="E771" t="s">
        <v>1047</v>
      </c>
      <c r="F771" t="s">
        <v>2083</v>
      </c>
      <c r="G771" t="s">
        <v>2084</v>
      </c>
      <c r="H771" t="s">
        <v>81</v>
      </c>
      <c r="I771" t="s">
        <v>129</v>
      </c>
      <c r="J771" t="s">
        <v>530</v>
      </c>
      <c r="K771" t="s">
        <v>2019</v>
      </c>
      <c r="L771" t="str">
        <f t="shared" si="12"/>
        <v>Low</v>
      </c>
      <c r="M771">
        <v>4.3</v>
      </c>
      <c r="N771" t="s">
        <v>85</v>
      </c>
      <c r="O771" t="s">
        <v>86</v>
      </c>
      <c r="P771" t="s">
        <v>101</v>
      </c>
      <c r="Q771" t="s">
        <v>88</v>
      </c>
      <c r="R771" t="s">
        <v>85</v>
      </c>
      <c r="S771" t="s">
        <v>85</v>
      </c>
      <c r="T771" t="s">
        <v>89</v>
      </c>
      <c r="U771" t="s">
        <v>2085</v>
      </c>
    </row>
    <row r="772" spans="2:21" hidden="1" x14ac:dyDescent="0.25">
      <c r="C772" t="s">
        <v>730</v>
      </c>
      <c r="D772">
        <v>2018</v>
      </c>
      <c r="E772" t="s">
        <v>1048</v>
      </c>
      <c r="F772" t="s">
        <v>2086</v>
      </c>
      <c r="G772" t="s">
        <v>540</v>
      </c>
      <c r="H772" t="s">
        <v>81</v>
      </c>
      <c r="I772" t="s">
        <v>82</v>
      </c>
      <c r="J772" t="s">
        <v>530</v>
      </c>
      <c r="K772" t="s">
        <v>2019</v>
      </c>
      <c r="L772" t="str">
        <f t="shared" si="12"/>
        <v>Medium</v>
      </c>
      <c r="M772">
        <v>6.8</v>
      </c>
      <c r="N772" t="s">
        <v>85</v>
      </c>
      <c r="O772" t="s">
        <v>86</v>
      </c>
      <c r="P772" t="s">
        <v>101</v>
      </c>
      <c r="Q772" t="s">
        <v>88</v>
      </c>
      <c r="R772" t="s">
        <v>89</v>
      </c>
      <c r="S772" t="s">
        <v>89</v>
      </c>
      <c r="T772" t="s">
        <v>89</v>
      </c>
      <c r="U772" t="s">
        <v>2087</v>
      </c>
    </row>
    <row r="773" spans="2:21" hidden="1" x14ac:dyDescent="0.25">
      <c r="C773" t="s">
        <v>730</v>
      </c>
      <c r="D773">
        <v>2018</v>
      </c>
      <c r="E773" t="s">
        <v>1049</v>
      </c>
      <c r="F773" t="s">
        <v>2088</v>
      </c>
      <c r="G773" t="s">
        <v>540</v>
      </c>
      <c r="H773" t="s">
        <v>81</v>
      </c>
      <c r="I773" t="s">
        <v>82</v>
      </c>
      <c r="J773" t="s">
        <v>530</v>
      </c>
      <c r="K773" t="s">
        <v>2019</v>
      </c>
      <c r="L773" t="str">
        <f t="shared" si="12"/>
        <v>Medium</v>
      </c>
      <c r="M773">
        <v>6.8</v>
      </c>
      <c r="N773" t="s">
        <v>85</v>
      </c>
      <c r="O773" t="s">
        <v>86</v>
      </c>
      <c r="P773" t="s">
        <v>101</v>
      </c>
      <c r="Q773" t="s">
        <v>88</v>
      </c>
      <c r="R773" t="s">
        <v>89</v>
      </c>
      <c r="S773" t="s">
        <v>89</v>
      </c>
      <c r="T773" t="s">
        <v>89</v>
      </c>
      <c r="U773" t="s">
        <v>2089</v>
      </c>
    </row>
    <row r="774" spans="2:21" hidden="1" x14ac:dyDescent="0.25">
      <c r="C774" t="s">
        <v>730</v>
      </c>
      <c r="D774">
        <v>2018</v>
      </c>
      <c r="E774" t="s">
        <v>1052</v>
      </c>
      <c r="F774" t="s">
        <v>2090</v>
      </c>
      <c r="G774" t="s">
        <v>168</v>
      </c>
      <c r="H774" t="s">
        <v>81</v>
      </c>
      <c r="I774" t="s">
        <v>1948</v>
      </c>
      <c r="J774" t="s">
        <v>692</v>
      </c>
      <c r="K774" t="s">
        <v>1949</v>
      </c>
      <c r="L774" t="str">
        <f t="shared" si="12"/>
        <v>Medium</v>
      </c>
      <c r="M774">
        <v>6.5</v>
      </c>
      <c r="N774" t="s">
        <v>85</v>
      </c>
      <c r="O774" t="s">
        <v>86</v>
      </c>
      <c r="P774" t="s">
        <v>87</v>
      </c>
      <c r="Q774" t="s">
        <v>205</v>
      </c>
      <c r="R774" t="s">
        <v>89</v>
      </c>
      <c r="S774" t="s">
        <v>89</v>
      </c>
      <c r="T774" t="s">
        <v>89</v>
      </c>
      <c r="U774" t="s">
        <v>2091</v>
      </c>
    </row>
    <row r="775" spans="2:21" x14ac:dyDescent="0.25">
      <c r="B775" s="42" t="s">
        <v>3759</v>
      </c>
      <c r="C775" t="s">
        <v>730</v>
      </c>
      <c r="D775">
        <v>2018</v>
      </c>
      <c r="E775" t="s">
        <v>1053</v>
      </c>
      <c r="F775" t="s">
        <v>2092</v>
      </c>
      <c r="G775" t="s">
        <v>134</v>
      </c>
      <c r="H775" t="s">
        <v>81</v>
      </c>
      <c r="I775" t="s">
        <v>82</v>
      </c>
      <c r="J775" t="s">
        <v>692</v>
      </c>
      <c r="K775" t="s">
        <v>1905</v>
      </c>
      <c r="L775" t="str">
        <f t="shared" si="12"/>
        <v>High</v>
      </c>
      <c r="M775">
        <v>7.5</v>
      </c>
      <c r="N775" t="s">
        <v>85</v>
      </c>
      <c r="O775" t="s">
        <v>86</v>
      </c>
      <c r="P775" t="s">
        <v>87</v>
      </c>
      <c r="Q775" t="s">
        <v>88</v>
      </c>
      <c r="R775" t="s">
        <v>89</v>
      </c>
      <c r="S775" t="s">
        <v>89</v>
      </c>
      <c r="T775" t="s">
        <v>89</v>
      </c>
      <c r="U775" t="s">
        <v>2093</v>
      </c>
    </row>
    <row r="776" spans="2:21" x14ac:dyDescent="0.25">
      <c r="B776" s="42" t="s">
        <v>3759</v>
      </c>
      <c r="C776" t="s">
        <v>730</v>
      </c>
      <c r="D776">
        <v>2018</v>
      </c>
      <c r="E776" t="s">
        <v>1054</v>
      </c>
      <c r="F776" s="8" t="s">
        <v>2094</v>
      </c>
      <c r="G776" t="s">
        <v>134</v>
      </c>
      <c r="H776" t="s">
        <v>81</v>
      </c>
      <c r="I776" t="s">
        <v>82</v>
      </c>
      <c r="J776" t="s">
        <v>692</v>
      </c>
      <c r="K776" t="s">
        <v>1905</v>
      </c>
      <c r="L776" t="str">
        <f t="shared" si="12"/>
        <v>High</v>
      </c>
      <c r="M776">
        <v>7.5</v>
      </c>
      <c r="N776" t="s">
        <v>85</v>
      </c>
      <c r="O776" t="s">
        <v>86</v>
      </c>
      <c r="P776" t="s">
        <v>87</v>
      </c>
      <c r="Q776" t="s">
        <v>88</v>
      </c>
      <c r="R776" t="s">
        <v>89</v>
      </c>
      <c r="S776" t="s">
        <v>89</v>
      </c>
      <c r="T776" t="s">
        <v>89</v>
      </c>
      <c r="U776" t="s">
        <v>2095</v>
      </c>
    </row>
    <row r="777" spans="2:21" hidden="1" x14ac:dyDescent="0.25">
      <c r="C777" t="s">
        <v>730</v>
      </c>
      <c r="D777">
        <v>2018</v>
      </c>
      <c r="E777" t="s">
        <v>1056</v>
      </c>
      <c r="F777" t="s">
        <v>2096</v>
      </c>
      <c r="G777" t="s">
        <v>300</v>
      </c>
      <c r="H777" t="s">
        <v>81</v>
      </c>
      <c r="I777" t="s">
        <v>109</v>
      </c>
      <c r="J777" t="s">
        <v>2097</v>
      </c>
      <c r="K777" t="s">
        <v>295</v>
      </c>
      <c r="L777" t="str">
        <f t="shared" si="12"/>
        <v>Medium</v>
      </c>
      <c r="M777">
        <v>5</v>
      </c>
      <c r="N777" t="s">
        <v>85</v>
      </c>
      <c r="O777" t="s">
        <v>86</v>
      </c>
      <c r="P777" t="s">
        <v>87</v>
      </c>
      <c r="Q777" t="s">
        <v>88</v>
      </c>
      <c r="R777" t="s">
        <v>89</v>
      </c>
      <c r="S777" t="s">
        <v>85</v>
      </c>
      <c r="T777" t="s">
        <v>85</v>
      </c>
      <c r="U777" t="s">
        <v>2098</v>
      </c>
    </row>
    <row r="778" spans="2:21" hidden="1" x14ac:dyDescent="0.25">
      <c r="C778" t="s">
        <v>730</v>
      </c>
      <c r="D778">
        <v>2018</v>
      </c>
      <c r="E778" t="s">
        <v>1059</v>
      </c>
      <c r="F778" t="s">
        <v>2099</v>
      </c>
      <c r="G778" t="s">
        <v>242</v>
      </c>
      <c r="H778" t="s">
        <v>81</v>
      </c>
      <c r="I778" t="s">
        <v>129</v>
      </c>
      <c r="J778" t="s">
        <v>2100</v>
      </c>
      <c r="K778" t="s">
        <v>530</v>
      </c>
      <c r="L778" t="str">
        <f t="shared" si="12"/>
        <v>Medium</v>
      </c>
      <c r="M778">
        <v>5</v>
      </c>
      <c r="N778" t="s">
        <v>85</v>
      </c>
      <c r="O778" t="s">
        <v>86</v>
      </c>
      <c r="P778" t="s">
        <v>87</v>
      </c>
      <c r="Q778" t="s">
        <v>88</v>
      </c>
      <c r="R778" t="s">
        <v>85</v>
      </c>
      <c r="S778" t="s">
        <v>85</v>
      </c>
      <c r="T778" t="s">
        <v>89</v>
      </c>
      <c r="U778" t="s">
        <v>2101</v>
      </c>
    </row>
    <row r="779" spans="2:21" hidden="1" x14ac:dyDescent="0.25">
      <c r="C779" t="s">
        <v>730</v>
      </c>
      <c r="D779">
        <v>2018</v>
      </c>
      <c r="E779" t="s">
        <v>1063</v>
      </c>
      <c r="F779" t="s">
        <v>2102</v>
      </c>
      <c r="G779" t="s">
        <v>540</v>
      </c>
      <c r="H779" t="s">
        <v>81</v>
      </c>
      <c r="I779" t="s">
        <v>115</v>
      </c>
      <c r="J779" t="s">
        <v>536</v>
      </c>
      <c r="K779" t="s">
        <v>537</v>
      </c>
      <c r="L779" t="str">
        <f t="shared" si="12"/>
        <v>Medium</v>
      </c>
      <c r="M779">
        <v>6.8</v>
      </c>
      <c r="N779" t="s">
        <v>85</v>
      </c>
      <c r="O779" t="s">
        <v>86</v>
      </c>
      <c r="P779" t="s">
        <v>101</v>
      </c>
      <c r="Q779" t="s">
        <v>88</v>
      </c>
      <c r="R779" t="s">
        <v>89</v>
      </c>
      <c r="S779" t="s">
        <v>89</v>
      </c>
      <c r="T779" t="s">
        <v>89</v>
      </c>
      <c r="U779" t="s">
        <v>2103</v>
      </c>
    </row>
    <row r="780" spans="2:21" hidden="1" x14ac:dyDescent="0.25">
      <c r="C780" t="s">
        <v>730</v>
      </c>
      <c r="D780">
        <v>2018</v>
      </c>
      <c r="E780" t="s">
        <v>1067</v>
      </c>
      <c r="F780" t="s">
        <v>2104</v>
      </c>
      <c r="G780" t="s">
        <v>242</v>
      </c>
      <c r="H780" t="s">
        <v>81</v>
      </c>
      <c r="I780" t="s">
        <v>129</v>
      </c>
      <c r="J780" t="s">
        <v>1925</v>
      </c>
      <c r="K780" t="s">
        <v>692</v>
      </c>
      <c r="L780" t="str">
        <f t="shared" si="12"/>
        <v>Low</v>
      </c>
      <c r="M780">
        <v>4.3</v>
      </c>
      <c r="N780" t="s">
        <v>85</v>
      </c>
      <c r="O780" t="s">
        <v>86</v>
      </c>
      <c r="P780" t="s">
        <v>101</v>
      </c>
      <c r="Q780" t="s">
        <v>88</v>
      </c>
      <c r="R780" t="s">
        <v>85</v>
      </c>
      <c r="S780" t="s">
        <v>85</v>
      </c>
      <c r="T780" t="s">
        <v>89</v>
      </c>
      <c r="U780" t="s">
        <v>2105</v>
      </c>
    </row>
    <row r="781" spans="2:21" hidden="1" x14ac:dyDescent="0.25">
      <c r="C781" t="s">
        <v>730</v>
      </c>
      <c r="D781">
        <v>2018</v>
      </c>
      <c r="E781" t="s">
        <v>1071</v>
      </c>
      <c r="F781" t="s">
        <v>2106</v>
      </c>
      <c r="G781" t="s">
        <v>93</v>
      </c>
      <c r="H781" t="s">
        <v>81</v>
      </c>
      <c r="I781" t="s">
        <v>115</v>
      </c>
      <c r="J781" t="s">
        <v>1925</v>
      </c>
      <c r="K781" t="s">
        <v>692</v>
      </c>
      <c r="L781" t="str">
        <f t="shared" si="12"/>
        <v>Low</v>
      </c>
      <c r="M781">
        <v>4.3</v>
      </c>
      <c r="N781" t="s">
        <v>85</v>
      </c>
      <c r="O781" t="s">
        <v>86</v>
      </c>
      <c r="P781" t="s">
        <v>101</v>
      </c>
      <c r="Q781" t="s">
        <v>88</v>
      </c>
      <c r="R781" t="s">
        <v>85</v>
      </c>
      <c r="S781" t="s">
        <v>85</v>
      </c>
      <c r="T781" t="s">
        <v>89</v>
      </c>
      <c r="U781" t="s">
        <v>2107</v>
      </c>
    </row>
    <row r="782" spans="2:21" hidden="1" x14ac:dyDescent="0.25">
      <c r="C782" t="s">
        <v>730</v>
      </c>
      <c r="D782">
        <v>2018</v>
      </c>
      <c r="E782" t="s">
        <v>1075</v>
      </c>
      <c r="F782" t="s">
        <v>2108</v>
      </c>
      <c r="G782" t="s">
        <v>93</v>
      </c>
      <c r="H782" t="s">
        <v>81</v>
      </c>
      <c r="I782" t="s">
        <v>115</v>
      </c>
      <c r="J782" t="s">
        <v>1925</v>
      </c>
      <c r="K782" t="s">
        <v>692</v>
      </c>
      <c r="L782" t="str">
        <f t="shared" si="12"/>
        <v>Low</v>
      </c>
      <c r="M782">
        <v>4.3</v>
      </c>
      <c r="N782" t="s">
        <v>85</v>
      </c>
      <c r="O782" t="s">
        <v>86</v>
      </c>
      <c r="P782" t="s">
        <v>101</v>
      </c>
      <c r="Q782" t="s">
        <v>88</v>
      </c>
      <c r="R782" t="s">
        <v>85</v>
      </c>
      <c r="S782" t="s">
        <v>85</v>
      </c>
      <c r="T782" t="s">
        <v>89</v>
      </c>
      <c r="U782" t="s">
        <v>2109</v>
      </c>
    </row>
    <row r="783" spans="2:21" hidden="1" x14ac:dyDescent="0.25">
      <c r="C783" t="s">
        <v>730</v>
      </c>
      <c r="D783">
        <v>2018</v>
      </c>
      <c r="E783" t="s">
        <v>1079</v>
      </c>
      <c r="F783" t="s">
        <v>539</v>
      </c>
      <c r="G783" t="s">
        <v>540</v>
      </c>
      <c r="H783" t="s">
        <v>81</v>
      </c>
      <c r="I783" t="s">
        <v>129</v>
      </c>
      <c r="J783" t="s">
        <v>536</v>
      </c>
      <c r="K783" t="s">
        <v>475</v>
      </c>
      <c r="L783" t="str">
        <f t="shared" si="12"/>
        <v>Medium</v>
      </c>
      <c r="M783">
        <v>6.8</v>
      </c>
      <c r="N783" t="s">
        <v>85</v>
      </c>
      <c r="O783" t="s">
        <v>86</v>
      </c>
      <c r="P783" t="s">
        <v>101</v>
      </c>
      <c r="Q783" t="s">
        <v>88</v>
      </c>
      <c r="R783" t="s">
        <v>89</v>
      </c>
      <c r="S783" t="s">
        <v>89</v>
      </c>
      <c r="T783" t="s">
        <v>89</v>
      </c>
      <c r="U783" t="s">
        <v>541</v>
      </c>
    </row>
    <row r="784" spans="2:21" hidden="1" x14ac:dyDescent="0.25">
      <c r="C784" t="s">
        <v>2110</v>
      </c>
      <c r="D784">
        <v>2015</v>
      </c>
      <c r="E784" t="s">
        <v>79</v>
      </c>
      <c r="F784" t="s">
        <v>2111</v>
      </c>
      <c r="G784" t="s">
        <v>93</v>
      </c>
      <c r="H784" t="s">
        <v>81</v>
      </c>
      <c r="I784" t="s">
        <v>115</v>
      </c>
      <c r="J784" t="s">
        <v>2112</v>
      </c>
      <c r="K784" t="s">
        <v>84</v>
      </c>
      <c r="L784" t="str">
        <f t="shared" si="12"/>
        <v>Medium</v>
      </c>
      <c r="M784">
        <v>6.8</v>
      </c>
      <c r="N784" t="s">
        <v>85</v>
      </c>
      <c r="O784" t="s">
        <v>86</v>
      </c>
      <c r="P784" t="s">
        <v>101</v>
      </c>
      <c r="Q784" t="s">
        <v>88</v>
      </c>
      <c r="R784" t="s">
        <v>89</v>
      </c>
      <c r="S784" t="s">
        <v>89</v>
      </c>
      <c r="T784" t="s">
        <v>89</v>
      </c>
      <c r="U784" t="s">
        <v>2113</v>
      </c>
    </row>
    <row r="785" spans="3:21" hidden="1" x14ac:dyDescent="0.25">
      <c r="C785" t="s">
        <v>2110</v>
      </c>
      <c r="D785">
        <v>2015</v>
      </c>
      <c r="E785" t="s">
        <v>91</v>
      </c>
      <c r="F785" t="s">
        <v>2114</v>
      </c>
      <c r="G785" t="s">
        <v>152</v>
      </c>
      <c r="H785" t="s">
        <v>81</v>
      </c>
      <c r="I785" t="s">
        <v>115</v>
      </c>
      <c r="J785" t="s">
        <v>2112</v>
      </c>
      <c r="K785" t="s">
        <v>738</v>
      </c>
      <c r="L785" t="str">
        <f t="shared" si="12"/>
        <v>Medium</v>
      </c>
      <c r="M785">
        <v>6.8</v>
      </c>
      <c r="N785" t="s">
        <v>85</v>
      </c>
      <c r="O785" t="s">
        <v>86</v>
      </c>
      <c r="P785" t="s">
        <v>101</v>
      </c>
      <c r="Q785" t="s">
        <v>88</v>
      </c>
      <c r="R785" t="s">
        <v>89</v>
      </c>
      <c r="S785" t="s">
        <v>89</v>
      </c>
      <c r="T785" t="s">
        <v>89</v>
      </c>
      <c r="U785" t="s">
        <v>2115</v>
      </c>
    </row>
    <row r="786" spans="3:21" hidden="1" x14ac:dyDescent="0.25">
      <c r="C786" t="s">
        <v>2110</v>
      </c>
      <c r="D786">
        <v>2015</v>
      </c>
      <c r="E786" t="s">
        <v>98</v>
      </c>
      <c r="F786" t="s">
        <v>80</v>
      </c>
      <c r="G786" t="s">
        <v>81</v>
      </c>
      <c r="H786" t="s">
        <v>81</v>
      </c>
      <c r="I786" t="s">
        <v>82</v>
      </c>
      <c r="J786" t="s">
        <v>83</v>
      </c>
      <c r="K786" t="s">
        <v>84</v>
      </c>
      <c r="L786" t="str">
        <f t="shared" si="12"/>
        <v>High</v>
      </c>
      <c r="M786">
        <v>7.5</v>
      </c>
      <c r="N786" t="s">
        <v>85</v>
      </c>
      <c r="O786" t="s">
        <v>86</v>
      </c>
      <c r="P786" t="s">
        <v>87</v>
      </c>
      <c r="Q786" t="s">
        <v>88</v>
      </c>
      <c r="R786" t="s">
        <v>89</v>
      </c>
      <c r="S786" t="s">
        <v>89</v>
      </c>
      <c r="T786" t="s">
        <v>89</v>
      </c>
      <c r="U786" t="s">
        <v>90</v>
      </c>
    </row>
    <row r="787" spans="3:21" hidden="1" x14ac:dyDescent="0.25">
      <c r="C787" t="s">
        <v>2110</v>
      </c>
      <c r="D787">
        <v>2015</v>
      </c>
      <c r="E787" t="s">
        <v>103</v>
      </c>
      <c r="F787" t="s">
        <v>92</v>
      </c>
      <c r="G787" t="s">
        <v>93</v>
      </c>
      <c r="H787" t="s">
        <v>81</v>
      </c>
      <c r="I787" t="s">
        <v>94</v>
      </c>
      <c r="J787" t="s">
        <v>95</v>
      </c>
      <c r="K787" t="s">
        <v>96</v>
      </c>
      <c r="L787" t="str">
        <f t="shared" si="12"/>
        <v>Medium</v>
      </c>
      <c r="M787">
        <v>5</v>
      </c>
      <c r="N787" t="s">
        <v>85</v>
      </c>
      <c r="O787" t="s">
        <v>86</v>
      </c>
      <c r="P787" t="s">
        <v>87</v>
      </c>
      <c r="Q787" t="s">
        <v>88</v>
      </c>
      <c r="R787" t="s">
        <v>89</v>
      </c>
      <c r="S787" t="s">
        <v>85</v>
      </c>
      <c r="T787" t="s">
        <v>85</v>
      </c>
      <c r="U787" t="s">
        <v>97</v>
      </c>
    </row>
    <row r="788" spans="3:21" hidden="1" x14ac:dyDescent="0.25">
      <c r="C788" t="s">
        <v>2110</v>
      </c>
      <c r="D788">
        <v>2015</v>
      </c>
      <c r="E788" t="s">
        <v>106</v>
      </c>
      <c r="F788" t="s">
        <v>99</v>
      </c>
      <c r="G788" t="s">
        <v>93</v>
      </c>
      <c r="H788" t="s">
        <v>81</v>
      </c>
      <c r="I788" t="s">
        <v>100</v>
      </c>
      <c r="J788" t="s">
        <v>95</v>
      </c>
      <c r="K788" t="s">
        <v>96</v>
      </c>
      <c r="L788" t="str">
        <f t="shared" si="12"/>
        <v>Medium</v>
      </c>
      <c r="M788">
        <v>5.8</v>
      </c>
      <c r="N788" t="s">
        <v>85</v>
      </c>
      <c r="O788" t="s">
        <v>86</v>
      </c>
      <c r="P788" t="s">
        <v>101</v>
      </c>
      <c r="Q788" t="s">
        <v>88</v>
      </c>
      <c r="R788" t="s">
        <v>89</v>
      </c>
      <c r="S788" t="s">
        <v>85</v>
      </c>
      <c r="T788" t="s">
        <v>89</v>
      </c>
      <c r="U788" t="s">
        <v>102</v>
      </c>
    </row>
    <row r="789" spans="3:21" hidden="1" x14ac:dyDescent="0.25">
      <c r="C789" t="s">
        <v>2110</v>
      </c>
      <c r="D789">
        <v>2015</v>
      </c>
      <c r="E789" t="s">
        <v>113</v>
      </c>
      <c r="F789" t="s">
        <v>104</v>
      </c>
      <c r="G789" t="s">
        <v>93</v>
      </c>
      <c r="H789" t="s">
        <v>81</v>
      </c>
      <c r="I789" t="s">
        <v>100</v>
      </c>
      <c r="J789" t="s">
        <v>95</v>
      </c>
      <c r="K789" t="s">
        <v>96</v>
      </c>
      <c r="L789" t="str">
        <f t="shared" si="12"/>
        <v>Medium</v>
      </c>
      <c r="M789">
        <v>6.4</v>
      </c>
      <c r="N789" t="s">
        <v>85</v>
      </c>
      <c r="O789" t="s">
        <v>86</v>
      </c>
      <c r="P789" t="s">
        <v>87</v>
      </c>
      <c r="Q789" t="s">
        <v>88</v>
      </c>
      <c r="R789" t="s">
        <v>89</v>
      </c>
      <c r="S789" t="s">
        <v>85</v>
      </c>
      <c r="T789" t="s">
        <v>89</v>
      </c>
      <c r="U789" t="s">
        <v>105</v>
      </c>
    </row>
    <row r="790" spans="3:21" hidden="1" x14ac:dyDescent="0.25">
      <c r="C790" t="s">
        <v>2110</v>
      </c>
      <c r="D790">
        <v>2015</v>
      </c>
      <c r="E790" t="s">
        <v>117</v>
      </c>
      <c r="F790" t="s">
        <v>731</v>
      </c>
      <c r="G790" t="s">
        <v>128</v>
      </c>
      <c r="H790" t="s">
        <v>81</v>
      </c>
      <c r="I790" t="s">
        <v>129</v>
      </c>
      <c r="J790" t="s">
        <v>732</v>
      </c>
      <c r="K790" t="s">
        <v>96</v>
      </c>
      <c r="L790" t="str">
        <f t="shared" si="12"/>
        <v>Low</v>
      </c>
      <c r="M790">
        <v>2.6</v>
      </c>
      <c r="N790" t="s">
        <v>85</v>
      </c>
      <c r="O790" t="s">
        <v>86</v>
      </c>
      <c r="P790" t="s">
        <v>301</v>
      </c>
      <c r="Q790" t="s">
        <v>88</v>
      </c>
      <c r="R790" t="s">
        <v>85</v>
      </c>
      <c r="S790" t="s">
        <v>85</v>
      </c>
      <c r="T790" t="s">
        <v>89</v>
      </c>
      <c r="U790" t="s">
        <v>733</v>
      </c>
    </row>
    <row r="791" spans="3:21" hidden="1" x14ac:dyDescent="0.25">
      <c r="C791" t="s">
        <v>2110</v>
      </c>
      <c r="D791">
        <v>2015</v>
      </c>
      <c r="E791" t="s">
        <v>120</v>
      </c>
      <c r="F791" t="s">
        <v>107</v>
      </c>
      <c r="G791" t="s">
        <v>108</v>
      </c>
      <c r="H791" t="s">
        <v>81</v>
      </c>
      <c r="I791" t="s">
        <v>109</v>
      </c>
      <c r="J791" t="s">
        <v>110</v>
      </c>
      <c r="K791" t="s">
        <v>111</v>
      </c>
      <c r="L791" t="str">
        <f t="shared" si="12"/>
        <v>Medium</v>
      </c>
      <c r="M791">
        <v>5</v>
      </c>
      <c r="N791" t="s">
        <v>85</v>
      </c>
      <c r="O791" t="s">
        <v>86</v>
      </c>
      <c r="P791" t="s">
        <v>87</v>
      </c>
      <c r="Q791" t="s">
        <v>88</v>
      </c>
      <c r="R791" t="s">
        <v>89</v>
      </c>
      <c r="S791" t="s">
        <v>85</v>
      </c>
      <c r="T791" t="s">
        <v>85</v>
      </c>
      <c r="U791" t="s">
        <v>112</v>
      </c>
    </row>
    <row r="792" spans="3:21" hidden="1" x14ac:dyDescent="0.25">
      <c r="C792" t="s">
        <v>2110</v>
      </c>
      <c r="D792">
        <v>2015</v>
      </c>
      <c r="E792" t="s">
        <v>123</v>
      </c>
      <c r="F792" t="s">
        <v>734</v>
      </c>
      <c r="G792" t="s">
        <v>93</v>
      </c>
      <c r="H792" t="s">
        <v>81</v>
      </c>
      <c r="I792" t="s">
        <v>115</v>
      </c>
      <c r="J792" t="s">
        <v>732</v>
      </c>
      <c r="K792" t="s">
        <v>96</v>
      </c>
      <c r="L792" t="str">
        <f t="shared" si="12"/>
        <v>Medium</v>
      </c>
      <c r="M792">
        <v>6.8</v>
      </c>
      <c r="N792" t="s">
        <v>85</v>
      </c>
      <c r="O792" t="s">
        <v>86</v>
      </c>
      <c r="P792" t="s">
        <v>101</v>
      </c>
      <c r="Q792" t="s">
        <v>88</v>
      </c>
      <c r="R792" t="s">
        <v>89</v>
      </c>
      <c r="S792" t="s">
        <v>89</v>
      </c>
      <c r="T792" t="s">
        <v>89</v>
      </c>
      <c r="U792" t="s">
        <v>735</v>
      </c>
    </row>
    <row r="793" spans="3:21" hidden="1" x14ac:dyDescent="0.25">
      <c r="C793" t="s">
        <v>2110</v>
      </c>
      <c r="D793">
        <v>2015</v>
      </c>
      <c r="E793" t="s">
        <v>126</v>
      </c>
      <c r="F793" t="s">
        <v>2116</v>
      </c>
      <c r="G793" t="s">
        <v>93</v>
      </c>
      <c r="H793" t="s">
        <v>81</v>
      </c>
      <c r="I793" t="s">
        <v>115</v>
      </c>
      <c r="J793" t="s">
        <v>732</v>
      </c>
      <c r="K793" t="s">
        <v>96</v>
      </c>
      <c r="L793" t="str">
        <f t="shared" si="12"/>
        <v>Low</v>
      </c>
      <c r="M793">
        <v>4.3</v>
      </c>
      <c r="N793" t="s">
        <v>85</v>
      </c>
      <c r="O793" t="s">
        <v>86</v>
      </c>
      <c r="P793" t="s">
        <v>101</v>
      </c>
      <c r="Q793" t="s">
        <v>88</v>
      </c>
      <c r="R793" t="s">
        <v>85</v>
      </c>
      <c r="S793" t="s">
        <v>85</v>
      </c>
      <c r="T793" t="s">
        <v>89</v>
      </c>
      <c r="U793" t="s">
        <v>2117</v>
      </c>
    </row>
    <row r="794" spans="3:21" hidden="1" x14ac:dyDescent="0.25">
      <c r="C794" t="s">
        <v>2110</v>
      </c>
      <c r="D794">
        <v>2015</v>
      </c>
      <c r="E794" t="s">
        <v>132</v>
      </c>
      <c r="F794" t="s">
        <v>740</v>
      </c>
      <c r="G794" t="s">
        <v>128</v>
      </c>
      <c r="H794" t="s">
        <v>81</v>
      </c>
      <c r="I794" t="s">
        <v>129</v>
      </c>
      <c r="J794" t="s">
        <v>737</v>
      </c>
      <c r="K794" t="s">
        <v>738</v>
      </c>
      <c r="L794" t="str">
        <f t="shared" si="12"/>
        <v>Low</v>
      </c>
      <c r="M794">
        <v>4.3</v>
      </c>
      <c r="N794" t="s">
        <v>85</v>
      </c>
      <c r="O794" t="s">
        <v>86</v>
      </c>
      <c r="P794" t="s">
        <v>101</v>
      </c>
      <c r="Q794" t="s">
        <v>88</v>
      </c>
      <c r="R794" t="s">
        <v>85</v>
      </c>
      <c r="S794" t="s">
        <v>85</v>
      </c>
      <c r="T794" t="s">
        <v>89</v>
      </c>
      <c r="U794" t="s">
        <v>741</v>
      </c>
    </row>
    <row r="795" spans="3:21" hidden="1" x14ac:dyDescent="0.25">
      <c r="C795" t="s">
        <v>2110</v>
      </c>
      <c r="D795">
        <v>2015</v>
      </c>
      <c r="E795" t="s">
        <v>138</v>
      </c>
      <c r="F795" t="s">
        <v>742</v>
      </c>
      <c r="G795" t="s">
        <v>93</v>
      </c>
      <c r="H795" t="s">
        <v>81</v>
      </c>
      <c r="I795" t="s">
        <v>180</v>
      </c>
      <c r="J795" t="s">
        <v>737</v>
      </c>
      <c r="K795" t="s">
        <v>738</v>
      </c>
      <c r="L795" t="str">
        <f t="shared" si="12"/>
        <v>Medium</v>
      </c>
      <c r="M795">
        <v>6.8</v>
      </c>
      <c r="N795" t="s">
        <v>85</v>
      </c>
      <c r="O795" t="s">
        <v>86</v>
      </c>
      <c r="P795" t="s">
        <v>101</v>
      </c>
      <c r="Q795" t="s">
        <v>88</v>
      </c>
      <c r="R795" t="s">
        <v>89</v>
      </c>
      <c r="S795" t="s">
        <v>89</v>
      </c>
      <c r="T795" t="s">
        <v>89</v>
      </c>
      <c r="U795" t="s">
        <v>743</v>
      </c>
    </row>
    <row r="796" spans="3:21" hidden="1" x14ac:dyDescent="0.25">
      <c r="C796" t="s">
        <v>2110</v>
      </c>
      <c r="D796">
        <v>2015</v>
      </c>
      <c r="E796" t="s">
        <v>142</v>
      </c>
      <c r="F796" t="s">
        <v>2118</v>
      </c>
      <c r="G796" t="s">
        <v>152</v>
      </c>
      <c r="H796" t="s">
        <v>81</v>
      </c>
      <c r="I796" t="s">
        <v>180</v>
      </c>
      <c r="J796" t="s">
        <v>2119</v>
      </c>
      <c r="K796" t="s">
        <v>555</v>
      </c>
      <c r="L796" t="str">
        <f t="shared" si="12"/>
        <v>Medium</v>
      </c>
      <c r="M796">
        <v>6.8</v>
      </c>
      <c r="N796" t="s">
        <v>85</v>
      </c>
      <c r="O796" t="s">
        <v>86</v>
      </c>
      <c r="P796" t="s">
        <v>101</v>
      </c>
      <c r="Q796" t="s">
        <v>88</v>
      </c>
      <c r="R796" t="s">
        <v>89</v>
      </c>
      <c r="S796" t="s">
        <v>89</v>
      </c>
      <c r="T796" t="s">
        <v>89</v>
      </c>
      <c r="U796" t="s">
        <v>2120</v>
      </c>
    </row>
    <row r="797" spans="3:21" hidden="1" x14ac:dyDescent="0.25">
      <c r="C797" t="s">
        <v>2110</v>
      </c>
      <c r="D797">
        <v>2015</v>
      </c>
      <c r="E797" t="s">
        <v>147</v>
      </c>
      <c r="F797" t="s">
        <v>114</v>
      </c>
      <c r="G797" t="s">
        <v>93</v>
      </c>
      <c r="H797" t="s">
        <v>81</v>
      </c>
      <c r="I797" t="s">
        <v>115</v>
      </c>
      <c r="J797" t="s">
        <v>95</v>
      </c>
      <c r="K797" t="s">
        <v>96</v>
      </c>
      <c r="L797" t="str">
        <f t="shared" si="12"/>
        <v>Medium</v>
      </c>
      <c r="M797">
        <v>5</v>
      </c>
      <c r="N797" t="s">
        <v>85</v>
      </c>
      <c r="O797" t="s">
        <v>86</v>
      </c>
      <c r="P797" t="s">
        <v>87</v>
      </c>
      <c r="Q797" t="s">
        <v>88</v>
      </c>
      <c r="R797" t="s">
        <v>85</v>
      </c>
      <c r="S797" t="s">
        <v>85</v>
      </c>
      <c r="T797" t="s">
        <v>89</v>
      </c>
      <c r="U797" t="s">
        <v>116</v>
      </c>
    </row>
    <row r="798" spans="3:21" hidden="1" x14ac:dyDescent="0.25">
      <c r="C798" t="s">
        <v>2110</v>
      </c>
      <c r="D798">
        <v>2015</v>
      </c>
      <c r="E798" t="s">
        <v>150</v>
      </c>
      <c r="F798" t="s">
        <v>118</v>
      </c>
      <c r="G798" t="s">
        <v>93</v>
      </c>
      <c r="H798" t="s">
        <v>81</v>
      </c>
      <c r="I798" t="s">
        <v>94</v>
      </c>
      <c r="J798" t="s">
        <v>95</v>
      </c>
      <c r="K798" t="s">
        <v>96</v>
      </c>
      <c r="L798" t="str">
        <f t="shared" si="12"/>
        <v>Medium</v>
      </c>
      <c r="M798">
        <v>5</v>
      </c>
      <c r="N798" t="s">
        <v>85</v>
      </c>
      <c r="O798" t="s">
        <v>86</v>
      </c>
      <c r="P798" t="s">
        <v>87</v>
      </c>
      <c r="Q798" t="s">
        <v>88</v>
      </c>
      <c r="R798" t="s">
        <v>89</v>
      </c>
      <c r="S798" t="s">
        <v>85</v>
      </c>
      <c r="T798" t="s">
        <v>85</v>
      </c>
      <c r="U798" t="s">
        <v>119</v>
      </c>
    </row>
    <row r="799" spans="3:21" hidden="1" x14ac:dyDescent="0.25">
      <c r="C799" t="s">
        <v>2110</v>
      </c>
      <c r="D799">
        <v>2015</v>
      </c>
      <c r="E799" t="s">
        <v>155</v>
      </c>
      <c r="F799" t="s">
        <v>121</v>
      </c>
      <c r="G799" t="s">
        <v>93</v>
      </c>
      <c r="H799" t="s">
        <v>81</v>
      </c>
      <c r="I799" t="s">
        <v>115</v>
      </c>
      <c r="J799" t="s">
        <v>95</v>
      </c>
      <c r="K799" t="s">
        <v>96</v>
      </c>
      <c r="L799" t="str">
        <f t="shared" si="12"/>
        <v>Medium</v>
      </c>
      <c r="M799">
        <v>5</v>
      </c>
      <c r="N799" t="s">
        <v>85</v>
      </c>
      <c r="O799" t="s">
        <v>86</v>
      </c>
      <c r="P799" t="s">
        <v>87</v>
      </c>
      <c r="Q799" t="s">
        <v>88</v>
      </c>
      <c r="R799" t="s">
        <v>85</v>
      </c>
      <c r="S799" t="s">
        <v>85</v>
      </c>
      <c r="T799" t="s">
        <v>89</v>
      </c>
      <c r="U799" t="s">
        <v>122</v>
      </c>
    </row>
    <row r="800" spans="3:21" hidden="1" x14ac:dyDescent="0.25">
      <c r="C800" t="s">
        <v>2110</v>
      </c>
      <c r="D800">
        <v>2015</v>
      </c>
      <c r="E800" t="s">
        <v>159</v>
      </c>
      <c r="F800" t="s">
        <v>124</v>
      </c>
      <c r="G800" t="s">
        <v>93</v>
      </c>
      <c r="H800" t="s">
        <v>81</v>
      </c>
      <c r="I800" t="s">
        <v>115</v>
      </c>
      <c r="J800" t="s">
        <v>95</v>
      </c>
      <c r="K800" t="s">
        <v>96</v>
      </c>
      <c r="L800" t="str">
        <f t="shared" si="12"/>
        <v>Medium</v>
      </c>
      <c r="M800">
        <v>5</v>
      </c>
      <c r="N800" t="s">
        <v>85</v>
      </c>
      <c r="O800" t="s">
        <v>86</v>
      </c>
      <c r="P800" t="s">
        <v>87</v>
      </c>
      <c r="Q800" t="s">
        <v>88</v>
      </c>
      <c r="R800" t="s">
        <v>85</v>
      </c>
      <c r="S800" t="s">
        <v>85</v>
      </c>
      <c r="T800" t="s">
        <v>89</v>
      </c>
      <c r="U800" t="s">
        <v>125</v>
      </c>
    </row>
    <row r="801" spans="3:21" hidden="1" x14ac:dyDescent="0.25">
      <c r="C801" t="s">
        <v>2110</v>
      </c>
      <c r="D801">
        <v>2015</v>
      </c>
      <c r="E801" t="s">
        <v>140</v>
      </c>
      <c r="F801" t="s">
        <v>744</v>
      </c>
      <c r="G801" t="s">
        <v>81</v>
      </c>
      <c r="H801" t="s">
        <v>81</v>
      </c>
      <c r="I801" t="s">
        <v>129</v>
      </c>
      <c r="J801" t="s">
        <v>745</v>
      </c>
      <c r="K801" t="s">
        <v>111</v>
      </c>
      <c r="L801" t="str">
        <f t="shared" si="12"/>
        <v>Medium</v>
      </c>
      <c r="M801">
        <v>5</v>
      </c>
      <c r="N801" t="s">
        <v>85</v>
      </c>
      <c r="O801" t="s">
        <v>86</v>
      </c>
      <c r="P801" t="s">
        <v>87</v>
      </c>
      <c r="Q801" t="s">
        <v>88</v>
      </c>
      <c r="R801" t="s">
        <v>85</v>
      </c>
      <c r="S801" t="s">
        <v>85</v>
      </c>
      <c r="T801" t="s">
        <v>89</v>
      </c>
      <c r="U801" t="s">
        <v>746</v>
      </c>
    </row>
    <row r="802" spans="3:21" hidden="1" x14ac:dyDescent="0.25">
      <c r="C802" t="s">
        <v>2110</v>
      </c>
      <c r="D802">
        <v>2015</v>
      </c>
      <c r="E802" t="s">
        <v>134</v>
      </c>
      <c r="F802" t="s">
        <v>2121</v>
      </c>
      <c r="G802" t="s">
        <v>134</v>
      </c>
      <c r="H802" t="s">
        <v>81</v>
      </c>
      <c r="I802" t="s">
        <v>129</v>
      </c>
      <c r="J802" t="s">
        <v>2122</v>
      </c>
      <c r="K802" t="s">
        <v>191</v>
      </c>
      <c r="L802" t="str">
        <f t="shared" si="12"/>
        <v>High</v>
      </c>
      <c r="M802">
        <v>7.5</v>
      </c>
      <c r="N802" t="s">
        <v>85</v>
      </c>
      <c r="O802" t="s">
        <v>86</v>
      </c>
      <c r="P802" t="s">
        <v>87</v>
      </c>
      <c r="Q802" t="s">
        <v>88</v>
      </c>
      <c r="R802" t="s">
        <v>89</v>
      </c>
      <c r="S802" t="s">
        <v>89</v>
      </c>
      <c r="T802" t="s">
        <v>89</v>
      </c>
      <c r="U802" t="s">
        <v>2123</v>
      </c>
    </row>
    <row r="803" spans="3:21" hidden="1" x14ac:dyDescent="0.25">
      <c r="C803" t="s">
        <v>2110</v>
      </c>
      <c r="D803">
        <v>2015</v>
      </c>
      <c r="E803" t="s">
        <v>305</v>
      </c>
      <c r="F803" t="s">
        <v>2124</v>
      </c>
      <c r="G803" t="s">
        <v>134</v>
      </c>
      <c r="H803" t="s">
        <v>81</v>
      </c>
      <c r="I803" t="s">
        <v>129</v>
      </c>
      <c r="J803" t="s">
        <v>2122</v>
      </c>
      <c r="K803" t="s">
        <v>191</v>
      </c>
      <c r="L803" t="str">
        <f t="shared" si="12"/>
        <v>High</v>
      </c>
      <c r="M803">
        <v>7.5</v>
      </c>
      <c r="N803" t="s">
        <v>85</v>
      </c>
      <c r="O803" t="s">
        <v>86</v>
      </c>
      <c r="P803" t="s">
        <v>87</v>
      </c>
      <c r="Q803" t="s">
        <v>88</v>
      </c>
      <c r="R803" t="s">
        <v>89</v>
      </c>
      <c r="S803" t="s">
        <v>89</v>
      </c>
      <c r="T803" t="s">
        <v>89</v>
      </c>
      <c r="U803" t="s">
        <v>2125</v>
      </c>
    </row>
    <row r="804" spans="3:21" hidden="1" x14ac:dyDescent="0.25">
      <c r="C804" t="s">
        <v>2110</v>
      </c>
      <c r="D804">
        <v>2015</v>
      </c>
      <c r="E804" t="s">
        <v>168</v>
      </c>
      <c r="F804" t="s">
        <v>2126</v>
      </c>
      <c r="G804" t="s">
        <v>93</v>
      </c>
      <c r="H804" t="s">
        <v>81</v>
      </c>
      <c r="I804" t="s">
        <v>115</v>
      </c>
      <c r="J804" t="s">
        <v>2122</v>
      </c>
      <c r="K804" t="s">
        <v>191</v>
      </c>
      <c r="L804" t="str">
        <f t="shared" si="12"/>
        <v>High</v>
      </c>
      <c r="M804">
        <v>7.5</v>
      </c>
      <c r="N804" t="s">
        <v>85</v>
      </c>
      <c r="O804" t="s">
        <v>86</v>
      </c>
      <c r="P804" t="s">
        <v>87</v>
      </c>
      <c r="Q804" t="s">
        <v>88</v>
      </c>
      <c r="R804" t="s">
        <v>89</v>
      </c>
      <c r="S804" t="s">
        <v>89</v>
      </c>
      <c r="T804" t="s">
        <v>89</v>
      </c>
      <c r="U804" t="s">
        <v>2127</v>
      </c>
    </row>
    <row r="805" spans="3:21" hidden="1" x14ac:dyDescent="0.25">
      <c r="C805" t="s">
        <v>2110</v>
      </c>
      <c r="D805">
        <v>2015</v>
      </c>
      <c r="E805" t="s">
        <v>172</v>
      </c>
      <c r="F805" t="s">
        <v>2128</v>
      </c>
      <c r="G805" t="s">
        <v>155</v>
      </c>
      <c r="H805" t="s">
        <v>81</v>
      </c>
      <c r="I805" t="s">
        <v>129</v>
      </c>
      <c r="J805" t="s">
        <v>2122</v>
      </c>
      <c r="K805" t="s">
        <v>191</v>
      </c>
      <c r="L805" t="str">
        <f t="shared" si="12"/>
        <v>High</v>
      </c>
      <c r="M805">
        <v>7.5</v>
      </c>
      <c r="N805" t="s">
        <v>85</v>
      </c>
      <c r="O805" t="s">
        <v>86</v>
      </c>
      <c r="P805" t="s">
        <v>87</v>
      </c>
      <c r="Q805" t="s">
        <v>88</v>
      </c>
      <c r="R805" t="s">
        <v>89</v>
      </c>
      <c r="S805" t="s">
        <v>89</v>
      </c>
      <c r="T805" t="s">
        <v>89</v>
      </c>
      <c r="U805" t="s">
        <v>2129</v>
      </c>
    </row>
    <row r="806" spans="3:21" hidden="1" x14ac:dyDescent="0.25">
      <c r="C806" t="s">
        <v>2110</v>
      </c>
      <c r="D806">
        <v>2015</v>
      </c>
      <c r="E806" t="s">
        <v>175</v>
      </c>
      <c r="F806" t="s">
        <v>2130</v>
      </c>
      <c r="G806" t="s">
        <v>108</v>
      </c>
      <c r="H806" t="s">
        <v>81</v>
      </c>
      <c r="I806" t="s">
        <v>109</v>
      </c>
      <c r="J806" t="s">
        <v>2131</v>
      </c>
      <c r="K806" t="s">
        <v>750</v>
      </c>
      <c r="L806" t="str">
        <f t="shared" si="12"/>
        <v>Medium</v>
      </c>
      <c r="M806">
        <v>5</v>
      </c>
      <c r="N806" t="s">
        <v>85</v>
      </c>
      <c r="O806" t="s">
        <v>86</v>
      </c>
      <c r="P806" t="s">
        <v>87</v>
      </c>
      <c r="Q806" t="s">
        <v>88</v>
      </c>
      <c r="R806" t="s">
        <v>89</v>
      </c>
      <c r="S806" t="s">
        <v>85</v>
      </c>
      <c r="T806" t="s">
        <v>85</v>
      </c>
      <c r="U806" t="s">
        <v>2132</v>
      </c>
    </row>
    <row r="807" spans="3:21" hidden="1" x14ac:dyDescent="0.25">
      <c r="C807" t="s">
        <v>2110</v>
      </c>
      <c r="D807">
        <v>2015</v>
      </c>
      <c r="E807" t="s">
        <v>178</v>
      </c>
      <c r="F807" t="s">
        <v>2133</v>
      </c>
      <c r="G807" t="s">
        <v>128</v>
      </c>
      <c r="H807" t="s">
        <v>81</v>
      </c>
      <c r="I807" t="s">
        <v>129</v>
      </c>
      <c r="J807" t="s">
        <v>554</v>
      </c>
      <c r="K807" t="s">
        <v>555</v>
      </c>
      <c r="L807" t="str">
        <f t="shared" si="12"/>
        <v>Medium</v>
      </c>
      <c r="M807">
        <v>5</v>
      </c>
      <c r="N807" t="s">
        <v>85</v>
      </c>
      <c r="O807" t="s">
        <v>86</v>
      </c>
      <c r="P807" t="s">
        <v>87</v>
      </c>
      <c r="Q807" t="s">
        <v>88</v>
      </c>
      <c r="R807" t="s">
        <v>85</v>
      </c>
      <c r="S807" t="s">
        <v>85</v>
      </c>
      <c r="T807" t="s">
        <v>89</v>
      </c>
      <c r="U807" t="s">
        <v>2134</v>
      </c>
    </row>
    <row r="808" spans="3:21" hidden="1" x14ac:dyDescent="0.25">
      <c r="C808" t="s">
        <v>2110</v>
      </c>
      <c r="D808">
        <v>2015</v>
      </c>
      <c r="E808" t="s">
        <v>185</v>
      </c>
      <c r="F808" t="s">
        <v>2135</v>
      </c>
      <c r="G808" t="s">
        <v>128</v>
      </c>
      <c r="H808" t="s">
        <v>81</v>
      </c>
      <c r="I808" t="s">
        <v>129</v>
      </c>
      <c r="J808" t="s">
        <v>554</v>
      </c>
      <c r="K808" t="s">
        <v>415</v>
      </c>
      <c r="L808" t="str">
        <f t="shared" si="12"/>
        <v>Medium</v>
      </c>
      <c r="M808">
        <v>5</v>
      </c>
      <c r="N808" t="s">
        <v>85</v>
      </c>
      <c r="O808" t="s">
        <v>86</v>
      </c>
      <c r="P808" t="s">
        <v>87</v>
      </c>
      <c r="Q808" t="s">
        <v>88</v>
      </c>
      <c r="R808" t="s">
        <v>85</v>
      </c>
      <c r="S808" t="s">
        <v>85</v>
      </c>
      <c r="T808" t="s">
        <v>89</v>
      </c>
      <c r="U808" t="s">
        <v>2136</v>
      </c>
    </row>
    <row r="809" spans="3:21" hidden="1" x14ac:dyDescent="0.25">
      <c r="C809" t="s">
        <v>2110</v>
      </c>
      <c r="D809">
        <v>2015</v>
      </c>
      <c r="E809" t="s">
        <v>188</v>
      </c>
      <c r="F809" t="s">
        <v>760</v>
      </c>
      <c r="G809" t="s">
        <v>93</v>
      </c>
      <c r="H809" t="s">
        <v>81</v>
      </c>
      <c r="I809" t="s">
        <v>115</v>
      </c>
      <c r="J809" t="s">
        <v>761</v>
      </c>
      <c r="K809" t="s">
        <v>738</v>
      </c>
      <c r="L809" t="str">
        <f t="shared" si="12"/>
        <v>Low</v>
      </c>
      <c r="M809">
        <v>4.3</v>
      </c>
      <c r="N809" t="s">
        <v>85</v>
      </c>
      <c r="O809" t="s">
        <v>86</v>
      </c>
      <c r="P809" t="s">
        <v>101</v>
      </c>
      <c r="Q809" t="s">
        <v>88</v>
      </c>
      <c r="R809" t="s">
        <v>85</v>
      </c>
      <c r="S809" t="s">
        <v>85</v>
      </c>
      <c r="T809" t="s">
        <v>89</v>
      </c>
      <c r="U809" t="s">
        <v>762</v>
      </c>
    </row>
    <row r="810" spans="3:21" hidden="1" x14ac:dyDescent="0.25">
      <c r="C810" t="s">
        <v>2110</v>
      </c>
      <c r="D810">
        <v>2015</v>
      </c>
      <c r="E810" t="s">
        <v>193</v>
      </c>
      <c r="F810" t="s">
        <v>763</v>
      </c>
      <c r="G810" t="s">
        <v>93</v>
      </c>
      <c r="H810" t="s">
        <v>81</v>
      </c>
      <c r="I810" t="s">
        <v>115</v>
      </c>
      <c r="J810" t="s">
        <v>761</v>
      </c>
      <c r="K810" t="s">
        <v>738</v>
      </c>
      <c r="L810" t="str">
        <f t="shared" si="12"/>
        <v>Medium</v>
      </c>
      <c r="M810">
        <v>6.8</v>
      </c>
      <c r="N810" t="s">
        <v>85</v>
      </c>
      <c r="O810" t="s">
        <v>86</v>
      </c>
      <c r="P810" t="s">
        <v>101</v>
      </c>
      <c r="Q810" t="s">
        <v>88</v>
      </c>
      <c r="R810" t="s">
        <v>89</v>
      </c>
      <c r="S810" t="s">
        <v>89</v>
      </c>
      <c r="T810" t="s">
        <v>89</v>
      </c>
      <c r="U810" t="s">
        <v>764</v>
      </c>
    </row>
    <row r="811" spans="3:21" hidden="1" x14ac:dyDescent="0.25">
      <c r="C811" t="s">
        <v>2110</v>
      </c>
      <c r="D811">
        <v>2015</v>
      </c>
      <c r="E811" t="s">
        <v>196</v>
      </c>
      <c r="F811" t="s">
        <v>127</v>
      </c>
      <c r="G811" t="s">
        <v>128</v>
      </c>
      <c r="H811" t="s">
        <v>81</v>
      </c>
      <c r="I811" t="s">
        <v>129</v>
      </c>
      <c r="J811" t="s">
        <v>95</v>
      </c>
      <c r="K811" t="s">
        <v>96</v>
      </c>
      <c r="L811" t="str">
        <f t="shared" si="12"/>
        <v>Medium</v>
      </c>
      <c r="M811">
        <v>7.1</v>
      </c>
      <c r="N811" t="s">
        <v>85</v>
      </c>
      <c r="O811" t="s">
        <v>86</v>
      </c>
      <c r="P811" t="s">
        <v>101</v>
      </c>
      <c r="Q811" t="s">
        <v>88</v>
      </c>
      <c r="R811" t="s">
        <v>85</v>
      </c>
      <c r="S811" t="s">
        <v>85</v>
      </c>
      <c r="T811" t="s">
        <v>130</v>
      </c>
      <c r="U811" t="s">
        <v>131</v>
      </c>
    </row>
    <row r="812" spans="3:21" hidden="1" x14ac:dyDescent="0.25">
      <c r="C812" t="s">
        <v>2110</v>
      </c>
      <c r="D812">
        <v>2015</v>
      </c>
      <c r="E812" t="s">
        <v>207</v>
      </c>
      <c r="F812" t="s">
        <v>2137</v>
      </c>
      <c r="G812" t="s">
        <v>128</v>
      </c>
      <c r="H812" t="s">
        <v>81</v>
      </c>
      <c r="I812" t="s">
        <v>129</v>
      </c>
      <c r="J812" t="s">
        <v>1008</v>
      </c>
      <c r="K812" t="s">
        <v>295</v>
      </c>
      <c r="L812" t="str">
        <f t="shared" si="12"/>
        <v>Low</v>
      </c>
      <c r="M812">
        <v>4.3</v>
      </c>
      <c r="N812" t="s">
        <v>85</v>
      </c>
      <c r="O812" t="s">
        <v>86</v>
      </c>
      <c r="P812" t="s">
        <v>101</v>
      </c>
      <c r="Q812" t="s">
        <v>88</v>
      </c>
      <c r="R812" t="s">
        <v>85</v>
      </c>
      <c r="S812" t="s">
        <v>85</v>
      </c>
      <c r="T812" t="s">
        <v>89</v>
      </c>
      <c r="U812" t="s">
        <v>2138</v>
      </c>
    </row>
    <row r="813" spans="3:21" hidden="1" x14ac:dyDescent="0.25">
      <c r="C813" t="s">
        <v>2110</v>
      </c>
      <c r="D813">
        <v>2015</v>
      </c>
      <c r="E813" t="s">
        <v>211</v>
      </c>
      <c r="F813" t="s">
        <v>765</v>
      </c>
      <c r="G813" t="s">
        <v>93</v>
      </c>
      <c r="H813" t="s">
        <v>81</v>
      </c>
      <c r="I813" t="s">
        <v>290</v>
      </c>
      <c r="J813" t="s">
        <v>766</v>
      </c>
      <c r="K813" t="s">
        <v>111</v>
      </c>
      <c r="L813" t="str">
        <f t="shared" si="12"/>
        <v>Medium</v>
      </c>
      <c r="M813">
        <v>6.8</v>
      </c>
      <c r="N813" t="s">
        <v>85</v>
      </c>
      <c r="O813" t="s">
        <v>86</v>
      </c>
      <c r="P813" t="s">
        <v>101</v>
      </c>
      <c r="Q813" t="s">
        <v>88</v>
      </c>
      <c r="R813" t="s">
        <v>89</v>
      </c>
      <c r="S813" t="s">
        <v>89</v>
      </c>
      <c r="T813" t="s">
        <v>89</v>
      </c>
      <c r="U813" t="s">
        <v>767</v>
      </c>
    </row>
    <row r="814" spans="3:21" hidden="1" x14ac:dyDescent="0.25">
      <c r="C814" t="s">
        <v>2110</v>
      </c>
      <c r="D814">
        <v>2015</v>
      </c>
      <c r="E814" t="s">
        <v>214</v>
      </c>
      <c r="F814" t="s">
        <v>768</v>
      </c>
      <c r="G814" t="s">
        <v>152</v>
      </c>
      <c r="H814" t="s">
        <v>81</v>
      </c>
      <c r="I814" t="s">
        <v>290</v>
      </c>
      <c r="J814" t="s">
        <v>766</v>
      </c>
      <c r="K814" t="s">
        <v>111</v>
      </c>
      <c r="L814" t="str">
        <f t="shared" si="12"/>
        <v>Medium</v>
      </c>
      <c r="M814">
        <v>6.8</v>
      </c>
      <c r="N814" t="s">
        <v>85</v>
      </c>
      <c r="O814" t="s">
        <v>86</v>
      </c>
      <c r="P814" t="s">
        <v>101</v>
      </c>
      <c r="Q814" t="s">
        <v>88</v>
      </c>
      <c r="R814" t="s">
        <v>89</v>
      </c>
      <c r="S814" t="s">
        <v>89</v>
      </c>
      <c r="T814" t="s">
        <v>89</v>
      </c>
      <c r="U814" t="s">
        <v>769</v>
      </c>
    </row>
    <row r="815" spans="3:21" hidden="1" x14ac:dyDescent="0.25">
      <c r="C815" t="s">
        <v>2110</v>
      </c>
      <c r="D815">
        <v>2015</v>
      </c>
      <c r="E815" t="s">
        <v>217</v>
      </c>
      <c r="F815" t="s">
        <v>770</v>
      </c>
      <c r="G815" t="s">
        <v>152</v>
      </c>
      <c r="H815" t="s">
        <v>81</v>
      </c>
      <c r="I815" t="s">
        <v>598</v>
      </c>
      <c r="J815" t="s">
        <v>766</v>
      </c>
      <c r="K815" t="s">
        <v>111</v>
      </c>
      <c r="L815" t="str">
        <f t="shared" si="12"/>
        <v>Medium</v>
      </c>
      <c r="M815">
        <v>6.8</v>
      </c>
      <c r="N815" t="s">
        <v>85</v>
      </c>
      <c r="O815" t="s">
        <v>86</v>
      </c>
      <c r="P815" t="s">
        <v>101</v>
      </c>
      <c r="Q815" t="s">
        <v>88</v>
      </c>
      <c r="R815" t="s">
        <v>89</v>
      </c>
      <c r="S815" t="s">
        <v>89</v>
      </c>
      <c r="T815" t="s">
        <v>89</v>
      </c>
      <c r="U815" t="s">
        <v>771</v>
      </c>
    </row>
    <row r="816" spans="3:21" hidden="1" x14ac:dyDescent="0.25">
      <c r="C816" t="s">
        <v>2110</v>
      </c>
      <c r="D816">
        <v>2015</v>
      </c>
      <c r="E816" t="s">
        <v>220</v>
      </c>
      <c r="F816" t="s">
        <v>772</v>
      </c>
      <c r="G816" t="s">
        <v>128</v>
      </c>
      <c r="H816" t="s">
        <v>81</v>
      </c>
      <c r="I816" t="s">
        <v>129</v>
      </c>
      <c r="J816" t="s">
        <v>773</v>
      </c>
      <c r="K816" t="s">
        <v>375</v>
      </c>
      <c r="L816" t="str">
        <f t="shared" si="12"/>
        <v>High</v>
      </c>
      <c r="M816">
        <v>7.8</v>
      </c>
      <c r="N816" t="s">
        <v>85</v>
      </c>
      <c r="O816" t="s">
        <v>86</v>
      </c>
      <c r="P816" t="s">
        <v>87</v>
      </c>
      <c r="Q816" t="s">
        <v>88</v>
      </c>
      <c r="R816" t="s">
        <v>85</v>
      </c>
      <c r="S816" t="s">
        <v>85</v>
      </c>
      <c r="T816" t="s">
        <v>130</v>
      </c>
      <c r="U816" t="s">
        <v>774</v>
      </c>
    </row>
    <row r="817" spans="3:21" hidden="1" x14ac:dyDescent="0.25">
      <c r="C817" t="s">
        <v>2110</v>
      </c>
      <c r="D817">
        <v>2015</v>
      </c>
      <c r="E817" t="s">
        <v>225</v>
      </c>
      <c r="F817" t="s">
        <v>780</v>
      </c>
      <c r="G817" t="s">
        <v>108</v>
      </c>
      <c r="H817" t="s">
        <v>81</v>
      </c>
      <c r="I817" t="s">
        <v>109</v>
      </c>
      <c r="J817" t="s">
        <v>766</v>
      </c>
      <c r="K817" t="s">
        <v>111</v>
      </c>
      <c r="L817" t="str">
        <f t="shared" si="12"/>
        <v>Low</v>
      </c>
      <c r="M817">
        <v>4.3</v>
      </c>
      <c r="N817" t="s">
        <v>85</v>
      </c>
      <c r="O817" t="s">
        <v>86</v>
      </c>
      <c r="P817" t="s">
        <v>101</v>
      </c>
      <c r="Q817" t="s">
        <v>88</v>
      </c>
      <c r="R817" t="s">
        <v>89</v>
      </c>
      <c r="S817" t="s">
        <v>85</v>
      </c>
      <c r="T817" t="s">
        <v>85</v>
      </c>
      <c r="U817" t="s">
        <v>781</v>
      </c>
    </row>
    <row r="818" spans="3:21" hidden="1" x14ac:dyDescent="0.25">
      <c r="C818" t="s">
        <v>2110</v>
      </c>
      <c r="D818">
        <v>2015</v>
      </c>
      <c r="E818" t="s">
        <v>228</v>
      </c>
      <c r="F818" t="s">
        <v>2139</v>
      </c>
      <c r="G818" t="s">
        <v>108</v>
      </c>
      <c r="H818" t="s">
        <v>81</v>
      </c>
      <c r="I818" t="s">
        <v>2140</v>
      </c>
      <c r="J818" t="s">
        <v>2141</v>
      </c>
      <c r="K818" t="s">
        <v>939</v>
      </c>
      <c r="L818" t="str">
        <f t="shared" si="12"/>
        <v>Low</v>
      </c>
      <c r="M818">
        <v>4.3</v>
      </c>
      <c r="N818" t="s">
        <v>85</v>
      </c>
      <c r="O818" t="s">
        <v>86</v>
      </c>
      <c r="P818" t="s">
        <v>101</v>
      </c>
      <c r="Q818" t="s">
        <v>88</v>
      </c>
      <c r="R818" t="s">
        <v>89</v>
      </c>
      <c r="S818" t="s">
        <v>85</v>
      </c>
      <c r="T818" t="s">
        <v>85</v>
      </c>
      <c r="U818" t="s">
        <v>2142</v>
      </c>
    </row>
    <row r="819" spans="3:21" hidden="1" x14ac:dyDescent="0.25">
      <c r="C819" t="s">
        <v>2110</v>
      </c>
      <c r="D819">
        <v>2015</v>
      </c>
      <c r="E819" t="s">
        <v>231</v>
      </c>
      <c r="F819" t="s">
        <v>2143</v>
      </c>
      <c r="G819" t="s">
        <v>93</v>
      </c>
      <c r="H819" t="s">
        <v>81</v>
      </c>
      <c r="I819" t="s">
        <v>153</v>
      </c>
      <c r="J819" t="s">
        <v>783</v>
      </c>
      <c r="K819" t="s">
        <v>555</v>
      </c>
      <c r="L819" t="str">
        <f t="shared" si="12"/>
        <v>Critical</v>
      </c>
      <c r="M819">
        <v>9.3000000000000007</v>
      </c>
      <c r="N819" t="s">
        <v>85</v>
      </c>
      <c r="O819" t="s">
        <v>86</v>
      </c>
      <c r="P819" t="s">
        <v>101</v>
      </c>
      <c r="Q819" t="s">
        <v>88</v>
      </c>
      <c r="R819" t="s">
        <v>130</v>
      </c>
      <c r="S819" t="s">
        <v>130</v>
      </c>
      <c r="T819" t="s">
        <v>130</v>
      </c>
      <c r="U819" t="s">
        <v>2144</v>
      </c>
    </row>
    <row r="820" spans="3:21" hidden="1" x14ac:dyDescent="0.25">
      <c r="C820" t="s">
        <v>2110</v>
      </c>
      <c r="D820">
        <v>2015</v>
      </c>
      <c r="E820" t="s">
        <v>234</v>
      </c>
      <c r="F820" t="s">
        <v>2145</v>
      </c>
      <c r="G820" t="s">
        <v>81</v>
      </c>
      <c r="H820" t="s">
        <v>81</v>
      </c>
      <c r="I820" t="s">
        <v>82</v>
      </c>
      <c r="J820" t="s">
        <v>783</v>
      </c>
      <c r="K820" t="s">
        <v>555</v>
      </c>
      <c r="L820" t="str">
        <f t="shared" si="12"/>
        <v>High</v>
      </c>
      <c r="M820">
        <v>7.5</v>
      </c>
      <c r="N820" t="s">
        <v>85</v>
      </c>
      <c r="O820" t="s">
        <v>86</v>
      </c>
      <c r="P820" t="s">
        <v>87</v>
      </c>
      <c r="Q820" t="s">
        <v>88</v>
      </c>
      <c r="R820" t="s">
        <v>89</v>
      </c>
      <c r="S820" t="s">
        <v>89</v>
      </c>
      <c r="T820" t="s">
        <v>89</v>
      </c>
      <c r="U820" t="s">
        <v>2146</v>
      </c>
    </row>
    <row r="821" spans="3:21" hidden="1" x14ac:dyDescent="0.25">
      <c r="C821" t="s">
        <v>2110</v>
      </c>
      <c r="D821">
        <v>2015</v>
      </c>
      <c r="E821" t="s">
        <v>237</v>
      </c>
      <c r="F821" t="s">
        <v>2147</v>
      </c>
      <c r="G821" t="s">
        <v>152</v>
      </c>
      <c r="H821" t="s">
        <v>81</v>
      </c>
      <c r="I821" t="s">
        <v>180</v>
      </c>
      <c r="J821" t="s">
        <v>783</v>
      </c>
      <c r="K821" t="s">
        <v>555</v>
      </c>
      <c r="L821" t="str">
        <f t="shared" si="12"/>
        <v>Medium</v>
      </c>
      <c r="M821">
        <v>6.8</v>
      </c>
      <c r="N821" t="s">
        <v>85</v>
      </c>
      <c r="O821" t="s">
        <v>86</v>
      </c>
      <c r="P821" t="s">
        <v>101</v>
      </c>
      <c r="Q821" t="s">
        <v>88</v>
      </c>
      <c r="R821" t="s">
        <v>89</v>
      </c>
      <c r="S821" t="s">
        <v>89</v>
      </c>
      <c r="T821" t="s">
        <v>89</v>
      </c>
      <c r="U821" t="s">
        <v>2148</v>
      </c>
    </row>
    <row r="822" spans="3:21" hidden="1" x14ac:dyDescent="0.25">
      <c r="C822" t="s">
        <v>2110</v>
      </c>
      <c r="D822">
        <v>2015</v>
      </c>
      <c r="E822" t="s">
        <v>240</v>
      </c>
      <c r="F822" t="s">
        <v>2149</v>
      </c>
      <c r="G822" t="s">
        <v>93</v>
      </c>
      <c r="H822" t="s">
        <v>81</v>
      </c>
      <c r="I822" t="s">
        <v>223</v>
      </c>
      <c r="J822" t="s">
        <v>783</v>
      </c>
      <c r="K822" t="s">
        <v>555</v>
      </c>
      <c r="L822" t="str">
        <f t="shared" si="12"/>
        <v>High</v>
      </c>
      <c r="M822">
        <v>7.5</v>
      </c>
      <c r="N822" t="s">
        <v>85</v>
      </c>
      <c r="O822" t="s">
        <v>86</v>
      </c>
      <c r="P822" t="s">
        <v>87</v>
      </c>
      <c r="Q822" t="s">
        <v>88</v>
      </c>
      <c r="R822" t="s">
        <v>89</v>
      </c>
      <c r="S822" t="s">
        <v>89</v>
      </c>
      <c r="T822" t="s">
        <v>89</v>
      </c>
      <c r="U822" t="s">
        <v>2150</v>
      </c>
    </row>
    <row r="823" spans="3:21" hidden="1" x14ac:dyDescent="0.25">
      <c r="C823" t="s">
        <v>2110</v>
      </c>
      <c r="D823">
        <v>2015</v>
      </c>
      <c r="E823" t="s">
        <v>244</v>
      </c>
      <c r="F823" t="s">
        <v>2151</v>
      </c>
      <c r="G823" t="s">
        <v>93</v>
      </c>
      <c r="H823" t="s">
        <v>81</v>
      </c>
      <c r="I823" t="s">
        <v>223</v>
      </c>
      <c r="J823" t="s">
        <v>783</v>
      </c>
      <c r="K823" t="s">
        <v>555</v>
      </c>
      <c r="L823" t="str">
        <f t="shared" ref="L823:L886" si="13">IF(M823&gt;=9,"Critical",IF(M823&gt;=7.5,"High",IF(M823&gt;=5,"Medium","Low")))</f>
        <v>High</v>
      </c>
      <c r="M823">
        <v>7.5</v>
      </c>
      <c r="N823" t="s">
        <v>85</v>
      </c>
      <c r="O823" t="s">
        <v>86</v>
      </c>
      <c r="P823" t="s">
        <v>87</v>
      </c>
      <c r="Q823" t="s">
        <v>88</v>
      </c>
      <c r="R823" t="s">
        <v>89</v>
      </c>
      <c r="S823" t="s">
        <v>89</v>
      </c>
      <c r="T823" t="s">
        <v>89</v>
      </c>
      <c r="U823" t="s">
        <v>2152</v>
      </c>
    </row>
    <row r="824" spans="3:21" hidden="1" x14ac:dyDescent="0.25">
      <c r="C824" t="s">
        <v>2110</v>
      </c>
      <c r="D824">
        <v>2015</v>
      </c>
      <c r="E824" t="s">
        <v>247</v>
      </c>
      <c r="F824" t="s">
        <v>2153</v>
      </c>
      <c r="G824" t="s">
        <v>93</v>
      </c>
      <c r="H824" t="s">
        <v>81</v>
      </c>
      <c r="I824" t="s">
        <v>180</v>
      </c>
      <c r="J824" t="s">
        <v>783</v>
      </c>
      <c r="K824" t="s">
        <v>555</v>
      </c>
      <c r="L824" t="str">
        <f t="shared" si="13"/>
        <v>Critical</v>
      </c>
      <c r="M824">
        <v>10</v>
      </c>
      <c r="N824" t="s">
        <v>85</v>
      </c>
      <c r="O824" t="s">
        <v>86</v>
      </c>
      <c r="P824" t="s">
        <v>87</v>
      </c>
      <c r="Q824" t="s">
        <v>88</v>
      </c>
      <c r="R824" t="s">
        <v>130</v>
      </c>
      <c r="S824" t="s">
        <v>130</v>
      </c>
      <c r="T824" t="s">
        <v>130</v>
      </c>
      <c r="U824" t="s">
        <v>2154</v>
      </c>
    </row>
    <row r="825" spans="3:21" hidden="1" x14ac:dyDescent="0.25">
      <c r="C825" t="s">
        <v>2110</v>
      </c>
      <c r="D825">
        <v>2015</v>
      </c>
      <c r="E825" t="s">
        <v>360</v>
      </c>
      <c r="F825" t="s">
        <v>2155</v>
      </c>
      <c r="G825" t="s">
        <v>93</v>
      </c>
      <c r="H825" t="s">
        <v>81</v>
      </c>
      <c r="I825" t="s">
        <v>153</v>
      </c>
      <c r="J825" t="s">
        <v>783</v>
      </c>
      <c r="K825" t="s">
        <v>555</v>
      </c>
      <c r="L825" t="str">
        <f t="shared" si="13"/>
        <v>Critical</v>
      </c>
      <c r="M825">
        <v>10</v>
      </c>
      <c r="N825" t="s">
        <v>85</v>
      </c>
      <c r="O825" t="s">
        <v>86</v>
      </c>
      <c r="P825" t="s">
        <v>87</v>
      </c>
      <c r="Q825" t="s">
        <v>88</v>
      </c>
      <c r="R825" t="s">
        <v>130</v>
      </c>
      <c r="S825" t="s">
        <v>130</v>
      </c>
      <c r="T825" t="s">
        <v>130</v>
      </c>
      <c r="U825" t="s">
        <v>2156</v>
      </c>
    </row>
    <row r="826" spans="3:21" hidden="1" x14ac:dyDescent="0.25">
      <c r="C826" t="s">
        <v>2110</v>
      </c>
      <c r="D826">
        <v>2015</v>
      </c>
      <c r="E826" t="s">
        <v>657</v>
      </c>
      <c r="F826" t="s">
        <v>2157</v>
      </c>
      <c r="G826" t="s">
        <v>93</v>
      </c>
      <c r="H826" t="s">
        <v>81</v>
      </c>
      <c r="I826" t="s">
        <v>115</v>
      </c>
      <c r="J826" t="s">
        <v>783</v>
      </c>
      <c r="K826" t="s">
        <v>555</v>
      </c>
      <c r="L826" t="str">
        <f t="shared" si="13"/>
        <v>Medium</v>
      </c>
      <c r="M826">
        <v>5</v>
      </c>
      <c r="N826" t="s">
        <v>85</v>
      </c>
      <c r="O826" t="s">
        <v>86</v>
      </c>
      <c r="P826" t="s">
        <v>87</v>
      </c>
      <c r="Q826" t="s">
        <v>88</v>
      </c>
      <c r="R826" t="s">
        <v>85</v>
      </c>
      <c r="S826" t="s">
        <v>85</v>
      </c>
      <c r="T826" t="s">
        <v>89</v>
      </c>
      <c r="U826" t="s">
        <v>2158</v>
      </c>
    </row>
    <row r="827" spans="3:21" hidden="1" x14ac:dyDescent="0.25">
      <c r="C827" t="s">
        <v>2110</v>
      </c>
      <c r="D827">
        <v>2015</v>
      </c>
      <c r="E827" t="s">
        <v>365</v>
      </c>
      <c r="F827" t="s">
        <v>2159</v>
      </c>
      <c r="G827" t="s">
        <v>152</v>
      </c>
      <c r="H827" t="s">
        <v>81</v>
      </c>
      <c r="I827" t="s">
        <v>153</v>
      </c>
      <c r="J827" t="s">
        <v>783</v>
      </c>
      <c r="K827" t="s">
        <v>555</v>
      </c>
      <c r="L827" t="str">
        <f t="shared" si="13"/>
        <v>Critical</v>
      </c>
      <c r="M827">
        <v>9.3000000000000007</v>
      </c>
      <c r="N827" t="s">
        <v>85</v>
      </c>
      <c r="O827" t="s">
        <v>86</v>
      </c>
      <c r="P827" t="s">
        <v>101</v>
      </c>
      <c r="Q827" t="s">
        <v>88</v>
      </c>
      <c r="R827" t="s">
        <v>130</v>
      </c>
      <c r="S827" t="s">
        <v>130</v>
      </c>
      <c r="T827" t="s">
        <v>130</v>
      </c>
      <c r="U827" t="s">
        <v>2160</v>
      </c>
    </row>
    <row r="828" spans="3:21" hidden="1" x14ac:dyDescent="0.25">
      <c r="C828" t="s">
        <v>2110</v>
      </c>
      <c r="D828">
        <v>2015</v>
      </c>
      <c r="E828" t="s">
        <v>369</v>
      </c>
      <c r="F828" t="s">
        <v>2161</v>
      </c>
      <c r="G828" t="s">
        <v>152</v>
      </c>
      <c r="H828" t="s">
        <v>81</v>
      </c>
      <c r="I828" t="s">
        <v>153</v>
      </c>
      <c r="J828" t="s">
        <v>783</v>
      </c>
      <c r="K828" t="s">
        <v>555</v>
      </c>
      <c r="L828" t="str">
        <f t="shared" si="13"/>
        <v>Critical</v>
      </c>
      <c r="M828">
        <v>10</v>
      </c>
      <c r="N828" t="s">
        <v>85</v>
      </c>
      <c r="O828" t="s">
        <v>86</v>
      </c>
      <c r="P828" t="s">
        <v>87</v>
      </c>
      <c r="Q828" t="s">
        <v>88</v>
      </c>
      <c r="R828" t="s">
        <v>130</v>
      </c>
      <c r="S828" t="s">
        <v>130</v>
      </c>
      <c r="T828" t="s">
        <v>130</v>
      </c>
      <c r="U828" t="s">
        <v>2162</v>
      </c>
    </row>
    <row r="829" spans="3:21" hidden="1" x14ac:dyDescent="0.25">
      <c r="C829" t="s">
        <v>2110</v>
      </c>
      <c r="D829">
        <v>2015</v>
      </c>
      <c r="E829" t="s">
        <v>373</v>
      </c>
      <c r="F829" t="s">
        <v>2163</v>
      </c>
      <c r="G829" t="s">
        <v>108</v>
      </c>
      <c r="H829" t="s">
        <v>81</v>
      </c>
      <c r="I829" t="s">
        <v>1319</v>
      </c>
      <c r="J829" t="s">
        <v>783</v>
      </c>
      <c r="K829" t="s">
        <v>555</v>
      </c>
      <c r="L829" t="str">
        <f t="shared" si="13"/>
        <v>Medium</v>
      </c>
      <c r="M829">
        <v>5</v>
      </c>
      <c r="N829" t="s">
        <v>85</v>
      </c>
      <c r="O829" t="s">
        <v>86</v>
      </c>
      <c r="P829" t="s">
        <v>87</v>
      </c>
      <c r="Q829" t="s">
        <v>88</v>
      </c>
      <c r="R829" t="s">
        <v>85</v>
      </c>
      <c r="S829" t="s">
        <v>89</v>
      </c>
      <c r="T829" t="s">
        <v>85</v>
      </c>
      <c r="U829" t="s">
        <v>2164</v>
      </c>
    </row>
    <row r="830" spans="3:21" hidden="1" x14ac:dyDescent="0.25">
      <c r="C830" t="s">
        <v>2110</v>
      </c>
      <c r="D830">
        <v>2015</v>
      </c>
      <c r="E830" t="s">
        <v>377</v>
      </c>
      <c r="F830" t="s">
        <v>2165</v>
      </c>
      <c r="G830" t="s">
        <v>81</v>
      </c>
      <c r="H830" t="s">
        <v>81</v>
      </c>
      <c r="I830" t="s">
        <v>82</v>
      </c>
      <c r="J830" t="s">
        <v>783</v>
      </c>
      <c r="K830" t="s">
        <v>555</v>
      </c>
      <c r="L830" t="str">
        <f t="shared" si="13"/>
        <v>Critical</v>
      </c>
      <c r="M830">
        <v>10</v>
      </c>
      <c r="N830" t="s">
        <v>85</v>
      </c>
      <c r="O830" t="s">
        <v>86</v>
      </c>
      <c r="P830" t="s">
        <v>87</v>
      </c>
      <c r="Q830" t="s">
        <v>88</v>
      </c>
      <c r="R830" t="s">
        <v>130</v>
      </c>
      <c r="S830" t="s">
        <v>130</v>
      </c>
      <c r="T830" t="s">
        <v>130</v>
      </c>
      <c r="U830" t="s">
        <v>2166</v>
      </c>
    </row>
    <row r="831" spans="3:21" hidden="1" x14ac:dyDescent="0.25">
      <c r="C831" t="s">
        <v>2110</v>
      </c>
      <c r="D831">
        <v>2015</v>
      </c>
      <c r="E831" t="s">
        <v>380</v>
      </c>
      <c r="F831" t="s">
        <v>2167</v>
      </c>
      <c r="G831" t="s">
        <v>93</v>
      </c>
      <c r="H831" t="s">
        <v>81</v>
      </c>
      <c r="I831" t="s">
        <v>180</v>
      </c>
      <c r="J831" t="s">
        <v>783</v>
      </c>
      <c r="K831" t="s">
        <v>555</v>
      </c>
      <c r="L831" t="str">
        <f t="shared" si="13"/>
        <v>High</v>
      </c>
      <c r="M831">
        <v>7.5</v>
      </c>
      <c r="N831" t="s">
        <v>85</v>
      </c>
      <c r="O831" t="s">
        <v>86</v>
      </c>
      <c r="P831" t="s">
        <v>87</v>
      </c>
      <c r="Q831" t="s">
        <v>88</v>
      </c>
      <c r="R831" t="s">
        <v>89</v>
      </c>
      <c r="S831" t="s">
        <v>89</v>
      </c>
      <c r="T831" t="s">
        <v>89</v>
      </c>
      <c r="U831" t="s">
        <v>2168</v>
      </c>
    </row>
    <row r="832" spans="3:21" hidden="1" x14ac:dyDescent="0.25">
      <c r="C832" t="s">
        <v>2110</v>
      </c>
      <c r="D832">
        <v>2015</v>
      </c>
      <c r="E832" t="s">
        <v>383</v>
      </c>
      <c r="F832" t="s">
        <v>2169</v>
      </c>
      <c r="G832" t="s">
        <v>81</v>
      </c>
      <c r="H832" t="s">
        <v>81</v>
      </c>
      <c r="I832" t="s">
        <v>598</v>
      </c>
      <c r="J832" t="s">
        <v>783</v>
      </c>
      <c r="K832" t="s">
        <v>555</v>
      </c>
      <c r="L832" t="str">
        <f t="shared" si="13"/>
        <v>Critical</v>
      </c>
      <c r="M832">
        <v>10</v>
      </c>
      <c r="N832" t="s">
        <v>85</v>
      </c>
      <c r="O832" t="s">
        <v>86</v>
      </c>
      <c r="P832" t="s">
        <v>87</v>
      </c>
      <c r="Q832" t="s">
        <v>88</v>
      </c>
      <c r="R832" t="s">
        <v>130</v>
      </c>
      <c r="S832" t="s">
        <v>130</v>
      </c>
      <c r="T832" t="s">
        <v>130</v>
      </c>
      <c r="U832" t="s">
        <v>2170</v>
      </c>
    </row>
    <row r="833" spans="3:21" hidden="1" x14ac:dyDescent="0.25">
      <c r="C833" t="s">
        <v>2110</v>
      </c>
      <c r="D833">
        <v>2015</v>
      </c>
      <c r="E833" t="s">
        <v>386</v>
      </c>
      <c r="F833" t="s">
        <v>782</v>
      </c>
      <c r="G833" t="s">
        <v>93</v>
      </c>
      <c r="H833" t="s">
        <v>81</v>
      </c>
      <c r="I833" t="s">
        <v>290</v>
      </c>
      <c r="J833" t="s">
        <v>783</v>
      </c>
      <c r="K833" t="s">
        <v>692</v>
      </c>
      <c r="L833" t="str">
        <f t="shared" si="13"/>
        <v>Critical</v>
      </c>
      <c r="M833">
        <v>10</v>
      </c>
      <c r="N833" t="s">
        <v>85</v>
      </c>
      <c r="O833" t="s">
        <v>86</v>
      </c>
      <c r="P833" t="s">
        <v>87</v>
      </c>
      <c r="Q833" t="s">
        <v>88</v>
      </c>
      <c r="R833" t="s">
        <v>130</v>
      </c>
      <c r="S833" t="s">
        <v>130</v>
      </c>
      <c r="T833" t="s">
        <v>130</v>
      </c>
      <c r="U833" t="s">
        <v>784</v>
      </c>
    </row>
    <row r="834" spans="3:21" hidden="1" x14ac:dyDescent="0.25">
      <c r="C834" t="s">
        <v>2110</v>
      </c>
      <c r="D834">
        <v>2015</v>
      </c>
      <c r="E834" t="s">
        <v>389</v>
      </c>
      <c r="F834" t="s">
        <v>785</v>
      </c>
      <c r="G834" t="s">
        <v>108</v>
      </c>
      <c r="H834" t="s">
        <v>81</v>
      </c>
      <c r="I834" t="s">
        <v>109</v>
      </c>
      <c r="J834" t="s">
        <v>786</v>
      </c>
      <c r="K834" t="s">
        <v>145</v>
      </c>
      <c r="L834" t="str">
        <f t="shared" si="13"/>
        <v>Low</v>
      </c>
      <c r="M834">
        <v>2.6</v>
      </c>
      <c r="N834" t="s">
        <v>85</v>
      </c>
      <c r="O834" t="s">
        <v>86</v>
      </c>
      <c r="P834" t="s">
        <v>301</v>
      </c>
      <c r="Q834" t="s">
        <v>88</v>
      </c>
      <c r="R834" t="s">
        <v>89</v>
      </c>
      <c r="S834" t="s">
        <v>85</v>
      </c>
      <c r="T834" t="s">
        <v>85</v>
      </c>
      <c r="U834" t="s">
        <v>787</v>
      </c>
    </row>
    <row r="835" spans="3:21" hidden="1" x14ac:dyDescent="0.25">
      <c r="C835" t="s">
        <v>2110</v>
      </c>
      <c r="D835">
        <v>2015</v>
      </c>
      <c r="E835" t="s">
        <v>396</v>
      </c>
      <c r="F835" t="s">
        <v>2171</v>
      </c>
      <c r="G835" t="s">
        <v>93</v>
      </c>
      <c r="H835" t="s">
        <v>81</v>
      </c>
      <c r="I835" t="s">
        <v>100</v>
      </c>
      <c r="J835" t="s">
        <v>2172</v>
      </c>
      <c r="K835" t="s">
        <v>291</v>
      </c>
      <c r="L835" t="str">
        <f t="shared" si="13"/>
        <v>High</v>
      </c>
      <c r="M835">
        <v>8.5</v>
      </c>
      <c r="N835" t="s">
        <v>85</v>
      </c>
      <c r="O835" t="s">
        <v>86</v>
      </c>
      <c r="P835" t="s">
        <v>87</v>
      </c>
      <c r="Q835" t="s">
        <v>88</v>
      </c>
      <c r="R835" t="s">
        <v>89</v>
      </c>
      <c r="S835" t="s">
        <v>85</v>
      </c>
      <c r="T835" t="s">
        <v>130</v>
      </c>
      <c r="U835" t="s">
        <v>2173</v>
      </c>
    </row>
    <row r="836" spans="3:21" hidden="1" x14ac:dyDescent="0.25">
      <c r="C836" t="s">
        <v>2110</v>
      </c>
      <c r="D836">
        <v>2015</v>
      </c>
      <c r="E836" t="s">
        <v>401</v>
      </c>
      <c r="F836" t="s">
        <v>2174</v>
      </c>
      <c r="G836" t="s">
        <v>93</v>
      </c>
      <c r="H836" t="s">
        <v>81</v>
      </c>
      <c r="I836" t="s">
        <v>180</v>
      </c>
      <c r="J836" t="s">
        <v>2175</v>
      </c>
      <c r="K836" t="s">
        <v>162</v>
      </c>
      <c r="L836" t="str">
        <f t="shared" si="13"/>
        <v>High</v>
      </c>
      <c r="M836">
        <v>7.5</v>
      </c>
      <c r="N836" t="s">
        <v>85</v>
      </c>
      <c r="O836" t="s">
        <v>86</v>
      </c>
      <c r="P836" t="s">
        <v>87</v>
      </c>
      <c r="Q836" t="s">
        <v>88</v>
      </c>
      <c r="R836" t="s">
        <v>89</v>
      </c>
      <c r="S836" t="s">
        <v>89</v>
      </c>
      <c r="T836" t="s">
        <v>89</v>
      </c>
      <c r="U836" t="s">
        <v>2176</v>
      </c>
    </row>
    <row r="837" spans="3:21" hidden="1" x14ac:dyDescent="0.25">
      <c r="C837" t="s">
        <v>2110</v>
      </c>
      <c r="D837">
        <v>2015</v>
      </c>
      <c r="E837" t="s">
        <v>687</v>
      </c>
      <c r="F837" t="s">
        <v>797</v>
      </c>
      <c r="G837" t="s">
        <v>93</v>
      </c>
      <c r="H837" t="s">
        <v>81</v>
      </c>
      <c r="I837" t="s">
        <v>115</v>
      </c>
      <c r="J837" t="s">
        <v>795</v>
      </c>
      <c r="K837" t="s">
        <v>295</v>
      </c>
      <c r="L837" t="str">
        <f t="shared" si="13"/>
        <v>High</v>
      </c>
      <c r="M837">
        <v>7.5</v>
      </c>
      <c r="N837" t="s">
        <v>85</v>
      </c>
      <c r="O837" t="s">
        <v>86</v>
      </c>
      <c r="P837" t="s">
        <v>87</v>
      </c>
      <c r="Q837" t="s">
        <v>88</v>
      </c>
      <c r="R837" t="s">
        <v>89</v>
      </c>
      <c r="S837" t="s">
        <v>89</v>
      </c>
      <c r="T837" t="s">
        <v>89</v>
      </c>
      <c r="U837" t="s">
        <v>798</v>
      </c>
    </row>
    <row r="838" spans="3:21" hidden="1" x14ac:dyDescent="0.25">
      <c r="C838" t="s">
        <v>2110</v>
      </c>
      <c r="D838">
        <v>2015</v>
      </c>
      <c r="E838" t="s">
        <v>690</v>
      </c>
      <c r="F838" t="s">
        <v>799</v>
      </c>
      <c r="G838" t="s">
        <v>134</v>
      </c>
      <c r="H838" t="s">
        <v>81</v>
      </c>
      <c r="I838" t="s">
        <v>129</v>
      </c>
      <c r="J838" t="s">
        <v>795</v>
      </c>
      <c r="K838" t="s">
        <v>295</v>
      </c>
      <c r="L838" t="str">
        <f t="shared" si="13"/>
        <v>High</v>
      </c>
      <c r="M838">
        <v>7.5</v>
      </c>
      <c r="N838" t="s">
        <v>85</v>
      </c>
      <c r="O838" t="s">
        <v>86</v>
      </c>
      <c r="P838" t="s">
        <v>87</v>
      </c>
      <c r="Q838" t="s">
        <v>88</v>
      </c>
      <c r="R838" t="s">
        <v>89</v>
      </c>
      <c r="S838" t="s">
        <v>89</v>
      </c>
      <c r="T838" t="s">
        <v>89</v>
      </c>
      <c r="U838" t="s">
        <v>800</v>
      </c>
    </row>
    <row r="839" spans="3:21" hidden="1" x14ac:dyDescent="0.25">
      <c r="C839" t="s">
        <v>2110</v>
      </c>
      <c r="D839">
        <v>2015</v>
      </c>
      <c r="E839" t="s">
        <v>694</v>
      </c>
      <c r="F839" t="s">
        <v>801</v>
      </c>
      <c r="G839" t="s">
        <v>134</v>
      </c>
      <c r="H839" t="s">
        <v>81</v>
      </c>
      <c r="I839" t="s">
        <v>129</v>
      </c>
      <c r="J839" t="s">
        <v>795</v>
      </c>
      <c r="K839" t="s">
        <v>295</v>
      </c>
      <c r="L839" t="str">
        <f t="shared" si="13"/>
        <v>High</v>
      </c>
      <c r="M839">
        <v>7.5</v>
      </c>
      <c r="N839" t="s">
        <v>85</v>
      </c>
      <c r="O839" t="s">
        <v>86</v>
      </c>
      <c r="P839" t="s">
        <v>87</v>
      </c>
      <c r="Q839" t="s">
        <v>88</v>
      </c>
      <c r="R839" t="s">
        <v>89</v>
      </c>
      <c r="S839" t="s">
        <v>89</v>
      </c>
      <c r="T839" t="s">
        <v>89</v>
      </c>
      <c r="U839" t="s">
        <v>802</v>
      </c>
    </row>
    <row r="840" spans="3:21" hidden="1" x14ac:dyDescent="0.25">
      <c r="C840" t="s">
        <v>2110</v>
      </c>
      <c r="D840">
        <v>2015</v>
      </c>
      <c r="E840" t="s">
        <v>697</v>
      </c>
      <c r="F840" t="s">
        <v>2177</v>
      </c>
      <c r="G840" t="s">
        <v>509</v>
      </c>
      <c r="H840" t="s">
        <v>81</v>
      </c>
      <c r="I840" t="s">
        <v>82</v>
      </c>
      <c r="J840" t="s">
        <v>2178</v>
      </c>
      <c r="K840" t="s">
        <v>84</v>
      </c>
      <c r="L840" t="str">
        <f t="shared" si="13"/>
        <v>Critical</v>
      </c>
      <c r="M840">
        <v>10</v>
      </c>
      <c r="N840" t="s">
        <v>85</v>
      </c>
      <c r="O840" t="s">
        <v>86</v>
      </c>
      <c r="P840" t="s">
        <v>87</v>
      </c>
      <c r="Q840" t="s">
        <v>88</v>
      </c>
      <c r="R840" t="s">
        <v>130</v>
      </c>
      <c r="S840" t="s">
        <v>130</v>
      </c>
      <c r="T840" t="s">
        <v>130</v>
      </c>
      <c r="U840" t="s">
        <v>2179</v>
      </c>
    </row>
    <row r="841" spans="3:21" hidden="1" x14ac:dyDescent="0.25">
      <c r="C841" t="s">
        <v>2110</v>
      </c>
      <c r="D841">
        <v>2015</v>
      </c>
      <c r="E841" t="s">
        <v>702</v>
      </c>
      <c r="F841" t="s">
        <v>809</v>
      </c>
      <c r="G841" t="s">
        <v>81</v>
      </c>
      <c r="H841" t="s">
        <v>81</v>
      </c>
      <c r="I841" t="s">
        <v>129</v>
      </c>
      <c r="J841" t="s">
        <v>806</v>
      </c>
      <c r="K841" t="s">
        <v>182</v>
      </c>
      <c r="L841" t="str">
        <f t="shared" si="13"/>
        <v>High</v>
      </c>
      <c r="M841">
        <v>7.5</v>
      </c>
      <c r="N841" t="s">
        <v>85</v>
      </c>
      <c r="O841" t="s">
        <v>86</v>
      </c>
      <c r="P841" t="s">
        <v>87</v>
      </c>
      <c r="Q841" t="s">
        <v>88</v>
      </c>
      <c r="R841" t="s">
        <v>89</v>
      </c>
      <c r="S841" t="s">
        <v>89</v>
      </c>
      <c r="T841" t="s">
        <v>89</v>
      </c>
      <c r="U841" t="s">
        <v>810</v>
      </c>
    </row>
    <row r="842" spans="3:21" hidden="1" x14ac:dyDescent="0.25">
      <c r="C842" t="s">
        <v>2110</v>
      </c>
      <c r="D842">
        <v>2015</v>
      </c>
      <c r="E842" t="s">
        <v>705</v>
      </c>
      <c r="F842" t="s">
        <v>811</v>
      </c>
      <c r="G842" t="s">
        <v>93</v>
      </c>
      <c r="H842" t="s">
        <v>81</v>
      </c>
      <c r="I842" t="s">
        <v>115</v>
      </c>
      <c r="J842" t="s">
        <v>795</v>
      </c>
      <c r="K842" t="s">
        <v>111</v>
      </c>
      <c r="L842" t="str">
        <f t="shared" si="13"/>
        <v>Low</v>
      </c>
      <c r="M842">
        <v>4.3</v>
      </c>
      <c r="N842" t="s">
        <v>85</v>
      </c>
      <c r="O842" t="s">
        <v>86</v>
      </c>
      <c r="P842" t="s">
        <v>101</v>
      </c>
      <c r="Q842" t="s">
        <v>88</v>
      </c>
      <c r="R842" t="s">
        <v>85</v>
      </c>
      <c r="S842" t="s">
        <v>85</v>
      </c>
      <c r="T842" t="s">
        <v>89</v>
      </c>
      <c r="U842" t="s">
        <v>812</v>
      </c>
    </row>
    <row r="843" spans="3:21" hidden="1" x14ac:dyDescent="0.25">
      <c r="C843" t="s">
        <v>2110</v>
      </c>
      <c r="D843">
        <v>2015</v>
      </c>
      <c r="E843" t="s">
        <v>708</v>
      </c>
      <c r="F843" t="s">
        <v>2180</v>
      </c>
      <c r="G843" t="s">
        <v>81</v>
      </c>
      <c r="H843" t="s">
        <v>81</v>
      </c>
      <c r="I843" t="s">
        <v>129</v>
      </c>
      <c r="J843" t="s">
        <v>750</v>
      </c>
      <c r="K843" t="s">
        <v>191</v>
      </c>
      <c r="L843" t="str">
        <f t="shared" si="13"/>
        <v>High</v>
      </c>
      <c r="M843">
        <v>7.5</v>
      </c>
      <c r="N843" t="s">
        <v>85</v>
      </c>
      <c r="O843" t="s">
        <v>86</v>
      </c>
      <c r="P843" t="s">
        <v>87</v>
      </c>
      <c r="Q843" t="s">
        <v>88</v>
      </c>
      <c r="R843" t="s">
        <v>89</v>
      </c>
      <c r="S843" t="s">
        <v>89</v>
      </c>
      <c r="T843" t="s">
        <v>89</v>
      </c>
      <c r="U843" t="s">
        <v>2181</v>
      </c>
    </row>
    <row r="844" spans="3:21" hidden="1" x14ac:dyDescent="0.25">
      <c r="C844" t="s">
        <v>2110</v>
      </c>
      <c r="D844">
        <v>2015</v>
      </c>
      <c r="E844" t="s">
        <v>713</v>
      </c>
      <c r="F844" t="s">
        <v>817</v>
      </c>
      <c r="G844" t="s">
        <v>152</v>
      </c>
      <c r="H844" t="s">
        <v>81</v>
      </c>
      <c r="I844" t="s">
        <v>180</v>
      </c>
      <c r="J844" t="s">
        <v>773</v>
      </c>
      <c r="K844" t="s">
        <v>815</v>
      </c>
      <c r="L844" t="str">
        <f t="shared" si="13"/>
        <v>High</v>
      </c>
      <c r="M844">
        <v>7.5</v>
      </c>
      <c r="N844" t="s">
        <v>85</v>
      </c>
      <c r="O844" t="s">
        <v>86</v>
      </c>
      <c r="P844" t="s">
        <v>87</v>
      </c>
      <c r="Q844" t="s">
        <v>88</v>
      </c>
      <c r="R844" t="s">
        <v>89</v>
      </c>
      <c r="S844" t="s">
        <v>89</v>
      </c>
      <c r="T844" t="s">
        <v>89</v>
      </c>
      <c r="U844" t="s">
        <v>818</v>
      </c>
    </row>
    <row r="845" spans="3:21" hidden="1" x14ac:dyDescent="0.25">
      <c r="C845" t="s">
        <v>2110</v>
      </c>
      <c r="D845">
        <v>2015</v>
      </c>
      <c r="E845" t="s">
        <v>862</v>
      </c>
      <c r="F845" t="s">
        <v>819</v>
      </c>
      <c r="G845" t="s">
        <v>93</v>
      </c>
      <c r="H845" t="s">
        <v>81</v>
      </c>
      <c r="I845" t="s">
        <v>180</v>
      </c>
      <c r="J845" t="s">
        <v>773</v>
      </c>
      <c r="K845" t="s">
        <v>815</v>
      </c>
      <c r="L845" t="str">
        <f t="shared" si="13"/>
        <v>High</v>
      </c>
      <c r="M845">
        <v>7.5</v>
      </c>
      <c r="N845" t="s">
        <v>85</v>
      </c>
      <c r="O845" t="s">
        <v>86</v>
      </c>
      <c r="P845" t="s">
        <v>87</v>
      </c>
      <c r="Q845" t="s">
        <v>88</v>
      </c>
      <c r="R845" t="s">
        <v>89</v>
      </c>
      <c r="S845" t="s">
        <v>89</v>
      </c>
      <c r="T845" t="s">
        <v>89</v>
      </c>
      <c r="U845" t="s">
        <v>820</v>
      </c>
    </row>
    <row r="846" spans="3:21" hidden="1" x14ac:dyDescent="0.25">
      <c r="C846" t="s">
        <v>2110</v>
      </c>
      <c r="D846">
        <v>2015</v>
      </c>
      <c r="E846" t="s">
        <v>716</v>
      </c>
      <c r="F846" t="s">
        <v>827</v>
      </c>
      <c r="G846" t="s">
        <v>81</v>
      </c>
      <c r="H846" t="s">
        <v>81</v>
      </c>
      <c r="I846" t="s">
        <v>129</v>
      </c>
      <c r="J846" t="s">
        <v>828</v>
      </c>
      <c r="K846" t="s">
        <v>136</v>
      </c>
      <c r="L846" t="str">
        <f t="shared" si="13"/>
        <v>Low</v>
      </c>
      <c r="M846">
        <v>4.3</v>
      </c>
      <c r="N846" t="s">
        <v>85</v>
      </c>
      <c r="O846" t="s">
        <v>86</v>
      </c>
      <c r="P846" t="s">
        <v>101</v>
      </c>
      <c r="Q846" t="s">
        <v>88</v>
      </c>
      <c r="R846" t="s">
        <v>85</v>
      </c>
      <c r="S846" t="s">
        <v>85</v>
      </c>
      <c r="T846" t="s">
        <v>89</v>
      </c>
      <c r="U846" t="s">
        <v>829</v>
      </c>
    </row>
    <row r="847" spans="3:21" hidden="1" x14ac:dyDescent="0.25">
      <c r="C847" t="s">
        <v>2110</v>
      </c>
      <c r="D847">
        <v>2015</v>
      </c>
      <c r="E847" t="s">
        <v>721</v>
      </c>
      <c r="F847" t="s">
        <v>830</v>
      </c>
      <c r="G847" t="s">
        <v>108</v>
      </c>
      <c r="H847" t="s">
        <v>81</v>
      </c>
      <c r="I847" t="s">
        <v>109</v>
      </c>
      <c r="J847" t="s">
        <v>831</v>
      </c>
      <c r="K847" t="s">
        <v>182</v>
      </c>
      <c r="L847" t="str">
        <f t="shared" si="13"/>
        <v>Medium</v>
      </c>
      <c r="M847">
        <v>5</v>
      </c>
      <c r="N847" t="s">
        <v>85</v>
      </c>
      <c r="O847" t="s">
        <v>86</v>
      </c>
      <c r="P847" t="s">
        <v>87</v>
      </c>
      <c r="Q847" t="s">
        <v>88</v>
      </c>
      <c r="R847" t="s">
        <v>89</v>
      </c>
      <c r="S847" t="s">
        <v>85</v>
      </c>
      <c r="T847" t="s">
        <v>85</v>
      </c>
      <c r="U847" t="s">
        <v>832</v>
      </c>
    </row>
    <row r="848" spans="3:21" hidden="1" x14ac:dyDescent="0.25">
      <c r="C848" t="s">
        <v>2110</v>
      </c>
      <c r="D848">
        <v>2015</v>
      </c>
      <c r="E848" t="s">
        <v>725</v>
      </c>
      <c r="F848" t="s">
        <v>833</v>
      </c>
      <c r="G848" t="s">
        <v>93</v>
      </c>
      <c r="H848" t="s">
        <v>81</v>
      </c>
      <c r="I848" t="s">
        <v>115</v>
      </c>
      <c r="J848" t="s">
        <v>795</v>
      </c>
      <c r="K848" t="s">
        <v>182</v>
      </c>
      <c r="L848" t="str">
        <f t="shared" si="13"/>
        <v>High</v>
      </c>
      <c r="M848">
        <v>7.5</v>
      </c>
      <c r="N848" t="s">
        <v>85</v>
      </c>
      <c r="O848" t="s">
        <v>86</v>
      </c>
      <c r="P848" t="s">
        <v>87</v>
      </c>
      <c r="Q848" t="s">
        <v>88</v>
      </c>
      <c r="R848" t="s">
        <v>89</v>
      </c>
      <c r="S848" t="s">
        <v>89</v>
      </c>
      <c r="T848" t="s">
        <v>89</v>
      </c>
      <c r="U848" t="s">
        <v>834</v>
      </c>
    </row>
    <row r="849" spans="3:21" hidden="1" x14ac:dyDescent="0.25">
      <c r="C849" t="s">
        <v>2110</v>
      </c>
      <c r="D849">
        <v>2015</v>
      </c>
      <c r="E849" t="s">
        <v>1238</v>
      </c>
      <c r="F849" t="s">
        <v>835</v>
      </c>
      <c r="G849" t="s">
        <v>93</v>
      </c>
      <c r="H849" t="s">
        <v>81</v>
      </c>
      <c r="I849" t="s">
        <v>115</v>
      </c>
      <c r="J849" t="s">
        <v>795</v>
      </c>
      <c r="K849" t="s">
        <v>191</v>
      </c>
      <c r="L849" t="str">
        <f t="shared" si="13"/>
        <v>Critical</v>
      </c>
      <c r="M849">
        <v>9</v>
      </c>
      <c r="N849" t="s">
        <v>85</v>
      </c>
      <c r="O849" t="s">
        <v>86</v>
      </c>
      <c r="P849" t="s">
        <v>87</v>
      </c>
      <c r="Q849" t="s">
        <v>205</v>
      </c>
      <c r="R849" t="s">
        <v>130</v>
      </c>
      <c r="S849" t="s">
        <v>130</v>
      </c>
      <c r="T849" t="s">
        <v>130</v>
      </c>
      <c r="U849" t="s">
        <v>836</v>
      </c>
    </row>
    <row r="850" spans="3:21" hidden="1" x14ac:dyDescent="0.25">
      <c r="C850" t="s">
        <v>2110</v>
      </c>
      <c r="D850">
        <v>2015</v>
      </c>
      <c r="E850" t="s">
        <v>1244</v>
      </c>
      <c r="F850" t="s">
        <v>849</v>
      </c>
      <c r="G850" t="s">
        <v>93</v>
      </c>
      <c r="H850" t="s">
        <v>81</v>
      </c>
      <c r="I850" t="s">
        <v>115</v>
      </c>
      <c r="J850" t="s">
        <v>850</v>
      </c>
      <c r="K850" t="s">
        <v>815</v>
      </c>
      <c r="L850" t="str">
        <f t="shared" si="13"/>
        <v>Critical</v>
      </c>
      <c r="M850">
        <v>10</v>
      </c>
      <c r="N850" t="s">
        <v>85</v>
      </c>
      <c r="O850" t="s">
        <v>86</v>
      </c>
      <c r="P850" t="s">
        <v>87</v>
      </c>
      <c r="Q850" t="s">
        <v>88</v>
      </c>
      <c r="R850" t="s">
        <v>130</v>
      </c>
      <c r="S850" t="s">
        <v>130</v>
      </c>
      <c r="T850" t="s">
        <v>130</v>
      </c>
      <c r="U850" t="s">
        <v>851</v>
      </c>
    </row>
    <row r="851" spans="3:21" hidden="1" x14ac:dyDescent="0.25">
      <c r="C851" t="s">
        <v>2110</v>
      </c>
      <c r="D851">
        <v>2015</v>
      </c>
      <c r="E851" t="s">
        <v>866</v>
      </c>
      <c r="F851" t="s">
        <v>852</v>
      </c>
      <c r="G851" t="s">
        <v>93</v>
      </c>
      <c r="H851" t="s">
        <v>81</v>
      </c>
      <c r="I851" t="s">
        <v>290</v>
      </c>
      <c r="J851" t="s">
        <v>850</v>
      </c>
      <c r="K851" t="s">
        <v>815</v>
      </c>
      <c r="L851" t="str">
        <f t="shared" si="13"/>
        <v>Critical</v>
      </c>
      <c r="M851">
        <v>10</v>
      </c>
      <c r="N851" t="s">
        <v>85</v>
      </c>
      <c r="O851" t="s">
        <v>86</v>
      </c>
      <c r="P851" t="s">
        <v>87</v>
      </c>
      <c r="Q851" t="s">
        <v>88</v>
      </c>
      <c r="R851" t="s">
        <v>130</v>
      </c>
      <c r="S851" t="s">
        <v>130</v>
      </c>
      <c r="T851" t="s">
        <v>130</v>
      </c>
      <c r="U851" t="s">
        <v>853</v>
      </c>
    </row>
    <row r="852" spans="3:21" hidden="1" x14ac:dyDescent="0.25">
      <c r="C852" t="s">
        <v>2110</v>
      </c>
      <c r="D852">
        <v>2015</v>
      </c>
      <c r="E852" t="s">
        <v>867</v>
      </c>
      <c r="F852" t="s">
        <v>2182</v>
      </c>
      <c r="G852" t="s">
        <v>128</v>
      </c>
      <c r="H852" t="s">
        <v>81</v>
      </c>
      <c r="I852" t="s">
        <v>129</v>
      </c>
      <c r="J852" t="s">
        <v>2183</v>
      </c>
      <c r="K852" t="s">
        <v>182</v>
      </c>
      <c r="L852" t="str">
        <f t="shared" si="13"/>
        <v>Medium</v>
      </c>
      <c r="M852">
        <v>5</v>
      </c>
      <c r="N852" t="s">
        <v>85</v>
      </c>
      <c r="O852" t="s">
        <v>86</v>
      </c>
      <c r="P852" t="s">
        <v>87</v>
      </c>
      <c r="Q852" t="s">
        <v>88</v>
      </c>
      <c r="R852" t="s">
        <v>85</v>
      </c>
      <c r="S852" t="s">
        <v>85</v>
      </c>
      <c r="T852" t="s">
        <v>89</v>
      </c>
      <c r="U852" t="s">
        <v>2184</v>
      </c>
    </row>
    <row r="853" spans="3:21" hidden="1" x14ac:dyDescent="0.25">
      <c r="C853" t="s">
        <v>2110</v>
      </c>
      <c r="D853">
        <v>2015</v>
      </c>
      <c r="E853" t="s">
        <v>871</v>
      </c>
      <c r="F853" t="s">
        <v>2185</v>
      </c>
      <c r="G853" t="s">
        <v>128</v>
      </c>
      <c r="H853" t="s">
        <v>81</v>
      </c>
      <c r="I853" t="s">
        <v>129</v>
      </c>
      <c r="J853" t="s">
        <v>2186</v>
      </c>
      <c r="K853" t="s">
        <v>676</v>
      </c>
      <c r="L853" t="str">
        <f t="shared" si="13"/>
        <v>Medium</v>
      </c>
      <c r="M853">
        <v>5</v>
      </c>
      <c r="N853" t="s">
        <v>85</v>
      </c>
      <c r="O853" t="s">
        <v>86</v>
      </c>
      <c r="P853" t="s">
        <v>87</v>
      </c>
      <c r="Q853" t="s">
        <v>88</v>
      </c>
      <c r="R853" t="s">
        <v>85</v>
      </c>
      <c r="S853" t="s">
        <v>85</v>
      </c>
      <c r="T853" t="s">
        <v>89</v>
      </c>
      <c r="U853" t="s">
        <v>2187</v>
      </c>
    </row>
    <row r="854" spans="3:21" hidden="1" x14ac:dyDescent="0.25">
      <c r="C854" t="s">
        <v>2110</v>
      </c>
      <c r="D854">
        <v>2015</v>
      </c>
      <c r="E854" t="s">
        <v>874</v>
      </c>
      <c r="F854" t="s">
        <v>176</v>
      </c>
      <c r="G854" t="s">
        <v>81</v>
      </c>
      <c r="H854" t="s">
        <v>81</v>
      </c>
      <c r="I854" t="s">
        <v>129</v>
      </c>
      <c r="J854" t="s">
        <v>170</v>
      </c>
      <c r="K854" t="s">
        <v>136</v>
      </c>
      <c r="L854" t="str">
        <f t="shared" si="13"/>
        <v>High</v>
      </c>
      <c r="M854">
        <v>7.5</v>
      </c>
      <c r="N854" t="s">
        <v>85</v>
      </c>
      <c r="O854" t="s">
        <v>86</v>
      </c>
      <c r="P854" t="s">
        <v>87</v>
      </c>
      <c r="Q854" t="s">
        <v>88</v>
      </c>
      <c r="R854" t="s">
        <v>89</v>
      </c>
      <c r="S854" t="s">
        <v>89</v>
      </c>
      <c r="T854" t="s">
        <v>89</v>
      </c>
      <c r="U854" t="s">
        <v>177</v>
      </c>
    </row>
    <row r="855" spans="3:21" hidden="1" x14ac:dyDescent="0.25">
      <c r="C855" t="s">
        <v>2110</v>
      </c>
      <c r="D855">
        <v>2015</v>
      </c>
      <c r="E855" t="s">
        <v>509</v>
      </c>
      <c r="F855" t="s">
        <v>2188</v>
      </c>
      <c r="G855" t="s">
        <v>509</v>
      </c>
      <c r="H855" t="s">
        <v>81</v>
      </c>
      <c r="I855" t="s">
        <v>82</v>
      </c>
      <c r="J855" t="s">
        <v>864</v>
      </c>
      <c r="K855" t="s">
        <v>815</v>
      </c>
      <c r="L855" t="str">
        <f t="shared" si="13"/>
        <v>High</v>
      </c>
      <c r="M855">
        <v>7.5</v>
      </c>
      <c r="N855" t="s">
        <v>85</v>
      </c>
      <c r="O855" t="s">
        <v>86</v>
      </c>
      <c r="P855" t="s">
        <v>87</v>
      </c>
      <c r="Q855" t="s">
        <v>88</v>
      </c>
      <c r="R855" t="s">
        <v>89</v>
      </c>
      <c r="S855" t="s">
        <v>89</v>
      </c>
      <c r="T855" t="s">
        <v>89</v>
      </c>
      <c r="U855" t="s">
        <v>2189</v>
      </c>
    </row>
    <row r="856" spans="3:21" hidden="1" x14ac:dyDescent="0.25">
      <c r="C856" t="s">
        <v>2110</v>
      </c>
      <c r="D856">
        <v>2015</v>
      </c>
      <c r="E856" t="s">
        <v>878</v>
      </c>
      <c r="F856" t="s">
        <v>2190</v>
      </c>
      <c r="G856" t="s">
        <v>81</v>
      </c>
      <c r="H856" t="s">
        <v>81</v>
      </c>
      <c r="I856" t="s">
        <v>129</v>
      </c>
      <c r="J856" t="s">
        <v>190</v>
      </c>
      <c r="K856" t="s">
        <v>2191</v>
      </c>
      <c r="L856" t="str">
        <f t="shared" si="13"/>
        <v>High</v>
      </c>
      <c r="M856">
        <v>7.5</v>
      </c>
      <c r="N856" t="s">
        <v>85</v>
      </c>
      <c r="O856" t="s">
        <v>86</v>
      </c>
      <c r="P856" t="s">
        <v>87</v>
      </c>
      <c r="Q856" t="s">
        <v>88</v>
      </c>
      <c r="R856" t="s">
        <v>89</v>
      </c>
      <c r="S856" t="s">
        <v>89</v>
      </c>
      <c r="T856" t="s">
        <v>89</v>
      </c>
      <c r="U856" t="s">
        <v>2192</v>
      </c>
    </row>
    <row r="857" spans="3:21" hidden="1" x14ac:dyDescent="0.25">
      <c r="C857" t="s">
        <v>2110</v>
      </c>
      <c r="D857">
        <v>2015</v>
      </c>
      <c r="E857" t="s">
        <v>789</v>
      </c>
      <c r="F857" t="s">
        <v>2193</v>
      </c>
      <c r="G857" t="s">
        <v>128</v>
      </c>
      <c r="H857" t="s">
        <v>81</v>
      </c>
      <c r="I857" t="s">
        <v>129</v>
      </c>
      <c r="J857" t="s">
        <v>2183</v>
      </c>
      <c r="K857" t="s">
        <v>182</v>
      </c>
      <c r="L857" t="str">
        <f t="shared" si="13"/>
        <v>Medium</v>
      </c>
      <c r="M857">
        <v>5</v>
      </c>
      <c r="N857" t="s">
        <v>85</v>
      </c>
      <c r="O857" t="s">
        <v>86</v>
      </c>
      <c r="P857" t="s">
        <v>87</v>
      </c>
      <c r="Q857" t="s">
        <v>88</v>
      </c>
      <c r="R857" t="s">
        <v>85</v>
      </c>
      <c r="S857" t="s">
        <v>85</v>
      </c>
      <c r="T857" t="s">
        <v>89</v>
      </c>
      <c r="U857" t="s">
        <v>2194</v>
      </c>
    </row>
    <row r="858" spans="3:21" hidden="1" x14ac:dyDescent="0.25">
      <c r="C858" t="s">
        <v>2110</v>
      </c>
      <c r="D858">
        <v>2015</v>
      </c>
      <c r="E858" t="s">
        <v>882</v>
      </c>
      <c r="F858" t="s">
        <v>2195</v>
      </c>
      <c r="G858" t="s">
        <v>128</v>
      </c>
      <c r="H858" t="s">
        <v>81</v>
      </c>
      <c r="I858" t="s">
        <v>129</v>
      </c>
      <c r="J858" t="s">
        <v>2183</v>
      </c>
      <c r="K858" t="s">
        <v>182</v>
      </c>
      <c r="L858" t="str">
        <f t="shared" si="13"/>
        <v>Medium</v>
      </c>
      <c r="M858">
        <v>5</v>
      </c>
      <c r="N858" t="s">
        <v>85</v>
      </c>
      <c r="O858" t="s">
        <v>86</v>
      </c>
      <c r="P858" t="s">
        <v>87</v>
      </c>
      <c r="Q858" t="s">
        <v>88</v>
      </c>
      <c r="R858" t="s">
        <v>85</v>
      </c>
      <c r="S858" t="s">
        <v>85</v>
      </c>
      <c r="T858" t="s">
        <v>89</v>
      </c>
      <c r="U858" t="s">
        <v>2196</v>
      </c>
    </row>
    <row r="859" spans="3:21" hidden="1" x14ac:dyDescent="0.25">
      <c r="C859" t="s">
        <v>2110</v>
      </c>
      <c r="D859">
        <v>2015</v>
      </c>
      <c r="E859" t="s">
        <v>1263</v>
      </c>
      <c r="F859" t="s">
        <v>2197</v>
      </c>
      <c r="G859" t="s">
        <v>128</v>
      </c>
      <c r="H859" t="s">
        <v>81</v>
      </c>
      <c r="I859" t="s">
        <v>129</v>
      </c>
      <c r="J859" t="s">
        <v>2183</v>
      </c>
      <c r="K859" t="s">
        <v>182</v>
      </c>
      <c r="L859" t="str">
        <f t="shared" si="13"/>
        <v>Medium</v>
      </c>
      <c r="M859">
        <v>5</v>
      </c>
      <c r="N859" t="s">
        <v>85</v>
      </c>
      <c r="O859" t="s">
        <v>86</v>
      </c>
      <c r="P859" t="s">
        <v>87</v>
      </c>
      <c r="Q859" t="s">
        <v>88</v>
      </c>
      <c r="R859" t="s">
        <v>85</v>
      </c>
      <c r="S859" t="s">
        <v>85</v>
      </c>
      <c r="T859" t="s">
        <v>89</v>
      </c>
      <c r="U859" t="s">
        <v>2198</v>
      </c>
    </row>
    <row r="860" spans="3:21" hidden="1" x14ac:dyDescent="0.25">
      <c r="C860" t="s">
        <v>2110</v>
      </c>
      <c r="D860">
        <v>2015</v>
      </c>
      <c r="E860" t="s">
        <v>887</v>
      </c>
      <c r="F860" t="s">
        <v>2199</v>
      </c>
      <c r="G860" t="s">
        <v>93</v>
      </c>
      <c r="H860" t="s">
        <v>81</v>
      </c>
      <c r="I860" t="s">
        <v>115</v>
      </c>
      <c r="J860" t="s">
        <v>825</v>
      </c>
      <c r="K860" t="s">
        <v>199</v>
      </c>
      <c r="L860" t="str">
        <f t="shared" si="13"/>
        <v>Medium</v>
      </c>
      <c r="M860">
        <v>6.8</v>
      </c>
      <c r="N860" t="s">
        <v>85</v>
      </c>
      <c r="O860" t="s">
        <v>86</v>
      </c>
      <c r="P860" t="s">
        <v>101</v>
      </c>
      <c r="Q860" t="s">
        <v>88</v>
      </c>
      <c r="R860" t="s">
        <v>89</v>
      </c>
      <c r="S860" t="s">
        <v>89</v>
      </c>
      <c r="T860" t="s">
        <v>89</v>
      </c>
      <c r="U860" t="s">
        <v>2200</v>
      </c>
    </row>
    <row r="861" spans="3:21" hidden="1" x14ac:dyDescent="0.25">
      <c r="C861" t="s">
        <v>2110</v>
      </c>
      <c r="D861">
        <v>2015</v>
      </c>
      <c r="E861" t="s">
        <v>891</v>
      </c>
      <c r="F861" t="s">
        <v>179</v>
      </c>
      <c r="G861" t="s">
        <v>93</v>
      </c>
      <c r="H861" t="s">
        <v>81</v>
      </c>
      <c r="I861" t="s">
        <v>180</v>
      </c>
      <c r="J861" t="s">
        <v>181</v>
      </c>
      <c r="K861" t="s">
        <v>182</v>
      </c>
      <c r="L861" t="str">
        <f t="shared" si="13"/>
        <v>Medium</v>
      </c>
      <c r="M861">
        <v>5.8</v>
      </c>
      <c r="N861" t="s">
        <v>85</v>
      </c>
      <c r="O861" t="s">
        <v>183</v>
      </c>
      <c r="P861" t="s">
        <v>87</v>
      </c>
      <c r="Q861" t="s">
        <v>88</v>
      </c>
      <c r="R861" t="s">
        <v>89</v>
      </c>
      <c r="S861" t="s">
        <v>89</v>
      </c>
      <c r="T861" t="s">
        <v>89</v>
      </c>
      <c r="U861" t="s">
        <v>184</v>
      </c>
    </row>
    <row r="862" spans="3:21" hidden="1" x14ac:dyDescent="0.25">
      <c r="C862" t="s">
        <v>2110</v>
      </c>
      <c r="D862">
        <v>2015</v>
      </c>
      <c r="E862" t="s">
        <v>895</v>
      </c>
      <c r="F862" t="s">
        <v>2201</v>
      </c>
      <c r="G862" t="s">
        <v>108</v>
      </c>
      <c r="H862" t="s">
        <v>81</v>
      </c>
      <c r="I862" t="s">
        <v>109</v>
      </c>
      <c r="J862" t="s">
        <v>2202</v>
      </c>
      <c r="K862" t="s">
        <v>815</v>
      </c>
      <c r="L862" t="str">
        <f t="shared" si="13"/>
        <v>Medium</v>
      </c>
      <c r="M862">
        <v>6.8</v>
      </c>
      <c r="N862" t="s">
        <v>85</v>
      </c>
      <c r="O862" t="s">
        <v>86</v>
      </c>
      <c r="P862" t="s">
        <v>87</v>
      </c>
      <c r="Q862" t="s">
        <v>205</v>
      </c>
      <c r="R862" t="s">
        <v>130</v>
      </c>
      <c r="S862" t="s">
        <v>85</v>
      </c>
      <c r="T862" t="s">
        <v>85</v>
      </c>
      <c r="U862" t="s">
        <v>2203</v>
      </c>
    </row>
    <row r="863" spans="3:21" hidden="1" x14ac:dyDescent="0.25">
      <c r="C863" t="s">
        <v>2110</v>
      </c>
      <c r="D863">
        <v>2015</v>
      </c>
      <c r="E863" t="s">
        <v>898</v>
      </c>
      <c r="F863" t="s">
        <v>577</v>
      </c>
      <c r="G863" t="s">
        <v>128</v>
      </c>
      <c r="H863" t="s">
        <v>81</v>
      </c>
      <c r="I863" t="s">
        <v>129</v>
      </c>
      <c r="J863" t="s">
        <v>578</v>
      </c>
      <c r="K863" t="s">
        <v>96</v>
      </c>
      <c r="L863" t="str">
        <f t="shared" si="13"/>
        <v>Medium</v>
      </c>
      <c r="M863">
        <v>5</v>
      </c>
      <c r="N863" t="s">
        <v>85</v>
      </c>
      <c r="O863" t="s">
        <v>86</v>
      </c>
      <c r="P863" t="s">
        <v>87</v>
      </c>
      <c r="Q863" t="s">
        <v>88</v>
      </c>
      <c r="R863" t="s">
        <v>85</v>
      </c>
      <c r="S863" t="s">
        <v>85</v>
      </c>
      <c r="T863" t="s">
        <v>89</v>
      </c>
      <c r="U863" t="s">
        <v>579</v>
      </c>
    </row>
    <row r="864" spans="3:21" hidden="1" x14ac:dyDescent="0.25">
      <c r="C864" t="s">
        <v>2110</v>
      </c>
      <c r="D864">
        <v>2015</v>
      </c>
      <c r="E864" t="s">
        <v>902</v>
      </c>
      <c r="F864" t="s">
        <v>875</v>
      </c>
      <c r="G864" t="s">
        <v>81</v>
      </c>
      <c r="H864" t="s">
        <v>81</v>
      </c>
      <c r="I864" t="s">
        <v>161</v>
      </c>
      <c r="J864" t="s">
        <v>876</v>
      </c>
      <c r="K864" t="s">
        <v>162</v>
      </c>
      <c r="L864" t="str">
        <f t="shared" si="13"/>
        <v>High</v>
      </c>
      <c r="M864">
        <v>8.5</v>
      </c>
      <c r="N864" t="s">
        <v>85</v>
      </c>
      <c r="O864" t="s">
        <v>86</v>
      </c>
      <c r="P864" t="s">
        <v>101</v>
      </c>
      <c r="Q864" t="s">
        <v>205</v>
      </c>
      <c r="R864" t="s">
        <v>130</v>
      </c>
      <c r="S864" t="s">
        <v>130</v>
      </c>
      <c r="T864" t="s">
        <v>130</v>
      </c>
      <c r="U864" t="s">
        <v>877</v>
      </c>
    </row>
    <row r="865" spans="3:21" hidden="1" x14ac:dyDescent="0.25">
      <c r="C865" t="s">
        <v>2110</v>
      </c>
      <c r="D865">
        <v>2015</v>
      </c>
      <c r="E865" t="s">
        <v>906</v>
      </c>
      <c r="F865" t="s">
        <v>186</v>
      </c>
      <c r="G865" t="s">
        <v>93</v>
      </c>
      <c r="H865" t="s">
        <v>81</v>
      </c>
      <c r="I865" t="s">
        <v>180</v>
      </c>
      <c r="J865" t="s">
        <v>181</v>
      </c>
      <c r="K865" t="s">
        <v>182</v>
      </c>
      <c r="L865" t="str">
        <f t="shared" si="13"/>
        <v>Medium</v>
      </c>
      <c r="M865">
        <v>6.8</v>
      </c>
      <c r="N865" t="s">
        <v>85</v>
      </c>
      <c r="O865" t="s">
        <v>86</v>
      </c>
      <c r="P865" t="s">
        <v>101</v>
      </c>
      <c r="Q865" t="s">
        <v>88</v>
      </c>
      <c r="R865" t="s">
        <v>89</v>
      </c>
      <c r="S865" t="s">
        <v>89</v>
      </c>
      <c r="T865" t="s">
        <v>89</v>
      </c>
      <c r="U865" t="s">
        <v>187</v>
      </c>
    </row>
    <row r="866" spans="3:21" hidden="1" x14ac:dyDescent="0.25">
      <c r="C866" t="s">
        <v>2110</v>
      </c>
      <c r="D866">
        <v>2015</v>
      </c>
      <c r="E866" t="s">
        <v>912</v>
      </c>
      <c r="F866" t="s">
        <v>2204</v>
      </c>
      <c r="G866" t="s">
        <v>93</v>
      </c>
      <c r="H866" t="s">
        <v>81</v>
      </c>
      <c r="I866" t="s">
        <v>115</v>
      </c>
      <c r="J866" t="s">
        <v>198</v>
      </c>
      <c r="K866" t="s">
        <v>291</v>
      </c>
      <c r="L866" t="str">
        <f t="shared" si="13"/>
        <v>Medium</v>
      </c>
      <c r="M866">
        <v>6.4</v>
      </c>
      <c r="N866" t="s">
        <v>85</v>
      </c>
      <c r="O866" t="s">
        <v>86</v>
      </c>
      <c r="P866" t="s">
        <v>87</v>
      </c>
      <c r="Q866" t="s">
        <v>88</v>
      </c>
      <c r="R866" t="s">
        <v>85</v>
      </c>
      <c r="S866" t="s">
        <v>89</v>
      </c>
      <c r="T866" t="s">
        <v>89</v>
      </c>
      <c r="U866" t="s">
        <v>2205</v>
      </c>
    </row>
    <row r="867" spans="3:21" hidden="1" x14ac:dyDescent="0.25">
      <c r="C867" t="s">
        <v>2110</v>
      </c>
      <c r="D867">
        <v>2015</v>
      </c>
      <c r="E867" t="s">
        <v>915</v>
      </c>
      <c r="F867" t="s">
        <v>2206</v>
      </c>
      <c r="G867" t="s">
        <v>93</v>
      </c>
      <c r="H867" t="s">
        <v>81</v>
      </c>
      <c r="I867" t="s">
        <v>115</v>
      </c>
      <c r="J867" t="s">
        <v>198</v>
      </c>
      <c r="K867" t="s">
        <v>363</v>
      </c>
      <c r="L867" t="str">
        <f t="shared" si="13"/>
        <v>High</v>
      </c>
      <c r="M867">
        <v>7.5</v>
      </c>
      <c r="N867" t="s">
        <v>85</v>
      </c>
      <c r="O867" t="s">
        <v>86</v>
      </c>
      <c r="P867" t="s">
        <v>87</v>
      </c>
      <c r="Q867" t="s">
        <v>88</v>
      </c>
      <c r="R867" t="s">
        <v>89</v>
      </c>
      <c r="S867" t="s">
        <v>89</v>
      </c>
      <c r="T867" t="s">
        <v>89</v>
      </c>
      <c r="U867" t="s">
        <v>2207</v>
      </c>
    </row>
    <row r="868" spans="3:21" hidden="1" x14ac:dyDescent="0.25">
      <c r="C868" t="s">
        <v>2110</v>
      </c>
      <c r="D868">
        <v>2015</v>
      </c>
      <c r="E868" t="s">
        <v>918</v>
      </c>
      <c r="F868" t="s">
        <v>2208</v>
      </c>
      <c r="G868" t="s">
        <v>81</v>
      </c>
      <c r="H868" t="s">
        <v>81</v>
      </c>
      <c r="I868" t="s">
        <v>129</v>
      </c>
      <c r="J868" t="s">
        <v>2209</v>
      </c>
      <c r="K868" t="s">
        <v>885</v>
      </c>
      <c r="L868" t="str">
        <f t="shared" si="13"/>
        <v>High</v>
      </c>
      <c r="M868">
        <v>7.5</v>
      </c>
      <c r="N868" t="s">
        <v>85</v>
      </c>
      <c r="O868" t="s">
        <v>86</v>
      </c>
      <c r="P868" t="s">
        <v>87</v>
      </c>
      <c r="Q868" t="s">
        <v>88</v>
      </c>
      <c r="R868" t="s">
        <v>89</v>
      </c>
      <c r="S868" t="s">
        <v>89</v>
      </c>
      <c r="T868" t="s">
        <v>89</v>
      </c>
      <c r="U868" t="s">
        <v>2210</v>
      </c>
    </row>
    <row r="869" spans="3:21" hidden="1" x14ac:dyDescent="0.25">
      <c r="C869" t="s">
        <v>2110</v>
      </c>
      <c r="D869">
        <v>2015</v>
      </c>
      <c r="E869" t="s">
        <v>924</v>
      </c>
      <c r="F869" t="s">
        <v>2211</v>
      </c>
      <c r="G869" t="s">
        <v>81</v>
      </c>
      <c r="H869" t="s">
        <v>81</v>
      </c>
      <c r="I869" t="s">
        <v>161</v>
      </c>
      <c r="J869" t="s">
        <v>838</v>
      </c>
      <c r="K869" t="s">
        <v>2212</v>
      </c>
      <c r="L869" t="str">
        <f t="shared" si="13"/>
        <v>Medium</v>
      </c>
      <c r="M869">
        <v>6.8</v>
      </c>
      <c r="N869" t="s">
        <v>85</v>
      </c>
      <c r="O869" t="s">
        <v>86</v>
      </c>
      <c r="P869" t="s">
        <v>101</v>
      </c>
      <c r="Q869" t="s">
        <v>88</v>
      </c>
      <c r="R869" t="s">
        <v>89</v>
      </c>
      <c r="S869" t="s">
        <v>89</v>
      </c>
      <c r="T869" t="s">
        <v>89</v>
      </c>
      <c r="U869" t="s">
        <v>2213</v>
      </c>
    </row>
    <row r="870" spans="3:21" hidden="1" x14ac:dyDescent="0.25">
      <c r="C870" t="s">
        <v>2110</v>
      </c>
      <c r="D870">
        <v>2015</v>
      </c>
      <c r="E870" t="s">
        <v>927</v>
      </c>
      <c r="F870" t="s">
        <v>2214</v>
      </c>
      <c r="G870" t="s">
        <v>81</v>
      </c>
      <c r="H870" t="s">
        <v>81</v>
      </c>
      <c r="I870" t="s">
        <v>161</v>
      </c>
      <c r="J870" t="s">
        <v>198</v>
      </c>
      <c r="K870" t="s">
        <v>2215</v>
      </c>
      <c r="L870" t="str">
        <f t="shared" si="13"/>
        <v>High</v>
      </c>
      <c r="M870">
        <v>7.5</v>
      </c>
      <c r="N870" t="s">
        <v>85</v>
      </c>
      <c r="O870" t="s">
        <v>86</v>
      </c>
      <c r="P870" t="s">
        <v>87</v>
      </c>
      <c r="Q870" t="s">
        <v>88</v>
      </c>
      <c r="R870" t="s">
        <v>89</v>
      </c>
      <c r="S870" t="s">
        <v>89</v>
      </c>
      <c r="T870" t="s">
        <v>89</v>
      </c>
      <c r="U870" t="s">
        <v>2216</v>
      </c>
    </row>
    <row r="871" spans="3:21" hidden="1" x14ac:dyDescent="0.25">
      <c r="C871" t="s">
        <v>2110</v>
      </c>
      <c r="D871">
        <v>2015</v>
      </c>
      <c r="E871" t="s">
        <v>930</v>
      </c>
      <c r="F871" t="s">
        <v>2217</v>
      </c>
      <c r="G871" t="s">
        <v>93</v>
      </c>
      <c r="H871" t="s">
        <v>81</v>
      </c>
      <c r="I871" t="s">
        <v>153</v>
      </c>
      <c r="J871" t="s">
        <v>2218</v>
      </c>
      <c r="K871" t="s">
        <v>2219</v>
      </c>
      <c r="L871" t="str">
        <f t="shared" si="13"/>
        <v>High</v>
      </c>
      <c r="M871">
        <v>7.5</v>
      </c>
      <c r="N871" t="s">
        <v>85</v>
      </c>
      <c r="O871" t="s">
        <v>86</v>
      </c>
      <c r="P871" t="s">
        <v>87</v>
      </c>
      <c r="Q871" t="s">
        <v>88</v>
      </c>
      <c r="R871" t="s">
        <v>89</v>
      </c>
      <c r="S871" t="s">
        <v>89</v>
      </c>
      <c r="T871" t="s">
        <v>89</v>
      </c>
      <c r="U871" t="s">
        <v>2220</v>
      </c>
    </row>
    <row r="872" spans="3:21" hidden="1" x14ac:dyDescent="0.25">
      <c r="C872" t="s">
        <v>2110</v>
      </c>
      <c r="D872">
        <v>2015</v>
      </c>
      <c r="E872" t="s">
        <v>933</v>
      </c>
      <c r="F872" t="s">
        <v>974</v>
      </c>
      <c r="G872" t="s">
        <v>81</v>
      </c>
      <c r="H872" t="s">
        <v>81</v>
      </c>
      <c r="I872" t="s">
        <v>129</v>
      </c>
      <c r="J872" t="s">
        <v>831</v>
      </c>
      <c r="K872" t="s">
        <v>182</v>
      </c>
      <c r="L872" t="str">
        <f t="shared" si="13"/>
        <v>High</v>
      </c>
      <c r="M872">
        <v>7.5</v>
      </c>
      <c r="N872" t="s">
        <v>85</v>
      </c>
      <c r="O872" t="s">
        <v>86</v>
      </c>
      <c r="P872" t="s">
        <v>87</v>
      </c>
      <c r="Q872" t="s">
        <v>88</v>
      </c>
      <c r="R872" t="s">
        <v>89</v>
      </c>
      <c r="S872" t="s">
        <v>89</v>
      </c>
      <c r="T872" t="s">
        <v>89</v>
      </c>
      <c r="U872" t="s">
        <v>975</v>
      </c>
    </row>
    <row r="873" spans="3:21" hidden="1" x14ac:dyDescent="0.25">
      <c r="C873" t="s">
        <v>2110</v>
      </c>
      <c r="D873">
        <v>2015</v>
      </c>
      <c r="E873" t="s">
        <v>936</v>
      </c>
      <c r="F873" t="s">
        <v>977</v>
      </c>
      <c r="G873" t="s">
        <v>81</v>
      </c>
      <c r="H873" t="s">
        <v>81</v>
      </c>
      <c r="I873" t="s">
        <v>129</v>
      </c>
      <c r="J873" t="s">
        <v>806</v>
      </c>
      <c r="K873" t="s">
        <v>182</v>
      </c>
      <c r="L873" t="str">
        <f t="shared" si="13"/>
        <v>High</v>
      </c>
      <c r="M873">
        <v>7.5</v>
      </c>
      <c r="N873" t="s">
        <v>85</v>
      </c>
      <c r="O873" t="s">
        <v>86</v>
      </c>
      <c r="P873" t="s">
        <v>87</v>
      </c>
      <c r="Q873" t="s">
        <v>88</v>
      </c>
      <c r="R873" t="s">
        <v>89</v>
      </c>
      <c r="S873" t="s">
        <v>89</v>
      </c>
      <c r="T873" t="s">
        <v>89</v>
      </c>
      <c r="U873" t="s">
        <v>978</v>
      </c>
    </row>
    <row r="874" spans="3:21" hidden="1" x14ac:dyDescent="0.25">
      <c r="C874" t="s">
        <v>2110</v>
      </c>
      <c r="D874">
        <v>2015</v>
      </c>
      <c r="E874" t="s">
        <v>941</v>
      </c>
      <c r="F874" t="s">
        <v>989</v>
      </c>
      <c r="G874" t="s">
        <v>108</v>
      </c>
      <c r="H874" t="s">
        <v>81</v>
      </c>
      <c r="I874" t="s">
        <v>109</v>
      </c>
      <c r="J874" t="s">
        <v>806</v>
      </c>
      <c r="K874" t="s">
        <v>182</v>
      </c>
      <c r="L874" t="str">
        <f t="shared" si="13"/>
        <v>Medium</v>
      </c>
      <c r="M874">
        <v>5</v>
      </c>
      <c r="N874" t="s">
        <v>85</v>
      </c>
      <c r="O874" t="s">
        <v>86</v>
      </c>
      <c r="P874" t="s">
        <v>87</v>
      </c>
      <c r="Q874" t="s">
        <v>88</v>
      </c>
      <c r="R874" t="s">
        <v>89</v>
      </c>
      <c r="S874" t="s">
        <v>85</v>
      </c>
      <c r="T874" t="s">
        <v>85</v>
      </c>
      <c r="U874" t="s">
        <v>990</v>
      </c>
    </row>
    <row r="875" spans="3:21" hidden="1" x14ac:dyDescent="0.25">
      <c r="C875" t="s">
        <v>2110</v>
      </c>
      <c r="D875">
        <v>2015</v>
      </c>
      <c r="E875" t="s">
        <v>944</v>
      </c>
      <c r="F875" t="s">
        <v>992</v>
      </c>
      <c r="G875" t="s">
        <v>81</v>
      </c>
      <c r="H875" t="s">
        <v>81</v>
      </c>
      <c r="I875" t="s">
        <v>129</v>
      </c>
      <c r="J875" t="s">
        <v>831</v>
      </c>
      <c r="K875" t="s">
        <v>182</v>
      </c>
      <c r="L875" t="str">
        <f t="shared" si="13"/>
        <v>High</v>
      </c>
      <c r="M875">
        <v>7.5</v>
      </c>
      <c r="N875" t="s">
        <v>85</v>
      </c>
      <c r="O875" t="s">
        <v>86</v>
      </c>
      <c r="P875" t="s">
        <v>87</v>
      </c>
      <c r="Q875" t="s">
        <v>88</v>
      </c>
      <c r="R875" t="s">
        <v>89</v>
      </c>
      <c r="S875" t="s">
        <v>89</v>
      </c>
      <c r="T875" t="s">
        <v>89</v>
      </c>
      <c r="U875" t="s">
        <v>993</v>
      </c>
    </row>
    <row r="876" spans="3:21" hidden="1" x14ac:dyDescent="0.25">
      <c r="C876" t="s">
        <v>2110</v>
      </c>
      <c r="D876">
        <v>2015</v>
      </c>
      <c r="E876" t="s">
        <v>947</v>
      </c>
      <c r="F876" t="s">
        <v>995</v>
      </c>
      <c r="G876" t="s">
        <v>81</v>
      </c>
      <c r="H876" t="s">
        <v>81</v>
      </c>
      <c r="I876" t="s">
        <v>129</v>
      </c>
      <c r="J876" t="s">
        <v>806</v>
      </c>
      <c r="K876" t="s">
        <v>182</v>
      </c>
      <c r="L876" t="str">
        <f t="shared" si="13"/>
        <v>High</v>
      </c>
      <c r="M876">
        <v>7.5</v>
      </c>
      <c r="N876" t="s">
        <v>85</v>
      </c>
      <c r="O876" t="s">
        <v>86</v>
      </c>
      <c r="P876" t="s">
        <v>87</v>
      </c>
      <c r="Q876" t="s">
        <v>88</v>
      </c>
      <c r="R876" t="s">
        <v>89</v>
      </c>
      <c r="S876" t="s">
        <v>89</v>
      </c>
      <c r="T876" t="s">
        <v>89</v>
      </c>
      <c r="U876" t="s">
        <v>996</v>
      </c>
    </row>
    <row r="877" spans="3:21" hidden="1" x14ac:dyDescent="0.25">
      <c r="C877" t="s">
        <v>2110</v>
      </c>
      <c r="D877">
        <v>2015</v>
      </c>
      <c r="E877" t="s">
        <v>950</v>
      </c>
      <c r="F877" t="s">
        <v>998</v>
      </c>
      <c r="G877" t="s">
        <v>93</v>
      </c>
      <c r="H877" t="s">
        <v>81</v>
      </c>
      <c r="I877" t="s">
        <v>115</v>
      </c>
      <c r="J877" t="s">
        <v>806</v>
      </c>
      <c r="K877" t="s">
        <v>182</v>
      </c>
      <c r="L877" t="str">
        <f t="shared" si="13"/>
        <v>Medium</v>
      </c>
      <c r="M877">
        <v>5</v>
      </c>
      <c r="N877" t="s">
        <v>85</v>
      </c>
      <c r="O877" t="s">
        <v>86</v>
      </c>
      <c r="P877" t="s">
        <v>87</v>
      </c>
      <c r="Q877" t="s">
        <v>88</v>
      </c>
      <c r="R877" t="s">
        <v>85</v>
      </c>
      <c r="S877" t="s">
        <v>85</v>
      </c>
      <c r="T877" t="s">
        <v>89</v>
      </c>
      <c r="U877" t="s">
        <v>999</v>
      </c>
    </row>
    <row r="878" spans="3:21" hidden="1" x14ac:dyDescent="0.25">
      <c r="C878" t="s">
        <v>2110</v>
      </c>
      <c r="D878">
        <v>2015</v>
      </c>
      <c r="E878" t="s">
        <v>953</v>
      </c>
      <c r="F878" t="s">
        <v>1001</v>
      </c>
      <c r="G878" t="s">
        <v>93</v>
      </c>
      <c r="H878" t="s">
        <v>81</v>
      </c>
      <c r="I878" t="s">
        <v>115</v>
      </c>
      <c r="J878" t="s">
        <v>806</v>
      </c>
      <c r="K878" t="s">
        <v>182</v>
      </c>
      <c r="L878" t="str">
        <f t="shared" si="13"/>
        <v>High</v>
      </c>
      <c r="M878">
        <v>7.5</v>
      </c>
      <c r="N878" t="s">
        <v>85</v>
      </c>
      <c r="O878" t="s">
        <v>86</v>
      </c>
      <c r="P878" t="s">
        <v>87</v>
      </c>
      <c r="Q878" t="s">
        <v>88</v>
      </c>
      <c r="R878" t="s">
        <v>89</v>
      </c>
      <c r="S878" t="s">
        <v>89</v>
      </c>
      <c r="T878" t="s">
        <v>89</v>
      </c>
      <c r="U878" t="s">
        <v>1002</v>
      </c>
    </row>
    <row r="879" spans="3:21" hidden="1" x14ac:dyDescent="0.25">
      <c r="C879" t="s">
        <v>2110</v>
      </c>
      <c r="D879">
        <v>2015</v>
      </c>
      <c r="E879" t="s">
        <v>956</v>
      </c>
      <c r="F879" t="s">
        <v>1004</v>
      </c>
      <c r="G879" t="s">
        <v>81</v>
      </c>
      <c r="H879" t="s">
        <v>81</v>
      </c>
      <c r="I879" t="s">
        <v>129</v>
      </c>
      <c r="J879" t="s">
        <v>806</v>
      </c>
      <c r="K879" t="s">
        <v>182</v>
      </c>
      <c r="L879" t="str">
        <f t="shared" si="13"/>
        <v>High</v>
      </c>
      <c r="M879">
        <v>7.5</v>
      </c>
      <c r="N879" t="s">
        <v>85</v>
      </c>
      <c r="O879" t="s">
        <v>86</v>
      </c>
      <c r="P879" t="s">
        <v>87</v>
      </c>
      <c r="Q879" t="s">
        <v>88</v>
      </c>
      <c r="R879" t="s">
        <v>89</v>
      </c>
      <c r="S879" t="s">
        <v>89</v>
      </c>
      <c r="T879" t="s">
        <v>89</v>
      </c>
      <c r="U879" t="s">
        <v>1005</v>
      </c>
    </row>
    <row r="880" spans="3:21" hidden="1" x14ac:dyDescent="0.25">
      <c r="C880" t="s">
        <v>2110</v>
      </c>
      <c r="D880">
        <v>2015</v>
      </c>
      <c r="E880" t="s">
        <v>959</v>
      </c>
      <c r="F880" t="s">
        <v>189</v>
      </c>
      <c r="G880" t="s">
        <v>81</v>
      </c>
      <c r="H880" t="s">
        <v>81</v>
      </c>
      <c r="I880" t="s">
        <v>129</v>
      </c>
      <c r="J880" t="s">
        <v>190</v>
      </c>
      <c r="K880" t="s">
        <v>191</v>
      </c>
      <c r="L880" t="str">
        <f t="shared" si="13"/>
        <v>High</v>
      </c>
      <c r="M880">
        <v>7.5</v>
      </c>
      <c r="N880" t="s">
        <v>85</v>
      </c>
      <c r="O880" t="s">
        <v>86</v>
      </c>
      <c r="P880" t="s">
        <v>87</v>
      </c>
      <c r="Q880" t="s">
        <v>88</v>
      </c>
      <c r="R880" t="s">
        <v>89</v>
      </c>
      <c r="S880" t="s">
        <v>89</v>
      </c>
      <c r="T880" t="s">
        <v>89</v>
      </c>
      <c r="U880" t="s">
        <v>192</v>
      </c>
    </row>
    <row r="881" spans="3:21" hidden="1" x14ac:dyDescent="0.25">
      <c r="C881" t="s">
        <v>2110</v>
      </c>
      <c r="D881">
        <v>2015</v>
      </c>
      <c r="E881" t="s">
        <v>962</v>
      </c>
      <c r="F881" t="s">
        <v>2221</v>
      </c>
      <c r="G881" t="s">
        <v>81</v>
      </c>
      <c r="H881" t="s">
        <v>81</v>
      </c>
      <c r="I881" t="s">
        <v>129</v>
      </c>
      <c r="J881" t="s">
        <v>190</v>
      </c>
      <c r="K881" t="s">
        <v>191</v>
      </c>
      <c r="L881" t="str">
        <f t="shared" si="13"/>
        <v>High</v>
      </c>
      <c r="M881">
        <v>7.5</v>
      </c>
      <c r="N881" t="s">
        <v>85</v>
      </c>
      <c r="O881" t="s">
        <v>86</v>
      </c>
      <c r="P881" t="s">
        <v>87</v>
      </c>
      <c r="Q881" t="s">
        <v>88</v>
      </c>
      <c r="R881" t="s">
        <v>89</v>
      </c>
      <c r="S881" t="s">
        <v>89</v>
      </c>
      <c r="T881" t="s">
        <v>89</v>
      </c>
      <c r="U881" t="s">
        <v>2222</v>
      </c>
    </row>
    <row r="882" spans="3:21" hidden="1" x14ac:dyDescent="0.25">
      <c r="C882" t="s">
        <v>2110</v>
      </c>
      <c r="D882">
        <v>2015</v>
      </c>
      <c r="E882" t="s">
        <v>966</v>
      </c>
      <c r="F882" t="s">
        <v>194</v>
      </c>
      <c r="G882" t="s">
        <v>128</v>
      </c>
      <c r="H882" t="s">
        <v>81</v>
      </c>
      <c r="I882" t="s">
        <v>129</v>
      </c>
      <c r="J882" t="s">
        <v>190</v>
      </c>
      <c r="K882" t="s">
        <v>191</v>
      </c>
      <c r="L882" t="str">
        <f t="shared" si="13"/>
        <v>High</v>
      </c>
      <c r="M882">
        <v>7.5</v>
      </c>
      <c r="N882" t="s">
        <v>85</v>
      </c>
      <c r="O882" t="s">
        <v>86</v>
      </c>
      <c r="P882" t="s">
        <v>87</v>
      </c>
      <c r="Q882" t="s">
        <v>88</v>
      </c>
      <c r="R882" t="s">
        <v>89</v>
      </c>
      <c r="S882" t="s">
        <v>89</v>
      </c>
      <c r="T882" t="s">
        <v>89</v>
      </c>
      <c r="U882" t="s">
        <v>195</v>
      </c>
    </row>
    <row r="883" spans="3:21" hidden="1" x14ac:dyDescent="0.25">
      <c r="C883" t="s">
        <v>2110</v>
      </c>
      <c r="D883">
        <v>2015</v>
      </c>
      <c r="E883" t="s">
        <v>970</v>
      </c>
      <c r="F883" t="s">
        <v>2223</v>
      </c>
      <c r="G883" t="s">
        <v>81</v>
      </c>
      <c r="H883" t="s">
        <v>81</v>
      </c>
      <c r="I883" t="s">
        <v>129</v>
      </c>
      <c r="J883" t="s">
        <v>190</v>
      </c>
      <c r="K883" t="s">
        <v>191</v>
      </c>
      <c r="L883" t="str">
        <f t="shared" si="13"/>
        <v>Medium</v>
      </c>
      <c r="M883">
        <v>6.8</v>
      </c>
      <c r="N883" t="s">
        <v>85</v>
      </c>
      <c r="O883" t="s">
        <v>86</v>
      </c>
      <c r="P883" t="s">
        <v>101</v>
      </c>
      <c r="Q883" t="s">
        <v>88</v>
      </c>
      <c r="R883" t="s">
        <v>89</v>
      </c>
      <c r="S883" t="s">
        <v>89</v>
      </c>
      <c r="T883" t="s">
        <v>89</v>
      </c>
      <c r="U883" t="s">
        <v>2224</v>
      </c>
    </row>
    <row r="884" spans="3:21" hidden="1" x14ac:dyDescent="0.25">
      <c r="C884" t="s">
        <v>2110</v>
      </c>
      <c r="D884">
        <v>2015</v>
      </c>
      <c r="E884" t="s">
        <v>973</v>
      </c>
      <c r="F884" t="s">
        <v>2225</v>
      </c>
      <c r="G884" t="s">
        <v>152</v>
      </c>
      <c r="H884" t="s">
        <v>81</v>
      </c>
      <c r="I884" t="s">
        <v>115</v>
      </c>
      <c r="J884" t="s">
        <v>190</v>
      </c>
      <c r="K884" t="s">
        <v>191</v>
      </c>
      <c r="L884" t="str">
        <f t="shared" si="13"/>
        <v>High</v>
      </c>
      <c r="M884">
        <v>7.5</v>
      </c>
      <c r="N884" t="s">
        <v>85</v>
      </c>
      <c r="O884" t="s">
        <v>86</v>
      </c>
      <c r="P884" t="s">
        <v>87</v>
      </c>
      <c r="Q884" t="s">
        <v>88</v>
      </c>
      <c r="R884" t="s">
        <v>89</v>
      </c>
      <c r="S884" t="s">
        <v>89</v>
      </c>
      <c r="T884" t="s">
        <v>89</v>
      </c>
      <c r="U884" t="s">
        <v>2226</v>
      </c>
    </row>
    <row r="885" spans="3:21" hidden="1" x14ac:dyDescent="0.25">
      <c r="C885" t="s">
        <v>2110</v>
      </c>
      <c r="D885">
        <v>2015</v>
      </c>
      <c r="E885" t="s">
        <v>976</v>
      </c>
      <c r="F885" t="s">
        <v>2227</v>
      </c>
      <c r="G885" t="s">
        <v>81</v>
      </c>
      <c r="H885" t="s">
        <v>81</v>
      </c>
      <c r="I885" t="s">
        <v>129</v>
      </c>
      <c r="J885" t="s">
        <v>190</v>
      </c>
      <c r="K885" t="s">
        <v>191</v>
      </c>
      <c r="L885" t="str">
        <f t="shared" si="13"/>
        <v>High</v>
      </c>
      <c r="M885">
        <v>7.5</v>
      </c>
      <c r="N885" t="s">
        <v>85</v>
      </c>
      <c r="O885" t="s">
        <v>86</v>
      </c>
      <c r="P885" t="s">
        <v>87</v>
      </c>
      <c r="Q885" t="s">
        <v>88</v>
      </c>
      <c r="R885" t="s">
        <v>89</v>
      </c>
      <c r="S885" t="s">
        <v>89</v>
      </c>
      <c r="T885" t="s">
        <v>89</v>
      </c>
      <c r="U885" t="s">
        <v>2228</v>
      </c>
    </row>
    <row r="886" spans="3:21" hidden="1" x14ac:dyDescent="0.25">
      <c r="C886" t="s">
        <v>2110</v>
      </c>
      <c r="D886">
        <v>2015</v>
      </c>
      <c r="E886" t="s">
        <v>979</v>
      </c>
      <c r="F886" t="s">
        <v>2229</v>
      </c>
      <c r="G886" t="s">
        <v>155</v>
      </c>
      <c r="H886" t="s">
        <v>81</v>
      </c>
      <c r="I886" t="s">
        <v>129</v>
      </c>
      <c r="J886" t="s">
        <v>190</v>
      </c>
      <c r="K886" t="s">
        <v>191</v>
      </c>
      <c r="L886" t="str">
        <f t="shared" si="13"/>
        <v>High</v>
      </c>
      <c r="M886">
        <v>7.5</v>
      </c>
      <c r="N886" t="s">
        <v>85</v>
      </c>
      <c r="O886" t="s">
        <v>86</v>
      </c>
      <c r="P886" t="s">
        <v>87</v>
      </c>
      <c r="Q886" t="s">
        <v>88</v>
      </c>
      <c r="R886" t="s">
        <v>89</v>
      </c>
      <c r="S886" t="s">
        <v>89</v>
      </c>
      <c r="T886" t="s">
        <v>89</v>
      </c>
      <c r="U886" t="s">
        <v>2230</v>
      </c>
    </row>
    <row r="887" spans="3:21" hidden="1" x14ac:dyDescent="0.25">
      <c r="C887" t="s">
        <v>2110</v>
      </c>
      <c r="D887">
        <v>2015</v>
      </c>
      <c r="E887" t="s">
        <v>982</v>
      </c>
      <c r="F887" t="s">
        <v>2231</v>
      </c>
      <c r="G887" t="s">
        <v>81</v>
      </c>
      <c r="H887" t="s">
        <v>81</v>
      </c>
      <c r="I887" t="s">
        <v>129</v>
      </c>
      <c r="J887" t="s">
        <v>190</v>
      </c>
      <c r="K887" t="s">
        <v>191</v>
      </c>
      <c r="L887" t="str">
        <f t="shared" ref="L887:L950" si="14">IF(M887&gt;=9,"Critical",IF(M887&gt;=7.5,"High",IF(M887&gt;=5,"Medium","Low")))</f>
        <v>High</v>
      </c>
      <c r="M887">
        <v>7.5</v>
      </c>
      <c r="N887" t="s">
        <v>85</v>
      </c>
      <c r="O887" t="s">
        <v>86</v>
      </c>
      <c r="P887" t="s">
        <v>87</v>
      </c>
      <c r="Q887" t="s">
        <v>88</v>
      </c>
      <c r="R887" t="s">
        <v>89</v>
      </c>
      <c r="S887" t="s">
        <v>89</v>
      </c>
      <c r="T887" t="s">
        <v>89</v>
      </c>
      <c r="U887" t="s">
        <v>2232</v>
      </c>
    </row>
    <row r="888" spans="3:21" hidden="1" x14ac:dyDescent="0.25">
      <c r="C888" t="s">
        <v>2110</v>
      </c>
      <c r="D888">
        <v>2015</v>
      </c>
      <c r="E888" t="s">
        <v>985</v>
      </c>
      <c r="F888" t="s">
        <v>2233</v>
      </c>
      <c r="G888" t="s">
        <v>93</v>
      </c>
      <c r="H888" t="s">
        <v>81</v>
      </c>
      <c r="I888" t="s">
        <v>115</v>
      </c>
      <c r="J888" t="s">
        <v>190</v>
      </c>
      <c r="K888" t="s">
        <v>191</v>
      </c>
      <c r="L888" t="str">
        <f t="shared" si="14"/>
        <v>High</v>
      </c>
      <c r="M888">
        <v>7.5</v>
      </c>
      <c r="N888" t="s">
        <v>85</v>
      </c>
      <c r="O888" t="s">
        <v>86</v>
      </c>
      <c r="P888" t="s">
        <v>87</v>
      </c>
      <c r="Q888" t="s">
        <v>88</v>
      </c>
      <c r="R888" t="s">
        <v>89</v>
      </c>
      <c r="S888" t="s">
        <v>89</v>
      </c>
      <c r="T888" t="s">
        <v>89</v>
      </c>
      <c r="U888" t="s">
        <v>2234</v>
      </c>
    </row>
    <row r="889" spans="3:21" hidden="1" x14ac:dyDescent="0.25">
      <c r="C889" t="s">
        <v>2110</v>
      </c>
      <c r="D889">
        <v>2015</v>
      </c>
      <c r="E889" t="s">
        <v>988</v>
      </c>
      <c r="F889" t="s">
        <v>2235</v>
      </c>
      <c r="G889" t="s">
        <v>254</v>
      </c>
      <c r="H889" t="s">
        <v>81</v>
      </c>
      <c r="I889" t="s">
        <v>115</v>
      </c>
      <c r="J889" t="s">
        <v>190</v>
      </c>
      <c r="K889" t="s">
        <v>191</v>
      </c>
      <c r="L889" t="str">
        <f t="shared" si="14"/>
        <v>High</v>
      </c>
      <c r="M889">
        <v>7.5</v>
      </c>
      <c r="N889" t="s">
        <v>85</v>
      </c>
      <c r="O889" t="s">
        <v>86</v>
      </c>
      <c r="P889" t="s">
        <v>87</v>
      </c>
      <c r="Q889" t="s">
        <v>88</v>
      </c>
      <c r="R889" t="s">
        <v>89</v>
      </c>
      <c r="S889" t="s">
        <v>89</v>
      </c>
      <c r="T889" t="s">
        <v>89</v>
      </c>
      <c r="U889" t="s">
        <v>2236</v>
      </c>
    </row>
    <row r="890" spans="3:21" hidden="1" x14ac:dyDescent="0.25">
      <c r="C890" t="s">
        <v>2110</v>
      </c>
      <c r="D890">
        <v>2015</v>
      </c>
      <c r="E890" t="s">
        <v>991</v>
      </c>
      <c r="F890" t="s">
        <v>2237</v>
      </c>
      <c r="G890" t="s">
        <v>81</v>
      </c>
      <c r="H890" t="s">
        <v>81</v>
      </c>
      <c r="I890" t="s">
        <v>129</v>
      </c>
      <c r="J890" t="s">
        <v>2209</v>
      </c>
      <c r="K890" t="s">
        <v>182</v>
      </c>
      <c r="L890" t="str">
        <f t="shared" si="14"/>
        <v>High</v>
      </c>
      <c r="M890">
        <v>7.5</v>
      </c>
      <c r="N890" t="s">
        <v>85</v>
      </c>
      <c r="O890" t="s">
        <v>86</v>
      </c>
      <c r="P890" t="s">
        <v>87</v>
      </c>
      <c r="Q890" t="s">
        <v>88</v>
      </c>
      <c r="R890" t="s">
        <v>89</v>
      </c>
      <c r="S890" t="s">
        <v>89</v>
      </c>
      <c r="T890" t="s">
        <v>89</v>
      </c>
      <c r="U890" t="s">
        <v>2238</v>
      </c>
    </row>
    <row r="891" spans="3:21" hidden="1" x14ac:dyDescent="0.25">
      <c r="C891" t="s">
        <v>2110</v>
      </c>
      <c r="D891">
        <v>2015</v>
      </c>
      <c r="E891" t="s">
        <v>994</v>
      </c>
      <c r="F891" t="s">
        <v>2239</v>
      </c>
      <c r="G891" t="s">
        <v>152</v>
      </c>
      <c r="H891" t="s">
        <v>81</v>
      </c>
      <c r="I891" t="s">
        <v>153</v>
      </c>
      <c r="J891" t="s">
        <v>1021</v>
      </c>
      <c r="K891" t="s">
        <v>111</v>
      </c>
      <c r="L891" t="str">
        <f t="shared" si="14"/>
        <v>High</v>
      </c>
      <c r="M891">
        <v>7.5</v>
      </c>
      <c r="N891" t="s">
        <v>85</v>
      </c>
      <c r="O891" t="s">
        <v>86</v>
      </c>
      <c r="P891" t="s">
        <v>87</v>
      </c>
      <c r="Q891" t="s">
        <v>88</v>
      </c>
      <c r="R891" t="s">
        <v>89</v>
      </c>
      <c r="S891" t="s">
        <v>89</v>
      </c>
      <c r="T891" t="s">
        <v>89</v>
      </c>
      <c r="U891" t="s">
        <v>2240</v>
      </c>
    </row>
    <row r="892" spans="3:21" hidden="1" x14ac:dyDescent="0.25">
      <c r="C892" t="s">
        <v>2110</v>
      </c>
      <c r="D892">
        <v>2015</v>
      </c>
      <c r="E892" t="s">
        <v>997</v>
      </c>
      <c r="F892" t="s">
        <v>2241</v>
      </c>
      <c r="G892" t="s">
        <v>155</v>
      </c>
      <c r="H892" t="s">
        <v>81</v>
      </c>
      <c r="I892" t="s">
        <v>129</v>
      </c>
      <c r="J892" t="s">
        <v>2242</v>
      </c>
      <c r="K892" t="s">
        <v>162</v>
      </c>
      <c r="L892" t="str">
        <f t="shared" si="14"/>
        <v>High</v>
      </c>
      <c r="M892">
        <v>7.8</v>
      </c>
      <c r="N892" t="s">
        <v>85</v>
      </c>
      <c r="O892" t="s">
        <v>86</v>
      </c>
      <c r="P892" t="s">
        <v>87</v>
      </c>
      <c r="Q892" t="s">
        <v>88</v>
      </c>
      <c r="R892" t="s">
        <v>85</v>
      </c>
      <c r="S892" t="s">
        <v>85</v>
      </c>
      <c r="T892" t="s">
        <v>130</v>
      </c>
      <c r="U892" t="s">
        <v>2243</v>
      </c>
    </row>
    <row r="893" spans="3:21" hidden="1" x14ac:dyDescent="0.25">
      <c r="C893" t="s">
        <v>2110</v>
      </c>
      <c r="D893">
        <v>2015</v>
      </c>
      <c r="E893" t="s">
        <v>1000</v>
      </c>
      <c r="F893" t="s">
        <v>2244</v>
      </c>
      <c r="G893" t="s">
        <v>108</v>
      </c>
      <c r="H893" t="s">
        <v>81</v>
      </c>
      <c r="I893" t="s">
        <v>109</v>
      </c>
      <c r="J893" t="s">
        <v>2245</v>
      </c>
      <c r="K893" t="s">
        <v>191</v>
      </c>
      <c r="L893" t="str">
        <f t="shared" si="14"/>
        <v>Low</v>
      </c>
      <c r="M893">
        <v>4.3</v>
      </c>
      <c r="N893" t="s">
        <v>85</v>
      </c>
      <c r="O893" t="s">
        <v>86</v>
      </c>
      <c r="P893" t="s">
        <v>101</v>
      </c>
      <c r="Q893" t="s">
        <v>88</v>
      </c>
      <c r="R893" t="s">
        <v>89</v>
      </c>
      <c r="S893" t="s">
        <v>85</v>
      </c>
      <c r="T893" t="s">
        <v>85</v>
      </c>
      <c r="U893" t="s">
        <v>2246</v>
      </c>
    </row>
    <row r="894" spans="3:21" hidden="1" x14ac:dyDescent="0.25">
      <c r="C894" t="s">
        <v>2110</v>
      </c>
      <c r="D894">
        <v>2015</v>
      </c>
      <c r="E894" t="s">
        <v>1003</v>
      </c>
      <c r="F894" t="s">
        <v>2247</v>
      </c>
      <c r="G894" t="s">
        <v>81</v>
      </c>
      <c r="H894" t="s">
        <v>81</v>
      </c>
      <c r="I894" t="s">
        <v>598</v>
      </c>
      <c r="J894" t="s">
        <v>2245</v>
      </c>
      <c r="K894" t="s">
        <v>555</v>
      </c>
      <c r="L894" t="str">
        <f t="shared" si="14"/>
        <v>Medium</v>
      </c>
      <c r="M894">
        <v>6.8</v>
      </c>
      <c r="N894" t="s">
        <v>85</v>
      </c>
      <c r="O894" t="s">
        <v>86</v>
      </c>
      <c r="P894" t="s">
        <v>101</v>
      </c>
      <c r="Q894" t="s">
        <v>88</v>
      </c>
      <c r="R894" t="s">
        <v>89</v>
      </c>
      <c r="S894" t="s">
        <v>89</v>
      </c>
      <c r="T894" t="s">
        <v>89</v>
      </c>
      <c r="U894" t="s">
        <v>2248</v>
      </c>
    </row>
    <row r="895" spans="3:21" hidden="1" x14ac:dyDescent="0.25">
      <c r="C895" t="s">
        <v>2110</v>
      </c>
      <c r="D895">
        <v>2015</v>
      </c>
      <c r="E895" t="s">
        <v>93</v>
      </c>
      <c r="F895" t="s">
        <v>2249</v>
      </c>
      <c r="G895" t="s">
        <v>128</v>
      </c>
      <c r="H895" t="s">
        <v>81</v>
      </c>
      <c r="I895" t="s">
        <v>129</v>
      </c>
      <c r="J895" t="s">
        <v>2245</v>
      </c>
      <c r="K895" t="s">
        <v>191</v>
      </c>
      <c r="L895" t="str">
        <f t="shared" si="14"/>
        <v>Medium</v>
      </c>
      <c r="M895">
        <v>5</v>
      </c>
      <c r="N895" t="s">
        <v>85</v>
      </c>
      <c r="O895" t="s">
        <v>86</v>
      </c>
      <c r="P895" t="s">
        <v>87</v>
      </c>
      <c r="Q895" t="s">
        <v>88</v>
      </c>
      <c r="R895" t="s">
        <v>85</v>
      </c>
      <c r="S895" t="s">
        <v>85</v>
      </c>
      <c r="T895" t="s">
        <v>89</v>
      </c>
      <c r="U895" t="s">
        <v>2250</v>
      </c>
    </row>
    <row r="896" spans="3:21" hidden="1" x14ac:dyDescent="0.25">
      <c r="C896" t="s">
        <v>2110</v>
      </c>
      <c r="D896">
        <v>2015</v>
      </c>
      <c r="E896" t="s">
        <v>1010</v>
      </c>
      <c r="F896" t="s">
        <v>2251</v>
      </c>
      <c r="G896" t="s">
        <v>93</v>
      </c>
      <c r="H896" t="s">
        <v>81</v>
      </c>
      <c r="I896" t="s">
        <v>153</v>
      </c>
      <c r="J896" t="s">
        <v>2245</v>
      </c>
      <c r="K896" t="s">
        <v>191</v>
      </c>
      <c r="L896" t="str">
        <f t="shared" si="14"/>
        <v>Medium</v>
      </c>
      <c r="M896">
        <v>6.8</v>
      </c>
      <c r="N896" t="s">
        <v>85</v>
      </c>
      <c r="O896" t="s">
        <v>86</v>
      </c>
      <c r="P896" t="s">
        <v>101</v>
      </c>
      <c r="Q896" t="s">
        <v>88</v>
      </c>
      <c r="R896" t="s">
        <v>89</v>
      </c>
      <c r="S896" t="s">
        <v>89</v>
      </c>
      <c r="T896" t="s">
        <v>89</v>
      </c>
      <c r="U896" t="s">
        <v>2252</v>
      </c>
    </row>
    <row r="897" spans="3:21" hidden="1" x14ac:dyDescent="0.25">
      <c r="C897" t="s">
        <v>2110</v>
      </c>
      <c r="D897">
        <v>2015</v>
      </c>
      <c r="E897" t="s">
        <v>1015</v>
      </c>
      <c r="F897" t="s">
        <v>2253</v>
      </c>
      <c r="G897" t="s">
        <v>93</v>
      </c>
      <c r="H897" t="s">
        <v>81</v>
      </c>
      <c r="I897" t="s">
        <v>180</v>
      </c>
      <c r="J897" t="s">
        <v>2245</v>
      </c>
      <c r="K897" t="s">
        <v>191</v>
      </c>
      <c r="L897" t="str">
        <f t="shared" si="14"/>
        <v>Medium</v>
      </c>
      <c r="M897">
        <v>6.8</v>
      </c>
      <c r="N897" t="s">
        <v>85</v>
      </c>
      <c r="O897" t="s">
        <v>86</v>
      </c>
      <c r="P897" t="s">
        <v>101</v>
      </c>
      <c r="Q897" t="s">
        <v>88</v>
      </c>
      <c r="R897" t="s">
        <v>89</v>
      </c>
      <c r="S897" t="s">
        <v>89</v>
      </c>
      <c r="T897" t="s">
        <v>89</v>
      </c>
      <c r="U897" t="s">
        <v>2254</v>
      </c>
    </row>
    <row r="898" spans="3:21" hidden="1" x14ac:dyDescent="0.25">
      <c r="C898" t="s">
        <v>2110</v>
      </c>
      <c r="D898">
        <v>2015</v>
      </c>
      <c r="E898" t="s">
        <v>1019</v>
      </c>
      <c r="F898" t="s">
        <v>2255</v>
      </c>
      <c r="G898" t="s">
        <v>93</v>
      </c>
      <c r="H898" t="s">
        <v>81</v>
      </c>
      <c r="I898" t="s">
        <v>94</v>
      </c>
      <c r="J898" t="s">
        <v>2245</v>
      </c>
      <c r="K898" t="s">
        <v>191</v>
      </c>
      <c r="L898" t="str">
        <f t="shared" si="14"/>
        <v>Low</v>
      </c>
      <c r="M898">
        <v>4.3</v>
      </c>
      <c r="N898" t="s">
        <v>85</v>
      </c>
      <c r="O898" t="s">
        <v>86</v>
      </c>
      <c r="P898" t="s">
        <v>101</v>
      </c>
      <c r="Q898" t="s">
        <v>88</v>
      </c>
      <c r="R898" t="s">
        <v>89</v>
      </c>
      <c r="S898" t="s">
        <v>85</v>
      </c>
      <c r="T898" t="s">
        <v>85</v>
      </c>
      <c r="U898" t="s">
        <v>2256</v>
      </c>
    </row>
    <row r="899" spans="3:21" hidden="1" x14ac:dyDescent="0.25">
      <c r="C899" t="s">
        <v>2110</v>
      </c>
      <c r="D899">
        <v>2015</v>
      </c>
      <c r="E899" t="s">
        <v>1024</v>
      </c>
      <c r="F899" t="s">
        <v>2257</v>
      </c>
      <c r="G899" t="s">
        <v>93</v>
      </c>
      <c r="H899" t="s">
        <v>81</v>
      </c>
      <c r="I899" t="s">
        <v>115</v>
      </c>
      <c r="J899" t="s">
        <v>2245</v>
      </c>
      <c r="K899" t="s">
        <v>191</v>
      </c>
      <c r="L899" t="str">
        <f t="shared" si="14"/>
        <v>Medium</v>
      </c>
      <c r="M899">
        <v>5</v>
      </c>
      <c r="N899" t="s">
        <v>85</v>
      </c>
      <c r="O899" t="s">
        <v>86</v>
      </c>
      <c r="P899" t="s">
        <v>87</v>
      </c>
      <c r="Q899" t="s">
        <v>88</v>
      </c>
      <c r="R899" t="s">
        <v>85</v>
      </c>
      <c r="S899" t="s">
        <v>85</v>
      </c>
      <c r="T899" t="s">
        <v>89</v>
      </c>
      <c r="U899" t="s">
        <v>2258</v>
      </c>
    </row>
    <row r="900" spans="3:21" hidden="1" x14ac:dyDescent="0.25">
      <c r="C900" t="s">
        <v>2110</v>
      </c>
      <c r="D900">
        <v>2015</v>
      </c>
      <c r="E900" t="s">
        <v>1027</v>
      </c>
      <c r="F900" t="s">
        <v>2259</v>
      </c>
      <c r="G900" t="s">
        <v>699</v>
      </c>
      <c r="H900" t="s">
        <v>81</v>
      </c>
      <c r="I900" t="s">
        <v>82</v>
      </c>
      <c r="J900" t="s">
        <v>2245</v>
      </c>
      <c r="K900" t="s">
        <v>191</v>
      </c>
      <c r="L900" t="str">
        <f t="shared" si="14"/>
        <v>Medium</v>
      </c>
      <c r="M900">
        <v>6.8</v>
      </c>
      <c r="N900" t="s">
        <v>85</v>
      </c>
      <c r="O900" t="s">
        <v>86</v>
      </c>
      <c r="P900" t="s">
        <v>101</v>
      </c>
      <c r="Q900" t="s">
        <v>88</v>
      </c>
      <c r="R900" t="s">
        <v>89</v>
      </c>
      <c r="S900" t="s">
        <v>89</v>
      </c>
      <c r="T900" t="s">
        <v>89</v>
      </c>
      <c r="U900" t="s">
        <v>2260</v>
      </c>
    </row>
    <row r="901" spans="3:21" hidden="1" x14ac:dyDescent="0.25">
      <c r="C901" t="s">
        <v>2110</v>
      </c>
      <c r="D901">
        <v>2015</v>
      </c>
      <c r="E901" t="s">
        <v>222</v>
      </c>
      <c r="F901" t="s">
        <v>2261</v>
      </c>
      <c r="G901" t="s">
        <v>93</v>
      </c>
      <c r="H901" t="s">
        <v>81</v>
      </c>
      <c r="I901" t="s">
        <v>100</v>
      </c>
      <c r="J901" t="s">
        <v>2262</v>
      </c>
      <c r="K901" t="s">
        <v>2263</v>
      </c>
      <c r="L901" t="str">
        <f t="shared" si="14"/>
        <v>Medium</v>
      </c>
      <c r="M901">
        <v>6.4</v>
      </c>
      <c r="N901" t="s">
        <v>85</v>
      </c>
      <c r="O901" t="s">
        <v>86</v>
      </c>
      <c r="P901" t="s">
        <v>87</v>
      </c>
      <c r="Q901" t="s">
        <v>88</v>
      </c>
      <c r="R901" t="s">
        <v>89</v>
      </c>
      <c r="S901" t="s">
        <v>85</v>
      </c>
      <c r="T901" t="s">
        <v>89</v>
      </c>
      <c r="U901" t="s">
        <v>2264</v>
      </c>
    </row>
    <row r="902" spans="3:21" hidden="1" x14ac:dyDescent="0.25">
      <c r="C902" t="s">
        <v>2110</v>
      </c>
      <c r="D902">
        <v>2015</v>
      </c>
      <c r="E902" t="s">
        <v>1321</v>
      </c>
      <c r="F902" t="s">
        <v>2265</v>
      </c>
      <c r="G902" t="s">
        <v>155</v>
      </c>
      <c r="H902" t="s">
        <v>81</v>
      </c>
      <c r="I902" t="s">
        <v>157</v>
      </c>
      <c r="J902" t="s">
        <v>2262</v>
      </c>
      <c r="K902" t="s">
        <v>2263</v>
      </c>
      <c r="L902" t="str">
        <f t="shared" si="14"/>
        <v>Medium</v>
      </c>
      <c r="M902">
        <v>5</v>
      </c>
      <c r="N902" t="s">
        <v>85</v>
      </c>
      <c r="O902" t="s">
        <v>86</v>
      </c>
      <c r="P902" t="s">
        <v>87</v>
      </c>
      <c r="Q902" t="s">
        <v>88</v>
      </c>
      <c r="R902" t="s">
        <v>85</v>
      </c>
      <c r="S902" t="s">
        <v>85</v>
      </c>
      <c r="T902" t="s">
        <v>89</v>
      </c>
      <c r="U902" t="s">
        <v>2266</v>
      </c>
    </row>
    <row r="903" spans="3:21" hidden="1" x14ac:dyDescent="0.25">
      <c r="C903" t="s">
        <v>2110</v>
      </c>
      <c r="D903">
        <v>2015</v>
      </c>
      <c r="E903" t="s">
        <v>1030</v>
      </c>
      <c r="F903" t="s">
        <v>2267</v>
      </c>
      <c r="G903" t="s">
        <v>155</v>
      </c>
      <c r="H903" t="s">
        <v>81</v>
      </c>
      <c r="I903" t="s">
        <v>598</v>
      </c>
      <c r="J903" t="s">
        <v>2262</v>
      </c>
      <c r="K903" t="s">
        <v>2263</v>
      </c>
      <c r="L903" t="str">
        <f t="shared" si="14"/>
        <v>High</v>
      </c>
      <c r="M903">
        <v>7.5</v>
      </c>
      <c r="N903" t="s">
        <v>85</v>
      </c>
      <c r="O903" t="s">
        <v>86</v>
      </c>
      <c r="P903" t="s">
        <v>87</v>
      </c>
      <c r="Q903" t="s">
        <v>88</v>
      </c>
      <c r="R903" t="s">
        <v>89</v>
      </c>
      <c r="S903" t="s">
        <v>89</v>
      </c>
      <c r="T903" t="s">
        <v>89</v>
      </c>
      <c r="U903" t="s">
        <v>2268</v>
      </c>
    </row>
    <row r="904" spans="3:21" hidden="1" x14ac:dyDescent="0.25">
      <c r="C904" t="s">
        <v>2110</v>
      </c>
      <c r="D904">
        <v>2015</v>
      </c>
      <c r="E904" t="s">
        <v>1326</v>
      </c>
      <c r="F904" t="s">
        <v>2269</v>
      </c>
      <c r="G904" t="s">
        <v>155</v>
      </c>
      <c r="H904" t="s">
        <v>81</v>
      </c>
      <c r="I904" t="s">
        <v>598</v>
      </c>
      <c r="J904" t="s">
        <v>2262</v>
      </c>
      <c r="K904" t="s">
        <v>2263</v>
      </c>
      <c r="L904" t="str">
        <f t="shared" si="14"/>
        <v>High</v>
      </c>
      <c r="M904">
        <v>7.5</v>
      </c>
      <c r="N904" t="s">
        <v>85</v>
      </c>
      <c r="O904" t="s">
        <v>86</v>
      </c>
      <c r="P904" t="s">
        <v>87</v>
      </c>
      <c r="Q904" t="s">
        <v>88</v>
      </c>
      <c r="R904" t="s">
        <v>89</v>
      </c>
      <c r="S904" t="s">
        <v>89</v>
      </c>
      <c r="T904" t="s">
        <v>89</v>
      </c>
      <c r="U904" t="s">
        <v>2270</v>
      </c>
    </row>
    <row r="905" spans="3:21" hidden="1" x14ac:dyDescent="0.25">
      <c r="C905" t="s">
        <v>2110</v>
      </c>
      <c r="D905">
        <v>2015</v>
      </c>
      <c r="E905" t="s">
        <v>1034</v>
      </c>
      <c r="F905" t="s">
        <v>2271</v>
      </c>
      <c r="G905" t="s">
        <v>699</v>
      </c>
      <c r="H905" t="s">
        <v>81</v>
      </c>
      <c r="I905" t="s">
        <v>161</v>
      </c>
      <c r="J905" t="s">
        <v>2262</v>
      </c>
      <c r="K905" t="s">
        <v>2263</v>
      </c>
      <c r="L905" t="str">
        <f t="shared" si="14"/>
        <v>High</v>
      </c>
      <c r="M905">
        <v>7.5</v>
      </c>
      <c r="N905" t="s">
        <v>85</v>
      </c>
      <c r="O905" t="s">
        <v>86</v>
      </c>
      <c r="P905" t="s">
        <v>87</v>
      </c>
      <c r="Q905" t="s">
        <v>88</v>
      </c>
      <c r="R905" t="s">
        <v>89</v>
      </c>
      <c r="S905" t="s">
        <v>89</v>
      </c>
      <c r="T905" t="s">
        <v>89</v>
      </c>
      <c r="U905" t="s">
        <v>2272</v>
      </c>
    </row>
    <row r="906" spans="3:21" hidden="1" x14ac:dyDescent="0.25">
      <c r="C906" t="s">
        <v>2110</v>
      </c>
      <c r="D906">
        <v>2015</v>
      </c>
      <c r="E906" t="s">
        <v>1038</v>
      </c>
      <c r="F906" t="s">
        <v>2273</v>
      </c>
      <c r="G906" t="s">
        <v>699</v>
      </c>
      <c r="H906" t="s">
        <v>81</v>
      </c>
      <c r="I906" t="s">
        <v>161</v>
      </c>
      <c r="J906" t="s">
        <v>2262</v>
      </c>
      <c r="K906" t="s">
        <v>2263</v>
      </c>
      <c r="L906" t="str">
        <f t="shared" si="14"/>
        <v>High</v>
      </c>
      <c r="M906">
        <v>7.5</v>
      </c>
      <c r="N906" t="s">
        <v>85</v>
      </c>
      <c r="O906" t="s">
        <v>86</v>
      </c>
      <c r="P906" t="s">
        <v>87</v>
      </c>
      <c r="Q906" t="s">
        <v>88</v>
      </c>
      <c r="R906" t="s">
        <v>89</v>
      </c>
      <c r="S906" t="s">
        <v>89</v>
      </c>
      <c r="T906" t="s">
        <v>89</v>
      </c>
      <c r="U906" t="s">
        <v>2274</v>
      </c>
    </row>
    <row r="907" spans="3:21" hidden="1" x14ac:dyDescent="0.25">
      <c r="C907" t="s">
        <v>2110</v>
      </c>
      <c r="D907">
        <v>2015</v>
      </c>
      <c r="E907" t="s">
        <v>1039</v>
      </c>
      <c r="F907" t="s">
        <v>2275</v>
      </c>
      <c r="G907" t="s">
        <v>699</v>
      </c>
      <c r="H907" t="s">
        <v>81</v>
      </c>
      <c r="I907" t="s">
        <v>82</v>
      </c>
      <c r="J907" t="s">
        <v>2262</v>
      </c>
      <c r="K907" t="s">
        <v>939</v>
      </c>
      <c r="L907" t="str">
        <f t="shared" si="14"/>
        <v>Medium</v>
      </c>
      <c r="M907">
        <v>5</v>
      </c>
      <c r="N907" t="s">
        <v>85</v>
      </c>
      <c r="O907" t="s">
        <v>86</v>
      </c>
      <c r="P907" t="s">
        <v>87</v>
      </c>
      <c r="Q907" t="s">
        <v>88</v>
      </c>
      <c r="R907" t="s">
        <v>85</v>
      </c>
      <c r="S907" t="s">
        <v>89</v>
      </c>
      <c r="T907" t="s">
        <v>85</v>
      </c>
      <c r="U907" t="s">
        <v>2276</v>
      </c>
    </row>
    <row r="908" spans="3:21" hidden="1" x14ac:dyDescent="0.25">
      <c r="C908" t="s">
        <v>2110</v>
      </c>
      <c r="D908">
        <v>2015</v>
      </c>
      <c r="E908" t="s">
        <v>1042</v>
      </c>
      <c r="F908" t="s">
        <v>2277</v>
      </c>
      <c r="G908" t="s">
        <v>81</v>
      </c>
      <c r="H908" t="s">
        <v>81</v>
      </c>
      <c r="I908" t="s">
        <v>82</v>
      </c>
      <c r="J908" t="s">
        <v>1007</v>
      </c>
      <c r="K908" t="s">
        <v>136</v>
      </c>
      <c r="L908" t="str">
        <f t="shared" si="14"/>
        <v>High</v>
      </c>
      <c r="M908">
        <v>7.5</v>
      </c>
      <c r="N908" t="s">
        <v>85</v>
      </c>
      <c r="O908" t="s">
        <v>86</v>
      </c>
      <c r="P908" t="s">
        <v>87</v>
      </c>
      <c r="Q908" t="s">
        <v>88</v>
      </c>
      <c r="R908" t="s">
        <v>89</v>
      </c>
      <c r="S908" t="s">
        <v>89</v>
      </c>
      <c r="T908" t="s">
        <v>89</v>
      </c>
      <c r="U908" t="s">
        <v>2278</v>
      </c>
    </row>
    <row r="909" spans="3:21" hidden="1" x14ac:dyDescent="0.25">
      <c r="C909" t="s">
        <v>2110</v>
      </c>
      <c r="D909">
        <v>2015</v>
      </c>
      <c r="E909" t="s">
        <v>1043</v>
      </c>
      <c r="F909" t="s">
        <v>2279</v>
      </c>
      <c r="G909" t="s">
        <v>81</v>
      </c>
      <c r="H909" t="s">
        <v>81</v>
      </c>
      <c r="I909" t="s">
        <v>129</v>
      </c>
      <c r="J909" t="s">
        <v>864</v>
      </c>
      <c r="K909" t="s">
        <v>84</v>
      </c>
      <c r="L909" t="str">
        <f t="shared" si="14"/>
        <v>Medium</v>
      </c>
      <c r="M909">
        <v>6.4</v>
      </c>
      <c r="N909" t="s">
        <v>85</v>
      </c>
      <c r="O909" t="s">
        <v>86</v>
      </c>
      <c r="P909" t="s">
        <v>87</v>
      </c>
      <c r="Q909" t="s">
        <v>88</v>
      </c>
      <c r="R909" t="s">
        <v>89</v>
      </c>
      <c r="S909" t="s">
        <v>85</v>
      </c>
      <c r="T909" t="s">
        <v>89</v>
      </c>
      <c r="U909" t="s">
        <v>2280</v>
      </c>
    </row>
    <row r="910" spans="3:21" hidden="1" x14ac:dyDescent="0.25">
      <c r="C910" t="s">
        <v>2110</v>
      </c>
      <c r="D910">
        <v>2015</v>
      </c>
      <c r="E910" t="s">
        <v>1045</v>
      </c>
      <c r="F910" t="s">
        <v>2281</v>
      </c>
      <c r="G910" t="s">
        <v>155</v>
      </c>
      <c r="H910" t="s">
        <v>81</v>
      </c>
      <c r="I910" t="s">
        <v>82</v>
      </c>
      <c r="J910" t="s">
        <v>2218</v>
      </c>
      <c r="K910" t="s">
        <v>738</v>
      </c>
      <c r="L910" t="str">
        <f t="shared" si="14"/>
        <v>Critical</v>
      </c>
      <c r="M910">
        <v>10</v>
      </c>
      <c r="N910" t="s">
        <v>85</v>
      </c>
      <c r="O910" t="s">
        <v>86</v>
      </c>
      <c r="P910" t="s">
        <v>87</v>
      </c>
      <c r="Q910" t="s">
        <v>88</v>
      </c>
      <c r="R910" t="s">
        <v>130</v>
      </c>
      <c r="S910" t="s">
        <v>130</v>
      </c>
      <c r="T910" t="s">
        <v>130</v>
      </c>
      <c r="U910" t="s">
        <v>2282</v>
      </c>
    </row>
    <row r="911" spans="3:21" hidden="1" x14ac:dyDescent="0.25">
      <c r="C911" t="s">
        <v>2110</v>
      </c>
      <c r="D911">
        <v>2015</v>
      </c>
      <c r="E911" t="s">
        <v>1047</v>
      </c>
      <c r="F911" t="s">
        <v>202</v>
      </c>
      <c r="G911" t="s">
        <v>108</v>
      </c>
      <c r="H911" t="s">
        <v>81</v>
      </c>
      <c r="I911" t="s">
        <v>109</v>
      </c>
      <c r="J911" t="s">
        <v>203</v>
      </c>
      <c r="K911" t="s">
        <v>204</v>
      </c>
      <c r="L911" t="str">
        <f t="shared" si="14"/>
        <v>Low</v>
      </c>
      <c r="M911">
        <v>3.5</v>
      </c>
      <c r="N911" t="s">
        <v>85</v>
      </c>
      <c r="O911" t="s">
        <v>86</v>
      </c>
      <c r="P911" t="s">
        <v>101</v>
      </c>
      <c r="Q911" t="s">
        <v>205</v>
      </c>
      <c r="R911" t="s">
        <v>89</v>
      </c>
      <c r="S911" t="s">
        <v>85</v>
      </c>
      <c r="T911" t="s">
        <v>85</v>
      </c>
      <c r="U911" t="s">
        <v>206</v>
      </c>
    </row>
    <row r="912" spans="3:21" hidden="1" x14ac:dyDescent="0.25">
      <c r="C912" t="s">
        <v>2110</v>
      </c>
      <c r="D912">
        <v>2015</v>
      </c>
      <c r="E912" t="s">
        <v>1048</v>
      </c>
      <c r="F912" t="s">
        <v>2283</v>
      </c>
      <c r="G912" t="s">
        <v>134</v>
      </c>
      <c r="H912" t="s">
        <v>81</v>
      </c>
      <c r="I912" t="s">
        <v>129</v>
      </c>
      <c r="J912" t="s">
        <v>573</v>
      </c>
      <c r="K912" t="s">
        <v>136</v>
      </c>
      <c r="L912" t="str">
        <f t="shared" si="14"/>
        <v>Medium</v>
      </c>
      <c r="M912">
        <v>5</v>
      </c>
      <c r="N912" t="s">
        <v>85</v>
      </c>
      <c r="O912" t="s">
        <v>86</v>
      </c>
      <c r="P912" t="s">
        <v>87</v>
      </c>
      <c r="Q912" t="s">
        <v>88</v>
      </c>
      <c r="R912" t="s">
        <v>85</v>
      </c>
      <c r="S912" t="s">
        <v>85</v>
      </c>
      <c r="T912" t="s">
        <v>89</v>
      </c>
      <c r="U912" t="s">
        <v>2284</v>
      </c>
    </row>
    <row r="913" spans="3:21" hidden="1" x14ac:dyDescent="0.25">
      <c r="C913" t="s">
        <v>2110</v>
      </c>
      <c r="D913">
        <v>2015</v>
      </c>
      <c r="E913" t="s">
        <v>1049</v>
      </c>
      <c r="F913" t="s">
        <v>2285</v>
      </c>
      <c r="G913" t="s">
        <v>155</v>
      </c>
      <c r="H913" t="s">
        <v>81</v>
      </c>
      <c r="I913" t="s">
        <v>129</v>
      </c>
      <c r="J913" t="s">
        <v>2286</v>
      </c>
      <c r="K913" t="s">
        <v>191</v>
      </c>
      <c r="L913" t="str">
        <f t="shared" si="14"/>
        <v>Medium</v>
      </c>
      <c r="M913">
        <v>5</v>
      </c>
      <c r="N913" t="s">
        <v>85</v>
      </c>
      <c r="O913" t="s">
        <v>86</v>
      </c>
      <c r="P913" t="s">
        <v>87</v>
      </c>
      <c r="Q913" t="s">
        <v>88</v>
      </c>
      <c r="R913" t="s">
        <v>85</v>
      </c>
      <c r="S913" t="s">
        <v>85</v>
      </c>
      <c r="T913" t="s">
        <v>89</v>
      </c>
      <c r="U913" t="s">
        <v>2287</v>
      </c>
    </row>
    <row r="914" spans="3:21" hidden="1" x14ac:dyDescent="0.25">
      <c r="C914" t="s">
        <v>2110</v>
      </c>
      <c r="D914">
        <v>2015</v>
      </c>
      <c r="E914" t="s">
        <v>1052</v>
      </c>
      <c r="F914" t="s">
        <v>2288</v>
      </c>
      <c r="G914" t="s">
        <v>128</v>
      </c>
      <c r="H914" t="s">
        <v>81</v>
      </c>
      <c r="I914" t="s">
        <v>129</v>
      </c>
      <c r="J914" t="s">
        <v>2286</v>
      </c>
      <c r="K914" t="s">
        <v>191</v>
      </c>
      <c r="L914" t="str">
        <f t="shared" si="14"/>
        <v>Medium</v>
      </c>
      <c r="M914">
        <v>5</v>
      </c>
      <c r="N914" t="s">
        <v>85</v>
      </c>
      <c r="O914" t="s">
        <v>86</v>
      </c>
      <c r="P914" t="s">
        <v>87</v>
      </c>
      <c r="Q914" t="s">
        <v>88</v>
      </c>
      <c r="R914" t="s">
        <v>85</v>
      </c>
      <c r="S914" t="s">
        <v>85</v>
      </c>
      <c r="T914" t="s">
        <v>89</v>
      </c>
      <c r="U914" t="s">
        <v>2289</v>
      </c>
    </row>
    <row r="915" spans="3:21" hidden="1" x14ac:dyDescent="0.25">
      <c r="C915" t="s">
        <v>2110</v>
      </c>
      <c r="D915">
        <v>2015</v>
      </c>
      <c r="E915" t="s">
        <v>1053</v>
      </c>
      <c r="F915" t="s">
        <v>1031</v>
      </c>
      <c r="G915" t="s">
        <v>128</v>
      </c>
      <c r="H915" t="s">
        <v>81</v>
      </c>
      <c r="I915" t="s">
        <v>129</v>
      </c>
      <c r="J915" t="s">
        <v>1032</v>
      </c>
      <c r="K915" t="s">
        <v>738</v>
      </c>
      <c r="L915" t="str">
        <f t="shared" si="14"/>
        <v>Medium</v>
      </c>
      <c r="M915">
        <v>5</v>
      </c>
      <c r="N915" t="s">
        <v>85</v>
      </c>
      <c r="O915" t="s">
        <v>86</v>
      </c>
      <c r="P915" t="s">
        <v>87</v>
      </c>
      <c r="Q915" t="s">
        <v>88</v>
      </c>
      <c r="R915" t="s">
        <v>85</v>
      </c>
      <c r="S915" t="s">
        <v>85</v>
      </c>
      <c r="T915" t="s">
        <v>89</v>
      </c>
      <c r="U915" t="s">
        <v>1033</v>
      </c>
    </row>
    <row r="916" spans="3:21" hidden="1" x14ac:dyDescent="0.25">
      <c r="C916" t="s">
        <v>2110</v>
      </c>
      <c r="D916">
        <v>2015</v>
      </c>
      <c r="E916" t="s">
        <v>1055</v>
      </c>
      <c r="F916" t="s">
        <v>208</v>
      </c>
      <c r="G916" t="s">
        <v>81</v>
      </c>
      <c r="H916" t="s">
        <v>81</v>
      </c>
      <c r="I916" t="s">
        <v>115</v>
      </c>
      <c r="J916" t="s">
        <v>209</v>
      </c>
      <c r="K916" t="s">
        <v>111</v>
      </c>
      <c r="L916" t="str">
        <f t="shared" si="14"/>
        <v>High</v>
      </c>
      <c r="M916">
        <v>7.5</v>
      </c>
      <c r="N916" t="s">
        <v>85</v>
      </c>
      <c r="O916" t="s">
        <v>86</v>
      </c>
      <c r="P916" t="s">
        <v>87</v>
      </c>
      <c r="Q916" t="s">
        <v>88</v>
      </c>
      <c r="R916" t="s">
        <v>89</v>
      </c>
      <c r="S916" t="s">
        <v>89</v>
      </c>
      <c r="T916" t="s">
        <v>89</v>
      </c>
      <c r="U916" t="s">
        <v>210</v>
      </c>
    </row>
    <row r="917" spans="3:21" hidden="1" x14ac:dyDescent="0.25">
      <c r="C917" t="s">
        <v>2110</v>
      </c>
      <c r="D917">
        <v>2015</v>
      </c>
      <c r="E917" t="s">
        <v>1056</v>
      </c>
      <c r="F917" t="s">
        <v>212</v>
      </c>
      <c r="G917" t="s">
        <v>93</v>
      </c>
      <c r="H917" t="s">
        <v>81</v>
      </c>
      <c r="I917" t="s">
        <v>115</v>
      </c>
      <c r="J917" t="s">
        <v>209</v>
      </c>
      <c r="K917" t="s">
        <v>111</v>
      </c>
      <c r="L917" t="str">
        <f t="shared" si="14"/>
        <v>Medium</v>
      </c>
      <c r="M917">
        <v>6.8</v>
      </c>
      <c r="N917" t="s">
        <v>85</v>
      </c>
      <c r="O917" t="s">
        <v>86</v>
      </c>
      <c r="P917" t="s">
        <v>101</v>
      </c>
      <c r="Q917" t="s">
        <v>88</v>
      </c>
      <c r="R917" t="s">
        <v>89</v>
      </c>
      <c r="S917" t="s">
        <v>89</v>
      </c>
      <c r="T917" t="s">
        <v>89</v>
      </c>
      <c r="U917" t="s">
        <v>213</v>
      </c>
    </row>
    <row r="918" spans="3:21" hidden="1" x14ac:dyDescent="0.25">
      <c r="C918" t="s">
        <v>2110</v>
      </c>
      <c r="D918">
        <v>2015</v>
      </c>
      <c r="E918" t="s">
        <v>1059</v>
      </c>
      <c r="F918" t="s">
        <v>1040</v>
      </c>
      <c r="G918" t="s">
        <v>93</v>
      </c>
      <c r="H918" t="s">
        <v>81</v>
      </c>
      <c r="I918" t="s">
        <v>100</v>
      </c>
      <c r="J918" t="s">
        <v>209</v>
      </c>
      <c r="K918" t="s">
        <v>111</v>
      </c>
      <c r="L918" t="str">
        <f t="shared" si="14"/>
        <v>Medium</v>
      </c>
      <c r="M918">
        <v>5.8</v>
      </c>
      <c r="N918" t="s">
        <v>85</v>
      </c>
      <c r="O918" t="s">
        <v>86</v>
      </c>
      <c r="P918" t="s">
        <v>101</v>
      </c>
      <c r="Q918" t="s">
        <v>88</v>
      </c>
      <c r="R918" t="s">
        <v>89</v>
      </c>
      <c r="S918" t="s">
        <v>85</v>
      </c>
      <c r="T918" t="s">
        <v>89</v>
      </c>
      <c r="U918" t="s">
        <v>1041</v>
      </c>
    </row>
    <row r="919" spans="3:21" hidden="1" x14ac:dyDescent="0.25">
      <c r="C919" t="s">
        <v>2110</v>
      </c>
      <c r="D919">
        <v>2015</v>
      </c>
      <c r="E919" t="s">
        <v>1063</v>
      </c>
      <c r="F919" t="s">
        <v>215</v>
      </c>
      <c r="G919" t="s">
        <v>81</v>
      </c>
      <c r="H919" t="s">
        <v>81</v>
      </c>
      <c r="I919" t="s">
        <v>129</v>
      </c>
      <c r="J919" t="s">
        <v>209</v>
      </c>
      <c r="K919" t="s">
        <v>111</v>
      </c>
      <c r="L919" t="str">
        <f t="shared" si="14"/>
        <v>Low</v>
      </c>
      <c r="M919">
        <v>4.3</v>
      </c>
      <c r="N919" t="s">
        <v>85</v>
      </c>
      <c r="O919" t="s">
        <v>86</v>
      </c>
      <c r="P919" t="s">
        <v>101</v>
      </c>
      <c r="Q919" t="s">
        <v>88</v>
      </c>
      <c r="R919" t="s">
        <v>85</v>
      </c>
      <c r="S919" t="s">
        <v>85</v>
      </c>
      <c r="T919" t="s">
        <v>89</v>
      </c>
      <c r="U919" t="s">
        <v>216</v>
      </c>
    </row>
    <row r="920" spans="3:21" hidden="1" x14ac:dyDescent="0.25">
      <c r="C920" t="s">
        <v>2110</v>
      </c>
      <c r="D920">
        <v>2015</v>
      </c>
      <c r="E920" t="s">
        <v>1067</v>
      </c>
      <c r="F920" t="s">
        <v>218</v>
      </c>
      <c r="G920" t="s">
        <v>152</v>
      </c>
      <c r="H920" t="s">
        <v>81</v>
      </c>
      <c r="I920" t="s">
        <v>115</v>
      </c>
      <c r="J920" t="s">
        <v>209</v>
      </c>
      <c r="K920" t="s">
        <v>111</v>
      </c>
      <c r="L920" t="str">
        <f t="shared" si="14"/>
        <v>Low</v>
      </c>
      <c r="M920">
        <v>4.3</v>
      </c>
      <c r="N920" t="s">
        <v>85</v>
      </c>
      <c r="O920" t="s">
        <v>86</v>
      </c>
      <c r="P920" t="s">
        <v>101</v>
      </c>
      <c r="Q920" t="s">
        <v>88</v>
      </c>
      <c r="R920" t="s">
        <v>85</v>
      </c>
      <c r="S920" t="s">
        <v>85</v>
      </c>
      <c r="T920" t="s">
        <v>89</v>
      </c>
      <c r="U920" t="s">
        <v>219</v>
      </c>
    </row>
    <row r="921" spans="3:21" hidden="1" x14ac:dyDescent="0.25">
      <c r="C921" t="s">
        <v>2110</v>
      </c>
      <c r="D921">
        <v>2015</v>
      </c>
      <c r="E921" t="s">
        <v>1071</v>
      </c>
      <c r="F921" t="s">
        <v>221</v>
      </c>
      <c r="G921" t="s">
        <v>222</v>
      </c>
      <c r="H921" t="s">
        <v>81</v>
      </c>
      <c r="I921" t="s">
        <v>223</v>
      </c>
      <c r="J921" t="s">
        <v>209</v>
      </c>
      <c r="K921" t="s">
        <v>111</v>
      </c>
      <c r="L921" t="str">
        <f t="shared" si="14"/>
        <v>Medium</v>
      </c>
      <c r="M921">
        <v>6.8</v>
      </c>
      <c r="N921" t="s">
        <v>85</v>
      </c>
      <c r="O921" t="s">
        <v>86</v>
      </c>
      <c r="P921" t="s">
        <v>101</v>
      </c>
      <c r="Q921" t="s">
        <v>88</v>
      </c>
      <c r="R921" t="s">
        <v>89</v>
      </c>
      <c r="S921" t="s">
        <v>89</v>
      </c>
      <c r="T921" t="s">
        <v>89</v>
      </c>
      <c r="U921" t="s">
        <v>224</v>
      </c>
    </row>
    <row r="922" spans="3:21" hidden="1" x14ac:dyDescent="0.25">
      <c r="C922" t="s">
        <v>2110</v>
      </c>
      <c r="D922">
        <v>2015</v>
      </c>
      <c r="E922" t="s">
        <v>1075</v>
      </c>
      <c r="F922" t="s">
        <v>2290</v>
      </c>
      <c r="G922" t="s">
        <v>93</v>
      </c>
      <c r="H922" t="s">
        <v>81</v>
      </c>
      <c r="I922" t="s">
        <v>115</v>
      </c>
      <c r="J922" t="s">
        <v>209</v>
      </c>
      <c r="K922" t="s">
        <v>111</v>
      </c>
      <c r="L922" t="str">
        <f t="shared" si="14"/>
        <v>High</v>
      </c>
      <c r="M922">
        <v>7.5</v>
      </c>
      <c r="N922" t="s">
        <v>85</v>
      </c>
      <c r="O922" t="s">
        <v>86</v>
      </c>
      <c r="P922" t="s">
        <v>87</v>
      </c>
      <c r="Q922" t="s">
        <v>88</v>
      </c>
      <c r="R922" t="s">
        <v>89</v>
      </c>
      <c r="S922" t="s">
        <v>89</v>
      </c>
      <c r="T922" t="s">
        <v>89</v>
      </c>
      <c r="U922" t="s">
        <v>2291</v>
      </c>
    </row>
    <row r="923" spans="3:21" hidden="1" x14ac:dyDescent="0.25">
      <c r="C923" t="s">
        <v>2110</v>
      </c>
      <c r="D923">
        <v>2015</v>
      </c>
      <c r="E923" t="s">
        <v>1079</v>
      </c>
      <c r="F923" t="s">
        <v>226</v>
      </c>
      <c r="G923" t="s">
        <v>93</v>
      </c>
      <c r="H923" t="s">
        <v>81</v>
      </c>
      <c r="I923" t="s">
        <v>115</v>
      </c>
      <c r="J923" t="s">
        <v>209</v>
      </c>
      <c r="K923" t="s">
        <v>111</v>
      </c>
      <c r="L923" t="str">
        <f t="shared" si="14"/>
        <v>Medium</v>
      </c>
      <c r="M923">
        <v>6.8</v>
      </c>
      <c r="N923" t="s">
        <v>85</v>
      </c>
      <c r="O923" t="s">
        <v>86</v>
      </c>
      <c r="P923" t="s">
        <v>101</v>
      </c>
      <c r="Q923" t="s">
        <v>88</v>
      </c>
      <c r="R923" t="s">
        <v>89</v>
      </c>
      <c r="S923" t="s">
        <v>89</v>
      </c>
      <c r="T923" t="s">
        <v>89</v>
      </c>
      <c r="U923" t="s">
        <v>227</v>
      </c>
    </row>
    <row r="924" spans="3:21" hidden="1" x14ac:dyDescent="0.25">
      <c r="C924" t="s">
        <v>2110</v>
      </c>
      <c r="D924">
        <v>2015</v>
      </c>
      <c r="E924" t="s">
        <v>1083</v>
      </c>
      <c r="F924" t="s">
        <v>229</v>
      </c>
      <c r="G924" t="s">
        <v>152</v>
      </c>
      <c r="H924" t="s">
        <v>81</v>
      </c>
      <c r="I924" t="s">
        <v>115</v>
      </c>
      <c r="J924" t="s">
        <v>209</v>
      </c>
      <c r="K924" t="s">
        <v>111</v>
      </c>
      <c r="L924" t="str">
        <f t="shared" si="14"/>
        <v>Medium</v>
      </c>
      <c r="M924">
        <v>6.8</v>
      </c>
      <c r="N924" t="s">
        <v>85</v>
      </c>
      <c r="O924" t="s">
        <v>86</v>
      </c>
      <c r="P924" t="s">
        <v>101</v>
      </c>
      <c r="Q924" t="s">
        <v>88</v>
      </c>
      <c r="R924" t="s">
        <v>89</v>
      </c>
      <c r="S924" t="s">
        <v>89</v>
      </c>
      <c r="T924" t="s">
        <v>89</v>
      </c>
      <c r="U924" t="s">
        <v>230</v>
      </c>
    </row>
    <row r="925" spans="3:21" hidden="1" x14ac:dyDescent="0.25">
      <c r="C925" t="s">
        <v>2110</v>
      </c>
      <c r="D925">
        <v>2015</v>
      </c>
      <c r="E925" t="s">
        <v>1086</v>
      </c>
      <c r="F925" t="s">
        <v>2292</v>
      </c>
      <c r="G925" t="s">
        <v>93</v>
      </c>
      <c r="H925" t="s">
        <v>81</v>
      </c>
      <c r="I925" t="s">
        <v>115</v>
      </c>
      <c r="J925" t="s">
        <v>209</v>
      </c>
      <c r="K925" t="s">
        <v>111</v>
      </c>
      <c r="L925" t="str">
        <f t="shared" si="14"/>
        <v>High</v>
      </c>
      <c r="M925">
        <v>7.5</v>
      </c>
      <c r="N925" t="s">
        <v>85</v>
      </c>
      <c r="O925" t="s">
        <v>86</v>
      </c>
      <c r="P925" t="s">
        <v>87</v>
      </c>
      <c r="Q925" t="s">
        <v>88</v>
      </c>
      <c r="R925" t="s">
        <v>89</v>
      </c>
      <c r="S925" t="s">
        <v>89</v>
      </c>
      <c r="T925" t="s">
        <v>89</v>
      </c>
      <c r="U925" t="s">
        <v>2293</v>
      </c>
    </row>
    <row r="926" spans="3:21" hidden="1" x14ac:dyDescent="0.25">
      <c r="C926" t="s">
        <v>2110</v>
      </c>
      <c r="D926">
        <v>2015</v>
      </c>
      <c r="E926" t="s">
        <v>1090</v>
      </c>
      <c r="F926" t="s">
        <v>232</v>
      </c>
      <c r="G926" t="s">
        <v>93</v>
      </c>
      <c r="H926" t="s">
        <v>81</v>
      </c>
      <c r="I926" t="s">
        <v>115</v>
      </c>
      <c r="J926" t="s">
        <v>209</v>
      </c>
      <c r="K926" t="s">
        <v>111</v>
      </c>
      <c r="L926" t="str">
        <f t="shared" si="14"/>
        <v>Medium</v>
      </c>
      <c r="M926">
        <v>6.8</v>
      </c>
      <c r="N926" t="s">
        <v>85</v>
      </c>
      <c r="O926" t="s">
        <v>86</v>
      </c>
      <c r="P926" t="s">
        <v>101</v>
      </c>
      <c r="Q926" t="s">
        <v>88</v>
      </c>
      <c r="R926" t="s">
        <v>89</v>
      </c>
      <c r="S926" t="s">
        <v>89</v>
      </c>
      <c r="T926" t="s">
        <v>89</v>
      </c>
      <c r="U926" t="s">
        <v>233</v>
      </c>
    </row>
    <row r="927" spans="3:21" hidden="1" x14ac:dyDescent="0.25">
      <c r="C927" t="s">
        <v>2110</v>
      </c>
      <c r="D927">
        <v>2015</v>
      </c>
      <c r="E927" t="s">
        <v>1395</v>
      </c>
      <c r="F927" t="s">
        <v>235</v>
      </c>
      <c r="G927" t="s">
        <v>93</v>
      </c>
      <c r="H927" t="s">
        <v>81</v>
      </c>
      <c r="I927" t="s">
        <v>115</v>
      </c>
      <c r="J927" t="s">
        <v>209</v>
      </c>
      <c r="K927" t="s">
        <v>111</v>
      </c>
      <c r="L927" t="str">
        <f t="shared" si="14"/>
        <v>High</v>
      </c>
      <c r="M927">
        <v>7.5</v>
      </c>
      <c r="N927" t="s">
        <v>85</v>
      </c>
      <c r="O927" t="s">
        <v>86</v>
      </c>
      <c r="P927" t="s">
        <v>87</v>
      </c>
      <c r="Q927" t="s">
        <v>88</v>
      </c>
      <c r="R927" t="s">
        <v>89</v>
      </c>
      <c r="S927" t="s">
        <v>89</v>
      </c>
      <c r="T927" t="s">
        <v>89</v>
      </c>
      <c r="U927" t="s">
        <v>236</v>
      </c>
    </row>
    <row r="928" spans="3:21" hidden="1" x14ac:dyDescent="0.25">
      <c r="C928" t="s">
        <v>2110</v>
      </c>
      <c r="D928">
        <v>2015</v>
      </c>
      <c r="E928" t="s">
        <v>1398</v>
      </c>
      <c r="F928" t="s">
        <v>1050</v>
      </c>
      <c r="G928" t="s">
        <v>93</v>
      </c>
      <c r="H928" t="s">
        <v>81</v>
      </c>
      <c r="I928" t="s">
        <v>115</v>
      </c>
      <c r="J928" t="s">
        <v>209</v>
      </c>
      <c r="K928" t="s">
        <v>111</v>
      </c>
      <c r="L928" t="str">
        <f t="shared" si="14"/>
        <v>High</v>
      </c>
      <c r="M928">
        <v>7.5</v>
      </c>
      <c r="N928" t="s">
        <v>85</v>
      </c>
      <c r="O928" t="s">
        <v>86</v>
      </c>
      <c r="P928" t="s">
        <v>87</v>
      </c>
      <c r="Q928" t="s">
        <v>88</v>
      </c>
      <c r="R928" t="s">
        <v>89</v>
      </c>
      <c r="S928" t="s">
        <v>89</v>
      </c>
      <c r="T928" t="s">
        <v>89</v>
      </c>
      <c r="U928" t="s">
        <v>1051</v>
      </c>
    </row>
    <row r="929" spans="3:21" hidden="1" x14ac:dyDescent="0.25">
      <c r="C929" t="s">
        <v>2110</v>
      </c>
      <c r="D929">
        <v>2015</v>
      </c>
      <c r="E929" t="s">
        <v>1401</v>
      </c>
      <c r="F929" t="s">
        <v>238</v>
      </c>
      <c r="G929" t="s">
        <v>81</v>
      </c>
      <c r="H929" t="s">
        <v>81</v>
      </c>
      <c r="I929" t="s">
        <v>129</v>
      </c>
      <c r="J929" t="s">
        <v>209</v>
      </c>
      <c r="K929" t="s">
        <v>111</v>
      </c>
      <c r="L929" t="str">
        <f t="shared" si="14"/>
        <v>High</v>
      </c>
      <c r="M929">
        <v>7.5</v>
      </c>
      <c r="N929" t="s">
        <v>85</v>
      </c>
      <c r="O929" t="s">
        <v>86</v>
      </c>
      <c r="P929" t="s">
        <v>87</v>
      </c>
      <c r="Q929" t="s">
        <v>88</v>
      </c>
      <c r="R929" t="s">
        <v>89</v>
      </c>
      <c r="S929" t="s">
        <v>89</v>
      </c>
      <c r="T929" t="s">
        <v>89</v>
      </c>
      <c r="U929" t="s">
        <v>239</v>
      </c>
    </row>
    <row r="930" spans="3:21" hidden="1" x14ac:dyDescent="0.25">
      <c r="C930" t="s">
        <v>2110</v>
      </c>
      <c r="D930">
        <v>2015</v>
      </c>
      <c r="E930" t="s">
        <v>1405</v>
      </c>
      <c r="F930" t="s">
        <v>241</v>
      </c>
      <c r="G930" t="s">
        <v>242</v>
      </c>
      <c r="H930" t="s">
        <v>81</v>
      </c>
      <c r="I930" t="s">
        <v>129</v>
      </c>
      <c r="J930" t="s">
        <v>209</v>
      </c>
      <c r="K930" t="s">
        <v>111</v>
      </c>
      <c r="L930" t="str">
        <f t="shared" si="14"/>
        <v>High</v>
      </c>
      <c r="M930">
        <v>7.5</v>
      </c>
      <c r="N930" t="s">
        <v>85</v>
      </c>
      <c r="O930" t="s">
        <v>86</v>
      </c>
      <c r="P930" t="s">
        <v>87</v>
      </c>
      <c r="Q930" t="s">
        <v>88</v>
      </c>
      <c r="R930" t="s">
        <v>89</v>
      </c>
      <c r="S930" t="s">
        <v>89</v>
      </c>
      <c r="T930" t="s">
        <v>89</v>
      </c>
      <c r="U930" t="s">
        <v>243</v>
      </c>
    </row>
    <row r="931" spans="3:21" hidden="1" x14ac:dyDescent="0.25">
      <c r="C931" t="s">
        <v>2110</v>
      </c>
      <c r="D931">
        <v>2015</v>
      </c>
      <c r="E931" t="s">
        <v>1408</v>
      </c>
      <c r="F931" t="s">
        <v>2294</v>
      </c>
      <c r="G931" t="s">
        <v>93</v>
      </c>
      <c r="H931" t="s">
        <v>81</v>
      </c>
      <c r="I931" t="s">
        <v>180</v>
      </c>
      <c r="J931" t="s">
        <v>209</v>
      </c>
      <c r="K931" t="s">
        <v>111</v>
      </c>
      <c r="L931" t="str">
        <f t="shared" si="14"/>
        <v>High</v>
      </c>
      <c r="M931">
        <v>7.5</v>
      </c>
      <c r="N931" t="s">
        <v>85</v>
      </c>
      <c r="O931" t="s">
        <v>86</v>
      </c>
      <c r="P931" t="s">
        <v>87</v>
      </c>
      <c r="Q931" t="s">
        <v>88</v>
      </c>
      <c r="R931" t="s">
        <v>89</v>
      </c>
      <c r="S931" t="s">
        <v>89</v>
      </c>
      <c r="T931" t="s">
        <v>89</v>
      </c>
      <c r="U931" t="s">
        <v>2295</v>
      </c>
    </row>
    <row r="932" spans="3:21" hidden="1" x14ac:dyDescent="0.25">
      <c r="C932" t="s">
        <v>2110</v>
      </c>
      <c r="D932">
        <v>2015</v>
      </c>
      <c r="E932" t="s">
        <v>1411</v>
      </c>
      <c r="F932" t="s">
        <v>245</v>
      </c>
      <c r="G932" t="s">
        <v>222</v>
      </c>
      <c r="H932" t="s">
        <v>81</v>
      </c>
      <c r="I932" t="s">
        <v>129</v>
      </c>
      <c r="J932" t="s">
        <v>209</v>
      </c>
      <c r="K932" t="s">
        <v>111</v>
      </c>
      <c r="L932" t="str">
        <f t="shared" si="14"/>
        <v>High</v>
      </c>
      <c r="M932">
        <v>7.5</v>
      </c>
      <c r="N932" t="s">
        <v>85</v>
      </c>
      <c r="O932" t="s">
        <v>86</v>
      </c>
      <c r="P932" t="s">
        <v>87</v>
      </c>
      <c r="Q932" t="s">
        <v>88</v>
      </c>
      <c r="R932" t="s">
        <v>89</v>
      </c>
      <c r="S932" t="s">
        <v>89</v>
      </c>
      <c r="T932" t="s">
        <v>89</v>
      </c>
      <c r="U932" t="s">
        <v>246</v>
      </c>
    </row>
    <row r="933" spans="3:21" hidden="1" x14ac:dyDescent="0.25">
      <c r="C933" t="s">
        <v>2110</v>
      </c>
      <c r="D933">
        <v>2015</v>
      </c>
      <c r="E933" t="s">
        <v>1414</v>
      </c>
      <c r="F933" t="s">
        <v>248</v>
      </c>
      <c r="G933" t="s">
        <v>222</v>
      </c>
      <c r="H933" t="s">
        <v>81</v>
      </c>
      <c r="I933" t="s">
        <v>129</v>
      </c>
      <c r="J933" t="s">
        <v>209</v>
      </c>
      <c r="K933" t="s">
        <v>111</v>
      </c>
      <c r="L933" t="str">
        <f t="shared" si="14"/>
        <v>High</v>
      </c>
      <c r="M933">
        <v>7.5</v>
      </c>
      <c r="N933" t="s">
        <v>85</v>
      </c>
      <c r="O933" t="s">
        <v>86</v>
      </c>
      <c r="P933" t="s">
        <v>87</v>
      </c>
      <c r="Q933" t="s">
        <v>88</v>
      </c>
      <c r="R933" t="s">
        <v>89</v>
      </c>
      <c r="S933" t="s">
        <v>89</v>
      </c>
      <c r="T933" t="s">
        <v>89</v>
      </c>
      <c r="U933" t="s">
        <v>249</v>
      </c>
    </row>
    <row r="934" spans="3:21" hidden="1" x14ac:dyDescent="0.25">
      <c r="C934" t="s">
        <v>2110</v>
      </c>
      <c r="D934">
        <v>2015</v>
      </c>
      <c r="E934" t="s">
        <v>1417</v>
      </c>
      <c r="F934" t="s">
        <v>1057</v>
      </c>
      <c r="G934" t="s">
        <v>93</v>
      </c>
      <c r="H934" t="s">
        <v>81</v>
      </c>
      <c r="I934" t="s">
        <v>115</v>
      </c>
      <c r="J934" t="s">
        <v>209</v>
      </c>
      <c r="K934" t="s">
        <v>111</v>
      </c>
      <c r="L934" t="str">
        <f t="shared" si="14"/>
        <v>High</v>
      </c>
      <c r="M934">
        <v>7.5</v>
      </c>
      <c r="N934" t="s">
        <v>85</v>
      </c>
      <c r="O934" t="s">
        <v>86</v>
      </c>
      <c r="P934" t="s">
        <v>87</v>
      </c>
      <c r="Q934" t="s">
        <v>88</v>
      </c>
      <c r="R934" t="s">
        <v>89</v>
      </c>
      <c r="S934" t="s">
        <v>89</v>
      </c>
      <c r="T934" t="s">
        <v>89</v>
      </c>
      <c r="U934" t="s">
        <v>1058</v>
      </c>
    </row>
    <row r="935" spans="3:21" hidden="1" x14ac:dyDescent="0.25">
      <c r="C935" t="s">
        <v>2110</v>
      </c>
      <c r="D935">
        <v>2015</v>
      </c>
      <c r="E935" t="s">
        <v>1420</v>
      </c>
      <c r="F935" t="s">
        <v>1064</v>
      </c>
      <c r="G935" t="s">
        <v>93</v>
      </c>
      <c r="H935" t="s">
        <v>81</v>
      </c>
      <c r="I935" t="s">
        <v>115</v>
      </c>
      <c r="J935" t="s">
        <v>1065</v>
      </c>
      <c r="K935" t="s">
        <v>111</v>
      </c>
      <c r="L935" t="str">
        <f t="shared" si="14"/>
        <v>Medium</v>
      </c>
      <c r="M935">
        <v>5</v>
      </c>
      <c r="N935" t="s">
        <v>85</v>
      </c>
      <c r="O935" t="s">
        <v>86</v>
      </c>
      <c r="P935" t="s">
        <v>87</v>
      </c>
      <c r="Q935" t="s">
        <v>88</v>
      </c>
      <c r="R935" t="s">
        <v>85</v>
      </c>
      <c r="S935" t="s">
        <v>85</v>
      </c>
      <c r="T935" t="s">
        <v>89</v>
      </c>
      <c r="U935" t="s">
        <v>1066</v>
      </c>
    </row>
    <row r="936" spans="3:21" hidden="1" x14ac:dyDescent="0.25">
      <c r="C936" t="s">
        <v>2110</v>
      </c>
      <c r="D936">
        <v>2015</v>
      </c>
      <c r="E936" t="s">
        <v>1424</v>
      </c>
      <c r="F936" t="s">
        <v>2296</v>
      </c>
      <c r="G936" t="s">
        <v>152</v>
      </c>
      <c r="H936" t="s">
        <v>81</v>
      </c>
      <c r="I936" t="s">
        <v>129</v>
      </c>
      <c r="J936" t="s">
        <v>2286</v>
      </c>
      <c r="K936" t="s">
        <v>676</v>
      </c>
      <c r="L936" t="str">
        <f t="shared" si="14"/>
        <v>High</v>
      </c>
      <c r="M936">
        <v>7.5</v>
      </c>
      <c r="N936" t="s">
        <v>85</v>
      </c>
      <c r="O936" t="s">
        <v>86</v>
      </c>
      <c r="P936" t="s">
        <v>87</v>
      </c>
      <c r="Q936" t="s">
        <v>88</v>
      </c>
      <c r="R936" t="s">
        <v>89</v>
      </c>
      <c r="S936" t="s">
        <v>89</v>
      </c>
      <c r="T936" t="s">
        <v>89</v>
      </c>
      <c r="U936" t="s">
        <v>2297</v>
      </c>
    </row>
    <row r="937" spans="3:21" hidden="1" x14ac:dyDescent="0.25">
      <c r="C937" t="s">
        <v>2110</v>
      </c>
      <c r="D937">
        <v>2015</v>
      </c>
      <c r="E937" t="s">
        <v>1428</v>
      </c>
      <c r="F937" t="s">
        <v>2298</v>
      </c>
      <c r="G937" t="s">
        <v>128</v>
      </c>
      <c r="H937" t="s">
        <v>81</v>
      </c>
      <c r="I937" t="s">
        <v>129</v>
      </c>
      <c r="J937" t="s">
        <v>2219</v>
      </c>
      <c r="K937" t="s">
        <v>2299</v>
      </c>
      <c r="L937" t="str">
        <f t="shared" si="14"/>
        <v>High</v>
      </c>
      <c r="M937">
        <v>7.8</v>
      </c>
      <c r="N937" t="s">
        <v>85</v>
      </c>
      <c r="O937" t="s">
        <v>86</v>
      </c>
      <c r="P937" t="s">
        <v>87</v>
      </c>
      <c r="Q937" t="s">
        <v>88</v>
      </c>
      <c r="R937" t="s">
        <v>85</v>
      </c>
      <c r="S937" t="s">
        <v>85</v>
      </c>
      <c r="T937" t="s">
        <v>130</v>
      </c>
      <c r="U937" t="s">
        <v>2300</v>
      </c>
    </row>
    <row r="938" spans="3:21" hidden="1" x14ac:dyDescent="0.25">
      <c r="C938" t="s">
        <v>2110</v>
      </c>
      <c r="D938">
        <v>2015</v>
      </c>
      <c r="E938" t="s">
        <v>1433</v>
      </c>
      <c r="F938" t="s">
        <v>1072</v>
      </c>
      <c r="G938" t="s">
        <v>140</v>
      </c>
      <c r="H938" t="s">
        <v>81</v>
      </c>
      <c r="I938" t="s">
        <v>129</v>
      </c>
      <c r="J938" t="s">
        <v>1073</v>
      </c>
      <c r="K938" t="s">
        <v>182</v>
      </c>
      <c r="L938" t="str">
        <f t="shared" si="14"/>
        <v>Medium</v>
      </c>
      <c r="M938">
        <v>5</v>
      </c>
      <c r="N938" t="s">
        <v>85</v>
      </c>
      <c r="O938" t="s">
        <v>86</v>
      </c>
      <c r="P938" t="s">
        <v>87</v>
      </c>
      <c r="Q938" t="s">
        <v>88</v>
      </c>
      <c r="R938" t="s">
        <v>85</v>
      </c>
      <c r="S938" t="s">
        <v>85</v>
      </c>
      <c r="T938" t="s">
        <v>89</v>
      </c>
      <c r="U938" t="s">
        <v>1074</v>
      </c>
    </row>
    <row r="939" spans="3:21" hidden="1" x14ac:dyDescent="0.25">
      <c r="C939" t="s">
        <v>2110</v>
      </c>
      <c r="D939">
        <v>2015</v>
      </c>
      <c r="E939" t="s">
        <v>1436</v>
      </c>
      <c r="F939" t="s">
        <v>1076</v>
      </c>
      <c r="G939" t="s">
        <v>93</v>
      </c>
      <c r="H939" t="s">
        <v>81</v>
      </c>
      <c r="I939" t="s">
        <v>115</v>
      </c>
      <c r="J939" t="s">
        <v>1077</v>
      </c>
      <c r="K939" t="s">
        <v>111</v>
      </c>
      <c r="L939" t="str">
        <f t="shared" si="14"/>
        <v>Medium</v>
      </c>
      <c r="M939">
        <v>5</v>
      </c>
      <c r="N939" t="s">
        <v>85</v>
      </c>
      <c r="O939" t="s">
        <v>86</v>
      </c>
      <c r="P939" t="s">
        <v>87</v>
      </c>
      <c r="Q939" t="s">
        <v>88</v>
      </c>
      <c r="R939" t="s">
        <v>85</v>
      </c>
      <c r="S939" t="s">
        <v>85</v>
      </c>
      <c r="T939" t="s">
        <v>89</v>
      </c>
      <c r="U939" t="s">
        <v>1078</v>
      </c>
    </row>
    <row r="940" spans="3:21" hidden="1" x14ac:dyDescent="0.25">
      <c r="C940" t="s">
        <v>2110</v>
      </c>
      <c r="D940">
        <v>2015</v>
      </c>
      <c r="E940" t="s">
        <v>1439</v>
      </c>
      <c r="F940" t="s">
        <v>2301</v>
      </c>
      <c r="G940" t="s">
        <v>155</v>
      </c>
      <c r="H940" t="s">
        <v>81</v>
      </c>
      <c r="I940" t="s">
        <v>129</v>
      </c>
      <c r="J940" t="s">
        <v>2302</v>
      </c>
      <c r="K940" t="s">
        <v>676</v>
      </c>
      <c r="L940" t="str">
        <f t="shared" si="14"/>
        <v>Medium</v>
      </c>
      <c r="M940">
        <v>5</v>
      </c>
      <c r="N940" t="s">
        <v>85</v>
      </c>
      <c r="O940" t="s">
        <v>86</v>
      </c>
      <c r="P940" t="s">
        <v>87</v>
      </c>
      <c r="Q940" t="s">
        <v>88</v>
      </c>
      <c r="R940" t="s">
        <v>85</v>
      </c>
      <c r="S940" t="s">
        <v>85</v>
      </c>
      <c r="T940" t="s">
        <v>89</v>
      </c>
      <c r="U940" t="s">
        <v>2303</v>
      </c>
    </row>
    <row r="941" spans="3:21" hidden="1" x14ac:dyDescent="0.25">
      <c r="C941" t="s">
        <v>2110</v>
      </c>
      <c r="D941">
        <v>2015</v>
      </c>
      <c r="E941" t="s">
        <v>1443</v>
      </c>
      <c r="F941" t="s">
        <v>2304</v>
      </c>
      <c r="G941" t="s">
        <v>93</v>
      </c>
      <c r="H941" t="s">
        <v>81</v>
      </c>
      <c r="I941" t="s">
        <v>115</v>
      </c>
      <c r="J941" t="s">
        <v>2209</v>
      </c>
      <c r="K941" t="s">
        <v>182</v>
      </c>
      <c r="L941" t="str">
        <f t="shared" si="14"/>
        <v>Medium</v>
      </c>
      <c r="M941">
        <v>5</v>
      </c>
      <c r="N941" t="s">
        <v>85</v>
      </c>
      <c r="O941" t="s">
        <v>86</v>
      </c>
      <c r="P941" t="s">
        <v>87</v>
      </c>
      <c r="Q941" t="s">
        <v>88</v>
      </c>
      <c r="R941" t="s">
        <v>85</v>
      </c>
      <c r="S941" t="s">
        <v>85</v>
      </c>
      <c r="T941" t="s">
        <v>89</v>
      </c>
      <c r="U941" t="s">
        <v>2305</v>
      </c>
    </row>
    <row r="942" spans="3:21" hidden="1" x14ac:dyDescent="0.25">
      <c r="C942" t="s">
        <v>2110</v>
      </c>
      <c r="D942">
        <v>2015</v>
      </c>
      <c r="E942" t="s">
        <v>1446</v>
      </c>
      <c r="F942" t="s">
        <v>2306</v>
      </c>
      <c r="G942" t="s">
        <v>128</v>
      </c>
      <c r="H942" t="s">
        <v>81</v>
      </c>
      <c r="I942" t="s">
        <v>129</v>
      </c>
      <c r="J942" t="s">
        <v>2209</v>
      </c>
      <c r="K942" t="s">
        <v>182</v>
      </c>
      <c r="L942" t="str">
        <f t="shared" si="14"/>
        <v>High</v>
      </c>
      <c r="M942">
        <v>7.5</v>
      </c>
      <c r="N942" t="s">
        <v>85</v>
      </c>
      <c r="O942" t="s">
        <v>86</v>
      </c>
      <c r="P942" t="s">
        <v>87</v>
      </c>
      <c r="Q942" t="s">
        <v>88</v>
      </c>
      <c r="R942" t="s">
        <v>89</v>
      </c>
      <c r="S942" t="s">
        <v>89</v>
      </c>
      <c r="T942" t="s">
        <v>89</v>
      </c>
      <c r="U942" t="s">
        <v>2307</v>
      </c>
    </row>
    <row r="943" spans="3:21" hidden="1" x14ac:dyDescent="0.25">
      <c r="C943" t="s">
        <v>2110</v>
      </c>
      <c r="D943">
        <v>2015</v>
      </c>
      <c r="E943" t="s">
        <v>1449</v>
      </c>
      <c r="F943" t="s">
        <v>2308</v>
      </c>
      <c r="G943" t="s">
        <v>155</v>
      </c>
      <c r="H943" t="s">
        <v>81</v>
      </c>
      <c r="I943" t="s">
        <v>157</v>
      </c>
      <c r="J943" t="s">
        <v>2209</v>
      </c>
      <c r="K943" t="s">
        <v>2309</v>
      </c>
      <c r="L943" t="str">
        <f t="shared" si="14"/>
        <v>High</v>
      </c>
      <c r="M943">
        <v>7.5</v>
      </c>
      <c r="N943" t="s">
        <v>85</v>
      </c>
      <c r="O943" t="s">
        <v>86</v>
      </c>
      <c r="P943" t="s">
        <v>87</v>
      </c>
      <c r="Q943" t="s">
        <v>88</v>
      </c>
      <c r="R943" t="s">
        <v>89</v>
      </c>
      <c r="S943" t="s">
        <v>89</v>
      </c>
      <c r="T943" t="s">
        <v>89</v>
      </c>
      <c r="U943" t="s">
        <v>2310</v>
      </c>
    </row>
    <row r="944" spans="3:21" hidden="1" x14ac:dyDescent="0.25">
      <c r="C944" t="s">
        <v>2110</v>
      </c>
      <c r="D944">
        <v>2015</v>
      </c>
      <c r="E944" t="s">
        <v>1452</v>
      </c>
      <c r="F944" t="s">
        <v>2311</v>
      </c>
      <c r="G944" t="s">
        <v>155</v>
      </c>
      <c r="H944" t="s">
        <v>81</v>
      </c>
      <c r="I944" t="s">
        <v>157</v>
      </c>
      <c r="J944" t="s">
        <v>2209</v>
      </c>
      <c r="K944" t="s">
        <v>2309</v>
      </c>
      <c r="L944" t="str">
        <f t="shared" si="14"/>
        <v>High</v>
      </c>
      <c r="M944">
        <v>7.5</v>
      </c>
      <c r="N944" t="s">
        <v>85</v>
      </c>
      <c r="O944" t="s">
        <v>86</v>
      </c>
      <c r="P944" t="s">
        <v>87</v>
      </c>
      <c r="Q944" t="s">
        <v>88</v>
      </c>
      <c r="R944" t="s">
        <v>89</v>
      </c>
      <c r="S944" t="s">
        <v>89</v>
      </c>
      <c r="T944" t="s">
        <v>89</v>
      </c>
      <c r="U944" t="s">
        <v>2312</v>
      </c>
    </row>
    <row r="945" spans="3:21" hidden="1" x14ac:dyDescent="0.25">
      <c r="C945" t="s">
        <v>2110</v>
      </c>
      <c r="D945">
        <v>2015</v>
      </c>
      <c r="E945" t="s">
        <v>1455</v>
      </c>
      <c r="F945" t="s">
        <v>2313</v>
      </c>
      <c r="G945" t="s">
        <v>93</v>
      </c>
      <c r="H945" t="s">
        <v>81</v>
      </c>
      <c r="I945" t="s">
        <v>115</v>
      </c>
      <c r="J945" t="s">
        <v>2314</v>
      </c>
      <c r="K945" t="s">
        <v>291</v>
      </c>
      <c r="L945" t="str">
        <f t="shared" si="14"/>
        <v>Medium</v>
      </c>
      <c r="M945">
        <v>5</v>
      </c>
      <c r="N945" t="s">
        <v>85</v>
      </c>
      <c r="O945" t="s">
        <v>86</v>
      </c>
      <c r="P945" t="s">
        <v>87</v>
      </c>
      <c r="Q945" t="s">
        <v>88</v>
      </c>
      <c r="R945" t="s">
        <v>85</v>
      </c>
      <c r="S945" t="s">
        <v>85</v>
      </c>
      <c r="T945" t="s">
        <v>89</v>
      </c>
      <c r="U945" t="s">
        <v>2315</v>
      </c>
    </row>
    <row r="946" spans="3:21" hidden="1" x14ac:dyDescent="0.25">
      <c r="C946" t="s">
        <v>2110</v>
      </c>
      <c r="D946">
        <v>2016</v>
      </c>
      <c r="E946" t="s">
        <v>79</v>
      </c>
      <c r="F946" t="s">
        <v>2316</v>
      </c>
      <c r="G946" t="s">
        <v>927</v>
      </c>
      <c r="H946" t="s">
        <v>81</v>
      </c>
      <c r="I946" t="s">
        <v>82</v>
      </c>
      <c r="J946" t="s">
        <v>2317</v>
      </c>
      <c r="K946" t="s">
        <v>1742</v>
      </c>
      <c r="L946" t="str">
        <f t="shared" si="14"/>
        <v>Critical</v>
      </c>
      <c r="M946">
        <v>9.3000000000000007</v>
      </c>
      <c r="N946" t="s">
        <v>1559</v>
      </c>
      <c r="O946" t="s">
        <v>86</v>
      </c>
      <c r="P946" t="s">
        <v>101</v>
      </c>
      <c r="Q946" t="s">
        <v>88</v>
      </c>
      <c r="R946" t="s">
        <v>130</v>
      </c>
      <c r="S946" t="s">
        <v>130</v>
      </c>
      <c r="T946" t="s">
        <v>130</v>
      </c>
      <c r="U946" t="s">
        <v>2318</v>
      </c>
    </row>
    <row r="947" spans="3:21" hidden="1" x14ac:dyDescent="0.25">
      <c r="C947" t="s">
        <v>2110</v>
      </c>
      <c r="D947">
        <v>2016</v>
      </c>
      <c r="E947" t="s">
        <v>98</v>
      </c>
      <c r="F947" t="s">
        <v>1118</v>
      </c>
      <c r="G947" t="s">
        <v>140</v>
      </c>
      <c r="H947" t="s">
        <v>81</v>
      </c>
      <c r="I947" t="s">
        <v>82</v>
      </c>
      <c r="J947" t="s">
        <v>1119</v>
      </c>
      <c r="K947" t="s">
        <v>136</v>
      </c>
      <c r="L947" t="str">
        <f t="shared" si="14"/>
        <v>Critical</v>
      </c>
      <c r="M947">
        <v>10</v>
      </c>
      <c r="N947" t="s">
        <v>85</v>
      </c>
      <c r="O947" t="s">
        <v>86</v>
      </c>
      <c r="P947" t="s">
        <v>87</v>
      </c>
      <c r="Q947" t="s">
        <v>88</v>
      </c>
      <c r="R947" t="s">
        <v>130</v>
      </c>
      <c r="S947" t="s">
        <v>130</v>
      </c>
      <c r="T947" t="s">
        <v>130</v>
      </c>
      <c r="U947" t="s">
        <v>1120</v>
      </c>
    </row>
    <row r="948" spans="3:21" hidden="1" x14ac:dyDescent="0.25">
      <c r="C948" t="s">
        <v>2110</v>
      </c>
      <c r="D948">
        <v>2016</v>
      </c>
      <c r="E948" t="s">
        <v>103</v>
      </c>
      <c r="F948" t="s">
        <v>1121</v>
      </c>
      <c r="G948" t="s">
        <v>93</v>
      </c>
      <c r="H948" t="s">
        <v>81</v>
      </c>
      <c r="I948" t="s">
        <v>115</v>
      </c>
      <c r="J948" t="s">
        <v>1122</v>
      </c>
      <c r="K948" t="s">
        <v>1123</v>
      </c>
      <c r="L948" t="str">
        <f t="shared" si="14"/>
        <v>Medium</v>
      </c>
      <c r="M948">
        <v>5</v>
      </c>
      <c r="N948" t="s">
        <v>85</v>
      </c>
      <c r="O948" t="s">
        <v>86</v>
      </c>
      <c r="P948" t="s">
        <v>87</v>
      </c>
      <c r="Q948" t="s">
        <v>88</v>
      </c>
      <c r="R948" t="s">
        <v>85</v>
      </c>
      <c r="S948" t="s">
        <v>85</v>
      </c>
      <c r="T948" t="s">
        <v>89</v>
      </c>
      <c r="U948" t="s">
        <v>1124</v>
      </c>
    </row>
    <row r="949" spans="3:21" hidden="1" x14ac:dyDescent="0.25">
      <c r="C949" t="s">
        <v>2110</v>
      </c>
      <c r="D949">
        <v>2016</v>
      </c>
      <c r="E949" t="s">
        <v>106</v>
      </c>
      <c r="F949" t="s">
        <v>1125</v>
      </c>
      <c r="G949" t="s">
        <v>93</v>
      </c>
      <c r="H949" t="s">
        <v>81</v>
      </c>
      <c r="I949" t="s">
        <v>115</v>
      </c>
      <c r="J949" t="s">
        <v>1122</v>
      </c>
      <c r="K949" t="s">
        <v>1123</v>
      </c>
      <c r="L949" t="str">
        <f t="shared" si="14"/>
        <v>Medium</v>
      </c>
      <c r="M949">
        <v>5</v>
      </c>
      <c r="N949" t="s">
        <v>85</v>
      </c>
      <c r="O949" t="s">
        <v>86</v>
      </c>
      <c r="P949" t="s">
        <v>87</v>
      </c>
      <c r="Q949" t="s">
        <v>88</v>
      </c>
      <c r="R949" t="s">
        <v>85</v>
      </c>
      <c r="S949" t="s">
        <v>85</v>
      </c>
      <c r="T949" t="s">
        <v>89</v>
      </c>
      <c r="U949" t="s">
        <v>1126</v>
      </c>
    </row>
    <row r="950" spans="3:21" hidden="1" x14ac:dyDescent="0.25">
      <c r="C950" t="s">
        <v>2110</v>
      </c>
      <c r="D950">
        <v>2016</v>
      </c>
      <c r="E950" t="s">
        <v>113</v>
      </c>
      <c r="F950" t="s">
        <v>2319</v>
      </c>
      <c r="G950" t="s">
        <v>540</v>
      </c>
      <c r="H950" t="s">
        <v>81</v>
      </c>
      <c r="I950" t="s">
        <v>129</v>
      </c>
      <c r="J950" t="s">
        <v>2320</v>
      </c>
      <c r="K950" t="s">
        <v>1279</v>
      </c>
      <c r="L950" t="str">
        <f t="shared" si="14"/>
        <v>Medium</v>
      </c>
      <c r="M950">
        <v>5</v>
      </c>
      <c r="N950" t="s">
        <v>85</v>
      </c>
      <c r="O950" t="s">
        <v>86</v>
      </c>
      <c r="P950" t="s">
        <v>87</v>
      </c>
      <c r="Q950" t="s">
        <v>88</v>
      </c>
      <c r="R950" t="s">
        <v>85</v>
      </c>
      <c r="S950" t="s">
        <v>85</v>
      </c>
      <c r="T950" t="s">
        <v>89</v>
      </c>
      <c r="U950" t="s">
        <v>2321</v>
      </c>
    </row>
    <row r="951" spans="3:21" hidden="1" x14ac:dyDescent="0.25">
      <c r="C951" t="s">
        <v>2110</v>
      </c>
      <c r="D951">
        <v>2016</v>
      </c>
      <c r="E951" t="s">
        <v>117</v>
      </c>
      <c r="F951" t="s">
        <v>2322</v>
      </c>
      <c r="G951" t="s">
        <v>540</v>
      </c>
      <c r="H951" t="s">
        <v>81</v>
      </c>
      <c r="I951" t="s">
        <v>129</v>
      </c>
      <c r="J951" t="s">
        <v>282</v>
      </c>
      <c r="K951" t="s">
        <v>1422</v>
      </c>
      <c r="L951" t="str">
        <f t="shared" ref="L951:L1014" si="15">IF(M951&gt;=9,"Critical",IF(M951&gt;=7.5,"High",IF(M951&gt;=5,"Medium","Low")))</f>
        <v>Medium</v>
      </c>
      <c r="M951">
        <v>5</v>
      </c>
      <c r="N951" t="s">
        <v>85</v>
      </c>
      <c r="O951" t="s">
        <v>86</v>
      </c>
      <c r="P951" t="s">
        <v>87</v>
      </c>
      <c r="Q951" t="s">
        <v>88</v>
      </c>
      <c r="R951" t="s">
        <v>85</v>
      </c>
      <c r="S951" t="s">
        <v>85</v>
      </c>
      <c r="T951" t="s">
        <v>89</v>
      </c>
      <c r="U951" t="s">
        <v>2323</v>
      </c>
    </row>
    <row r="952" spans="3:21" hidden="1" x14ac:dyDescent="0.25">
      <c r="C952" t="s">
        <v>2110</v>
      </c>
      <c r="D952">
        <v>2016</v>
      </c>
      <c r="E952" t="s">
        <v>123</v>
      </c>
      <c r="F952" t="s">
        <v>1132</v>
      </c>
      <c r="G952" t="s">
        <v>108</v>
      </c>
      <c r="H952" t="s">
        <v>81</v>
      </c>
      <c r="I952" t="s">
        <v>109</v>
      </c>
      <c r="J952" t="s">
        <v>1133</v>
      </c>
      <c r="K952" t="s">
        <v>136</v>
      </c>
      <c r="L952" t="str">
        <f t="shared" si="15"/>
        <v>Medium</v>
      </c>
      <c r="M952">
        <v>5</v>
      </c>
      <c r="N952" t="s">
        <v>85</v>
      </c>
      <c r="O952" t="s">
        <v>86</v>
      </c>
      <c r="P952" t="s">
        <v>87</v>
      </c>
      <c r="Q952" t="s">
        <v>88</v>
      </c>
      <c r="R952" t="s">
        <v>89</v>
      </c>
      <c r="S952" t="s">
        <v>85</v>
      </c>
      <c r="T952" t="s">
        <v>85</v>
      </c>
      <c r="U952" t="s">
        <v>1134</v>
      </c>
    </row>
    <row r="953" spans="3:21" hidden="1" x14ac:dyDescent="0.25">
      <c r="C953" t="s">
        <v>2110</v>
      </c>
      <c r="D953">
        <v>2016</v>
      </c>
      <c r="E953" t="s">
        <v>126</v>
      </c>
      <c r="F953" t="s">
        <v>2324</v>
      </c>
      <c r="G953" t="s">
        <v>222</v>
      </c>
      <c r="H953" t="s">
        <v>81</v>
      </c>
      <c r="I953" t="s">
        <v>109</v>
      </c>
      <c r="J953" t="s">
        <v>2320</v>
      </c>
      <c r="K953" t="s">
        <v>2325</v>
      </c>
      <c r="L953" t="str">
        <f t="shared" si="15"/>
        <v>Medium</v>
      </c>
      <c r="M953">
        <v>5</v>
      </c>
      <c r="N953" t="s">
        <v>85</v>
      </c>
      <c r="O953" t="s">
        <v>86</v>
      </c>
      <c r="P953" t="s">
        <v>87</v>
      </c>
      <c r="Q953" t="s">
        <v>88</v>
      </c>
      <c r="R953" t="s">
        <v>89</v>
      </c>
      <c r="S953" t="s">
        <v>85</v>
      </c>
      <c r="T953" t="s">
        <v>85</v>
      </c>
      <c r="U953" t="s">
        <v>2326</v>
      </c>
    </row>
    <row r="954" spans="3:21" hidden="1" x14ac:dyDescent="0.25">
      <c r="C954" t="s">
        <v>2110</v>
      </c>
      <c r="D954">
        <v>2016</v>
      </c>
      <c r="E954" t="s">
        <v>270</v>
      </c>
      <c r="F954" t="s">
        <v>2327</v>
      </c>
      <c r="G954" t="s">
        <v>222</v>
      </c>
      <c r="H954" t="s">
        <v>81</v>
      </c>
      <c r="I954" t="s">
        <v>129</v>
      </c>
      <c r="J954" t="s">
        <v>2320</v>
      </c>
      <c r="K954" t="s">
        <v>291</v>
      </c>
      <c r="L954" t="str">
        <f t="shared" si="15"/>
        <v>Medium</v>
      </c>
      <c r="M954">
        <v>5</v>
      </c>
      <c r="N954" t="s">
        <v>85</v>
      </c>
      <c r="O954" t="s">
        <v>86</v>
      </c>
      <c r="P954" t="s">
        <v>87</v>
      </c>
      <c r="Q954" t="s">
        <v>88</v>
      </c>
      <c r="R954" t="s">
        <v>85</v>
      </c>
      <c r="S954" t="s">
        <v>85</v>
      </c>
      <c r="T954" t="s">
        <v>89</v>
      </c>
      <c r="U954" t="s">
        <v>2328</v>
      </c>
    </row>
    <row r="955" spans="3:21" hidden="1" x14ac:dyDescent="0.25">
      <c r="C955" t="s">
        <v>2110</v>
      </c>
      <c r="D955">
        <v>2016</v>
      </c>
      <c r="E955" t="s">
        <v>159</v>
      </c>
      <c r="F955" t="s">
        <v>612</v>
      </c>
      <c r="G955" t="s">
        <v>280</v>
      </c>
      <c r="H955" t="s">
        <v>81</v>
      </c>
      <c r="I955" t="s">
        <v>82</v>
      </c>
      <c r="J955" t="s">
        <v>613</v>
      </c>
      <c r="K955" t="s">
        <v>136</v>
      </c>
      <c r="L955" t="str">
        <f t="shared" si="15"/>
        <v>Critical</v>
      </c>
      <c r="M955">
        <v>10</v>
      </c>
      <c r="N955" t="s">
        <v>85</v>
      </c>
      <c r="O955" t="s">
        <v>86</v>
      </c>
      <c r="P955" t="s">
        <v>87</v>
      </c>
      <c r="Q955" t="s">
        <v>88</v>
      </c>
      <c r="R955" t="s">
        <v>130</v>
      </c>
      <c r="S955" t="s">
        <v>130</v>
      </c>
      <c r="T955" t="s">
        <v>130</v>
      </c>
      <c r="U955" t="s">
        <v>614</v>
      </c>
    </row>
    <row r="956" spans="3:21" hidden="1" x14ac:dyDescent="0.25">
      <c r="C956" t="s">
        <v>2110</v>
      </c>
      <c r="D956">
        <v>2016</v>
      </c>
      <c r="E956" t="s">
        <v>207</v>
      </c>
      <c r="F956" t="s">
        <v>2329</v>
      </c>
      <c r="G956" t="s">
        <v>108</v>
      </c>
      <c r="H956" t="s">
        <v>81</v>
      </c>
      <c r="I956" t="s">
        <v>109</v>
      </c>
      <c r="J956" t="s">
        <v>2330</v>
      </c>
      <c r="K956" t="s">
        <v>291</v>
      </c>
      <c r="L956" t="str">
        <f t="shared" si="15"/>
        <v>Medium</v>
      </c>
      <c r="M956">
        <v>5</v>
      </c>
      <c r="N956" t="s">
        <v>85</v>
      </c>
      <c r="O956" t="s">
        <v>86</v>
      </c>
      <c r="P956" t="s">
        <v>87</v>
      </c>
      <c r="Q956" t="s">
        <v>88</v>
      </c>
      <c r="R956" t="s">
        <v>89</v>
      </c>
      <c r="S956" t="s">
        <v>85</v>
      </c>
      <c r="T956" t="s">
        <v>85</v>
      </c>
      <c r="U956" t="s">
        <v>2331</v>
      </c>
    </row>
    <row r="957" spans="3:21" hidden="1" x14ac:dyDescent="0.25">
      <c r="C957" t="s">
        <v>2110</v>
      </c>
      <c r="D957">
        <v>2016</v>
      </c>
      <c r="E957" t="s">
        <v>211</v>
      </c>
      <c r="F957" t="s">
        <v>2332</v>
      </c>
      <c r="G957" t="s">
        <v>134</v>
      </c>
      <c r="H957" t="s">
        <v>81</v>
      </c>
      <c r="I957" t="s">
        <v>129</v>
      </c>
      <c r="J957" t="s">
        <v>281</v>
      </c>
      <c r="K957" t="s">
        <v>111</v>
      </c>
      <c r="L957" t="str">
        <f t="shared" si="15"/>
        <v>Medium</v>
      </c>
      <c r="M957">
        <v>5</v>
      </c>
      <c r="N957" t="s">
        <v>85</v>
      </c>
      <c r="O957" t="s">
        <v>86</v>
      </c>
      <c r="P957" t="s">
        <v>87</v>
      </c>
      <c r="Q957" t="s">
        <v>88</v>
      </c>
      <c r="R957" t="s">
        <v>85</v>
      </c>
      <c r="S957" t="s">
        <v>85</v>
      </c>
      <c r="T957" t="s">
        <v>89</v>
      </c>
      <c r="U957" t="s">
        <v>2333</v>
      </c>
    </row>
    <row r="958" spans="3:21" hidden="1" x14ac:dyDescent="0.25">
      <c r="C958" t="s">
        <v>2110</v>
      </c>
      <c r="D958">
        <v>2016</v>
      </c>
      <c r="E958" t="s">
        <v>217</v>
      </c>
      <c r="F958" t="s">
        <v>2334</v>
      </c>
      <c r="G958" t="s">
        <v>152</v>
      </c>
      <c r="H958" t="s">
        <v>81</v>
      </c>
      <c r="I958" t="s">
        <v>129</v>
      </c>
      <c r="J958" t="s">
        <v>281</v>
      </c>
      <c r="K958" t="s">
        <v>1169</v>
      </c>
      <c r="L958" t="str">
        <f t="shared" si="15"/>
        <v>Medium</v>
      </c>
      <c r="M958">
        <v>5</v>
      </c>
      <c r="N958" t="s">
        <v>85</v>
      </c>
      <c r="O958" t="s">
        <v>86</v>
      </c>
      <c r="P958" t="s">
        <v>87</v>
      </c>
      <c r="Q958" t="s">
        <v>88</v>
      </c>
      <c r="R958" t="s">
        <v>85</v>
      </c>
      <c r="S958" t="s">
        <v>85</v>
      </c>
      <c r="T958" t="s">
        <v>89</v>
      </c>
      <c r="U958" t="s">
        <v>2335</v>
      </c>
    </row>
    <row r="959" spans="3:21" hidden="1" x14ac:dyDescent="0.25">
      <c r="C959" t="s">
        <v>2110</v>
      </c>
      <c r="D959">
        <v>2016</v>
      </c>
      <c r="E959" t="s">
        <v>228</v>
      </c>
      <c r="F959" t="s">
        <v>615</v>
      </c>
      <c r="G959" t="s">
        <v>81</v>
      </c>
      <c r="H959" t="s">
        <v>81</v>
      </c>
      <c r="I959" t="s">
        <v>129</v>
      </c>
      <c r="J959" t="s">
        <v>616</v>
      </c>
      <c r="K959" t="s">
        <v>354</v>
      </c>
      <c r="L959" t="str">
        <f t="shared" si="15"/>
        <v>Medium</v>
      </c>
      <c r="M959">
        <v>5</v>
      </c>
      <c r="N959" t="s">
        <v>85</v>
      </c>
      <c r="O959" t="s">
        <v>86</v>
      </c>
      <c r="P959" t="s">
        <v>87</v>
      </c>
      <c r="Q959" t="s">
        <v>88</v>
      </c>
      <c r="R959" t="s">
        <v>85</v>
      </c>
      <c r="S959" t="s">
        <v>85</v>
      </c>
      <c r="T959" t="s">
        <v>89</v>
      </c>
      <c r="U959" t="s">
        <v>617</v>
      </c>
    </row>
    <row r="960" spans="3:21" hidden="1" x14ac:dyDescent="0.25">
      <c r="C960" t="s">
        <v>2110</v>
      </c>
      <c r="D960">
        <v>2016</v>
      </c>
      <c r="E960" t="s">
        <v>231</v>
      </c>
      <c r="F960" t="s">
        <v>618</v>
      </c>
      <c r="G960" t="s">
        <v>134</v>
      </c>
      <c r="H960" t="s">
        <v>81</v>
      </c>
      <c r="I960" t="s">
        <v>129</v>
      </c>
      <c r="J960" t="s">
        <v>616</v>
      </c>
      <c r="K960" t="s">
        <v>354</v>
      </c>
      <c r="L960" t="str">
        <f t="shared" si="15"/>
        <v>Medium</v>
      </c>
      <c r="M960">
        <v>5</v>
      </c>
      <c r="N960" t="s">
        <v>85</v>
      </c>
      <c r="O960" t="s">
        <v>86</v>
      </c>
      <c r="P960" t="s">
        <v>87</v>
      </c>
      <c r="Q960" t="s">
        <v>88</v>
      </c>
      <c r="R960" t="s">
        <v>85</v>
      </c>
      <c r="S960" t="s">
        <v>85</v>
      </c>
      <c r="T960" t="s">
        <v>89</v>
      </c>
      <c r="U960" t="s">
        <v>619</v>
      </c>
    </row>
    <row r="961" spans="3:21" hidden="1" x14ac:dyDescent="0.25">
      <c r="C961" t="s">
        <v>2110</v>
      </c>
      <c r="D961">
        <v>2016</v>
      </c>
      <c r="E961" t="s">
        <v>237</v>
      </c>
      <c r="F961" t="s">
        <v>2336</v>
      </c>
      <c r="G961" t="s">
        <v>108</v>
      </c>
      <c r="H961" t="s">
        <v>81</v>
      </c>
      <c r="I961" t="s">
        <v>109</v>
      </c>
      <c r="J961" t="s">
        <v>2330</v>
      </c>
      <c r="K961" t="s">
        <v>291</v>
      </c>
      <c r="L961" t="str">
        <f t="shared" si="15"/>
        <v>Medium</v>
      </c>
      <c r="M961">
        <v>5</v>
      </c>
      <c r="N961" t="s">
        <v>85</v>
      </c>
      <c r="O961" t="s">
        <v>86</v>
      </c>
      <c r="P961" t="s">
        <v>87</v>
      </c>
      <c r="Q961" t="s">
        <v>88</v>
      </c>
      <c r="R961" t="s">
        <v>89</v>
      </c>
      <c r="S961" t="s">
        <v>85</v>
      </c>
      <c r="T961" t="s">
        <v>85</v>
      </c>
      <c r="U961" t="s">
        <v>2337</v>
      </c>
    </row>
    <row r="962" spans="3:21" hidden="1" x14ac:dyDescent="0.25">
      <c r="C962" t="s">
        <v>2110</v>
      </c>
      <c r="D962">
        <v>2016</v>
      </c>
      <c r="E962" t="s">
        <v>244</v>
      </c>
      <c r="F962" t="s">
        <v>2338</v>
      </c>
      <c r="G962" t="s">
        <v>93</v>
      </c>
      <c r="H962" t="s">
        <v>81</v>
      </c>
      <c r="I962" t="s">
        <v>180</v>
      </c>
      <c r="J962" t="s">
        <v>2339</v>
      </c>
      <c r="K962" t="s">
        <v>1710</v>
      </c>
      <c r="L962" t="str">
        <f t="shared" si="15"/>
        <v>Medium</v>
      </c>
      <c r="M962">
        <v>6.8</v>
      </c>
      <c r="N962" t="s">
        <v>85</v>
      </c>
      <c r="O962" t="s">
        <v>86</v>
      </c>
      <c r="P962" t="s">
        <v>101</v>
      </c>
      <c r="Q962" t="s">
        <v>88</v>
      </c>
      <c r="R962" t="s">
        <v>89</v>
      </c>
      <c r="S962" t="s">
        <v>89</v>
      </c>
      <c r="T962" t="s">
        <v>89</v>
      </c>
      <c r="U962" t="s">
        <v>2340</v>
      </c>
    </row>
    <row r="963" spans="3:21" hidden="1" x14ac:dyDescent="0.25">
      <c r="C963" t="s">
        <v>2110</v>
      </c>
      <c r="D963">
        <v>2016</v>
      </c>
      <c r="E963" t="s">
        <v>657</v>
      </c>
      <c r="F963" t="s">
        <v>1174</v>
      </c>
      <c r="G963" t="s">
        <v>81</v>
      </c>
      <c r="H963" t="s">
        <v>81</v>
      </c>
      <c r="I963" t="s">
        <v>129</v>
      </c>
      <c r="J963" t="s">
        <v>1175</v>
      </c>
      <c r="K963" t="s">
        <v>136</v>
      </c>
      <c r="L963" t="str">
        <f t="shared" si="15"/>
        <v>Medium</v>
      </c>
      <c r="M963">
        <v>5</v>
      </c>
      <c r="N963" t="s">
        <v>85</v>
      </c>
      <c r="O963" t="s">
        <v>86</v>
      </c>
      <c r="P963" t="s">
        <v>87</v>
      </c>
      <c r="Q963" t="s">
        <v>88</v>
      </c>
      <c r="R963" t="s">
        <v>85</v>
      </c>
      <c r="S963" t="s">
        <v>85</v>
      </c>
      <c r="T963" t="s">
        <v>89</v>
      </c>
      <c r="U963" t="s">
        <v>1176</v>
      </c>
    </row>
    <row r="964" spans="3:21" hidden="1" x14ac:dyDescent="0.25">
      <c r="C964" t="s">
        <v>2110</v>
      </c>
      <c r="D964">
        <v>2016</v>
      </c>
      <c r="E964" t="s">
        <v>365</v>
      </c>
      <c r="F964" t="s">
        <v>1177</v>
      </c>
      <c r="G964" t="s">
        <v>134</v>
      </c>
      <c r="H964" t="s">
        <v>81</v>
      </c>
      <c r="I964" t="s">
        <v>129</v>
      </c>
      <c r="J964" t="s">
        <v>353</v>
      </c>
      <c r="K964" t="s">
        <v>363</v>
      </c>
      <c r="L964" t="str">
        <f t="shared" si="15"/>
        <v>Medium</v>
      </c>
      <c r="M964">
        <v>5.8</v>
      </c>
      <c r="N964" t="s">
        <v>85</v>
      </c>
      <c r="O964" t="s">
        <v>86</v>
      </c>
      <c r="P964" t="s">
        <v>101</v>
      </c>
      <c r="Q964" t="s">
        <v>88</v>
      </c>
      <c r="R964" t="s">
        <v>89</v>
      </c>
      <c r="S964" t="s">
        <v>85</v>
      </c>
      <c r="T964" t="s">
        <v>89</v>
      </c>
      <c r="U964" t="s">
        <v>1178</v>
      </c>
    </row>
    <row r="965" spans="3:21" hidden="1" x14ac:dyDescent="0.25">
      <c r="C965" t="s">
        <v>2110</v>
      </c>
      <c r="D965">
        <v>2016</v>
      </c>
      <c r="E965" t="s">
        <v>369</v>
      </c>
      <c r="F965" t="s">
        <v>1179</v>
      </c>
      <c r="G965" t="s">
        <v>93</v>
      </c>
      <c r="H965" t="s">
        <v>81</v>
      </c>
      <c r="I965" t="s">
        <v>115</v>
      </c>
      <c r="J965" t="s">
        <v>353</v>
      </c>
      <c r="K965" t="s">
        <v>136</v>
      </c>
      <c r="L965" t="str">
        <f t="shared" si="15"/>
        <v>Medium</v>
      </c>
      <c r="M965">
        <v>5</v>
      </c>
      <c r="N965" t="s">
        <v>85</v>
      </c>
      <c r="O965" t="s">
        <v>86</v>
      </c>
      <c r="P965" t="s">
        <v>87</v>
      </c>
      <c r="Q965" t="s">
        <v>88</v>
      </c>
      <c r="R965" t="s">
        <v>85</v>
      </c>
      <c r="S965" t="s">
        <v>85</v>
      </c>
      <c r="T965" t="s">
        <v>89</v>
      </c>
      <c r="U965" t="s">
        <v>1180</v>
      </c>
    </row>
    <row r="966" spans="3:21" hidden="1" x14ac:dyDescent="0.25">
      <c r="C966" t="s">
        <v>2110</v>
      </c>
      <c r="D966">
        <v>2016</v>
      </c>
      <c r="E966" t="s">
        <v>380</v>
      </c>
      <c r="F966" t="s">
        <v>2341</v>
      </c>
      <c r="G966" t="s">
        <v>93</v>
      </c>
      <c r="H966" t="s">
        <v>81</v>
      </c>
      <c r="I966" t="s">
        <v>115</v>
      </c>
      <c r="J966" t="s">
        <v>281</v>
      </c>
      <c r="K966" t="s">
        <v>2342</v>
      </c>
      <c r="L966" t="str">
        <f t="shared" si="15"/>
        <v>Medium</v>
      </c>
      <c r="M966">
        <v>5</v>
      </c>
      <c r="N966" t="s">
        <v>85</v>
      </c>
      <c r="O966" t="s">
        <v>86</v>
      </c>
      <c r="P966" t="s">
        <v>87</v>
      </c>
      <c r="Q966" t="s">
        <v>88</v>
      </c>
      <c r="R966" t="s">
        <v>85</v>
      </c>
      <c r="S966" t="s">
        <v>85</v>
      </c>
      <c r="T966" t="s">
        <v>89</v>
      </c>
      <c r="U966" t="s">
        <v>2343</v>
      </c>
    </row>
    <row r="967" spans="3:21" hidden="1" x14ac:dyDescent="0.25">
      <c r="C967" t="s">
        <v>2110</v>
      </c>
      <c r="D967">
        <v>2016</v>
      </c>
      <c r="E967" t="s">
        <v>383</v>
      </c>
      <c r="F967" t="s">
        <v>2344</v>
      </c>
      <c r="G967" t="s">
        <v>93</v>
      </c>
      <c r="H967" t="s">
        <v>81</v>
      </c>
      <c r="I967" t="s">
        <v>115</v>
      </c>
      <c r="J967" t="s">
        <v>281</v>
      </c>
      <c r="K967" t="s">
        <v>2342</v>
      </c>
      <c r="L967" t="str">
        <f t="shared" si="15"/>
        <v>Medium</v>
      </c>
      <c r="M967">
        <v>5</v>
      </c>
      <c r="N967" t="s">
        <v>85</v>
      </c>
      <c r="O967" t="s">
        <v>86</v>
      </c>
      <c r="P967" t="s">
        <v>87</v>
      </c>
      <c r="Q967" t="s">
        <v>88</v>
      </c>
      <c r="R967" t="s">
        <v>85</v>
      </c>
      <c r="S967" t="s">
        <v>85</v>
      </c>
      <c r="T967" t="s">
        <v>89</v>
      </c>
      <c r="U967" t="s">
        <v>2345</v>
      </c>
    </row>
    <row r="968" spans="3:21" hidden="1" x14ac:dyDescent="0.25">
      <c r="C968" t="s">
        <v>2110</v>
      </c>
      <c r="D968">
        <v>2016</v>
      </c>
      <c r="E968" t="s">
        <v>386</v>
      </c>
      <c r="F968" t="s">
        <v>2346</v>
      </c>
      <c r="G968" t="s">
        <v>93</v>
      </c>
      <c r="H968" t="s">
        <v>81</v>
      </c>
      <c r="I968" t="s">
        <v>115</v>
      </c>
      <c r="J968" t="s">
        <v>281</v>
      </c>
      <c r="K968" t="s">
        <v>2342</v>
      </c>
      <c r="L968" t="str">
        <f t="shared" si="15"/>
        <v>Medium</v>
      </c>
      <c r="M968">
        <v>5</v>
      </c>
      <c r="N968" t="s">
        <v>85</v>
      </c>
      <c r="O968" t="s">
        <v>86</v>
      </c>
      <c r="P968" t="s">
        <v>87</v>
      </c>
      <c r="Q968" t="s">
        <v>88</v>
      </c>
      <c r="R968" t="s">
        <v>85</v>
      </c>
      <c r="S968" t="s">
        <v>85</v>
      </c>
      <c r="T968" t="s">
        <v>89</v>
      </c>
      <c r="U968" t="s">
        <v>2347</v>
      </c>
    </row>
    <row r="969" spans="3:21" hidden="1" x14ac:dyDescent="0.25">
      <c r="C969" t="s">
        <v>2110</v>
      </c>
      <c r="D969">
        <v>2016</v>
      </c>
      <c r="E969" t="s">
        <v>389</v>
      </c>
      <c r="F969" t="s">
        <v>2348</v>
      </c>
      <c r="G969" t="s">
        <v>134</v>
      </c>
      <c r="H969" t="s">
        <v>81</v>
      </c>
      <c r="I969" t="s">
        <v>115</v>
      </c>
      <c r="J969" t="s">
        <v>281</v>
      </c>
      <c r="K969" t="s">
        <v>2342</v>
      </c>
      <c r="L969" t="str">
        <f t="shared" si="15"/>
        <v>Medium</v>
      </c>
      <c r="M969">
        <v>5</v>
      </c>
      <c r="N969" t="s">
        <v>85</v>
      </c>
      <c r="O969" t="s">
        <v>86</v>
      </c>
      <c r="P969" t="s">
        <v>87</v>
      </c>
      <c r="Q969" t="s">
        <v>88</v>
      </c>
      <c r="R969" t="s">
        <v>85</v>
      </c>
      <c r="S969" t="s">
        <v>85</v>
      </c>
      <c r="T969" t="s">
        <v>89</v>
      </c>
      <c r="U969" t="s">
        <v>2349</v>
      </c>
    </row>
    <row r="970" spans="3:21" hidden="1" x14ac:dyDescent="0.25">
      <c r="C970" t="s">
        <v>2110</v>
      </c>
      <c r="D970">
        <v>2016</v>
      </c>
      <c r="E970" t="s">
        <v>392</v>
      </c>
      <c r="F970" t="s">
        <v>1188</v>
      </c>
      <c r="G970" t="s">
        <v>134</v>
      </c>
      <c r="H970" t="s">
        <v>81</v>
      </c>
      <c r="I970" t="s">
        <v>82</v>
      </c>
      <c r="J970" t="s">
        <v>1172</v>
      </c>
      <c r="K970" t="s">
        <v>111</v>
      </c>
      <c r="L970" t="str">
        <f t="shared" si="15"/>
        <v>Medium</v>
      </c>
      <c r="M970">
        <v>6.8</v>
      </c>
      <c r="N970" t="s">
        <v>85</v>
      </c>
      <c r="O970" t="s">
        <v>86</v>
      </c>
      <c r="P970" t="s">
        <v>101</v>
      </c>
      <c r="Q970" t="s">
        <v>88</v>
      </c>
      <c r="R970" t="s">
        <v>89</v>
      </c>
      <c r="S970" t="s">
        <v>89</v>
      </c>
      <c r="T970" t="s">
        <v>89</v>
      </c>
      <c r="U970" t="s">
        <v>1189</v>
      </c>
    </row>
    <row r="971" spans="3:21" hidden="1" x14ac:dyDescent="0.25">
      <c r="C971" t="s">
        <v>2110</v>
      </c>
      <c r="D971">
        <v>2016</v>
      </c>
      <c r="E971" t="s">
        <v>396</v>
      </c>
      <c r="F971" t="s">
        <v>620</v>
      </c>
      <c r="G971" t="s">
        <v>93</v>
      </c>
      <c r="H971" t="s">
        <v>81</v>
      </c>
      <c r="I971" t="s">
        <v>153</v>
      </c>
      <c r="J971" t="s">
        <v>621</v>
      </c>
      <c r="K971" t="s">
        <v>354</v>
      </c>
      <c r="L971" t="str">
        <f t="shared" si="15"/>
        <v>Medium</v>
      </c>
      <c r="M971">
        <v>6.8</v>
      </c>
      <c r="N971" t="s">
        <v>85</v>
      </c>
      <c r="O971" t="s">
        <v>86</v>
      </c>
      <c r="P971" t="s">
        <v>101</v>
      </c>
      <c r="Q971" t="s">
        <v>88</v>
      </c>
      <c r="R971" t="s">
        <v>89</v>
      </c>
      <c r="S971" t="s">
        <v>89</v>
      </c>
      <c r="T971" t="s">
        <v>89</v>
      </c>
      <c r="U971" t="s">
        <v>622</v>
      </c>
    </row>
    <row r="972" spans="3:21" hidden="1" x14ac:dyDescent="0.25">
      <c r="C972" t="s">
        <v>2110</v>
      </c>
      <c r="D972">
        <v>2016</v>
      </c>
      <c r="E972" t="s">
        <v>401</v>
      </c>
      <c r="F972" t="s">
        <v>623</v>
      </c>
      <c r="G972" t="s">
        <v>93</v>
      </c>
      <c r="H972" t="s">
        <v>81</v>
      </c>
      <c r="I972" t="s">
        <v>94</v>
      </c>
      <c r="J972" t="s">
        <v>621</v>
      </c>
      <c r="K972" t="s">
        <v>354</v>
      </c>
      <c r="L972" t="str">
        <f t="shared" si="15"/>
        <v>Low</v>
      </c>
      <c r="M972">
        <v>4.3</v>
      </c>
      <c r="N972" t="s">
        <v>85</v>
      </c>
      <c r="O972" t="s">
        <v>86</v>
      </c>
      <c r="P972" t="s">
        <v>101</v>
      </c>
      <c r="Q972" t="s">
        <v>88</v>
      </c>
      <c r="R972" t="s">
        <v>89</v>
      </c>
      <c r="S972" t="s">
        <v>85</v>
      </c>
      <c r="T972" t="s">
        <v>85</v>
      </c>
      <c r="U972" t="s">
        <v>624</v>
      </c>
    </row>
    <row r="973" spans="3:21" hidden="1" x14ac:dyDescent="0.25">
      <c r="C973" t="s">
        <v>2110</v>
      </c>
      <c r="D973">
        <v>2016</v>
      </c>
      <c r="E973" t="s">
        <v>684</v>
      </c>
      <c r="F973" t="s">
        <v>2350</v>
      </c>
      <c r="G973" t="s">
        <v>93</v>
      </c>
      <c r="H973" t="s">
        <v>81</v>
      </c>
      <c r="I973" t="s">
        <v>180</v>
      </c>
      <c r="J973" t="s">
        <v>621</v>
      </c>
      <c r="K973" t="s">
        <v>354</v>
      </c>
      <c r="L973" t="str">
        <f t="shared" si="15"/>
        <v>Medium</v>
      </c>
      <c r="M973">
        <v>6.8</v>
      </c>
      <c r="N973" t="s">
        <v>85</v>
      </c>
      <c r="O973" t="s">
        <v>86</v>
      </c>
      <c r="P973" t="s">
        <v>101</v>
      </c>
      <c r="Q973" t="s">
        <v>88</v>
      </c>
      <c r="R973" t="s">
        <v>89</v>
      </c>
      <c r="S973" t="s">
        <v>89</v>
      </c>
      <c r="T973" t="s">
        <v>89</v>
      </c>
      <c r="U973" t="s">
        <v>2351</v>
      </c>
    </row>
    <row r="974" spans="3:21" hidden="1" x14ac:dyDescent="0.25">
      <c r="C974" t="s">
        <v>2110</v>
      </c>
      <c r="D974">
        <v>2016</v>
      </c>
      <c r="E974" t="s">
        <v>687</v>
      </c>
      <c r="F974" t="s">
        <v>625</v>
      </c>
      <c r="G974" t="s">
        <v>93</v>
      </c>
      <c r="H974" t="s">
        <v>81</v>
      </c>
      <c r="I974" t="s">
        <v>180</v>
      </c>
      <c r="J974" t="s">
        <v>621</v>
      </c>
      <c r="K974" t="s">
        <v>354</v>
      </c>
      <c r="L974" t="str">
        <f t="shared" si="15"/>
        <v>Medium</v>
      </c>
      <c r="M974">
        <v>6.8</v>
      </c>
      <c r="N974" t="s">
        <v>85</v>
      </c>
      <c r="O974" t="s">
        <v>86</v>
      </c>
      <c r="P974" t="s">
        <v>101</v>
      </c>
      <c r="Q974" t="s">
        <v>88</v>
      </c>
      <c r="R974" t="s">
        <v>89</v>
      </c>
      <c r="S974" t="s">
        <v>89</v>
      </c>
      <c r="T974" t="s">
        <v>89</v>
      </c>
      <c r="U974" t="s">
        <v>626</v>
      </c>
    </row>
    <row r="975" spans="3:21" hidden="1" x14ac:dyDescent="0.25">
      <c r="C975" t="s">
        <v>2110</v>
      </c>
      <c r="D975">
        <v>2016</v>
      </c>
      <c r="E975" t="s">
        <v>697</v>
      </c>
      <c r="F975" t="s">
        <v>2352</v>
      </c>
      <c r="G975" t="s">
        <v>128</v>
      </c>
      <c r="H975" t="s">
        <v>81</v>
      </c>
      <c r="I975" t="s">
        <v>129</v>
      </c>
      <c r="J975" t="s">
        <v>276</v>
      </c>
      <c r="K975" t="s">
        <v>111</v>
      </c>
      <c r="L975" t="str">
        <f t="shared" si="15"/>
        <v>Low</v>
      </c>
      <c r="M975">
        <v>4.3</v>
      </c>
      <c r="N975" t="s">
        <v>85</v>
      </c>
      <c r="O975" t="s">
        <v>86</v>
      </c>
      <c r="P975" t="s">
        <v>101</v>
      </c>
      <c r="Q975" t="s">
        <v>88</v>
      </c>
      <c r="R975" t="s">
        <v>85</v>
      </c>
      <c r="S975" t="s">
        <v>85</v>
      </c>
      <c r="T975" t="s">
        <v>89</v>
      </c>
      <c r="U975" t="s">
        <v>2353</v>
      </c>
    </row>
    <row r="976" spans="3:21" hidden="1" x14ac:dyDescent="0.25">
      <c r="C976" t="s">
        <v>2110</v>
      </c>
      <c r="D976">
        <v>2016</v>
      </c>
      <c r="E976" t="s">
        <v>702</v>
      </c>
      <c r="F976" t="s">
        <v>2354</v>
      </c>
      <c r="G976" t="s">
        <v>93</v>
      </c>
      <c r="H976" t="s">
        <v>81</v>
      </c>
      <c r="I976" t="s">
        <v>290</v>
      </c>
      <c r="J976" t="s">
        <v>1234</v>
      </c>
      <c r="K976" t="s">
        <v>111</v>
      </c>
      <c r="L976" t="str">
        <f t="shared" si="15"/>
        <v>Medium</v>
      </c>
      <c r="M976">
        <v>6.8</v>
      </c>
      <c r="N976" t="s">
        <v>85</v>
      </c>
      <c r="O976" t="s">
        <v>86</v>
      </c>
      <c r="P976" t="s">
        <v>101</v>
      </c>
      <c r="Q976" t="s">
        <v>88</v>
      </c>
      <c r="R976" t="s">
        <v>89</v>
      </c>
      <c r="S976" t="s">
        <v>89</v>
      </c>
      <c r="T976" t="s">
        <v>89</v>
      </c>
      <c r="U976" t="s">
        <v>2355</v>
      </c>
    </row>
    <row r="977" spans="3:21" hidden="1" x14ac:dyDescent="0.25">
      <c r="C977" t="s">
        <v>2110</v>
      </c>
      <c r="D977">
        <v>2016</v>
      </c>
      <c r="E977" t="s">
        <v>705</v>
      </c>
      <c r="F977" t="s">
        <v>2356</v>
      </c>
      <c r="G977" t="s">
        <v>134</v>
      </c>
      <c r="H977" t="s">
        <v>81</v>
      </c>
      <c r="I977" t="s">
        <v>115</v>
      </c>
      <c r="J977" t="s">
        <v>2330</v>
      </c>
      <c r="K977" t="s">
        <v>111</v>
      </c>
      <c r="L977" t="str">
        <f t="shared" si="15"/>
        <v>Low</v>
      </c>
      <c r="M977">
        <v>4.3</v>
      </c>
      <c r="N977" t="s">
        <v>85</v>
      </c>
      <c r="O977" t="s">
        <v>86</v>
      </c>
      <c r="P977" t="s">
        <v>101</v>
      </c>
      <c r="Q977" t="s">
        <v>88</v>
      </c>
      <c r="R977" t="s">
        <v>85</v>
      </c>
      <c r="S977" t="s">
        <v>85</v>
      </c>
      <c r="T977" t="s">
        <v>89</v>
      </c>
      <c r="U977" t="s">
        <v>2357</v>
      </c>
    </row>
    <row r="978" spans="3:21" hidden="1" x14ac:dyDescent="0.25">
      <c r="C978" t="s">
        <v>2110</v>
      </c>
      <c r="D978">
        <v>2016</v>
      </c>
      <c r="E978" t="s">
        <v>708</v>
      </c>
      <c r="F978" t="s">
        <v>1204</v>
      </c>
      <c r="G978" t="s">
        <v>93</v>
      </c>
      <c r="H978" t="s">
        <v>81</v>
      </c>
      <c r="I978" t="s">
        <v>180</v>
      </c>
      <c r="J978" t="s">
        <v>285</v>
      </c>
      <c r="K978" t="s">
        <v>291</v>
      </c>
      <c r="L978" t="str">
        <f t="shared" si="15"/>
        <v>Medium</v>
      </c>
      <c r="M978">
        <v>6.8</v>
      </c>
      <c r="N978" t="s">
        <v>85</v>
      </c>
      <c r="O978" t="s">
        <v>86</v>
      </c>
      <c r="P978" t="s">
        <v>101</v>
      </c>
      <c r="Q978" t="s">
        <v>88</v>
      </c>
      <c r="R978" t="s">
        <v>89</v>
      </c>
      <c r="S978" t="s">
        <v>89</v>
      </c>
      <c r="T978" t="s">
        <v>89</v>
      </c>
      <c r="U978" t="s">
        <v>1205</v>
      </c>
    </row>
    <row r="979" spans="3:21" hidden="1" x14ac:dyDescent="0.25">
      <c r="C979" t="s">
        <v>2110</v>
      </c>
      <c r="D979">
        <v>2016</v>
      </c>
      <c r="E979" t="s">
        <v>713</v>
      </c>
      <c r="F979" t="s">
        <v>1206</v>
      </c>
      <c r="G979" t="s">
        <v>93</v>
      </c>
      <c r="H979" t="s">
        <v>81</v>
      </c>
      <c r="I979" t="s">
        <v>180</v>
      </c>
      <c r="J979" t="s">
        <v>285</v>
      </c>
      <c r="K979" t="s">
        <v>1207</v>
      </c>
      <c r="L979" t="str">
        <f t="shared" si="15"/>
        <v>Critical</v>
      </c>
      <c r="M979">
        <v>9.3000000000000007</v>
      </c>
      <c r="N979" t="s">
        <v>85</v>
      </c>
      <c r="O979" t="s">
        <v>86</v>
      </c>
      <c r="P979" t="s">
        <v>101</v>
      </c>
      <c r="Q979" t="s">
        <v>88</v>
      </c>
      <c r="R979" t="s">
        <v>130</v>
      </c>
      <c r="S979" t="s">
        <v>130</v>
      </c>
      <c r="T979" t="s">
        <v>130</v>
      </c>
      <c r="U979" t="s">
        <v>1208</v>
      </c>
    </row>
    <row r="980" spans="3:21" hidden="1" x14ac:dyDescent="0.25">
      <c r="C980" t="s">
        <v>2110</v>
      </c>
      <c r="D980">
        <v>2016</v>
      </c>
      <c r="E980" t="s">
        <v>716</v>
      </c>
      <c r="F980" t="s">
        <v>2358</v>
      </c>
      <c r="G980" t="s">
        <v>93</v>
      </c>
      <c r="H980" t="s">
        <v>81</v>
      </c>
      <c r="I980" t="s">
        <v>115</v>
      </c>
      <c r="J980" t="s">
        <v>309</v>
      </c>
      <c r="K980" t="s">
        <v>291</v>
      </c>
      <c r="L980" t="str">
        <f t="shared" si="15"/>
        <v>Critical</v>
      </c>
      <c r="M980">
        <v>10</v>
      </c>
      <c r="N980" t="s">
        <v>85</v>
      </c>
      <c r="O980" t="s">
        <v>86</v>
      </c>
      <c r="P980" t="s">
        <v>87</v>
      </c>
      <c r="Q980" t="s">
        <v>88</v>
      </c>
      <c r="R980" t="s">
        <v>130</v>
      </c>
      <c r="S980" t="s">
        <v>130</v>
      </c>
      <c r="T980" t="s">
        <v>130</v>
      </c>
      <c r="U980" t="s">
        <v>2359</v>
      </c>
    </row>
    <row r="981" spans="3:21" hidden="1" x14ac:dyDescent="0.25">
      <c r="C981" t="s">
        <v>2110</v>
      </c>
      <c r="D981">
        <v>2016</v>
      </c>
      <c r="E981" t="s">
        <v>725</v>
      </c>
      <c r="F981" t="s">
        <v>2360</v>
      </c>
      <c r="G981" t="s">
        <v>93</v>
      </c>
      <c r="H981" t="s">
        <v>81</v>
      </c>
      <c r="I981" t="s">
        <v>115</v>
      </c>
      <c r="J981" t="s">
        <v>1240</v>
      </c>
      <c r="K981" t="s">
        <v>291</v>
      </c>
      <c r="L981" t="str">
        <f t="shared" si="15"/>
        <v>High</v>
      </c>
      <c r="M981">
        <v>7.5</v>
      </c>
      <c r="N981" t="s">
        <v>85</v>
      </c>
      <c r="O981" t="s">
        <v>86</v>
      </c>
      <c r="P981" t="s">
        <v>87</v>
      </c>
      <c r="Q981" t="s">
        <v>88</v>
      </c>
      <c r="R981" t="s">
        <v>89</v>
      </c>
      <c r="S981" t="s">
        <v>89</v>
      </c>
      <c r="T981" t="s">
        <v>89</v>
      </c>
      <c r="U981" t="s">
        <v>2361</v>
      </c>
    </row>
    <row r="982" spans="3:21" hidden="1" x14ac:dyDescent="0.25">
      <c r="C982" t="s">
        <v>2110</v>
      </c>
      <c r="D982">
        <v>2016</v>
      </c>
      <c r="E982" t="s">
        <v>1238</v>
      </c>
      <c r="F982" t="s">
        <v>2362</v>
      </c>
      <c r="G982" t="s">
        <v>93</v>
      </c>
      <c r="H982" t="s">
        <v>81</v>
      </c>
      <c r="I982" t="s">
        <v>115</v>
      </c>
      <c r="J982" t="s">
        <v>1284</v>
      </c>
      <c r="K982" t="s">
        <v>354</v>
      </c>
      <c r="L982" t="str">
        <f t="shared" si="15"/>
        <v>Low</v>
      </c>
      <c r="M982">
        <v>4.3</v>
      </c>
      <c r="N982" t="s">
        <v>85</v>
      </c>
      <c r="O982" t="s">
        <v>86</v>
      </c>
      <c r="P982" t="s">
        <v>101</v>
      </c>
      <c r="Q982" t="s">
        <v>88</v>
      </c>
      <c r="R982" t="s">
        <v>85</v>
      </c>
      <c r="S982" t="s">
        <v>85</v>
      </c>
      <c r="T982" t="s">
        <v>89</v>
      </c>
      <c r="U982" t="s">
        <v>2363</v>
      </c>
    </row>
    <row r="983" spans="3:21" hidden="1" x14ac:dyDescent="0.25">
      <c r="C983" t="s">
        <v>2110</v>
      </c>
      <c r="D983">
        <v>2016</v>
      </c>
      <c r="E983" t="s">
        <v>729</v>
      </c>
      <c r="F983" t="s">
        <v>275</v>
      </c>
      <c r="G983" t="s">
        <v>108</v>
      </c>
      <c r="H983" t="s">
        <v>81</v>
      </c>
      <c r="I983" t="s">
        <v>109</v>
      </c>
      <c r="J983" t="s">
        <v>276</v>
      </c>
      <c r="K983" t="s">
        <v>277</v>
      </c>
      <c r="L983" t="str">
        <f t="shared" si="15"/>
        <v>Medium</v>
      </c>
      <c r="M983">
        <v>7.1</v>
      </c>
      <c r="N983" t="s">
        <v>85</v>
      </c>
      <c r="O983" t="s">
        <v>86</v>
      </c>
      <c r="P983" t="s">
        <v>101</v>
      </c>
      <c r="Q983" t="s">
        <v>88</v>
      </c>
      <c r="R983" t="s">
        <v>130</v>
      </c>
      <c r="S983" t="s">
        <v>85</v>
      </c>
      <c r="T983" t="s">
        <v>85</v>
      </c>
      <c r="U983" t="s">
        <v>278</v>
      </c>
    </row>
    <row r="984" spans="3:21" hidden="1" x14ac:dyDescent="0.25">
      <c r="C984" t="s">
        <v>2110</v>
      </c>
      <c r="D984">
        <v>2016</v>
      </c>
      <c r="E984" t="s">
        <v>1244</v>
      </c>
      <c r="F984" t="s">
        <v>2364</v>
      </c>
      <c r="G984" t="s">
        <v>134</v>
      </c>
      <c r="H984" t="s">
        <v>81</v>
      </c>
      <c r="I984" t="s">
        <v>82</v>
      </c>
      <c r="J984" t="s">
        <v>276</v>
      </c>
      <c r="K984" t="s">
        <v>84</v>
      </c>
      <c r="L984" t="str">
        <f t="shared" si="15"/>
        <v>Critical</v>
      </c>
      <c r="M984">
        <v>10</v>
      </c>
      <c r="N984" t="s">
        <v>85</v>
      </c>
      <c r="O984" t="s">
        <v>86</v>
      </c>
      <c r="P984" t="s">
        <v>87</v>
      </c>
      <c r="Q984" t="s">
        <v>88</v>
      </c>
      <c r="R984" t="s">
        <v>130</v>
      </c>
      <c r="S984" t="s">
        <v>130</v>
      </c>
      <c r="T984" t="s">
        <v>130</v>
      </c>
      <c r="U984" t="s">
        <v>2365</v>
      </c>
    </row>
    <row r="985" spans="3:21" hidden="1" x14ac:dyDescent="0.25">
      <c r="C985" t="s">
        <v>2110</v>
      </c>
      <c r="D985">
        <v>2016</v>
      </c>
      <c r="E985" t="s">
        <v>871</v>
      </c>
      <c r="F985" t="s">
        <v>1209</v>
      </c>
      <c r="G985" t="s">
        <v>134</v>
      </c>
      <c r="H985" t="s">
        <v>81</v>
      </c>
      <c r="I985" t="s">
        <v>129</v>
      </c>
      <c r="J985" t="s">
        <v>1210</v>
      </c>
      <c r="K985" t="s">
        <v>136</v>
      </c>
      <c r="L985" t="str">
        <f t="shared" si="15"/>
        <v>Medium</v>
      </c>
      <c r="M985">
        <v>5</v>
      </c>
      <c r="N985" t="s">
        <v>85</v>
      </c>
      <c r="O985" t="s">
        <v>86</v>
      </c>
      <c r="P985" t="s">
        <v>87</v>
      </c>
      <c r="Q985" t="s">
        <v>88</v>
      </c>
      <c r="R985" t="s">
        <v>85</v>
      </c>
      <c r="S985" t="s">
        <v>85</v>
      </c>
      <c r="T985" t="s">
        <v>89</v>
      </c>
      <c r="U985" t="s">
        <v>1211</v>
      </c>
    </row>
    <row r="986" spans="3:21" hidden="1" x14ac:dyDescent="0.25">
      <c r="C986" t="s">
        <v>2110</v>
      </c>
      <c r="D986">
        <v>2016</v>
      </c>
      <c r="E986" t="s">
        <v>874</v>
      </c>
      <c r="F986" t="s">
        <v>279</v>
      </c>
      <c r="G986" t="s">
        <v>280</v>
      </c>
      <c r="H986" t="s">
        <v>81</v>
      </c>
      <c r="I986" t="s">
        <v>129</v>
      </c>
      <c r="J986" t="s">
        <v>281</v>
      </c>
      <c r="K986" t="s">
        <v>282</v>
      </c>
      <c r="L986" t="str">
        <f t="shared" si="15"/>
        <v>Medium</v>
      </c>
      <c r="M986">
        <v>6.8</v>
      </c>
      <c r="N986" t="s">
        <v>85</v>
      </c>
      <c r="O986" t="s">
        <v>86</v>
      </c>
      <c r="P986" t="s">
        <v>101</v>
      </c>
      <c r="Q986" t="s">
        <v>88</v>
      </c>
      <c r="R986" t="s">
        <v>89</v>
      </c>
      <c r="S986" t="s">
        <v>89</v>
      </c>
      <c r="T986" t="s">
        <v>89</v>
      </c>
      <c r="U986" t="s">
        <v>283</v>
      </c>
    </row>
    <row r="987" spans="3:21" hidden="1" x14ac:dyDescent="0.25">
      <c r="C987" t="s">
        <v>2110</v>
      </c>
      <c r="D987">
        <v>2016</v>
      </c>
      <c r="E987" t="s">
        <v>878</v>
      </c>
      <c r="F987" t="s">
        <v>2366</v>
      </c>
      <c r="G987" t="s">
        <v>81</v>
      </c>
      <c r="H987" t="s">
        <v>81</v>
      </c>
      <c r="I987" t="s">
        <v>129</v>
      </c>
      <c r="J987" t="s">
        <v>1333</v>
      </c>
      <c r="K987" t="s">
        <v>676</v>
      </c>
      <c r="L987" t="str">
        <f t="shared" si="15"/>
        <v>Critical</v>
      </c>
      <c r="M987">
        <v>9.3000000000000007</v>
      </c>
      <c r="N987" t="s">
        <v>85</v>
      </c>
      <c r="O987" t="s">
        <v>86</v>
      </c>
      <c r="P987" t="s">
        <v>101</v>
      </c>
      <c r="Q987" t="s">
        <v>88</v>
      </c>
      <c r="R987" t="s">
        <v>130</v>
      </c>
      <c r="S987" t="s">
        <v>130</v>
      </c>
      <c r="T987" t="s">
        <v>130</v>
      </c>
      <c r="U987" t="s">
        <v>2367</v>
      </c>
    </row>
    <row r="988" spans="3:21" hidden="1" x14ac:dyDescent="0.25">
      <c r="C988" t="s">
        <v>2110</v>
      </c>
      <c r="D988">
        <v>2016</v>
      </c>
      <c r="E988" t="s">
        <v>789</v>
      </c>
      <c r="F988" t="s">
        <v>1217</v>
      </c>
      <c r="G988" t="s">
        <v>134</v>
      </c>
      <c r="H988" t="s">
        <v>81</v>
      </c>
      <c r="I988" t="s">
        <v>129</v>
      </c>
      <c r="J988" t="s">
        <v>1210</v>
      </c>
      <c r="K988" t="s">
        <v>136</v>
      </c>
      <c r="L988" t="str">
        <f t="shared" si="15"/>
        <v>Medium</v>
      </c>
      <c r="M988">
        <v>5</v>
      </c>
      <c r="N988" t="s">
        <v>85</v>
      </c>
      <c r="O988" t="s">
        <v>86</v>
      </c>
      <c r="P988" t="s">
        <v>87</v>
      </c>
      <c r="Q988" t="s">
        <v>88</v>
      </c>
      <c r="R988" t="s">
        <v>85</v>
      </c>
      <c r="S988" t="s">
        <v>85</v>
      </c>
      <c r="T988" t="s">
        <v>89</v>
      </c>
      <c r="U988" t="s">
        <v>1218</v>
      </c>
    </row>
    <row r="989" spans="3:21" hidden="1" x14ac:dyDescent="0.25">
      <c r="C989" t="s">
        <v>2110</v>
      </c>
      <c r="D989">
        <v>2016</v>
      </c>
      <c r="E989" t="s">
        <v>906</v>
      </c>
      <c r="F989" t="s">
        <v>1230</v>
      </c>
      <c r="G989" t="s">
        <v>134</v>
      </c>
      <c r="H989" t="s">
        <v>81</v>
      </c>
      <c r="I989" t="s">
        <v>129</v>
      </c>
      <c r="J989" t="s">
        <v>1231</v>
      </c>
      <c r="K989" t="s">
        <v>295</v>
      </c>
      <c r="L989" t="str">
        <f t="shared" si="15"/>
        <v>High</v>
      </c>
      <c r="M989">
        <v>7.8</v>
      </c>
      <c r="N989" t="s">
        <v>85</v>
      </c>
      <c r="O989" t="s">
        <v>86</v>
      </c>
      <c r="P989" t="s">
        <v>87</v>
      </c>
      <c r="Q989" t="s">
        <v>88</v>
      </c>
      <c r="R989" t="s">
        <v>85</v>
      </c>
      <c r="S989" t="s">
        <v>85</v>
      </c>
      <c r="T989" t="s">
        <v>130</v>
      </c>
      <c r="U989" t="s">
        <v>1232</v>
      </c>
    </row>
    <row r="990" spans="3:21" hidden="1" x14ac:dyDescent="0.25">
      <c r="C990" t="s">
        <v>2110</v>
      </c>
      <c r="D990">
        <v>2016</v>
      </c>
      <c r="E990" t="s">
        <v>909</v>
      </c>
      <c r="F990" t="s">
        <v>2368</v>
      </c>
      <c r="G990" t="s">
        <v>93</v>
      </c>
      <c r="H990" t="s">
        <v>81</v>
      </c>
      <c r="I990" t="s">
        <v>115</v>
      </c>
      <c r="J990" t="s">
        <v>1182</v>
      </c>
      <c r="K990" t="s">
        <v>136</v>
      </c>
      <c r="L990" t="str">
        <f t="shared" si="15"/>
        <v>Medium</v>
      </c>
      <c r="M990">
        <v>5</v>
      </c>
      <c r="N990" t="s">
        <v>85</v>
      </c>
      <c r="O990" t="s">
        <v>86</v>
      </c>
      <c r="P990" t="s">
        <v>87</v>
      </c>
      <c r="Q990" t="s">
        <v>88</v>
      </c>
      <c r="R990" t="s">
        <v>85</v>
      </c>
      <c r="S990" t="s">
        <v>85</v>
      </c>
      <c r="T990" t="s">
        <v>89</v>
      </c>
      <c r="U990" t="s">
        <v>2369</v>
      </c>
    </row>
    <row r="991" spans="3:21" hidden="1" x14ac:dyDescent="0.25">
      <c r="C991" t="s">
        <v>2110</v>
      </c>
      <c r="D991">
        <v>2016</v>
      </c>
      <c r="E991" t="s">
        <v>921</v>
      </c>
      <c r="F991" t="s">
        <v>2370</v>
      </c>
      <c r="G991" t="s">
        <v>81</v>
      </c>
      <c r="H991" t="s">
        <v>81</v>
      </c>
      <c r="I991" t="s">
        <v>157</v>
      </c>
      <c r="J991" t="s">
        <v>281</v>
      </c>
      <c r="K991" t="s">
        <v>136</v>
      </c>
      <c r="L991" t="str">
        <f t="shared" si="15"/>
        <v>Critical</v>
      </c>
      <c r="M991">
        <v>9.3000000000000007</v>
      </c>
      <c r="N991" t="s">
        <v>85</v>
      </c>
      <c r="O991" t="s">
        <v>86</v>
      </c>
      <c r="P991" t="s">
        <v>101</v>
      </c>
      <c r="Q991" t="s">
        <v>88</v>
      </c>
      <c r="R991" t="s">
        <v>130</v>
      </c>
      <c r="S991" t="s">
        <v>130</v>
      </c>
      <c r="T991" t="s">
        <v>130</v>
      </c>
      <c r="U991" t="s">
        <v>2371</v>
      </c>
    </row>
    <row r="992" spans="3:21" hidden="1" x14ac:dyDescent="0.25">
      <c r="C992" t="s">
        <v>2110</v>
      </c>
      <c r="D992">
        <v>2016</v>
      </c>
      <c r="E992" t="s">
        <v>924</v>
      </c>
      <c r="F992" t="s">
        <v>2372</v>
      </c>
      <c r="G992" t="s">
        <v>108</v>
      </c>
      <c r="H992" t="s">
        <v>81</v>
      </c>
      <c r="I992" t="s">
        <v>109</v>
      </c>
      <c r="J992" t="s">
        <v>281</v>
      </c>
      <c r="K992" t="s">
        <v>1169</v>
      </c>
      <c r="L992" t="str">
        <f t="shared" si="15"/>
        <v>Low</v>
      </c>
      <c r="M992">
        <v>4.3</v>
      </c>
      <c r="N992" t="s">
        <v>85</v>
      </c>
      <c r="O992" t="s">
        <v>86</v>
      </c>
      <c r="P992" t="s">
        <v>101</v>
      </c>
      <c r="Q992" t="s">
        <v>88</v>
      </c>
      <c r="R992" t="s">
        <v>89</v>
      </c>
      <c r="S992" t="s">
        <v>85</v>
      </c>
      <c r="T992" t="s">
        <v>85</v>
      </c>
      <c r="U992" t="s">
        <v>2373</v>
      </c>
    </row>
    <row r="993" spans="3:21" hidden="1" x14ac:dyDescent="0.25">
      <c r="C993" t="s">
        <v>2110</v>
      </c>
      <c r="D993">
        <v>2016</v>
      </c>
      <c r="E993" t="s">
        <v>927</v>
      </c>
      <c r="F993" t="s">
        <v>1245</v>
      </c>
      <c r="G993" t="s">
        <v>280</v>
      </c>
      <c r="H993" t="s">
        <v>81</v>
      </c>
      <c r="I993" t="s">
        <v>129</v>
      </c>
      <c r="J993" t="s">
        <v>281</v>
      </c>
      <c r="K993" t="s">
        <v>1207</v>
      </c>
      <c r="L993" t="str">
        <f t="shared" si="15"/>
        <v>Medium</v>
      </c>
      <c r="M993">
        <v>5.8</v>
      </c>
      <c r="N993" t="s">
        <v>85</v>
      </c>
      <c r="O993" t="s">
        <v>86</v>
      </c>
      <c r="P993" t="s">
        <v>101</v>
      </c>
      <c r="Q993" t="s">
        <v>88</v>
      </c>
      <c r="R993" t="s">
        <v>85</v>
      </c>
      <c r="S993" t="s">
        <v>89</v>
      </c>
      <c r="T993" t="s">
        <v>89</v>
      </c>
      <c r="U993" t="s">
        <v>1246</v>
      </c>
    </row>
    <row r="994" spans="3:21" hidden="1" x14ac:dyDescent="0.25">
      <c r="C994" t="s">
        <v>2110</v>
      </c>
      <c r="D994">
        <v>2016</v>
      </c>
      <c r="E994" t="s">
        <v>930</v>
      </c>
      <c r="F994" t="s">
        <v>1247</v>
      </c>
      <c r="G994" t="s">
        <v>81</v>
      </c>
      <c r="H994" t="s">
        <v>81</v>
      </c>
      <c r="I994" t="s">
        <v>82</v>
      </c>
      <c r="J994" t="s">
        <v>281</v>
      </c>
      <c r="K994" t="s">
        <v>291</v>
      </c>
      <c r="L994" t="str">
        <f t="shared" si="15"/>
        <v>Medium</v>
      </c>
      <c r="M994">
        <v>6.8</v>
      </c>
      <c r="N994" t="s">
        <v>85</v>
      </c>
      <c r="O994" t="s">
        <v>86</v>
      </c>
      <c r="P994" t="s">
        <v>101</v>
      </c>
      <c r="Q994" t="s">
        <v>88</v>
      </c>
      <c r="R994" t="s">
        <v>89</v>
      </c>
      <c r="S994" t="s">
        <v>89</v>
      </c>
      <c r="T994" t="s">
        <v>89</v>
      </c>
      <c r="U994" t="s">
        <v>1248</v>
      </c>
    </row>
    <row r="995" spans="3:21" hidden="1" x14ac:dyDescent="0.25">
      <c r="C995" t="s">
        <v>2110</v>
      </c>
      <c r="D995">
        <v>2016</v>
      </c>
      <c r="E995" t="s">
        <v>933</v>
      </c>
      <c r="F995" t="s">
        <v>1249</v>
      </c>
      <c r="G995" t="s">
        <v>81</v>
      </c>
      <c r="H995" t="s">
        <v>81</v>
      </c>
      <c r="I995" t="s">
        <v>598</v>
      </c>
      <c r="J995" t="s">
        <v>281</v>
      </c>
      <c r="K995" t="s">
        <v>291</v>
      </c>
      <c r="L995" t="str">
        <f t="shared" si="15"/>
        <v>Medium</v>
      </c>
      <c r="M995">
        <v>6.8</v>
      </c>
      <c r="N995" t="s">
        <v>85</v>
      </c>
      <c r="O995" t="s">
        <v>86</v>
      </c>
      <c r="P995" t="s">
        <v>101</v>
      </c>
      <c r="Q995" t="s">
        <v>88</v>
      </c>
      <c r="R995" t="s">
        <v>89</v>
      </c>
      <c r="S995" t="s">
        <v>89</v>
      </c>
      <c r="T995" t="s">
        <v>89</v>
      </c>
      <c r="U995" t="s">
        <v>1250</v>
      </c>
    </row>
    <row r="996" spans="3:21" hidden="1" x14ac:dyDescent="0.25">
      <c r="C996" t="s">
        <v>2110</v>
      </c>
      <c r="D996">
        <v>2016</v>
      </c>
      <c r="E996" t="s">
        <v>936</v>
      </c>
      <c r="F996" t="s">
        <v>1251</v>
      </c>
      <c r="G996" t="s">
        <v>93</v>
      </c>
      <c r="H996" t="s">
        <v>81</v>
      </c>
      <c r="I996" t="s">
        <v>153</v>
      </c>
      <c r="J996" t="s">
        <v>281</v>
      </c>
      <c r="K996" t="s">
        <v>692</v>
      </c>
      <c r="L996" t="str">
        <f t="shared" si="15"/>
        <v>Medium</v>
      </c>
      <c r="M996">
        <v>6.8</v>
      </c>
      <c r="N996" t="s">
        <v>85</v>
      </c>
      <c r="O996" t="s">
        <v>86</v>
      </c>
      <c r="P996" t="s">
        <v>101</v>
      </c>
      <c r="Q996" t="s">
        <v>88</v>
      </c>
      <c r="R996" t="s">
        <v>89</v>
      </c>
      <c r="S996" t="s">
        <v>89</v>
      </c>
      <c r="T996" t="s">
        <v>89</v>
      </c>
      <c r="U996" t="s">
        <v>1252</v>
      </c>
    </row>
    <row r="997" spans="3:21" hidden="1" x14ac:dyDescent="0.25">
      <c r="C997" t="s">
        <v>2110</v>
      </c>
      <c r="D997">
        <v>2016</v>
      </c>
      <c r="E997" t="s">
        <v>941</v>
      </c>
      <c r="F997" t="s">
        <v>289</v>
      </c>
      <c r="G997" t="s">
        <v>93</v>
      </c>
      <c r="H997" t="s">
        <v>81</v>
      </c>
      <c r="I997" t="s">
        <v>290</v>
      </c>
      <c r="J997" t="s">
        <v>281</v>
      </c>
      <c r="K997" t="s">
        <v>291</v>
      </c>
      <c r="L997" t="str">
        <f t="shared" si="15"/>
        <v>Medium</v>
      </c>
      <c r="M997">
        <v>6.8</v>
      </c>
      <c r="N997" t="s">
        <v>85</v>
      </c>
      <c r="O997" t="s">
        <v>86</v>
      </c>
      <c r="P997" t="s">
        <v>101</v>
      </c>
      <c r="Q997" t="s">
        <v>88</v>
      </c>
      <c r="R997" t="s">
        <v>89</v>
      </c>
      <c r="S997" t="s">
        <v>89</v>
      </c>
      <c r="T997" t="s">
        <v>89</v>
      </c>
      <c r="U997" t="s">
        <v>292</v>
      </c>
    </row>
    <row r="998" spans="3:21" hidden="1" x14ac:dyDescent="0.25">
      <c r="C998" t="s">
        <v>2110</v>
      </c>
      <c r="D998">
        <v>2016</v>
      </c>
      <c r="E998" t="s">
        <v>944</v>
      </c>
      <c r="F998" t="s">
        <v>2374</v>
      </c>
      <c r="G998" t="s">
        <v>93</v>
      </c>
      <c r="H998" t="s">
        <v>81</v>
      </c>
      <c r="I998" t="s">
        <v>290</v>
      </c>
      <c r="J998" t="s">
        <v>281</v>
      </c>
      <c r="K998" t="s">
        <v>291</v>
      </c>
      <c r="L998" t="str">
        <f t="shared" si="15"/>
        <v>Medium</v>
      </c>
      <c r="M998">
        <v>6.8</v>
      </c>
      <c r="N998" t="s">
        <v>85</v>
      </c>
      <c r="O998" t="s">
        <v>86</v>
      </c>
      <c r="P998" t="s">
        <v>101</v>
      </c>
      <c r="Q998" t="s">
        <v>88</v>
      </c>
      <c r="R998" t="s">
        <v>89</v>
      </c>
      <c r="S998" t="s">
        <v>89</v>
      </c>
      <c r="T998" t="s">
        <v>89</v>
      </c>
      <c r="U998" t="s">
        <v>2375</v>
      </c>
    </row>
    <row r="999" spans="3:21" hidden="1" x14ac:dyDescent="0.25">
      <c r="C999" t="s">
        <v>2110</v>
      </c>
      <c r="D999">
        <v>2016</v>
      </c>
      <c r="E999" t="s">
        <v>953</v>
      </c>
      <c r="F999" t="s">
        <v>2376</v>
      </c>
      <c r="G999" t="s">
        <v>93</v>
      </c>
      <c r="H999" t="s">
        <v>81</v>
      </c>
      <c r="I999" t="s">
        <v>115</v>
      </c>
      <c r="J999" t="s">
        <v>1270</v>
      </c>
      <c r="K999" t="s">
        <v>2263</v>
      </c>
      <c r="L999" t="str">
        <f t="shared" si="15"/>
        <v>Medium</v>
      </c>
      <c r="M999">
        <v>6.8</v>
      </c>
      <c r="N999" t="s">
        <v>85</v>
      </c>
      <c r="O999" t="s">
        <v>86</v>
      </c>
      <c r="P999" t="s">
        <v>101</v>
      </c>
      <c r="Q999" t="s">
        <v>88</v>
      </c>
      <c r="R999" t="s">
        <v>89</v>
      </c>
      <c r="S999" t="s">
        <v>89</v>
      </c>
      <c r="T999" t="s">
        <v>89</v>
      </c>
      <c r="U999" t="s">
        <v>2377</v>
      </c>
    </row>
    <row r="1000" spans="3:21" hidden="1" x14ac:dyDescent="0.25">
      <c r="C1000" t="s">
        <v>2110</v>
      </c>
      <c r="D1000">
        <v>2016</v>
      </c>
      <c r="E1000" t="s">
        <v>956</v>
      </c>
      <c r="F1000" t="s">
        <v>1269</v>
      </c>
      <c r="G1000" t="s">
        <v>254</v>
      </c>
      <c r="H1000" t="s">
        <v>81</v>
      </c>
      <c r="I1000" t="s">
        <v>115</v>
      </c>
      <c r="J1000" t="s">
        <v>1270</v>
      </c>
      <c r="K1000" t="s">
        <v>111</v>
      </c>
      <c r="L1000" t="str">
        <f t="shared" si="15"/>
        <v>Medium</v>
      </c>
      <c r="M1000">
        <v>6.8</v>
      </c>
      <c r="N1000" t="s">
        <v>85</v>
      </c>
      <c r="O1000" t="s">
        <v>86</v>
      </c>
      <c r="P1000" t="s">
        <v>101</v>
      </c>
      <c r="Q1000" t="s">
        <v>88</v>
      </c>
      <c r="R1000" t="s">
        <v>89</v>
      </c>
      <c r="S1000" t="s">
        <v>89</v>
      </c>
      <c r="T1000" t="s">
        <v>89</v>
      </c>
      <c r="U1000" t="s">
        <v>1271</v>
      </c>
    </row>
    <row r="1001" spans="3:21" hidden="1" x14ac:dyDescent="0.25">
      <c r="C1001" t="s">
        <v>2110</v>
      </c>
      <c r="D1001">
        <v>2016</v>
      </c>
      <c r="E1001" t="s">
        <v>959</v>
      </c>
      <c r="F1001" t="s">
        <v>1276</v>
      </c>
      <c r="G1001" t="s">
        <v>93</v>
      </c>
      <c r="H1001" t="s">
        <v>81</v>
      </c>
      <c r="I1001" t="s">
        <v>115</v>
      </c>
      <c r="J1001" t="s">
        <v>285</v>
      </c>
      <c r="K1001" t="s">
        <v>291</v>
      </c>
      <c r="L1001" t="str">
        <f t="shared" si="15"/>
        <v>Low</v>
      </c>
      <c r="M1001">
        <v>4.3</v>
      </c>
      <c r="N1001" t="s">
        <v>85</v>
      </c>
      <c r="O1001" t="s">
        <v>86</v>
      </c>
      <c r="P1001" t="s">
        <v>101</v>
      </c>
      <c r="Q1001" t="s">
        <v>88</v>
      </c>
      <c r="R1001" t="s">
        <v>85</v>
      </c>
      <c r="S1001" t="s">
        <v>85</v>
      </c>
      <c r="T1001" t="s">
        <v>89</v>
      </c>
      <c r="U1001" t="s">
        <v>1277</v>
      </c>
    </row>
    <row r="1002" spans="3:21" hidden="1" x14ac:dyDescent="0.25">
      <c r="C1002" t="s">
        <v>2110</v>
      </c>
      <c r="D1002">
        <v>2016</v>
      </c>
      <c r="E1002" t="s">
        <v>979</v>
      </c>
      <c r="F1002" t="s">
        <v>2378</v>
      </c>
      <c r="G1002" t="s">
        <v>108</v>
      </c>
      <c r="H1002" t="s">
        <v>81</v>
      </c>
      <c r="I1002" t="s">
        <v>109</v>
      </c>
      <c r="J1002" t="s">
        <v>2379</v>
      </c>
      <c r="K1002" t="s">
        <v>136</v>
      </c>
      <c r="L1002" t="str">
        <f t="shared" si="15"/>
        <v>Medium</v>
      </c>
      <c r="M1002">
        <v>5</v>
      </c>
      <c r="N1002" t="s">
        <v>85</v>
      </c>
      <c r="O1002" t="s">
        <v>86</v>
      </c>
      <c r="P1002" t="s">
        <v>87</v>
      </c>
      <c r="Q1002" t="s">
        <v>88</v>
      </c>
      <c r="R1002" t="s">
        <v>89</v>
      </c>
      <c r="S1002" t="s">
        <v>85</v>
      </c>
      <c r="T1002" t="s">
        <v>85</v>
      </c>
      <c r="U1002" t="s">
        <v>2380</v>
      </c>
    </row>
    <row r="1003" spans="3:21" hidden="1" x14ac:dyDescent="0.25">
      <c r="C1003" t="s">
        <v>2110</v>
      </c>
      <c r="D1003">
        <v>2016</v>
      </c>
      <c r="E1003" t="s">
        <v>982</v>
      </c>
      <c r="F1003" t="s">
        <v>2381</v>
      </c>
      <c r="G1003" t="s">
        <v>128</v>
      </c>
      <c r="H1003" t="s">
        <v>81</v>
      </c>
      <c r="I1003" t="s">
        <v>129</v>
      </c>
      <c r="J1003" t="s">
        <v>285</v>
      </c>
      <c r="K1003" t="s">
        <v>136</v>
      </c>
      <c r="L1003" t="str">
        <f t="shared" si="15"/>
        <v>Low</v>
      </c>
      <c r="M1003">
        <v>4.3</v>
      </c>
      <c r="N1003" t="s">
        <v>85</v>
      </c>
      <c r="O1003" t="s">
        <v>86</v>
      </c>
      <c r="P1003" t="s">
        <v>101</v>
      </c>
      <c r="Q1003" t="s">
        <v>88</v>
      </c>
      <c r="R1003" t="s">
        <v>85</v>
      </c>
      <c r="S1003" t="s">
        <v>85</v>
      </c>
      <c r="T1003" t="s">
        <v>89</v>
      </c>
      <c r="U1003" t="s">
        <v>2382</v>
      </c>
    </row>
    <row r="1004" spans="3:21" hidden="1" x14ac:dyDescent="0.25">
      <c r="C1004" t="s">
        <v>2110</v>
      </c>
      <c r="D1004">
        <v>2016</v>
      </c>
      <c r="E1004" t="s">
        <v>985</v>
      </c>
      <c r="F1004" t="s">
        <v>2383</v>
      </c>
      <c r="G1004" t="s">
        <v>300</v>
      </c>
      <c r="H1004" t="s">
        <v>81</v>
      </c>
      <c r="I1004" t="s">
        <v>109</v>
      </c>
      <c r="J1004" t="s">
        <v>2384</v>
      </c>
      <c r="K1004" t="s">
        <v>162</v>
      </c>
      <c r="L1004" t="str">
        <f t="shared" si="15"/>
        <v>Medium</v>
      </c>
      <c r="M1004">
        <v>5.8</v>
      </c>
      <c r="N1004" t="s">
        <v>85</v>
      </c>
      <c r="O1004" t="s">
        <v>86</v>
      </c>
      <c r="P1004" t="s">
        <v>101</v>
      </c>
      <c r="Q1004" t="s">
        <v>88</v>
      </c>
      <c r="R1004" t="s">
        <v>89</v>
      </c>
      <c r="S1004" t="s">
        <v>89</v>
      </c>
      <c r="T1004" t="s">
        <v>85</v>
      </c>
      <c r="U1004" t="s">
        <v>2385</v>
      </c>
    </row>
    <row r="1005" spans="3:21" hidden="1" x14ac:dyDescent="0.25">
      <c r="C1005" t="s">
        <v>2110</v>
      </c>
      <c r="D1005">
        <v>2016</v>
      </c>
      <c r="E1005" t="s">
        <v>988</v>
      </c>
      <c r="F1005" t="s">
        <v>2386</v>
      </c>
      <c r="G1005" t="s">
        <v>478</v>
      </c>
      <c r="H1005" t="s">
        <v>81</v>
      </c>
      <c r="I1005" t="s">
        <v>109</v>
      </c>
      <c r="J1005" t="s">
        <v>2384</v>
      </c>
      <c r="K1005" t="s">
        <v>162</v>
      </c>
      <c r="L1005" t="str">
        <f t="shared" si="15"/>
        <v>Low</v>
      </c>
      <c r="M1005">
        <v>4.3</v>
      </c>
      <c r="N1005" t="s">
        <v>85</v>
      </c>
      <c r="O1005" t="s">
        <v>183</v>
      </c>
      <c r="P1005" t="s">
        <v>101</v>
      </c>
      <c r="Q1005" t="s">
        <v>88</v>
      </c>
      <c r="R1005" t="s">
        <v>89</v>
      </c>
      <c r="S1005" t="s">
        <v>89</v>
      </c>
      <c r="T1005" t="s">
        <v>85</v>
      </c>
      <c r="U1005" t="s">
        <v>2387</v>
      </c>
    </row>
    <row r="1006" spans="3:21" hidden="1" x14ac:dyDescent="0.25">
      <c r="C1006" t="s">
        <v>2110</v>
      </c>
      <c r="D1006">
        <v>2016</v>
      </c>
      <c r="E1006" t="s">
        <v>991</v>
      </c>
      <c r="F1006" t="s">
        <v>1281</v>
      </c>
      <c r="G1006" t="s">
        <v>93</v>
      </c>
      <c r="H1006" t="s">
        <v>81</v>
      </c>
      <c r="I1006" t="s">
        <v>115</v>
      </c>
      <c r="J1006" t="s">
        <v>1270</v>
      </c>
      <c r="K1006" t="s">
        <v>111</v>
      </c>
      <c r="L1006" t="str">
        <f t="shared" si="15"/>
        <v>Low</v>
      </c>
      <c r="M1006">
        <v>4.3</v>
      </c>
      <c r="N1006" t="s">
        <v>85</v>
      </c>
      <c r="O1006" t="s">
        <v>86</v>
      </c>
      <c r="P1006" t="s">
        <v>101</v>
      </c>
      <c r="Q1006" t="s">
        <v>88</v>
      </c>
      <c r="R1006" t="s">
        <v>85</v>
      </c>
      <c r="S1006" t="s">
        <v>85</v>
      </c>
      <c r="T1006" t="s">
        <v>89</v>
      </c>
      <c r="U1006" t="s">
        <v>1282</v>
      </c>
    </row>
    <row r="1007" spans="3:21" hidden="1" x14ac:dyDescent="0.25">
      <c r="C1007" t="s">
        <v>2110</v>
      </c>
      <c r="D1007">
        <v>2016</v>
      </c>
      <c r="E1007" t="s">
        <v>994</v>
      </c>
      <c r="F1007" t="s">
        <v>2388</v>
      </c>
      <c r="G1007" t="s">
        <v>108</v>
      </c>
      <c r="H1007" t="s">
        <v>81</v>
      </c>
      <c r="I1007" t="s">
        <v>109</v>
      </c>
      <c r="J1007" t="s">
        <v>718</v>
      </c>
      <c r="K1007" t="s">
        <v>111</v>
      </c>
      <c r="L1007" t="str">
        <f t="shared" si="15"/>
        <v>Low</v>
      </c>
      <c r="M1007">
        <v>4.3</v>
      </c>
      <c r="N1007" t="s">
        <v>85</v>
      </c>
      <c r="O1007" t="s">
        <v>86</v>
      </c>
      <c r="P1007" t="s">
        <v>101</v>
      </c>
      <c r="Q1007" t="s">
        <v>88</v>
      </c>
      <c r="R1007" t="s">
        <v>89</v>
      </c>
      <c r="S1007" t="s">
        <v>85</v>
      </c>
      <c r="T1007" t="s">
        <v>85</v>
      </c>
      <c r="U1007" t="s">
        <v>2389</v>
      </c>
    </row>
    <row r="1008" spans="3:21" hidden="1" x14ac:dyDescent="0.25">
      <c r="C1008" t="s">
        <v>2110</v>
      </c>
      <c r="D1008">
        <v>2016</v>
      </c>
      <c r="E1008" t="s">
        <v>997</v>
      </c>
      <c r="F1008" t="s">
        <v>2390</v>
      </c>
      <c r="G1008" t="s">
        <v>108</v>
      </c>
      <c r="H1008" t="s">
        <v>81</v>
      </c>
      <c r="I1008" t="s">
        <v>109</v>
      </c>
      <c r="J1008" t="s">
        <v>718</v>
      </c>
      <c r="K1008" t="s">
        <v>111</v>
      </c>
      <c r="L1008" t="str">
        <f t="shared" si="15"/>
        <v>Low</v>
      </c>
      <c r="M1008">
        <v>4.3</v>
      </c>
      <c r="N1008" t="s">
        <v>85</v>
      </c>
      <c r="O1008" t="s">
        <v>86</v>
      </c>
      <c r="P1008" t="s">
        <v>101</v>
      </c>
      <c r="Q1008" t="s">
        <v>88</v>
      </c>
      <c r="R1008" t="s">
        <v>89</v>
      </c>
      <c r="S1008" t="s">
        <v>85</v>
      </c>
      <c r="T1008" t="s">
        <v>85</v>
      </c>
      <c r="U1008" t="s">
        <v>2391</v>
      </c>
    </row>
    <row r="1009" spans="3:21" hidden="1" x14ac:dyDescent="0.25">
      <c r="C1009" t="s">
        <v>2110</v>
      </c>
      <c r="D1009">
        <v>2016</v>
      </c>
      <c r="E1009" t="s">
        <v>1000</v>
      </c>
      <c r="F1009" t="s">
        <v>1293</v>
      </c>
      <c r="G1009" t="s">
        <v>93</v>
      </c>
      <c r="H1009" t="s">
        <v>81</v>
      </c>
      <c r="I1009" t="s">
        <v>290</v>
      </c>
      <c r="J1009" t="s">
        <v>1186</v>
      </c>
      <c r="K1009" t="s">
        <v>136</v>
      </c>
      <c r="L1009" t="str">
        <f t="shared" si="15"/>
        <v>Medium</v>
      </c>
      <c r="M1009">
        <v>6.8</v>
      </c>
      <c r="N1009" t="s">
        <v>85</v>
      </c>
      <c r="O1009" t="s">
        <v>86</v>
      </c>
      <c r="P1009" t="s">
        <v>101</v>
      </c>
      <c r="Q1009" t="s">
        <v>88</v>
      </c>
      <c r="R1009" t="s">
        <v>89</v>
      </c>
      <c r="S1009" t="s">
        <v>89</v>
      </c>
      <c r="T1009" t="s">
        <v>89</v>
      </c>
      <c r="U1009" t="s">
        <v>1294</v>
      </c>
    </row>
    <row r="1010" spans="3:21" hidden="1" x14ac:dyDescent="0.25">
      <c r="C1010" t="s">
        <v>2110</v>
      </c>
      <c r="D1010">
        <v>2016</v>
      </c>
      <c r="E1010" t="s">
        <v>1003</v>
      </c>
      <c r="F1010" t="s">
        <v>1295</v>
      </c>
      <c r="G1010" t="s">
        <v>93</v>
      </c>
      <c r="H1010" t="s">
        <v>81</v>
      </c>
      <c r="I1010" t="s">
        <v>115</v>
      </c>
      <c r="J1010" t="s">
        <v>1186</v>
      </c>
      <c r="K1010" t="s">
        <v>136</v>
      </c>
      <c r="L1010" t="str">
        <f t="shared" si="15"/>
        <v>Medium</v>
      </c>
      <c r="M1010">
        <v>6.8</v>
      </c>
      <c r="N1010" t="s">
        <v>85</v>
      </c>
      <c r="O1010" t="s">
        <v>86</v>
      </c>
      <c r="P1010" t="s">
        <v>101</v>
      </c>
      <c r="Q1010" t="s">
        <v>88</v>
      </c>
      <c r="R1010" t="s">
        <v>89</v>
      </c>
      <c r="S1010" t="s">
        <v>89</v>
      </c>
      <c r="T1010" t="s">
        <v>89</v>
      </c>
      <c r="U1010" t="s">
        <v>1296</v>
      </c>
    </row>
    <row r="1011" spans="3:21" hidden="1" x14ac:dyDescent="0.25">
      <c r="C1011" t="s">
        <v>2110</v>
      </c>
      <c r="D1011">
        <v>2016</v>
      </c>
      <c r="E1011" t="s">
        <v>93</v>
      </c>
      <c r="F1011" t="s">
        <v>1297</v>
      </c>
      <c r="G1011" t="s">
        <v>93</v>
      </c>
      <c r="H1011" t="s">
        <v>81</v>
      </c>
      <c r="I1011" t="s">
        <v>115</v>
      </c>
      <c r="J1011" t="s">
        <v>1186</v>
      </c>
      <c r="K1011" t="s">
        <v>136</v>
      </c>
      <c r="L1011" t="str">
        <f t="shared" si="15"/>
        <v>Medium</v>
      </c>
      <c r="M1011">
        <v>6.8</v>
      </c>
      <c r="N1011" t="s">
        <v>85</v>
      </c>
      <c r="O1011" t="s">
        <v>86</v>
      </c>
      <c r="P1011" t="s">
        <v>101</v>
      </c>
      <c r="Q1011" t="s">
        <v>88</v>
      </c>
      <c r="R1011" t="s">
        <v>89</v>
      </c>
      <c r="S1011" t="s">
        <v>89</v>
      </c>
      <c r="T1011" t="s">
        <v>89</v>
      </c>
      <c r="U1011" t="s">
        <v>1298</v>
      </c>
    </row>
    <row r="1012" spans="3:21" hidden="1" x14ac:dyDescent="0.25">
      <c r="C1012" t="s">
        <v>2110</v>
      </c>
      <c r="D1012">
        <v>2016</v>
      </c>
      <c r="E1012" t="s">
        <v>1010</v>
      </c>
      <c r="F1012" t="s">
        <v>1299</v>
      </c>
      <c r="G1012" t="s">
        <v>93</v>
      </c>
      <c r="H1012" t="s">
        <v>81</v>
      </c>
      <c r="I1012" t="s">
        <v>115</v>
      </c>
      <c r="J1012" t="s">
        <v>1186</v>
      </c>
      <c r="K1012" t="s">
        <v>136</v>
      </c>
      <c r="L1012" t="str">
        <f t="shared" si="15"/>
        <v>Medium</v>
      </c>
      <c r="M1012">
        <v>6.8</v>
      </c>
      <c r="N1012" t="s">
        <v>85</v>
      </c>
      <c r="O1012" t="s">
        <v>86</v>
      </c>
      <c r="P1012" t="s">
        <v>101</v>
      </c>
      <c r="Q1012" t="s">
        <v>88</v>
      </c>
      <c r="R1012" t="s">
        <v>89</v>
      </c>
      <c r="S1012" t="s">
        <v>89</v>
      </c>
      <c r="T1012" t="s">
        <v>89</v>
      </c>
      <c r="U1012" t="s">
        <v>1300</v>
      </c>
    </row>
    <row r="1013" spans="3:21" hidden="1" x14ac:dyDescent="0.25">
      <c r="C1013" t="s">
        <v>2110</v>
      </c>
      <c r="D1013">
        <v>2016</v>
      </c>
      <c r="E1013" t="s">
        <v>1015</v>
      </c>
      <c r="F1013" t="s">
        <v>1301</v>
      </c>
      <c r="G1013" t="s">
        <v>93</v>
      </c>
      <c r="H1013" t="s">
        <v>81</v>
      </c>
      <c r="I1013" t="s">
        <v>115</v>
      </c>
      <c r="J1013" t="s">
        <v>1186</v>
      </c>
      <c r="K1013" t="s">
        <v>136</v>
      </c>
      <c r="L1013" t="str">
        <f t="shared" si="15"/>
        <v>Medium</v>
      </c>
      <c r="M1013">
        <v>6.8</v>
      </c>
      <c r="N1013" t="s">
        <v>85</v>
      </c>
      <c r="O1013" t="s">
        <v>86</v>
      </c>
      <c r="P1013" t="s">
        <v>101</v>
      </c>
      <c r="Q1013" t="s">
        <v>88</v>
      </c>
      <c r="R1013" t="s">
        <v>89</v>
      </c>
      <c r="S1013" t="s">
        <v>89</v>
      </c>
      <c r="T1013" t="s">
        <v>89</v>
      </c>
      <c r="U1013" t="s">
        <v>1302</v>
      </c>
    </row>
    <row r="1014" spans="3:21" hidden="1" x14ac:dyDescent="0.25">
      <c r="C1014" t="s">
        <v>2110</v>
      </c>
      <c r="D1014">
        <v>2016</v>
      </c>
      <c r="E1014" t="s">
        <v>1019</v>
      </c>
      <c r="F1014" t="s">
        <v>1303</v>
      </c>
      <c r="G1014" t="s">
        <v>93</v>
      </c>
      <c r="H1014" t="s">
        <v>81</v>
      </c>
      <c r="I1014" t="s">
        <v>115</v>
      </c>
      <c r="J1014" t="s">
        <v>1186</v>
      </c>
      <c r="K1014" t="s">
        <v>136</v>
      </c>
      <c r="L1014" t="str">
        <f t="shared" si="15"/>
        <v>Medium</v>
      </c>
      <c r="M1014">
        <v>6.8</v>
      </c>
      <c r="N1014" t="s">
        <v>85</v>
      </c>
      <c r="O1014" t="s">
        <v>86</v>
      </c>
      <c r="P1014" t="s">
        <v>101</v>
      </c>
      <c r="Q1014" t="s">
        <v>88</v>
      </c>
      <c r="R1014" t="s">
        <v>89</v>
      </c>
      <c r="S1014" t="s">
        <v>89</v>
      </c>
      <c r="T1014" t="s">
        <v>89</v>
      </c>
      <c r="U1014" t="s">
        <v>1304</v>
      </c>
    </row>
    <row r="1015" spans="3:21" hidden="1" x14ac:dyDescent="0.25">
      <c r="C1015" t="s">
        <v>2110</v>
      </c>
      <c r="D1015">
        <v>2016</v>
      </c>
      <c r="E1015" t="s">
        <v>1024</v>
      </c>
      <c r="F1015" t="s">
        <v>1305</v>
      </c>
      <c r="G1015" t="s">
        <v>93</v>
      </c>
      <c r="H1015" t="s">
        <v>81</v>
      </c>
      <c r="I1015" t="s">
        <v>290</v>
      </c>
      <c r="J1015" t="s">
        <v>1186</v>
      </c>
      <c r="K1015" t="s">
        <v>136</v>
      </c>
      <c r="L1015" t="str">
        <f t="shared" ref="L1015:L1078" si="16">IF(M1015&gt;=9,"Critical",IF(M1015&gt;=7.5,"High",IF(M1015&gt;=5,"Medium","Low")))</f>
        <v>Medium</v>
      </c>
      <c r="M1015">
        <v>6.8</v>
      </c>
      <c r="N1015" t="s">
        <v>85</v>
      </c>
      <c r="O1015" t="s">
        <v>86</v>
      </c>
      <c r="P1015" t="s">
        <v>101</v>
      </c>
      <c r="Q1015" t="s">
        <v>88</v>
      </c>
      <c r="R1015" t="s">
        <v>89</v>
      </c>
      <c r="S1015" t="s">
        <v>89</v>
      </c>
      <c r="T1015" t="s">
        <v>89</v>
      </c>
      <c r="U1015" t="s">
        <v>1306</v>
      </c>
    </row>
    <row r="1016" spans="3:21" hidden="1" x14ac:dyDescent="0.25">
      <c r="C1016" t="s">
        <v>2110</v>
      </c>
      <c r="D1016">
        <v>2016</v>
      </c>
      <c r="E1016" t="s">
        <v>1027</v>
      </c>
      <c r="F1016" t="s">
        <v>1307</v>
      </c>
      <c r="G1016" t="s">
        <v>93</v>
      </c>
      <c r="H1016" t="s">
        <v>81</v>
      </c>
      <c r="I1016" t="s">
        <v>115</v>
      </c>
      <c r="J1016" t="s">
        <v>1186</v>
      </c>
      <c r="K1016" t="s">
        <v>136</v>
      </c>
      <c r="L1016" t="str">
        <f t="shared" si="16"/>
        <v>Medium</v>
      </c>
      <c r="M1016">
        <v>6.8</v>
      </c>
      <c r="N1016" t="s">
        <v>85</v>
      </c>
      <c r="O1016" t="s">
        <v>86</v>
      </c>
      <c r="P1016" t="s">
        <v>101</v>
      </c>
      <c r="Q1016" t="s">
        <v>88</v>
      </c>
      <c r="R1016" t="s">
        <v>89</v>
      </c>
      <c r="S1016" t="s">
        <v>89</v>
      </c>
      <c r="T1016" t="s">
        <v>89</v>
      </c>
      <c r="U1016" t="s">
        <v>1308</v>
      </c>
    </row>
    <row r="1017" spans="3:21" hidden="1" x14ac:dyDescent="0.25">
      <c r="C1017" t="s">
        <v>2110</v>
      </c>
      <c r="D1017">
        <v>2016</v>
      </c>
      <c r="E1017" t="s">
        <v>222</v>
      </c>
      <c r="F1017" t="s">
        <v>1309</v>
      </c>
      <c r="G1017" t="s">
        <v>93</v>
      </c>
      <c r="H1017" t="s">
        <v>81</v>
      </c>
      <c r="I1017" t="s">
        <v>115</v>
      </c>
      <c r="J1017" t="s">
        <v>1310</v>
      </c>
      <c r="K1017" t="s">
        <v>136</v>
      </c>
      <c r="L1017" t="str">
        <f t="shared" si="16"/>
        <v>Critical</v>
      </c>
      <c r="M1017">
        <v>10</v>
      </c>
      <c r="N1017" t="s">
        <v>85</v>
      </c>
      <c r="O1017" t="s">
        <v>86</v>
      </c>
      <c r="P1017" t="s">
        <v>87</v>
      </c>
      <c r="Q1017" t="s">
        <v>88</v>
      </c>
      <c r="R1017" t="s">
        <v>130</v>
      </c>
      <c r="S1017" t="s">
        <v>130</v>
      </c>
      <c r="T1017" t="s">
        <v>130</v>
      </c>
      <c r="U1017" t="s">
        <v>1311</v>
      </c>
    </row>
    <row r="1018" spans="3:21" hidden="1" x14ac:dyDescent="0.25">
      <c r="C1018" t="s">
        <v>2110</v>
      </c>
      <c r="D1018">
        <v>2016</v>
      </c>
      <c r="E1018" t="s">
        <v>1321</v>
      </c>
      <c r="F1018" t="s">
        <v>308</v>
      </c>
      <c r="G1018" t="s">
        <v>81</v>
      </c>
      <c r="H1018" t="s">
        <v>81</v>
      </c>
      <c r="I1018" t="s">
        <v>129</v>
      </c>
      <c r="J1018" t="s">
        <v>309</v>
      </c>
      <c r="K1018" t="s">
        <v>291</v>
      </c>
      <c r="L1018" t="str">
        <f t="shared" si="16"/>
        <v>Medium</v>
      </c>
      <c r="M1018">
        <v>6.8</v>
      </c>
      <c r="N1018" t="s">
        <v>85</v>
      </c>
      <c r="O1018" t="s">
        <v>86</v>
      </c>
      <c r="P1018" t="s">
        <v>101</v>
      </c>
      <c r="Q1018" t="s">
        <v>88</v>
      </c>
      <c r="R1018" t="s">
        <v>89</v>
      </c>
      <c r="S1018" t="s">
        <v>89</v>
      </c>
      <c r="T1018" t="s">
        <v>89</v>
      </c>
      <c r="U1018" t="s">
        <v>310</v>
      </c>
    </row>
    <row r="1019" spans="3:21" hidden="1" x14ac:dyDescent="0.25">
      <c r="C1019" t="s">
        <v>2110</v>
      </c>
      <c r="D1019">
        <v>2016</v>
      </c>
      <c r="E1019" t="s">
        <v>1030</v>
      </c>
      <c r="F1019" t="s">
        <v>311</v>
      </c>
      <c r="G1019" t="s">
        <v>81</v>
      </c>
      <c r="H1019" t="s">
        <v>81</v>
      </c>
      <c r="I1019" t="s">
        <v>129</v>
      </c>
      <c r="J1019" t="s">
        <v>312</v>
      </c>
      <c r="K1019" t="s">
        <v>313</v>
      </c>
      <c r="L1019" t="str">
        <f t="shared" si="16"/>
        <v>Medium</v>
      </c>
      <c r="M1019">
        <v>6.8</v>
      </c>
      <c r="N1019" t="s">
        <v>85</v>
      </c>
      <c r="O1019" t="s">
        <v>86</v>
      </c>
      <c r="P1019" t="s">
        <v>101</v>
      </c>
      <c r="Q1019" t="s">
        <v>88</v>
      </c>
      <c r="R1019" t="s">
        <v>89</v>
      </c>
      <c r="S1019" t="s">
        <v>89</v>
      </c>
      <c r="T1019" t="s">
        <v>89</v>
      </c>
      <c r="U1019" t="s">
        <v>314</v>
      </c>
    </row>
    <row r="1020" spans="3:21" hidden="1" x14ac:dyDescent="0.25">
      <c r="C1020" t="s">
        <v>2110</v>
      </c>
      <c r="D1020">
        <v>2016</v>
      </c>
      <c r="E1020" t="s">
        <v>1326</v>
      </c>
      <c r="F1020" t="s">
        <v>315</v>
      </c>
      <c r="G1020" t="s">
        <v>93</v>
      </c>
      <c r="H1020" t="s">
        <v>81</v>
      </c>
      <c r="I1020" t="s">
        <v>115</v>
      </c>
      <c r="J1020" t="s">
        <v>312</v>
      </c>
      <c r="K1020" t="s">
        <v>316</v>
      </c>
      <c r="L1020" t="str">
        <f t="shared" si="16"/>
        <v>Low</v>
      </c>
      <c r="M1020">
        <v>4.3</v>
      </c>
      <c r="N1020" t="s">
        <v>85</v>
      </c>
      <c r="O1020" t="s">
        <v>86</v>
      </c>
      <c r="P1020" t="s">
        <v>101</v>
      </c>
      <c r="Q1020" t="s">
        <v>88</v>
      </c>
      <c r="R1020" t="s">
        <v>85</v>
      </c>
      <c r="S1020" t="s">
        <v>85</v>
      </c>
      <c r="T1020" t="s">
        <v>89</v>
      </c>
      <c r="U1020" t="s">
        <v>317</v>
      </c>
    </row>
    <row r="1021" spans="3:21" hidden="1" x14ac:dyDescent="0.25">
      <c r="C1021" t="s">
        <v>2110</v>
      </c>
      <c r="D1021">
        <v>2016</v>
      </c>
      <c r="E1021" t="s">
        <v>1034</v>
      </c>
      <c r="F1021" t="s">
        <v>324</v>
      </c>
      <c r="G1021" t="s">
        <v>81</v>
      </c>
      <c r="H1021" t="s">
        <v>81</v>
      </c>
      <c r="I1021" t="s">
        <v>129</v>
      </c>
      <c r="J1021" t="s">
        <v>312</v>
      </c>
      <c r="K1021" t="s">
        <v>111</v>
      </c>
      <c r="L1021" t="str">
        <f t="shared" si="16"/>
        <v>Medium</v>
      </c>
      <c r="M1021">
        <v>6.8</v>
      </c>
      <c r="N1021" t="s">
        <v>85</v>
      </c>
      <c r="O1021" t="s">
        <v>86</v>
      </c>
      <c r="P1021" t="s">
        <v>101</v>
      </c>
      <c r="Q1021" t="s">
        <v>88</v>
      </c>
      <c r="R1021" t="s">
        <v>89</v>
      </c>
      <c r="S1021" t="s">
        <v>89</v>
      </c>
      <c r="T1021" t="s">
        <v>89</v>
      </c>
      <c r="U1021" t="s">
        <v>325</v>
      </c>
    </row>
    <row r="1022" spans="3:21" hidden="1" x14ac:dyDescent="0.25">
      <c r="C1022" t="s">
        <v>2110</v>
      </c>
      <c r="D1022">
        <v>2016</v>
      </c>
      <c r="E1022" t="s">
        <v>1038</v>
      </c>
      <c r="F1022" t="s">
        <v>326</v>
      </c>
      <c r="G1022" t="s">
        <v>93</v>
      </c>
      <c r="H1022" t="s">
        <v>81</v>
      </c>
      <c r="I1022" t="s">
        <v>115</v>
      </c>
      <c r="J1022" t="s">
        <v>312</v>
      </c>
      <c r="K1022" t="s">
        <v>111</v>
      </c>
      <c r="L1022" t="str">
        <f t="shared" si="16"/>
        <v>Medium</v>
      </c>
      <c r="M1022">
        <v>5.0999999999999996</v>
      </c>
      <c r="N1022" t="s">
        <v>85</v>
      </c>
      <c r="O1022" t="s">
        <v>86</v>
      </c>
      <c r="P1022" t="s">
        <v>301</v>
      </c>
      <c r="Q1022" t="s">
        <v>88</v>
      </c>
      <c r="R1022" t="s">
        <v>89</v>
      </c>
      <c r="S1022" t="s">
        <v>89</v>
      </c>
      <c r="T1022" t="s">
        <v>89</v>
      </c>
      <c r="U1022" t="s">
        <v>327</v>
      </c>
    </row>
    <row r="1023" spans="3:21" hidden="1" x14ac:dyDescent="0.25">
      <c r="C1023" t="s">
        <v>2110</v>
      </c>
      <c r="D1023">
        <v>2016</v>
      </c>
      <c r="E1023" t="s">
        <v>1039</v>
      </c>
      <c r="F1023" t="s">
        <v>330</v>
      </c>
      <c r="G1023" t="s">
        <v>93</v>
      </c>
      <c r="H1023" t="s">
        <v>81</v>
      </c>
      <c r="I1023" t="s">
        <v>115</v>
      </c>
      <c r="J1023" t="s">
        <v>312</v>
      </c>
      <c r="K1023" t="s">
        <v>111</v>
      </c>
      <c r="L1023" t="str">
        <f t="shared" si="16"/>
        <v>Low</v>
      </c>
      <c r="M1023">
        <v>4.3</v>
      </c>
      <c r="N1023" t="s">
        <v>85</v>
      </c>
      <c r="O1023" t="s">
        <v>86</v>
      </c>
      <c r="P1023" t="s">
        <v>101</v>
      </c>
      <c r="Q1023" t="s">
        <v>88</v>
      </c>
      <c r="R1023" t="s">
        <v>85</v>
      </c>
      <c r="S1023" t="s">
        <v>85</v>
      </c>
      <c r="T1023" t="s">
        <v>89</v>
      </c>
      <c r="U1023" t="s">
        <v>331</v>
      </c>
    </row>
    <row r="1024" spans="3:21" hidden="1" x14ac:dyDescent="0.25">
      <c r="C1024" t="s">
        <v>2110</v>
      </c>
      <c r="D1024">
        <v>2016</v>
      </c>
      <c r="E1024" t="s">
        <v>1042</v>
      </c>
      <c r="F1024" t="s">
        <v>332</v>
      </c>
      <c r="G1024" t="s">
        <v>93</v>
      </c>
      <c r="H1024" t="s">
        <v>81</v>
      </c>
      <c r="I1024" t="s">
        <v>115</v>
      </c>
      <c r="J1024" t="s">
        <v>312</v>
      </c>
      <c r="K1024" t="s">
        <v>111</v>
      </c>
      <c r="L1024" t="str">
        <f t="shared" si="16"/>
        <v>Low</v>
      </c>
      <c r="M1024">
        <v>4.3</v>
      </c>
      <c r="N1024" t="s">
        <v>85</v>
      </c>
      <c r="O1024" t="s">
        <v>86</v>
      </c>
      <c r="P1024" t="s">
        <v>101</v>
      </c>
      <c r="Q1024" t="s">
        <v>88</v>
      </c>
      <c r="R1024" t="s">
        <v>85</v>
      </c>
      <c r="S1024" t="s">
        <v>85</v>
      </c>
      <c r="T1024" t="s">
        <v>89</v>
      </c>
      <c r="U1024" t="s">
        <v>333</v>
      </c>
    </row>
    <row r="1025" spans="3:21" hidden="1" x14ac:dyDescent="0.25">
      <c r="C1025" t="s">
        <v>2110</v>
      </c>
      <c r="D1025">
        <v>2016</v>
      </c>
      <c r="E1025" t="s">
        <v>1043</v>
      </c>
      <c r="F1025" t="s">
        <v>340</v>
      </c>
      <c r="G1025" t="s">
        <v>93</v>
      </c>
      <c r="H1025" t="s">
        <v>81</v>
      </c>
      <c r="I1025" t="s">
        <v>115</v>
      </c>
      <c r="J1025" t="s">
        <v>312</v>
      </c>
      <c r="K1025" t="s">
        <v>111</v>
      </c>
      <c r="L1025" t="str">
        <f t="shared" si="16"/>
        <v>Medium</v>
      </c>
      <c r="M1025">
        <v>5.0999999999999996</v>
      </c>
      <c r="N1025" t="s">
        <v>85</v>
      </c>
      <c r="O1025" t="s">
        <v>86</v>
      </c>
      <c r="P1025" t="s">
        <v>301</v>
      </c>
      <c r="Q1025" t="s">
        <v>88</v>
      </c>
      <c r="R1025" t="s">
        <v>89</v>
      </c>
      <c r="S1025" t="s">
        <v>89</v>
      </c>
      <c r="T1025" t="s">
        <v>89</v>
      </c>
      <c r="U1025" t="s">
        <v>341</v>
      </c>
    </row>
    <row r="1026" spans="3:21" hidden="1" x14ac:dyDescent="0.25">
      <c r="C1026" t="s">
        <v>2110</v>
      </c>
      <c r="D1026">
        <v>2016</v>
      </c>
      <c r="E1026" t="s">
        <v>1044</v>
      </c>
      <c r="F1026" t="s">
        <v>344</v>
      </c>
      <c r="G1026" t="s">
        <v>93</v>
      </c>
      <c r="H1026" t="s">
        <v>81</v>
      </c>
      <c r="I1026" t="s">
        <v>223</v>
      </c>
      <c r="J1026" t="s">
        <v>312</v>
      </c>
      <c r="K1026" t="s">
        <v>111</v>
      </c>
      <c r="L1026" t="str">
        <f t="shared" si="16"/>
        <v>Medium</v>
      </c>
      <c r="M1026">
        <v>6.8</v>
      </c>
      <c r="N1026" t="s">
        <v>85</v>
      </c>
      <c r="O1026" t="s">
        <v>86</v>
      </c>
      <c r="P1026" t="s">
        <v>101</v>
      </c>
      <c r="Q1026" t="s">
        <v>88</v>
      </c>
      <c r="R1026" t="s">
        <v>89</v>
      </c>
      <c r="S1026" t="s">
        <v>89</v>
      </c>
      <c r="T1026" t="s">
        <v>89</v>
      </c>
      <c r="U1026" t="s">
        <v>345</v>
      </c>
    </row>
    <row r="1027" spans="3:21" hidden="1" x14ac:dyDescent="0.25">
      <c r="C1027" t="s">
        <v>2110</v>
      </c>
      <c r="D1027">
        <v>2016</v>
      </c>
      <c r="E1027" t="s">
        <v>1045</v>
      </c>
      <c r="F1027" t="s">
        <v>346</v>
      </c>
      <c r="G1027" t="s">
        <v>81</v>
      </c>
      <c r="H1027" t="s">
        <v>81</v>
      </c>
      <c r="I1027" t="s">
        <v>129</v>
      </c>
      <c r="J1027" t="s">
        <v>312</v>
      </c>
      <c r="K1027" t="s">
        <v>111</v>
      </c>
      <c r="L1027" t="str">
        <f t="shared" si="16"/>
        <v>Medium</v>
      </c>
      <c r="M1027">
        <v>6.8</v>
      </c>
      <c r="N1027" t="s">
        <v>85</v>
      </c>
      <c r="O1027" t="s">
        <v>86</v>
      </c>
      <c r="P1027" t="s">
        <v>101</v>
      </c>
      <c r="Q1027" t="s">
        <v>88</v>
      </c>
      <c r="R1027" t="s">
        <v>89</v>
      </c>
      <c r="S1027" t="s">
        <v>89</v>
      </c>
      <c r="T1027" t="s">
        <v>89</v>
      </c>
      <c r="U1027" t="s">
        <v>347</v>
      </c>
    </row>
    <row r="1028" spans="3:21" hidden="1" x14ac:dyDescent="0.25">
      <c r="C1028" t="s">
        <v>2110</v>
      </c>
      <c r="D1028">
        <v>2016</v>
      </c>
      <c r="E1028" t="s">
        <v>1046</v>
      </c>
      <c r="F1028" t="s">
        <v>348</v>
      </c>
      <c r="G1028" t="s">
        <v>93</v>
      </c>
      <c r="H1028" t="s">
        <v>81</v>
      </c>
      <c r="I1028" t="s">
        <v>115</v>
      </c>
      <c r="J1028" t="s">
        <v>312</v>
      </c>
      <c r="K1028" t="s">
        <v>111</v>
      </c>
      <c r="L1028" t="str">
        <f t="shared" si="16"/>
        <v>Medium</v>
      </c>
      <c r="M1028">
        <v>6.8</v>
      </c>
      <c r="N1028" t="s">
        <v>85</v>
      </c>
      <c r="O1028" t="s">
        <v>86</v>
      </c>
      <c r="P1028" t="s">
        <v>101</v>
      </c>
      <c r="Q1028" t="s">
        <v>88</v>
      </c>
      <c r="R1028" t="s">
        <v>89</v>
      </c>
      <c r="S1028" t="s">
        <v>89</v>
      </c>
      <c r="T1028" t="s">
        <v>89</v>
      </c>
      <c r="U1028" t="s">
        <v>349</v>
      </c>
    </row>
    <row r="1029" spans="3:21" hidden="1" x14ac:dyDescent="0.25">
      <c r="C1029" t="s">
        <v>2110</v>
      </c>
      <c r="D1029">
        <v>2016</v>
      </c>
      <c r="E1029" t="s">
        <v>1047</v>
      </c>
      <c r="F1029" t="s">
        <v>350</v>
      </c>
      <c r="G1029" t="s">
        <v>108</v>
      </c>
      <c r="H1029" t="s">
        <v>81</v>
      </c>
      <c r="I1029" t="s">
        <v>109</v>
      </c>
      <c r="J1029" t="s">
        <v>312</v>
      </c>
      <c r="K1029" t="s">
        <v>111</v>
      </c>
      <c r="L1029" t="str">
        <f t="shared" si="16"/>
        <v>Low</v>
      </c>
      <c r="M1029">
        <v>4.3</v>
      </c>
      <c r="N1029" t="s">
        <v>85</v>
      </c>
      <c r="O1029" t="s">
        <v>86</v>
      </c>
      <c r="P1029" t="s">
        <v>101</v>
      </c>
      <c r="Q1029" t="s">
        <v>88</v>
      </c>
      <c r="R1029" t="s">
        <v>89</v>
      </c>
      <c r="S1029" t="s">
        <v>85</v>
      </c>
      <c r="T1029" t="s">
        <v>85</v>
      </c>
      <c r="U1029" t="s">
        <v>351</v>
      </c>
    </row>
    <row r="1030" spans="3:21" hidden="1" x14ac:dyDescent="0.25">
      <c r="C1030" t="s">
        <v>2110</v>
      </c>
      <c r="D1030">
        <v>2016</v>
      </c>
      <c r="E1030" t="s">
        <v>1048</v>
      </c>
      <c r="F1030" t="s">
        <v>1316</v>
      </c>
      <c r="G1030" t="s">
        <v>81</v>
      </c>
      <c r="H1030" t="s">
        <v>81</v>
      </c>
      <c r="I1030" t="s">
        <v>129</v>
      </c>
      <c r="J1030" t="s">
        <v>1284</v>
      </c>
      <c r="K1030" t="s">
        <v>676</v>
      </c>
      <c r="L1030" t="str">
        <f t="shared" si="16"/>
        <v>Critical</v>
      </c>
      <c r="M1030">
        <v>10</v>
      </c>
      <c r="N1030" t="s">
        <v>85</v>
      </c>
      <c r="O1030" t="s">
        <v>86</v>
      </c>
      <c r="P1030" t="s">
        <v>87</v>
      </c>
      <c r="Q1030" t="s">
        <v>88</v>
      </c>
      <c r="R1030" t="s">
        <v>130</v>
      </c>
      <c r="S1030" t="s">
        <v>130</v>
      </c>
      <c r="T1030" t="s">
        <v>130</v>
      </c>
      <c r="U1030" t="s">
        <v>1317</v>
      </c>
    </row>
    <row r="1031" spans="3:21" hidden="1" x14ac:dyDescent="0.25">
      <c r="C1031" t="s">
        <v>2110</v>
      </c>
      <c r="D1031">
        <v>2016</v>
      </c>
      <c r="E1031" t="s">
        <v>1049</v>
      </c>
      <c r="F1031" t="s">
        <v>1322</v>
      </c>
      <c r="G1031" t="s">
        <v>81</v>
      </c>
      <c r="H1031" t="s">
        <v>81</v>
      </c>
      <c r="I1031" t="s">
        <v>129</v>
      </c>
      <c r="J1031" t="s">
        <v>1284</v>
      </c>
      <c r="K1031" t="s">
        <v>676</v>
      </c>
      <c r="L1031" t="str">
        <f t="shared" si="16"/>
        <v>Medium</v>
      </c>
      <c r="M1031">
        <v>6.8</v>
      </c>
      <c r="N1031" t="s">
        <v>85</v>
      </c>
      <c r="O1031" t="s">
        <v>86</v>
      </c>
      <c r="P1031" t="s">
        <v>101</v>
      </c>
      <c r="Q1031" t="s">
        <v>88</v>
      </c>
      <c r="R1031" t="s">
        <v>89</v>
      </c>
      <c r="S1031" t="s">
        <v>89</v>
      </c>
      <c r="T1031" t="s">
        <v>89</v>
      </c>
      <c r="U1031" t="s">
        <v>1323</v>
      </c>
    </row>
    <row r="1032" spans="3:21" hidden="1" x14ac:dyDescent="0.25">
      <c r="C1032" t="s">
        <v>2110</v>
      </c>
      <c r="D1032">
        <v>2016</v>
      </c>
      <c r="E1032" t="s">
        <v>1052</v>
      </c>
      <c r="F1032" t="s">
        <v>1324</v>
      </c>
      <c r="G1032" t="s">
        <v>134</v>
      </c>
      <c r="H1032" t="s">
        <v>81</v>
      </c>
      <c r="I1032" t="s">
        <v>129</v>
      </c>
      <c r="J1032" t="s">
        <v>1284</v>
      </c>
      <c r="K1032" t="s">
        <v>676</v>
      </c>
      <c r="L1032" t="str">
        <f t="shared" si="16"/>
        <v>Low</v>
      </c>
      <c r="M1032">
        <v>4.3</v>
      </c>
      <c r="N1032" t="s">
        <v>85</v>
      </c>
      <c r="O1032" t="s">
        <v>86</v>
      </c>
      <c r="P1032" t="s">
        <v>101</v>
      </c>
      <c r="Q1032" t="s">
        <v>88</v>
      </c>
      <c r="R1032" t="s">
        <v>85</v>
      </c>
      <c r="S1032" t="s">
        <v>85</v>
      </c>
      <c r="T1032" t="s">
        <v>89</v>
      </c>
      <c r="U1032" t="s">
        <v>1325</v>
      </c>
    </row>
    <row r="1033" spans="3:21" hidden="1" x14ac:dyDescent="0.25">
      <c r="C1033" t="s">
        <v>2110</v>
      </c>
      <c r="D1033">
        <v>2016</v>
      </c>
      <c r="E1033" t="s">
        <v>1053</v>
      </c>
      <c r="F1033" t="s">
        <v>1327</v>
      </c>
      <c r="G1033" t="s">
        <v>93</v>
      </c>
      <c r="H1033" t="s">
        <v>81</v>
      </c>
      <c r="I1033" t="s">
        <v>115</v>
      </c>
      <c r="J1033" t="s">
        <v>1284</v>
      </c>
      <c r="K1033" t="s">
        <v>676</v>
      </c>
      <c r="L1033" t="str">
        <f t="shared" si="16"/>
        <v>Critical</v>
      </c>
      <c r="M1033">
        <v>9.3000000000000007</v>
      </c>
      <c r="N1033" t="s">
        <v>85</v>
      </c>
      <c r="O1033" t="s">
        <v>86</v>
      </c>
      <c r="P1033" t="s">
        <v>101</v>
      </c>
      <c r="Q1033" t="s">
        <v>88</v>
      </c>
      <c r="R1033" t="s">
        <v>130</v>
      </c>
      <c r="S1033" t="s">
        <v>130</v>
      </c>
      <c r="T1033" t="s">
        <v>130</v>
      </c>
      <c r="U1033" t="s">
        <v>1328</v>
      </c>
    </row>
    <row r="1034" spans="3:21" hidden="1" x14ac:dyDescent="0.25">
      <c r="C1034" t="s">
        <v>2110</v>
      </c>
      <c r="D1034">
        <v>2016</v>
      </c>
      <c r="E1034" t="s">
        <v>1054</v>
      </c>
      <c r="F1034" t="s">
        <v>1335</v>
      </c>
      <c r="G1034" t="s">
        <v>93</v>
      </c>
      <c r="H1034" t="s">
        <v>81</v>
      </c>
      <c r="I1034" t="s">
        <v>115</v>
      </c>
      <c r="J1034" t="s">
        <v>1333</v>
      </c>
      <c r="K1034" t="s">
        <v>676</v>
      </c>
      <c r="L1034" t="str">
        <f t="shared" si="16"/>
        <v>Critical</v>
      </c>
      <c r="M1034">
        <v>9.3000000000000007</v>
      </c>
      <c r="N1034" t="s">
        <v>85</v>
      </c>
      <c r="O1034" t="s">
        <v>86</v>
      </c>
      <c r="P1034" t="s">
        <v>101</v>
      </c>
      <c r="Q1034" t="s">
        <v>88</v>
      </c>
      <c r="R1034" t="s">
        <v>130</v>
      </c>
      <c r="S1034" t="s">
        <v>130</v>
      </c>
      <c r="T1034" t="s">
        <v>130</v>
      </c>
      <c r="U1034" t="s">
        <v>1336</v>
      </c>
    </row>
    <row r="1035" spans="3:21" hidden="1" x14ac:dyDescent="0.25">
      <c r="C1035" t="s">
        <v>2110</v>
      </c>
      <c r="D1035">
        <v>2016</v>
      </c>
      <c r="E1035" t="s">
        <v>1055</v>
      </c>
      <c r="F1035" t="s">
        <v>1339</v>
      </c>
      <c r="G1035" t="s">
        <v>81</v>
      </c>
      <c r="H1035" t="s">
        <v>81</v>
      </c>
      <c r="I1035" t="s">
        <v>129</v>
      </c>
      <c r="J1035" t="s">
        <v>1333</v>
      </c>
      <c r="K1035" t="s">
        <v>676</v>
      </c>
      <c r="L1035" t="str">
        <f t="shared" si="16"/>
        <v>Critical</v>
      </c>
      <c r="M1035">
        <v>9.3000000000000007</v>
      </c>
      <c r="N1035" t="s">
        <v>85</v>
      </c>
      <c r="O1035" t="s">
        <v>86</v>
      </c>
      <c r="P1035" t="s">
        <v>101</v>
      </c>
      <c r="Q1035" t="s">
        <v>88</v>
      </c>
      <c r="R1035" t="s">
        <v>130</v>
      </c>
      <c r="S1035" t="s">
        <v>130</v>
      </c>
      <c r="T1035" t="s">
        <v>130</v>
      </c>
      <c r="U1035" t="s">
        <v>1340</v>
      </c>
    </row>
    <row r="1036" spans="3:21" hidden="1" x14ac:dyDescent="0.25">
      <c r="C1036" t="s">
        <v>2110</v>
      </c>
      <c r="D1036">
        <v>2016</v>
      </c>
      <c r="E1036" t="s">
        <v>1056</v>
      </c>
      <c r="F1036" t="s">
        <v>1341</v>
      </c>
      <c r="G1036" t="s">
        <v>93</v>
      </c>
      <c r="H1036" t="s">
        <v>81</v>
      </c>
      <c r="I1036" t="s">
        <v>115</v>
      </c>
      <c r="J1036" t="s">
        <v>1333</v>
      </c>
      <c r="K1036" t="s">
        <v>676</v>
      </c>
      <c r="L1036" t="str">
        <f t="shared" si="16"/>
        <v>Critical</v>
      </c>
      <c r="M1036">
        <v>9.3000000000000007</v>
      </c>
      <c r="N1036" t="s">
        <v>85</v>
      </c>
      <c r="O1036" t="s">
        <v>86</v>
      </c>
      <c r="P1036" t="s">
        <v>101</v>
      </c>
      <c r="Q1036" t="s">
        <v>88</v>
      </c>
      <c r="R1036" t="s">
        <v>130</v>
      </c>
      <c r="S1036" t="s">
        <v>130</v>
      </c>
      <c r="T1036" t="s">
        <v>130</v>
      </c>
      <c r="U1036" t="s">
        <v>1342</v>
      </c>
    </row>
    <row r="1037" spans="3:21" hidden="1" x14ac:dyDescent="0.25">
      <c r="C1037" t="s">
        <v>2110</v>
      </c>
      <c r="D1037">
        <v>2016</v>
      </c>
      <c r="E1037" t="s">
        <v>1067</v>
      </c>
      <c r="F1037" t="s">
        <v>2392</v>
      </c>
      <c r="G1037" t="s">
        <v>81</v>
      </c>
      <c r="H1037" t="s">
        <v>81</v>
      </c>
      <c r="I1037" t="s">
        <v>161</v>
      </c>
      <c r="J1037" t="s">
        <v>1197</v>
      </c>
      <c r="K1037" t="s">
        <v>2393</v>
      </c>
      <c r="L1037" t="str">
        <f t="shared" si="16"/>
        <v>High</v>
      </c>
      <c r="M1037">
        <v>7.5</v>
      </c>
      <c r="N1037" t="s">
        <v>85</v>
      </c>
      <c r="O1037" t="s">
        <v>86</v>
      </c>
      <c r="P1037" t="s">
        <v>87</v>
      </c>
      <c r="Q1037" t="s">
        <v>88</v>
      </c>
      <c r="R1037" t="s">
        <v>89</v>
      </c>
      <c r="S1037" t="s">
        <v>89</v>
      </c>
      <c r="T1037" t="s">
        <v>89</v>
      </c>
      <c r="U1037" t="s">
        <v>2394</v>
      </c>
    </row>
    <row r="1038" spans="3:21" hidden="1" x14ac:dyDescent="0.25">
      <c r="C1038" t="s">
        <v>2110</v>
      </c>
      <c r="D1038">
        <v>2016</v>
      </c>
      <c r="E1038" t="s">
        <v>1071</v>
      </c>
      <c r="F1038" t="s">
        <v>2395</v>
      </c>
      <c r="G1038" t="s">
        <v>81</v>
      </c>
      <c r="H1038" t="s">
        <v>81</v>
      </c>
      <c r="I1038" t="s">
        <v>161</v>
      </c>
      <c r="J1038" t="s">
        <v>285</v>
      </c>
      <c r="K1038" t="s">
        <v>136</v>
      </c>
      <c r="L1038" t="str">
        <f t="shared" si="16"/>
        <v>Medium</v>
      </c>
      <c r="M1038">
        <v>6.8</v>
      </c>
      <c r="N1038" t="s">
        <v>85</v>
      </c>
      <c r="O1038" t="s">
        <v>86</v>
      </c>
      <c r="P1038" t="s">
        <v>101</v>
      </c>
      <c r="Q1038" t="s">
        <v>88</v>
      </c>
      <c r="R1038" t="s">
        <v>89</v>
      </c>
      <c r="S1038" t="s">
        <v>89</v>
      </c>
      <c r="T1038" t="s">
        <v>89</v>
      </c>
      <c r="U1038" t="s">
        <v>2396</v>
      </c>
    </row>
    <row r="1039" spans="3:21" hidden="1" x14ac:dyDescent="0.25">
      <c r="C1039" t="s">
        <v>2110</v>
      </c>
      <c r="D1039">
        <v>2016</v>
      </c>
      <c r="E1039" t="s">
        <v>1075</v>
      </c>
      <c r="F1039" t="s">
        <v>2397</v>
      </c>
      <c r="G1039" t="s">
        <v>280</v>
      </c>
      <c r="H1039" t="s">
        <v>81</v>
      </c>
      <c r="I1039" t="s">
        <v>129</v>
      </c>
      <c r="J1039" t="s">
        <v>282</v>
      </c>
      <c r="K1039" t="s">
        <v>1422</v>
      </c>
      <c r="L1039" t="str">
        <f t="shared" si="16"/>
        <v>Low</v>
      </c>
      <c r="M1039">
        <v>4.3</v>
      </c>
      <c r="N1039" t="s">
        <v>85</v>
      </c>
      <c r="O1039" t="s">
        <v>86</v>
      </c>
      <c r="P1039" t="s">
        <v>101</v>
      </c>
      <c r="Q1039" t="s">
        <v>88</v>
      </c>
      <c r="R1039" t="s">
        <v>85</v>
      </c>
      <c r="S1039" t="s">
        <v>85</v>
      </c>
      <c r="T1039" t="s">
        <v>89</v>
      </c>
      <c r="U1039" t="s">
        <v>2398</v>
      </c>
    </row>
    <row r="1040" spans="3:21" hidden="1" x14ac:dyDescent="0.25">
      <c r="C1040" t="s">
        <v>2110</v>
      </c>
      <c r="D1040">
        <v>2016</v>
      </c>
      <c r="E1040" t="s">
        <v>1079</v>
      </c>
      <c r="F1040" t="s">
        <v>2399</v>
      </c>
      <c r="G1040" t="s">
        <v>280</v>
      </c>
      <c r="H1040" t="s">
        <v>81</v>
      </c>
      <c r="I1040" t="s">
        <v>129</v>
      </c>
      <c r="J1040" t="s">
        <v>282</v>
      </c>
      <c r="K1040" t="s">
        <v>1422</v>
      </c>
      <c r="L1040" t="str">
        <f t="shared" si="16"/>
        <v>Low</v>
      </c>
      <c r="M1040">
        <v>4.3</v>
      </c>
      <c r="N1040" t="s">
        <v>85</v>
      </c>
      <c r="O1040" t="s">
        <v>86</v>
      </c>
      <c r="P1040" t="s">
        <v>101</v>
      </c>
      <c r="Q1040" t="s">
        <v>88</v>
      </c>
      <c r="R1040" t="s">
        <v>85</v>
      </c>
      <c r="S1040" t="s">
        <v>85</v>
      </c>
      <c r="T1040" t="s">
        <v>89</v>
      </c>
      <c r="U1040" t="s">
        <v>2400</v>
      </c>
    </row>
    <row r="1041" spans="3:21" hidden="1" x14ac:dyDescent="0.25">
      <c r="C1041" t="s">
        <v>2110</v>
      </c>
      <c r="D1041">
        <v>2016</v>
      </c>
      <c r="E1041" t="s">
        <v>1083</v>
      </c>
      <c r="F1041" t="s">
        <v>2401</v>
      </c>
      <c r="G1041" t="s">
        <v>93</v>
      </c>
      <c r="H1041" t="s">
        <v>81</v>
      </c>
      <c r="I1041" t="s">
        <v>223</v>
      </c>
      <c r="J1041" t="s">
        <v>362</v>
      </c>
      <c r="K1041" t="s">
        <v>136</v>
      </c>
      <c r="L1041" t="str">
        <f t="shared" si="16"/>
        <v>Critical</v>
      </c>
      <c r="M1041">
        <v>9.3000000000000007</v>
      </c>
      <c r="N1041" t="s">
        <v>85</v>
      </c>
      <c r="O1041" t="s">
        <v>86</v>
      </c>
      <c r="P1041" t="s">
        <v>101</v>
      </c>
      <c r="Q1041" t="s">
        <v>88</v>
      </c>
      <c r="R1041" t="s">
        <v>130</v>
      </c>
      <c r="S1041" t="s">
        <v>130</v>
      </c>
      <c r="T1041" t="s">
        <v>130</v>
      </c>
      <c r="U1041" t="s">
        <v>2402</v>
      </c>
    </row>
    <row r="1042" spans="3:21" hidden="1" x14ac:dyDescent="0.25">
      <c r="C1042" t="s">
        <v>2110</v>
      </c>
      <c r="D1042">
        <v>2016</v>
      </c>
      <c r="E1042" t="s">
        <v>1086</v>
      </c>
      <c r="F1042" t="s">
        <v>2403</v>
      </c>
      <c r="G1042" t="s">
        <v>93</v>
      </c>
      <c r="H1042" t="s">
        <v>81</v>
      </c>
      <c r="I1042" t="s">
        <v>223</v>
      </c>
      <c r="J1042" t="s">
        <v>362</v>
      </c>
      <c r="K1042" t="s">
        <v>136</v>
      </c>
      <c r="L1042" t="str">
        <f t="shared" si="16"/>
        <v>Critical</v>
      </c>
      <c r="M1042">
        <v>9.3000000000000007</v>
      </c>
      <c r="N1042" t="s">
        <v>85</v>
      </c>
      <c r="O1042" t="s">
        <v>86</v>
      </c>
      <c r="P1042" t="s">
        <v>101</v>
      </c>
      <c r="Q1042" t="s">
        <v>88</v>
      </c>
      <c r="R1042" t="s">
        <v>130</v>
      </c>
      <c r="S1042" t="s">
        <v>130</v>
      </c>
      <c r="T1042" t="s">
        <v>130</v>
      </c>
      <c r="U1042" t="s">
        <v>2404</v>
      </c>
    </row>
    <row r="1043" spans="3:21" hidden="1" x14ac:dyDescent="0.25">
      <c r="C1043" t="s">
        <v>2110</v>
      </c>
      <c r="D1043">
        <v>2016</v>
      </c>
      <c r="E1043" t="s">
        <v>1090</v>
      </c>
      <c r="F1043" t="s">
        <v>1381</v>
      </c>
      <c r="G1043" t="s">
        <v>93</v>
      </c>
      <c r="H1043" t="s">
        <v>81</v>
      </c>
      <c r="I1043" t="s">
        <v>115</v>
      </c>
      <c r="J1043" t="s">
        <v>1382</v>
      </c>
      <c r="K1043" t="s">
        <v>1088</v>
      </c>
      <c r="L1043" t="str">
        <f t="shared" si="16"/>
        <v>Medium</v>
      </c>
      <c r="M1043">
        <v>5</v>
      </c>
      <c r="N1043" t="s">
        <v>85</v>
      </c>
      <c r="O1043" t="s">
        <v>86</v>
      </c>
      <c r="P1043" t="s">
        <v>87</v>
      </c>
      <c r="Q1043" t="s">
        <v>88</v>
      </c>
      <c r="R1043" t="s">
        <v>85</v>
      </c>
      <c r="S1043" t="s">
        <v>85</v>
      </c>
      <c r="T1043" t="s">
        <v>89</v>
      </c>
      <c r="U1043" t="s">
        <v>1383</v>
      </c>
    </row>
    <row r="1044" spans="3:21" hidden="1" x14ac:dyDescent="0.25">
      <c r="C1044" t="s">
        <v>2110</v>
      </c>
      <c r="D1044">
        <v>2016</v>
      </c>
      <c r="E1044" t="s">
        <v>1395</v>
      </c>
      <c r="F1044" t="s">
        <v>1384</v>
      </c>
      <c r="G1044" t="s">
        <v>699</v>
      </c>
      <c r="H1044" t="s">
        <v>81</v>
      </c>
      <c r="I1044" t="s">
        <v>1385</v>
      </c>
      <c r="J1044" t="s">
        <v>1386</v>
      </c>
      <c r="K1044" t="s">
        <v>1387</v>
      </c>
      <c r="L1044" t="str">
        <f t="shared" si="16"/>
        <v>Medium</v>
      </c>
      <c r="M1044">
        <v>6.5</v>
      </c>
      <c r="N1044" t="s">
        <v>85</v>
      </c>
      <c r="O1044" t="s">
        <v>86</v>
      </c>
      <c r="P1044" t="s">
        <v>87</v>
      </c>
      <c r="Q1044" t="s">
        <v>205</v>
      </c>
      <c r="R1044" t="s">
        <v>89</v>
      </c>
      <c r="S1044" t="s">
        <v>89</v>
      </c>
      <c r="T1044" t="s">
        <v>89</v>
      </c>
      <c r="U1044" t="s">
        <v>1388</v>
      </c>
    </row>
    <row r="1045" spans="3:21" hidden="1" x14ac:dyDescent="0.25">
      <c r="C1045" t="s">
        <v>2110</v>
      </c>
      <c r="D1045">
        <v>2016</v>
      </c>
      <c r="E1045" t="s">
        <v>1398</v>
      </c>
      <c r="F1045" t="s">
        <v>1389</v>
      </c>
      <c r="G1045" t="s">
        <v>128</v>
      </c>
      <c r="H1045" t="s">
        <v>81</v>
      </c>
      <c r="I1045" t="s">
        <v>129</v>
      </c>
      <c r="J1045" t="s">
        <v>1390</v>
      </c>
      <c r="K1045" t="s">
        <v>136</v>
      </c>
      <c r="L1045" t="str">
        <f t="shared" si="16"/>
        <v>Medium</v>
      </c>
      <c r="M1045">
        <v>5</v>
      </c>
      <c r="N1045" t="s">
        <v>85</v>
      </c>
      <c r="O1045" t="s">
        <v>86</v>
      </c>
      <c r="P1045" t="s">
        <v>87</v>
      </c>
      <c r="Q1045" t="s">
        <v>88</v>
      </c>
      <c r="R1045" t="s">
        <v>85</v>
      </c>
      <c r="S1045" t="s">
        <v>85</v>
      </c>
      <c r="T1045" t="s">
        <v>89</v>
      </c>
      <c r="U1045" t="s">
        <v>1391</v>
      </c>
    </row>
    <row r="1046" spans="3:21" hidden="1" x14ac:dyDescent="0.25">
      <c r="C1046" t="s">
        <v>2110</v>
      </c>
      <c r="D1046">
        <v>2016</v>
      </c>
      <c r="E1046" t="s">
        <v>1401</v>
      </c>
      <c r="F1046" t="s">
        <v>1392</v>
      </c>
      <c r="G1046" t="s">
        <v>81</v>
      </c>
      <c r="H1046" t="s">
        <v>81</v>
      </c>
      <c r="I1046" t="s">
        <v>129</v>
      </c>
      <c r="J1046" t="s">
        <v>1390</v>
      </c>
      <c r="K1046" t="s">
        <v>1393</v>
      </c>
      <c r="L1046" t="str">
        <f t="shared" si="16"/>
        <v>High</v>
      </c>
      <c r="M1046">
        <v>7.5</v>
      </c>
      <c r="N1046" t="s">
        <v>85</v>
      </c>
      <c r="O1046" t="s">
        <v>86</v>
      </c>
      <c r="P1046" t="s">
        <v>87</v>
      </c>
      <c r="Q1046" t="s">
        <v>88</v>
      </c>
      <c r="R1046" t="s">
        <v>89</v>
      </c>
      <c r="S1046" t="s">
        <v>89</v>
      </c>
      <c r="T1046" t="s">
        <v>89</v>
      </c>
      <c r="U1046" t="s">
        <v>1394</v>
      </c>
    </row>
    <row r="1047" spans="3:21" hidden="1" x14ac:dyDescent="0.25">
      <c r="C1047" t="s">
        <v>2110</v>
      </c>
      <c r="D1047">
        <v>2016</v>
      </c>
      <c r="E1047" t="s">
        <v>1405</v>
      </c>
      <c r="F1047" t="s">
        <v>1396</v>
      </c>
      <c r="G1047" t="s">
        <v>81</v>
      </c>
      <c r="H1047" t="s">
        <v>81</v>
      </c>
      <c r="I1047" t="s">
        <v>129</v>
      </c>
      <c r="J1047" t="s">
        <v>1390</v>
      </c>
      <c r="K1047" t="s">
        <v>136</v>
      </c>
      <c r="L1047" t="str">
        <f t="shared" si="16"/>
        <v>Medium</v>
      </c>
      <c r="M1047">
        <v>5</v>
      </c>
      <c r="N1047" t="s">
        <v>85</v>
      </c>
      <c r="O1047" t="s">
        <v>86</v>
      </c>
      <c r="P1047" t="s">
        <v>87</v>
      </c>
      <c r="Q1047" t="s">
        <v>88</v>
      </c>
      <c r="R1047" t="s">
        <v>85</v>
      </c>
      <c r="S1047" t="s">
        <v>85</v>
      </c>
      <c r="T1047" t="s">
        <v>89</v>
      </c>
      <c r="U1047" t="s">
        <v>1397</v>
      </c>
    </row>
    <row r="1048" spans="3:21" hidden="1" x14ac:dyDescent="0.25">
      <c r="C1048" t="s">
        <v>2110</v>
      </c>
      <c r="D1048">
        <v>2016</v>
      </c>
      <c r="E1048" t="s">
        <v>1408</v>
      </c>
      <c r="F1048" t="s">
        <v>1399</v>
      </c>
      <c r="G1048" t="s">
        <v>108</v>
      </c>
      <c r="H1048" t="s">
        <v>81</v>
      </c>
      <c r="I1048" t="s">
        <v>109</v>
      </c>
      <c r="J1048" t="s">
        <v>285</v>
      </c>
      <c r="K1048" t="s">
        <v>1088</v>
      </c>
      <c r="L1048" t="str">
        <f t="shared" si="16"/>
        <v>Low</v>
      </c>
      <c r="M1048">
        <v>4.3</v>
      </c>
      <c r="N1048" t="s">
        <v>85</v>
      </c>
      <c r="O1048" t="s">
        <v>86</v>
      </c>
      <c r="P1048" t="s">
        <v>101</v>
      </c>
      <c r="Q1048" t="s">
        <v>88</v>
      </c>
      <c r="R1048" t="s">
        <v>89</v>
      </c>
      <c r="S1048" t="s">
        <v>85</v>
      </c>
      <c r="T1048" t="s">
        <v>85</v>
      </c>
      <c r="U1048" t="s">
        <v>1400</v>
      </c>
    </row>
    <row r="1049" spans="3:21" hidden="1" x14ac:dyDescent="0.25">
      <c r="C1049" t="s">
        <v>2110</v>
      </c>
      <c r="D1049">
        <v>2016</v>
      </c>
      <c r="E1049" t="s">
        <v>1411</v>
      </c>
      <c r="F1049" t="s">
        <v>1402</v>
      </c>
      <c r="G1049" t="s">
        <v>93</v>
      </c>
      <c r="H1049" t="s">
        <v>81</v>
      </c>
      <c r="I1049" t="s">
        <v>180</v>
      </c>
      <c r="J1049" t="s">
        <v>1403</v>
      </c>
      <c r="K1049" t="s">
        <v>295</v>
      </c>
      <c r="L1049" t="str">
        <f t="shared" si="16"/>
        <v>High</v>
      </c>
      <c r="M1049">
        <v>7.5</v>
      </c>
      <c r="N1049" t="s">
        <v>85</v>
      </c>
      <c r="O1049" t="s">
        <v>86</v>
      </c>
      <c r="P1049" t="s">
        <v>87</v>
      </c>
      <c r="Q1049" t="s">
        <v>88</v>
      </c>
      <c r="R1049" t="s">
        <v>89</v>
      </c>
      <c r="S1049" t="s">
        <v>89</v>
      </c>
      <c r="T1049" t="s">
        <v>89</v>
      </c>
      <c r="U1049" t="s">
        <v>1404</v>
      </c>
    </row>
    <row r="1050" spans="3:21" hidden="1" x14ac:dyDescent="0.25">
      <c r="C1050" t="s">
        <v>2110</v>
      </c>
      <c r="D1050">
        <v>2016</v>
      </c>
      <c r="E1050" t="s">
        <v>1414</v>
      </c>
      <c r="F1050" t="s">
        <v>1406</v>
      </c>
      <c r="G1050" t="s">
        <v>699</v>
      </c>
      <c r="H1050" t="s">
        <v>81</v>
      </c>
      <c r="I1050" t="s">
        <v>964</v>
      </c>
      <c r="J1050" t="s">
        <v>1386</v>
      </c>
      <c r="K1050" t="s">
        <v>295</v>
      </c>
      <c r="L1050" t="str">
        <f t="shared" si="16"/>
        <v>Medium</v>
      </c>
      <c r="M1050">
        <v>6.5</v>
      </c>
      <c r="N1050" t="s">
        <v>85</v>
      </c>
      <c r="O1050" t="s">
        <v>86</v>
      </c>
      <c r="P1050" t="s">
        <v>87</v>
      </c>
      <c r="Q1050" t="s">
        <v>205</v>
      </c>
      <c r="R1050" t="s">
        <v>89</v>
      </c>
      <c r="S1050" t="s">
        <v>89</v>
      </c>
      <c r="T1050" t="s">
        <v>89</v>
      </c>
      <c r="U1050" t="s">
        <v>1407</v>
      </c>
    </row>
    <row r="1051" spans="3:21" hidden="1" x14ac:dyDescent="0.25">
      <c r="C1051" t="s">
        <v>2110</v>
      </c>
      <c r="D1051">
        <v>2016</v>
      </c>
      <c r="E1051" t="s">
        <v>1417</v>
      </c>
      <c r="F1051" t="s">
        <v>1409</v>
      </c>
      <c r="G1051" t="s">
        <v>108</v>
      </c>
      <c r="H1051" t="s">
        <v>81</v>
      </c>
      <c r="I1051" t="s">
        <v>1319</v>
      </c>
      <c r="J1051" t="s">
        <v>1386</v>
      </c>
      <c r="K1051" t="s">
        <v>295</v>
      </c>
      <c r="L1051" t="str">
        <f t="shared" si="16"/>
        <v>Low</v>
      </c>
      <c r="M1051">
        <v>4</v>
      </c>
      <c r="N1051" t="s">
        <v>85</v>
      </c>
      <c r="O1051" t="s">
        <v>86</v>
      </c>
      <c r="P1051" t="s">
        <v>87</v>
      </c>
      <c r="Q1051" t="s">
        <v>205</v>
      </c>
      <c r="R1051" t="s">
        <v>89</v>
      </c>
      <c r="S1051" t="s">
        <v>85</v>
      </c>
      <c r="T1051" t="s">
        <v>85</v>
      </c>
      <c r="U1051" t="s">
        <v>1410</v>
      </c>
    </row>
    <row r="1052" spans="3:21" hidden="1" x14ac:dyDescent="0.25">
      <c r="C1052" t="s">
        <v>2110</v>
      </c>
      <c r="D1052">
        <v>2016</v>
      </c>
      <c r="E1052" t="s">
        <v>1420</v>
      </c>
      <c r="F1052" t="s">
        <v>2405</v>
      </c>
      <c r="G1052" t="s">
        <v>81</v>
      </c>
      <c r="H1052" t="s">
        <v>81</v>
      </c>
      <c r="I1052" t="s">
        <v>153</v>
      </c>
      <c r="J1052" t="s">
        <v>2406</v>
      </c>
      <c r="K1052" t="s">
        <v>111</v>
      </c>
      <c r="L1052" t="str">
        <f t="shared" si="16"/>
        <v>Critical</v>
      </c>
      <c r="M1052">
        <v>10</v>
      </c>
      <c r="N1052" t="s">
        <v>85</v>
      </c>
      <c r="O1052" t="s">
        <v>86</v>
      </c>
      <c r="P1052" t="s">
        <v>87</v>
      </c>
      <c r="Q1052" t="s">
        <v>88</v>
      </c>
      <c r="R1052" t="s">
        <v>130</v>
      </c>
      <c r="S1052" t="s">
        <v>130</v>
      </c>
      <c r="T1052" t="s">
        <v>130</v>
      </c>
      <c r="U1052" t="s">
        <v>2407</v>
      </c>
    </row>
    <row r="1053" spans="3:21" hidden="1" x14ac:dyDescent="0.25">
      <c r="C1053" t="s">
        <v>2110</v>
      </c>
      <c r="D1053">
        <v>2016</v>
      </c>
      <c r="E1053" t="s">
        <v>1424</v>
      </c>
      <c r="F1053" t="s">
        <v>2408</v>
      </c>
      <c r="G1053" t="s">
        <v>222</v>
      </c>
      <c r="H1053" t="s">
        <v>81</v>
      </c>
      <c r="I1053" t="s">
        <v>109</v>
      </c>
      <c r="J1053" t="s">
        <v>2320</v>
      </c>
      <c r="K1053" t="s">
        <v>291</v>
      </c>
      <c r="L1053" t="str">
        <f t="shared" si="16"/>
        <v>Medium</v>
      </c>
      <c r="M1053">
        <v>5</v>
      </c>
      <c r="N1053" t="s">
        <v>85</v>
      </c>
      <c r="O1053" t="s">
        <v>86</v>
      </c>
      <c r="P1053" t="s">
        <v>87</v>
      </c>
      <c r="Q1053" t="s">
        <v>88</v>
      </c>
      <c r="R1053" t="s">
        <v>89</v>
      </c>
      <c r="S1053" t="s">
        <v>85</v>
      </c>
      <c r="T1053" t="s">
        <v>85</v>
      </c>
      <c r="U1053" t="s">
        <v>2409</v>
      </c>
    </row>
    <row r="1054" spans="3:21" hidden="1" x14ac:dyDescent="0.25">
      <c r="C1054" t="s">
        <v>2110</v>
      </c>
      <c r="D1054">
        <v>2016</v>
      </c>
      <c r="E1054" t="s">
        <v>1433</v>
      </c>
      <c r="F1054" t="s">
        <v>2410</v>
      </c>
      <c r="G1054" t="s">
        <v>222</v>
      </c>
      <c r="H1054" t="s">
        <v>81</v>
      </c>
      <c r="I1054" t="s">
        <v>129</v>
      </c>
      <c r="J1054" t="s">
        <v>727</v>
      </c>
      <c r="K1054" t="s">
        <v>136</v>
      </c>
      <c r="L1054" t="str">
        <f t="shared" si="16"/>
        <v>Low</v>
      </c>
      <c r="M1054">
        <v>4.3</v>
      </c>
      <c r="N1054" t="s">
        <v>85</v>
      </c>
      <c r="O1054" t="s">
        <v>86</v>
      </c>
      <c r="P1054" t="s">
        <v>101</v>
      </c>
      <c r="Q1054" t="s">
        <v>88</v>
      </c>
      <c r="R1054" t="s">
        <v>85</v>
      </c>
      <c r="S1054" t="s">
        <v>85</v>
      </c>
      <c r="T1054" t="s">
        <v>89</v>
      </c>
      <c r="U1054" t="s">
        <v>2411</v>
      </c>
    </row>
    <row r="1055" spans="3:21" hidden="1" x14ac:dyDescent="0.25">
      <c r="C1055" t="s">
        <v>2110</v>
      </c>
      <c r="D1055">
        <v>2016</v>
      </c>
      <c r="E1055" t="s">
        <v>1436</v>
      </c>
      <c r="F1055" t="s">
        <v>2412</v>
      </c>
      <c r="G1055" t="s">
        <v>254</v>
      </c>
      <c r="H1055" t="s">
        <v>81</v>
      </c>
      <c r="I1055" t="s">
        <v>115</v>
      </c>
      <c r="J1055" t="s">
        <v>727</v>
      </c>
      <c r="K1055" t="s">
        <v>84</v>
      </c>
      <c r="L1055" t="str">
        <f t="shared" si="16"/>
        <v>Low</v>
      </c>
      <c r="M1055">
        <v>4.3</v>
      </c>
      <c r="N1055" t="s">
        <v>85</v>
      </c>
      <c r="O1055" t="s">
        <v>86</v>
      </c>
      <c r="P1055" t="s">
        <v>101</v>
      </c>
      <c r="Q1055" t="s">
        <v>88</v>
      </c>
      <c r="R1055" t="s">
        <v>85</v>
      </c>
      <c r="S1055" t="s">
        <v>85</v>
      </c>
      <c r="T1055" t="s">
        <v>89</v>
      </c>
      <c r="U1055" t="s">
        <v>2413</v>
      </c>
    </row>
    <row r="1056" spans="3:21" hidden="1" x14ac:dyDescent="0.25">
      <c r="C1056" t="s">
        <v>2110</v>
      </c>
      <c r="D1056">
        <v>2016</v>
      </c>
      <c r="E1056" t="s">
        <v>1439</v>
      </c>
      <c r="F1056" t="s">
        <v>1412</v>
      </c>
      <c r="G1056" t="s">
        <v>134</v>
      </c>
      <c r="H1056" t="s">
        <v>81</v>
      </c>
      <c r="I1056" t="s">
        <v>129</v>
      </c>
      <c r="J1056" t="s">
        <v>727</v>
      </c>
      <c r="K1056" t="s">
        <v>136</v>
      </c>
      <c r="L1056" t="str">
        <f t="shared" si="16"/>
        <v>Low</v>
      </c>
      <c r="M1056">
        <v>4.3</v>
      </c>
      <c r="N1056" t="s">
        <v>85</v>
      </c>
      <c r="O1056" t="s">
        <v>86</v>
      </c>
      <c r="P1056" t="s">
        <v>101</v>
      </c>
      <c r="Q1056" t="s">
        <v>88</v>
      </c>
      <c r="R1056" t="s">
        <v>85</v>
      </c>
      <c r="S1056" t="s">
        <v>85</v>
      </c>
      <c r="T1056" t="s">
        <v>89</v>
      </c>
      <c r="U1056" t="s">
        <v>1413</v>
      </c>
    </row>
    <row r="1057" spans="3:21" hidden="1" x14ac:dyDescent="0.25">
      <c r="C1057" t="s">
        <v>2110</v>
      </c>
      <c r="D1057">
        <v>2016</v>
      </c>
      <c r="E1057" t="s">
        <v>1443</v>
      </c>
      <c r="F1057" t="s">
        <v>2414</v>
      </c>
      <c r="G1057" t="s">
        <v>134</v>
      </c>
      <c r="H1057" t="s">
        <v>81</v>
      </c>
      <c r="I1057" t="s">
        <v>129</v>
      </c>
      <c r="J1057" t="s">
        <v>727</v>
      </c>
      <c r="K1057" t="s">
        <v>136</v>
      </c>
      <c r="L1057" t="str">
        <f t="shared" si="16"/>
        <v>Medium</v>
      </c>
      <c r="M1057">
        <v>5</v>
      </c>
      <c r="N1057" t="s">
        <v>85</v>
      </c>
      <c r="O1057" t="s">
        <v>86</v>
      </c>
      <c r="P1057" t="s">
        <v>87</v>
      </c>
      <c r="Q1057" t="s">
        <v>88</v>
      </c>
      <c r="R1057" t="s">
        <v>85</v>
      </c>
      <c r="S1057" t="s">
        <v>85</v>
      </c>
      <c r="T1057" t="s">
        <v>89</v>
      </c>
      <c r="U1057" t="s">
        <v>2415</v>
      </c>
    </row>
    <row r="1058" spans="3:21" hidden="1" x14ac:dyDescent="0.25">
      <c r="C1058" t="s">
        <v>2110</v>
      </c>
      <c r="D1058">
        <v>2016</v>
      </c>
      <c r="E1058" t="s">
        <v>1446</v>
      </c>
      <c r="F1058" t="s">
        <v>2416</v>
      </c>
      <c r="G1058" t="s">
        <v>222</v>
      </c>
      <c r="H1058" t="s">
        <v>81</v>
      </c>
      <c r="I1058" t="s">
        <v>129</v>
      </c>
      <c r="J1058" t="s">
        <v>727</v>
      </c>
      <c r="K1058" t="s">
        <v>136</v>
      </c>
      <c r="L1058" t="str">
        <f t="shared" si="16"/>
        <v>Low</v>
      </c>
      <c r="M1058">
        <v>4.3</v>
      </c>
      <c r="N1058" t="s">
        <v>85</v>
      </c>
      <c r="O1058" t="s">
        <v>86</v>
      </c>
      <c r="P1058" t="s">
        <v>101</v>
      </c>
      <c r="Q1058" t="s">
        <v>88</v>
      </c>
      <c r="R1058" t="s">
        <v>85</v>
      </c>
      <c r="S1058" t="s">
        <v>85</v>
      </c>
      <c r="T1058" t="s">
        <v>89</v>
      </c>
      <c r="U1058" t="s">
        <v>2417</v>
      </c>
    </row>
    <row r="1059" spans="3:21" hidden="1" x14ac:dyDescent="0.25">
      <c r="C1059" t="s">
        <v>2110</v>
      </c>
      <c r="D1059">
        <v>2016</v>
      </c>
      <c r="E1059" t="s">
        <v>1449</v>
      </c>
      <c r="F1059" t="s">
        <v>2418</v>
      </c>
      <c r="G1059" t="s">
        <v>242</v>
      </c>
      <c r="H1059" t="s">
        <v>81</v>
      </c>
      <c r="I1059" t="s">
        <v>129</v>
      </c>
      <c r="J1059" t="s">
        <v>727</v>
      </c>
      <c r="K1059" t="s">
        <v>136</v>
      </c>
      <c r="L1059" t="str">
        <f t="shared" si="16"/>
        <v>Low</v>
      </c>
      <c r="M1059">
        <v>4.3</v>
      </c>
      <c r="N1059" t="s">
        <v>85</v>
      </c>
      <c r="O1059" t="s">
        <v>86</v>
      </c>
      <c r="P1059" t="s">
        <v>101</v>
      </c>
      <c r="Q1059" t="s">
        <v>88</v>
      </c>
      <c r="R1059" t="s">
        <v>85</v>
      </c>
      <c r="S1059" t="s">
        <v>85</v>
      </c>
      <c r="T1059" t="s">
        <v>89</v>
      </c>
      <c r="U1059" t="s">
        <v>2419</v>
      </c>
    </row>
    <row r="1060" spans="3:21" hidden="1" x14ac:dyDescent="0.25">
      <c r="C1060" t="s">
        <v>2110</v>
      </c>
      <c r="D1060">
        <v>2016</v>
      </c>
      <c r="E1060" t="s">
        <v>1452</v>
      </c>
      <c r="F1060" t="s">
        <v>2420</v>
      </c>
      <c r="G1060" t="s">
        <v>222</v>
      </c>
      <c r="H1060" t="s">
        <v>81</v>
      </c>
      <c r="I1060" t="s">
        <v>129</v>
      </c>
      <c r="J1060" t="s">
        <v>727</v>
      </c>
      <c r="K1060" t="s">
        <v>136</v>
      </c>
      <c r="L1060" t="str">
        <f t="shared" si="16"/>
        <v>Low</v>
      </c>
      <c r="M1060">
        <v>4.3</v>
      </c>
      <c r="N1060" t="s">
        <v>85</v>
      </c>
      <c r="O1060" t="s">
        <v>86</v>
      </c>
      <c r="P1060" t="s">
        <v>101</v>
      </c>
      <c r="Q1060" t="s">
        <v>88</v>
      </c>
      <c r="R1060" t="s">
        <v>85</v>
      </c>
      <c r="S1060" t="s">
        <v>85</v>
      </c>
      <c r="T1060" t="s">
        <v>89</v>
      </c>
      <c r="U1060" t="s">
        <v>2421</v>
      </c>
    </row>
    <row r="1061" spans="3:21" hidden="1" x14ac:dyDescent="0.25">
      <c r="C1061" t="s">
        <v>2110</v>
      </c>
      <c r="D1061">
        <v>2016</v>
      </c>
      <c r="E1061" t="s">
        <v>1455</v>
      </c>
      <c r="F1061" t="s">
        <v>2422</v>
      </c>
      <c r="G1061" t="s">
        <v>222</v>
      </c>
      <c r="H1061" t="s">
        <v>81</v>
      </c>
      <c r="I1061" t="s">
        <v>129</v>
      </c>
      <c r="J1061" t="s">
        <v>727</v>
      </c>
      <c r="K1061" t="s">
        <v>136</v>
      </c>
      <c r="L1061" t="str">
        <f t="shared" si="16"/>
        <v>Low</v>
      </c>
      <c r="M1061">
        <v>4.3</v>
      </c>
      <c r="N1061" t="s">
        <v>85</v>
      </c>
      <c r="O1061" t="s">
        <v>86</v>
      </c>
      <c r="P1061" t="s">
        <v>101</v>
      </c>
      <c r="Q1061" t="s">
        <v>88</v>
      </c>
      <c r="R1061" t="s">
        <v>85</v>
      </c>
      <c r="S1061" t="s">
        <v>85</v>
      </c>
      <c r="T1061" t="s">
        <v>89</v>
      </c>
      <c r="U1061" t="s">
        <v>2423</v>
      </c>
    </row>
    <row r="1062" spans="3:21" hidden="1" x14ac:dyDescent="0.25">
      <c r="C1062" t="s">
        <v>2110</v>
      </c>
      <c r="D1062">
        <v>2016</v>
      </c>
      <c r="E1062" t="s">
        <v>1458</v>
      </c>
      <c r="F1062" t="s">
        <v>2424</v>
      </c>
      <c r="G1062" t="s">
        <v>134</v>
      </c>
      <c r="H1062" t="s">
        <v>81</v>
      </c>
      <c r="I1062" t="s">
        <v>129</v>
      </c>
      <c r="J1062" t="s">
        <v>727</v>
      </c>
      <c r="K1062" t="s">
        <v>136</v>
      </c>
      <c r="L1062" t="str">
        <f t="shared" si="16"/>
        <v>Low</v>
      </c>
      <c r="M1062">
        <v>4.3</v>
      </c>
      <c r="N1062" t="s">
        <v>85</v>
      </c>
      <c r="O1062" t="s">
        <v>86</v>
      </c>
      <c r="P1062" t="s">
        <v>101</v>
      </c>
      <c r="Q1062" t="s">
        <v>88</v>
      </c>
      <c r="R1062" t="s">
        <v>85</v>
      </c>
      <c r="S1062" t="s">
        <v>85</v>
      </c>
      <c r="T1062" t="s">
        <v>89</v>
      </c>
      <c r="U1062" t="s">
        <v>2425</v>
      </c>
    </row>
    <row r="1063" spans="3:21" hidden="1" x14ac:dyDescent="0.25">
      <c r="C1063" t="s">
        <v>2110</v>
      </c>
      <c r="D1063">
        <v>2016</v>
      </c>
      <c r="E1063" t="s">
        <v>1461</v>
      </c>
      <c r="F1063" t="s">
        <v>726</v>
      </c>
      <c r="G1063" t="s">
        <v>242</v>
      </c>
      <c r="H1063" t="s">
        <v>81</v>
      </c>
      <c r="I1063" t="s">
        <v>129</v>
      </c>
      <c r="J1063" t="s">
        <v>727</v>
      </c>
      <c r="K1063" t="s">
        <v>136</v>
      </c>
      <c r="L1063" t="str">
        <f t="shared" si="16"/>
        <v>Low</v>
      </c>
      <c r="M1063">
        <v>4.3</v>
      </c>
      <c r="N1063" t="s">
        <v>85</v>
      </c>
      <c r="O1063" t="s">
        <v>86</v>
      </c>
      <c r="P1063" t="s">
        <v>101</v>
      </c>
      <c r="Q1063" t="s">
        <v>88</v>
      </c>
      <c r="R1063" t="s">
        <v>85</v>
      </c>
      <c r="S1063" t="s">
        <v>85</v>
      </c>
      <c r="T1063" t="s">
        <v>89</v>
      </c>
      <c r="U1063" t="s">
        <v>728</v>
      </c>
    </row>
    <row r="1064" spans="3:21" hidden="1" x14ac:dyDescent="0.25">
      <c r="C1064" t="s">
        <v>2110</v>
      </c>
      <c r="D1064">
        <v>2016</v>
      </c>
      <c r="E1064" t="s">
        <v>1464</v>
      </c>
      <c r="F1064" t="s">
        <v>2426</v>
      </c>
      <c r="G1064" t="s">
        <v>222</v>
      </c>
      <c r="H1064" t="s">
        <v>81</v>
      </c>
      <c r="I1064" t="s">
        <v>129</v>
      </c>
      <c r="J1064" t="s">
        <v>727</v>
      </c>
      <c r="K1064" t="s">
        <v>136</v>
      </c>
      <c r="L1064" t="str">
        <f t="shared" si="16"/>
        <v>Medium</v>
      </c>
      <c r="M1064">
        <v>5</v>
      </c>
      <c r="N1064" t="s">
        <v>85</v>
      </c>
      <c r="O1064" t="s">
        <v>86</v>
      </c>
      <c r="P1064" t="s">
        <v>87</v>
      </c>
      <c r="Q1064" t="s">
        <v>88</v>
      </c>
      <c r="R1064" t="s">
        <v>85</v>
      </c>
      <c r="S1064" t="s">
        <v>85</v>
      </c>
      <c r="T1064" t="s">
        <v>89</v>
      </c>
      <c r="U1064" t="s">
        <v>2427</v>
      </c>
    </row>
    <row r="1065" spans="3:21" hidden="1" x14ac:dyDescent="0.25">
      <c r="C1065" t="s">
        <v>2110</v>
      </c>
      <c r="D1065">
        <v>2016</v>
      </c>
      <c r="E1065" t="s">
        <v>1467</v>
      </c>
      <c r="F1065" t="s">
        <v>2428</v>
      </c>
      <c r="G1065" t="s">
        <v>222</v>
      </c>
      <c r="H1065" t="s">
        <v>81</v>
      </c>
      <c r="I1065" t="s">
        <v>129</v>
      </c>
      <c r="J1065" t="s">
        <v>727</v>
      </c>
      <c r="K1065" t="s">
        <v>136</v>
      </c>
      <c r="L1065" t="str">
        <f t="shared" si="16"/>
        <v>Low</v>
      </c>
      <c r="M1065">
        <v>4.3</v>
      </c>
      <c r="N1065" t="s">
        <v>85</v>
      </c>
      <c r="O1065" t="s">
        <v>86</v>
      </c>
      <c r="P1065" t="s">
        <v>101</v>
      </c>
      <c r="Q1065" t="s">
        <v>88</v>
      </c>
      <c r="R1065" t="s">
        <v>85</v>
      </c>
      <c r="S1065" t="s">
        <v>85</v>
      </c>
      <c r="T1065" t="s">
        <v>89</v>
      </c>
      <c r="U1065" t="s">
        <v>2429</v>
      </c>
    </row>
    <row r="1066" spans="3:21" hidden="1" x14ac:dyDescent="0.25">
      <c r="C1066" t="s">
        <v>2110</v>
      </c>
      <c r="D1066">
        <v>2016</v>
      </c>
      <c r="E1066" t="s">
        <v>2430</v>
      </c>
      <c r="F1066" t="s">
        <v>2431</v>
      </c>
      <c r="G1066" t="s">
        <v>93</v>
      </c>
      <c r="H1066" t="s">
        <v>81</v>
      </c>
      <c r="I1066" t="s">
        <v>115</v>
      </c>
      <c r="J1066" t="s">
        <v>727</v>
      </c>
      <c r="K1066" t="s">
        <v>136</v>
      </c>
      <c r="L1066" t="str">
        <f t="shared" si="16"/>
        <v>Medium</v>
      </c>
      <c r="M1066">
        <v>5</v>
      </c>
      <c r="N1066" t="s">
        <v>85</v>
      </c>
      <c r="O1066" t="s">
        <v>86</v>
      </c>
      <c r="P1066" t="s">
        <v>87</v>
      </c>
      <c r="Q1066" t="s">
        <v>88</v>
      </c>
      <c r="R1066" t="s">
        <v>85</v>
      </c>
      <c r="S1066" t="s">
        <v>85</v>
      </c>
      <c r="T1066" t="s">
        <v>89</v>
      </c>
      <c r="U1066" t="s">
        <v>2432</v>
      </c>
    </row>
    <row r="1067" spans="3:21" hidden="1" x14ac:dyDescent="0.25">
      <c r="C1067" t="s">
        <v>2110</v>
      </c>
      <c r="D1067">
        <v>2016</v>
      </c>
      <c r="E1067" t="s">
        <v>2433</v>
      </c>
      <c r="F1067" t="s">
        <v>1415</v>
      </c>
      <c r="G1067" t="s">
        <v>242</v>
      </c>
      <c r="H1067" t="s">
        <v>81</v>
      </c>
      <c r="I1067" t="s">
        <v>129</v>
      </c>
      <c r="J1067" t="s">
        <v>727</v>
      </c>
      <c r="K1067" t="s">
        <v>136</v>
      </c>
      <c r="L1067" t="str">
        <f t="shared" si="16"/>
        <v>Medium</v>
      </c>
      <c r="M1067">
        <v>5</v>
      </c>
      <c r="N1067" t="s">
        <v>85</v>
      </c>
      <c r="O1067" t="s">
        <v>86</v>
      </c>
      <c r="P1067" t="s">
        <v>87</v>
      </c>
      <c r="Q1067" t="s">
        <v>88</v>
      </c>
      <c r="R1067" t="s">
        <v>85</v>
      </c>
      <c r="S1067" t="s">
        <v>85</v>
      </c>
      <c r="T1067" t="s">
        <v>89</v>
      </c>
      <c r="U1067" t="s">
        <v>1416</v>
      </c>
    </row>
    <row r="1068" spans="3:21" hidden="1" x14ac:dyDescent="0.25">
      <c r="C1068" t="s">
        <v>2110</v>
      </c>
      <c r="D1068">
        <v>2016</v>
      </c>
      <c r="E1068" t="s">
        <v>1470</v>
      </c>
      <c r="F1068" t="s">
        <v>1418</v>
      </c>
      <c r="G1068" t="s">
        <v>242</v>
      </c>
      <c r="H1068" t="s">
        <v>81</v>
      </c>
      <c r="I1068" t="s">
        <v>129</v>
      </c>
      <c r="J1068" t="s">
        <v>727</v>
      </c>
      <c r="K1068" t="s">
        <v>136</v>
      </c>
      <c r="L1068" t="str">
        <f t="shared" si="16"/>
        <v>Low</v>
      </c>
      <c r="M1068">
        <v>4.3</v>
      </c>
      <c r="N1068" t="s">
        <v>85</v>
      </c>
      <c r="O1068" t="s">
        <v>86</v>
      </c>
      <c r="P1068" t="s">
        <v>101</v>
      </c>
      <c r="Q1068" t="s">
        <v>88</v>
      </c>
      <c r="R1068" t="s">
        <v>85</v>
      </c>
      <c r="S1068" t="s">
        <v>85</v>
      </c>
      <c r="T1068" t="s">
        <v>89</v>
      </c>
      <c r="U1068" t="s">
        <v>1419</v>
      </c>
    </row>
    <row r="1069" spans="3:21" hidden="1" x14ac:dyDescent="0.25">
      <c r="C1069" t="s">
        <v>2110</v>
      </c>
      <c r="D1069">
        <v>2016</v>
      </c>
      <c r="E1069" t="s">
        <v>1474</v>
      </c>
      <c r="F1069" t="s">
        <v>2434</v>
      </c>
      <c r="G1069" t="s">
        <v>134</v>
      </c>
      <c r="H1069" t="s">
        <v>81</v>
      </c>
      <c r="I1069" t="s">
        <v>129</v>
      </c>
      <c r="J1069" t="s">
        <v>2339</v>
      </c>
      <c r="K1069" t="s">
        <v>291</v>
      </c>
      <c r="L1069" t="str">
        <f t="shared" si="16"/>
        <v>Medium</v>
      </c>
      <c r="M1069">
        <v>5</v>
      </c>
      <c r="N1069" t="s">
        <v>85</v>
      </c>
      <c r="O1069" t="s">
        <v>86</v>
      </c>
      <c r="P1069" t="s">
        <v>87</v>
      </c>
      <c r="Q1069" t="s">
        <v>88</v>
      </c>
      <c r="R1069" t="s">
        <v>85</v>
      </c>
      <c r="S1069" t="s">
        <v>85</v>
      </c>
      <c r="T1069" t="s">
        <v>89</v>
      </c>
      <c r="U1069" t="s">
        <v>2435</v>
      </c>
    </row>
    <row r="1070" spans="3:21" hidden="1" x14ac:dyDescent="0.25">
      <c r="C1070" t="s">
        <v>2110</v>
      </c>
      <c r="D1070">
        <v>2016</v>
      </c>
      <c r="E1070" t="s">
        <v>2436</v>
      </c>
      <c r="F1070" t="s">
        <v>1425</v>
      </c>
      <c r="G1070" t="s">
        <v>93</v>
      </c>
      <c r="H1070" t="s">
        <v>81</v>
      </c>
      <c r="I1070" t="s">
        <v>290</v>
      </c>
      <c r="J1070" t="s">
        <v>1426</v>
      </c>
      <c r="K1070" t="s">
        <v>136</v>
      </c>
      <c r="L1070" t="str">
        <f t="shared" si="16"/>
        <v>Critical</v>
      </c>
      <c r="M1070">
        <v>9.3000000000000007</v>
      </c>
      <c r="N1070" t="s">
        <v>85</v>
      </c>
      <c r="O1070" t="s">
        <v>86</v>
      </c>
      <c r="P1070" t="s">
        <v>101</v>
      </c>
      <c r="Q1070" t="s">
        <v>88</v>
      </c>
      <c r="R1070" t="s">
        <v>130</v>
      </c>
      <c r="S1070" t="s">
        <v>130</v>
      </c>
      <c r="T1070" t="s">
        <v>130</v>
      </c>
      <c r="U1070" t="s">
        <v>1427</v>
      </c>
    </row>
    <row r="1071" spans="3:21" hidden="1" x14ac:dyDescent="0.25">
      <c r="C1071" t="s">
        <v>2110</v>
      </c>
      <c r="D1071">
        <v>2016</v>
      </c>
      <c r="E1071" t="s">
        <v>1485</v>
      </c>
      <c r="F1071" t="s">
        <v>1434</v>
      </c>
      <c r="G1071" t="s">
        <v>93</v>
      </c>
      <c r="H1071" t="s">
        <v>81</v>
      </c>
      <c r="I1071" t="s">
        <v>115</v>
      </c>
      <c r="J1071" t="s">
        <v>285</v>
      </c>
      <c r="K1071" t="s">
        <v>111</v>
      </c>
      <c r="L1071" t="str">
        <f t="shared" si="16"/>
        <v>Medium</v>
      </c>
      <c r="M1071">
        <v>5</v>
      </c>
      <c r="N1071" t="s">
        <v>85</v>
      </c>
      <c r="O1071" t="s">
        <v>86</v>
      </c>
      <c r="P1071" t="s">
        <v>87</v>
      </c>
      <c r="Q1071" t="s">
        <v>88</v>
      </c>
      <c r="R1071" t="s">
        <v>85</v>
      </c>
      <c r="S1071" t="s">
        <v>85</v>
      </c>
      <c r="T1071" t="s">
        <v>89</v>
      </c>
      <c r="U1071" t="s">
        <v>1435</v>
      </c>
    </row>
    <row r="1072" spans="3:21" hidden="1" x14ac:dyDescent="0.25">
      <c r="C1072" t="s">
        <v>2110</v>
      </c>
      <c r="D1072">
        <v>2016</v>
      </c>
      <c r="E1072" t="s">
        <v>1488</v>
      </c>
      <c r="F1072" t="s">
        <v>1450</v>
      </c>
      <c r="G1072" t="s">
        <v>93</v>
      </c>
      <c r="H1072" t="s">
        <v>81</v>
      </c>
      <c r="I1072" t="s">
        <v>180</v>
      </c>
      <c r="J1072" t="s">
        <v>357</v>
      </c>
      <c r="K1072" t="s">
        <v>136</v>
      </c>
      <c r="L1072" t="str">
        <f t="shared" si="16"/>
        <v>High</v>
      </c>
      <c r="M1072">
        <v>7.5</v>
      </c>
      <c r="N1072" t="s">
        <v>85</v>
      </c>
      <c r="O1072" t="s">
        <v>86</v>
      </c>
      <c r="P1072" t="s">
        <v>87</v>
      </c>
      <c r="Q1072" t="s">
        <v>88</v>
      </c>
      <c r="R1072" t="s">
        <v>89</v>
      </c>
      <c r="S1072" t="s">
        <v>89</v>
      </c>
      <c r="T1072" t="s">
        <v>89</v>
      </c>
      <c r="U1072" t="s">
        <v>1451</v>
      </c>
    </row>
    <row r="1073" spans="3:21" hidden="1" x14ac:dyDescent="0.25">
      <c r="C1073" t="s">
        <v>2110</v>
      </c>
      <c r="D1073">
        <v>2016</v>
      </c>
      <c r="E1073" t="s">
        <v>1492</v>
      </c>
      <c r="F1073" t="s">
        <v>1453</v>
      </c>
      <c r="G1073" t="s">
        <v>93</v>
      </c>
      <c r="H1073" t="s">
        <v>81</v>
      </c>
      <c r="I1073" t="s">
        <v>180</v>
      </c>
      <c r="J1073" t="s">
        <v>357</v>
      </c>
      <c r="K1073" t="s">
        <v>136</v>
      </c>
      <c r="L1073" t="str">
        <f t="shared" si="16"/>
        <v>High</v>
      </c>
      <c r="M1073">
        <v>7.5</v>
      </c>
      <c r="N1073" t="s">
        <v>85</v>
      </c>
      <c r="O1073" t="s">
        <v>86</v>
      </c>
      <c r="P1073" t="s">
        <v>87</v>
      </c>
      <c r="Q1073" t="s">
        <v>88</v>
      </c>
      <c r="R1073" t="s">
        <v>89</v>
      </c>
      <c r="S1073" t="s">
        <v>89</v>
      </c>
      <c r="T1073" t="s">
        <v>89</v>
      </c>
      <c r="U1073" t="s">
        <v>1454</v>
      </c>
    </row>
    <row r="1074" spans="3:21" hidden="1" x14ac:dyDescent="0.25">
      <c r="C1074" t="s">
        <v>2110</v>
      </c>
      <c r="D1074">
        <v>2016</v>
      </c>
      <c r="E1074" t="s">
        <v>1495</v>
      </c>
      <c r="F1074" t="s">
        <v>1456</v>
      </c>
      <c r="G1074" t="s">
        <v>152</v>
      </c>
      <c r="H1074" t="s">
        <v>81</v>
      </c>
      <c r="I1074" t="s">
        <v>1330</v>
      </c>
      <c r="J1074" t="s">
        <v>357</v>
      </c>
      <c r="K1074" t="s">
        <v>136</v>
      </c>
      <c r="L1074" t="str">
        <f t="shared" si="16"/>
        <v>Medium</v>
      </c>
      <c r="M1074">
        <v>6.4</v>
      </c>
      <c r="N1074" t="s">
        <v>85</v>
      </c>
      <c r="O1074" t="s">
        <v>86</v>
      </c>
      <c r="P1074" t="s">
        <v>87</v>
      </c>
      <c r="Q1074" t="s">
        <v>88</v>
      </c>
      <c r="R1074" t="s">
        <v>89</v>
      </c>
      <c r="S1074" t="s">
        <v>85</v>
      </c>
      <c r="T1074" t="s">
        <v>89</v>
      </c>
      <c r="U1074" t="s">
        <v>1457</v>
      </c>
    </row>
    <row r="1075" spans="3:21" hidden="1" x14ac:dyDescent="0.25">
      <c r="C1075" t="s">
        <v>2110</v>
      </c>
      <c r="D1075">
        <v>2016</v>
      </c>
      <c r="E1075" t="s">
        <v>2437</v>
      </c>
      <c r="F1075" t="s">
        <v>1468</v>
      </c>
      <c r="G1075" t="s">
        <v>81</v>
      </c>
      <c r="H1075" t="s">
        <v>81</v>
      </c>
      <c r="I1075" t="s">
        <v>82</v>
      </c>
      <c r="J1075" t="s">
        <v>1224</v>
      </c>
      <c r="K1075" t="s">
        <v>84</v>
      </c>
      <c r="L1075" t="str">
        <f t="shared" si="16"/>
        <v>High</v>
      </c>
      <c r="M1075">
        <v>7.5</v>
      </c>
      <c r="N1075" t="s">
        <v>85</v>
      </c>
      <c r="O1075" t="s">
        <v>86</v>
      </c>
      <c r="P1075" t="s">
        <v>87</v>
      </c>
      <c r="Q1075" t="s">
        <v>88</v>
      </c>
      <c r="R1075" t="s">
        <v>89</v>
      </c>
      <c r="S1075" t="s">
        <v>89</v>
      </c>
      <c r="T1075" t="s">
        <v>89</v>
      </c>
      <c r="U1075" t="s">
        <v>1469</v>
      </c>
    </row>
    <row r="1076" spans="3:21" hidden="1" x14ac:dyDescent="0.25">
      <c r="C1076" t="s">
        <v>2110</v>
      </c>
      <c r="D1076">
        <v>2016</v>
      </c>
      <c r="E1076" t="s">
        <v>152</v>
      </c>
      <c r="F1076" t="s">
        <v>2438</v>
      </c>
      <c r="G1076" t="s">
        <v>878</v>
      </c>
      <c r="H1076" t="s">
        <v>81</v>
      </c>
      <c r="I1076" t="s">
        <v>82</v>
      </c>
      <c r="J1076" t="s">
        <v>2439</v>
      </c>
      <c r="K1076" t="s">
        <v>111</v>
      </c>
      <c r="L1076" t="str">
        <f t="shared" si="16"/>
        <v>Critical</v>
      </c>
      <c r="M1076">
        <v>9.3000000000000007</v>
      </c>
      <c r="N1076" t="s">
        <v>85</v>
      </c>
      <c r="O1076" t="s">
        <v>86</v>
      </c>
      <c r="P1076" t="s">
        <v>101</v>
      </c>
      <c r="Q1076" t="s">
        <v>88</v>
      </c>
      <c r="R1076" t="s">
        <v>130</v>
      </c>
      <c r="S1076" t="s">
        <v>130</v>
      </c>
      <c r="T1076" t="s">
        <v>130</v>
      </c>
      <c r="U1076" t="s">
        <v>2440</v>
      </c>
    </row>
    <row r="1077" spans="3:21" hidden="1" x14ac:dyDescent="0.25">
      <c r="C1077" t="s">
        <v>2110</v>
      </c>
      <c r="D1077">
        <v>2016</v>
      </c>
      <c r="E1077" t="s">
        <v>1500</v>
      </c>
      <c r="F1077" t="s">
        <v>2441</v>
      </c>
      <c r="G1077" t="s">
        <v>93</v>
      </c>
      <c r="H1077" t="s">
        <v>81</v>
      </c>
      <c r="I1077" t="s">
        <v>115</v>
      </c>
      <c r="J1077" t="s">
        <v>1472</v>
      </c>
      <c r="K1077" t="s">
        <v>2442</v>
      </c>
      <c r="L1077" t="str">
        <f t="shared" si="16"/>
        <v>Low</v>
      </c>
      <c r="M1077">
        <v>4.3</v>
      </c>
      <c r="N1077" t="s">
        <v>85</v>
      </c>
      <c r="O1077" t="s">
        <v>86</v>
      </c>
      <c r="P1077" t="s">
        <v>101</v>
      </c>
      <c r="Q1077" t="s">
        <v>88</v>
      </c>
      <c r="R1077" t="s">
        <v>85</v>
      </c>
      <c r="S1077" t="s">
        <v>85</v>
      </c>
      <c r="T1077" t="s">
        <v>89</v>
      </c>
      <c r="U1077" t="s">
        <v>2443</v>
      </c>
    </row>
    <row r="1078" spans="3:21" hidden="1" x14ac:dyDescent="0.25">
      <c r="C1078" t="s">
        <v>2110</v>
      </c>
      <c r="D1078">
        <v>2016</v>
      </c>
      <c r="E1078" t="s">
        <v>2444</v>
      </c>
      <c r="F1078" t="s">
        <v>2445</v>
      </c>
      <c r="G1078" t="s">
        <v>81</v>
      </c>
      <c r="H1078" t="s">
        <v>81</v>
      </c>
      <c r="I1078" t="s">
        <v>82</v>
      </c>
      <c r="J1078" t="s">
        <v>1472</v>
      </c>
      <c r="K1078" t="s">
        <v>2446</v>
      </c>
      <c r="L1078" t="str">
        <f t="shared" si="16"/>
        <v>Critical</v>
      </c>
      <c r="M1078">
        <v>9.3000000000000007</v>
      </c>
      <c r="N1078" t="s">
        <v>85</v>
      </c>
      <c r="O1078" t="s">
        <v>86</v>
      </c>
      <c r="P1078" t="s">
        <v>101</v>
      </c>
      <c r="Q1078" t="s">
        <v>88</v>
      </c>
      <c r="R1078" t="s">
        <v>130</v>
      </c>
      <c r="S1078" t="s">
        <v>130</v>
      </c>
      <c r="T1078" t="s">
        <v>130</v>
      </c>
      <c r="U1078" t="s">
        <v>2447</v>
      </c>
    </row>
    <row r="1079" spans="3:21" hidden="1" x14ac:dyDescent="0.25">
      <c r="C1079" t="s">
        <v>2110</v>
      </c>
      <c r="D1079">
        <v>2016</v>
      </c>
      <c r="E1079" t="s">
        <v>1503</v>
      </c>
      <c r="F1079" t="s">
        <v>361</v>
      </c>
      <c r="G1079" t="s">
        <v>93</v>
      </c>
      <c r="H1079" t="s">
        <v>81</v>
      </c>
      <c r="I1079" t="s">
        <v>180</v>
      </c>
      <c r="J1079" t="s">
        <v>362</v>
      </c>
      <c r="K1079" t="s">
        <v>363</v>
      </c>
      <c r="L1079" t="str">
        <f t="shared" ref="L1079:L1142" si="17">IF(M1079&gt;=9,"Critical",IF(M1079&gt;=7.5,"High",IF(M1079&gt;=5,"Medium","Low")))</f>
        <v>Medium</v>
      </c>
      <c r="M1079">
        <v>6.8</v>
      </c>
      <c r="N1079" t="s">
        <v>85</v>
      </c>
      <c r="O1079" t="s">
        <v>86</v>
      </c>
      <c r="P1079" t="s">
        <v>101</v>
      </c>
      <c r="Q1079" t="s">
        <v>88</v>
      </c>
      <c r="R1079" t="s">
        <v>89</v>
      </c>
      <c r="S1079" t="s">
        <v>89</v>
      </c>
      <c r="T1079" t="s">
        <v>89</v>
      </c>
      <c r="U1079" t="s">
        <v>364</v>
      </c>
    </row>
    <row r="1080" spans="3:21" hidden="1" x14ac:dyDescent="0.25">
      <c r="C1080" t="s">
        <v>2110</v>
      </c>
      <c r="D1080">
        <v>2016</v>
      </c>
      <c r="E1080" t="s">
        <v>1506</v>
      </c>
      <c r="F1080" t="s">
        <v>2448</v>
      </c>
      <c r="G1080" t="s">
        <v>134</v>
      </c>
      <c r="H1080" t="s">
        <v>81</v>
      </c>
      <c r="I1080" t="s">
        <v>82</v>
      </c>
      <c r="J1080" t="s">
        <v>285</v>
      </c>
      <c r="K1080" t="s">
        <v>84</v>
      </c>
      <c r="L1080" t="str">
        <f t="shared" si="17"/>
        <v>High</v>
      </c>
      <c r="M1080">
        <v>7.5</v>
      </c>
      <c r="N1080" t="s">
        <v>85</v>
      </c>
      <c r="O1080" t="s">
        <v>86</v>
      </c>
      <c r="P1080" t="s">
        <v>87</v>
      </c>
      <c r="Q1080" t="s">
        <v>88</v>
      </c>
      <c r="R1080" t="s">
        <v>89</v>
      </c>
      <c r="S1080" t="s">
        <v>89</v>
      </c>
      <c r="T1080" t="s">
        <v>89</v>
      </c>
      <c r="U1080" t="s">
        <v>2449</v>
      </c>
    </row>
    <row r="1081" spans="3:21" hidden="1" x14ac:dyDescent="0.25">
      <c r="C1081" t="s">
        <v>2110</v>
      </c>
      <c r="D1081">
        <v>2016</v>
      </c>
      <c r="E1081" t="s">
        <v>1513</v>
      </c>
      <c r="F1081" t="s">
        <v>2450</v>
      </c>
      <c r="G1081" t="s">
        <v>81</v>
      </c>
      <c r="H1081" t="s">
        <v>81</v>
      </c>
      <c r="I1081" t="s">
        <v>161</v>
      </c>
      <c r="J1081" t="s">
        <v>2384</v>
      </c>
      <c r="K1081" t="s">
        <v>676</v>
      </c>
      <c r="L1081" t="str">
        <f t="shared" si="17"/>
        <v>Low</v>
      </c>
      <c r="M1081">
        <v>4.3</v>
      </c>
      <c r="N1081" t="s">
        <v>85</v>
      </c>
      <c r="O1081" t="s">
        <v>86</v>
      </c>
      <c r="P1081" t="s">
        <v>101</v>
      </c>
      <c r="Q1081" t="s">
        <v>88</v>
      </c>
      <c r="R1081" t="s">
        <v>85</v>
      </c>
      <c r="S1081" t="s">
        <v>89</v>
      </c>
      <c r="T1081" t="s">
        <v>85</v>
      </c>
      <c r="U1081" t="s">
        <v>2451</v>
      </c>
    </row>
    <row r="1082" spans="3:21" hidden="1" x14ac:dyDescent="0.25">
      <c r="C1082" t="s">
        <v>2110</v>
      </c>
      <c r="D1082">
        <v>2016</v>
      </c>
      <c r="E1082" t="s">
        <v>1479</v>
      </c>
      <c r="F1082" t="s">
        <v>2452</v>
      </c>
      <c r="G1082" t="s">
        <v>280</v>
      </c>
      <c r="H1082" t="s">
        <v>81</v>
      </c>
      <c r="I1082" t="s">
        <v>129</v>
      </c>
      <c r="J1082" t="s">
        <v>1224</v>
      </c>
      <c r="K1082" t="s">
        <v>1284</v>
      </c>
      <c r="L1082" t="str">
        <f t="shared" si="17"/>
        <v>Low</v>
      </c>
      <c r="M1082">
        <v>4</v>
      </c>
      <c r="N1082" t="s">
        <v>85</v>
      </c>
      <c r="O1082" t="s">
        <v>86</v>
      </c>
      <c r="P1082" t="s">
        <v>87</v>
      </c>
      <c r="Q1082" t="s">
        <v>205</v>
      </c>
      <c r="R1082" t="s">
        <v>85</v>
      </c>
      <c r="S1082" t="s">
        <v>85</v>
      </c>
      <c r="T1082" t="s">
        <v>89</v>
      </c>
      <c r="U1082" t="s">
        <v>2453</v>
      </c>
    </row>
    <row r="1083" spans="3:21" hidden="1" x14ac:dyDescent="0.25">
      <c r="C1083" t="s">
        <v>2110</v>
      </c>
      <c r="D1083">
        <v>2016</v>
      </c>
      <c r="E1083" t="s">
        <v>108</v>
      </c>
      <c r="F1083" t="s">
        <v>1504</v>
      </c>
      <c r="G1083" t="s">
        <v>81</v>
      </c>
      <c r="H1083" t="s">
        <v>81</v>
      </c>
      <c r="I1083" t="s">
        <v>129</v>
      </c>
      <c r="J1083" t="s">
        <v>285</v>
      </c>
      <c r="K1083" t="s">
        <v>1472</v>
      </c>
      <c r="L1083" t="str">
        <f t="shared" si="17"/>
        <v>Medium</v>
      </c>
      <c r="M1083">
        <v>5</v>
      </c>
      <c r="N1083" t="s">
        <v>85</v>
      </c>
      <c r="O1083" t="s">
        <v>86</v>
      </c>
      <c r="P1083" t="s">
        <v>87</v>
      </c>
      <c r="Q1083" t="s">
        <v>88</v>
      </c>
      <c r="R1083" t="s">
        <v>85</v>
      </c>
      <c r="S1083" t="s">
        <v>85</v>
      </c>
      <c r="T1083" t="s">
        <v>89</v>
      </c>
      <c r="U1083" t="s">
        <v>1505</v>
      </c>
    </row>
    <row r="1084" spans="3:21" hidden="1" x14ac:dyDescent="0.25">
      <c r="C1084" t="s">
        <v>2110</v>
      </c>
      <c r="D1084">
        <v>2016</v>
      </c>
      <c r="E1084" t="s">
        <v>1521</v>
      </c>
      <c r="F1084" t="s">
        <v>1507</v>
      </c>
      <c r="G1084" t="s">
        <v>128</v>
      </c>
      <c r="H1084" t="s">
        <v>81</v>
      </c>
      <c r="I1084" t="s">
        <v>129</v>
      </c>
      <c r="J1084" t="s">
        <v>1508</v>
      </c>
      <c r="K1084" t="s">
        <v>111</v>
      </c>
      <c r="L1084" t="str">
        <f t="shared" si="17"/>
        <v>High</v>
      </c>
      <c r="M1084">
        <v>7.8</v>
      </c>
      <c r="N1084" t="s">
        <v>85</v>
      </c>
      <c r="O1084" t="s">
        <v>86</v>
      </c>
      <c r="P1084" t="s">
        <v>87</v>
      </c>
      <c r="Q1084" t="s">
        <v>88</v>
      </c>
      <c r="R1084" t="s">
        <v>85</v>
      </c>
      <c r="S1084" t="s">
        <v>85</v>
      </c>
      <c r="T1084" t="s">
        <v>130</v>
      </c>
      <c r="U1084" t="s">
        <v>1509</v>
      </c>
    </row>
    <row r="1085" spans="3:21" hidden="1" x14ac:dyDescent="0.25">
      <c r="C1085" t="s">
        <v>2110</v>
      </c>
      <c r="D1085">
        <v>2016</v>
      </c>
      <c r="E1085" t="s">
        <v>1524</v>
      </c>
      <c r="F1085" t="s">
        <v>2454</v>
      </c>
      <c r="G1085" t="s">
        <v>152</v>
      </c>
      <c r="H1085" t="s">
        <v>81</v>
      </c>
      <c r="I1085" t="s">
        <v>180</v>
      </c>
      <c r="J1085" t="s">
        <v>285</v>
      </c>
      <c r="K1085" t="s">
        <v>676</v>
      </c>
      <c r="L1085" t="str">
        <f t="shared" si="17"/>
        <v>High</v>
      </c>
      <c r="M1085">
        <v>7.5</v>
      </c>
      <c r="N1085" t="s">
        <v>85</v>
      </c>
      <c r="O1085" t="s">
        <v>86</v>
      </c>
      <c r="P1085" t="s">
        <v>87</v>
      </c>
      <c r="Q1085" t="s">
        <v>88</v>
      </c>
      <c r="R1085" t="s">
        <v>89</v>
      </c>
      <c r="S1085" t="s">
        <v>89</v>
      </c>
      <c r="T1085" t="s">
        <v>89</v>
      </c>
      <c r="U1085" t="s">
        <v>2455</v>
      </c>
    </row>
    <row r="1086" spans="3:21" hidden="1" x14ac:dyDescent="0.25">
      <c r="C1086" t="s">
        <v>2110</v>
      </c>
      <c r="D1086">
        <v>2016</v>
      </c>
      <c r="E1086" t="s">
        <v>1527</v>
      </c>
      <c r="F1086" t="s">
        <v>1522</v>
      </c>
      <c r="G1086" t="s">
        <v>93</v>
      </c>
      <c r="H1086" t="s">
        <v>81</v>
      </c>
      <c r="I1086" t="s">
        <v>153</v>
      </c>
      <c r="J1086" t="s">
        <v>357</v>
      </c>
      <c r="K1086" t="s">
        <v>111</v>
      </c>
      <c r="L1086" t="str">
        <f t="shared" si="17"/>
        <v>Medium</v>
      </c>
      <c r="M1086">
        <v>6.8</v>
      </c>
      <c r="N1086" t="s">
        <v>85</v>
      </c>
      <c r="O1086" t="s">
        <v>86</v>
      </c>
      <c r="P1086" t="s">
        <v>101</v>
      </c>
      <c r="Q1086" t="s">
        <v>88</v>
      </c>
      <c r="R1086" t="s">
        <v>89</v>
      </c>
      <c r="S1086" t="s">
        <v>89</v>
      </c>
      <c r="T1086" t="s">
        <v>89</v>
      </c>
      <c r="U1086" t="s">
        <v>1523</v>
      </c>
    </row>
    <row r="1087" spans="3:21" hidden="1" x14ac:dyDescent="0.25">
      <c r="C1087" t="s">
        <v>2110</v>
      </c>
      <c r="D1087">
        <v>2016</v>
      </c>
      <c r="E1087" t="s">
        <v>1530</v>
      </c>
      <c r="F1087" t="s">
        <v>2456</v>
      </c>
      <c r="G1087" t="s">
        <v>93</v>
      </c>
      <c r="H1087" t="s">
        <v>81</v>
      </c>
      <c r="I1087" t="s">
        <v>180</v>
      </c>
      <c r="J1087" t="s">
        <v>357</v>
      </c>
      <c r="K1087" t="s">
        <v>136</v>
      </c>
      <c r="L1087" t="str">
        <f t="shared" si="17"/>
        <v>High</v>
      </c>
      <c r="M1087">
        <v>7.5</v>
      </c>
      <c r="N1087" t="s">
        <v>85</v>
      </c>
      <c r="O1087" t="s">
        <v>86</v>
      </c>
      <c r="P1087" t="s">
        <v>87</v>
      </c>
      <c r="Q1087" t="s">
        <v>88</v>
      </c>
      <c r="R1087" t="s">
        <v>89</v>
      </c>
      <c r="S1087" t="s">
        <v>89</v>
      </c>
      <c r="T1087" t="s">
        <v>89</v>
      </c>
      <c r="U1087" t="s">
        <v>2457</v>
      </c>
    </row>
    <row r="1088" spans="3:21" hidden="1" x14ac:dyDescent="0.25">
      <c r="C1088" t="s">
        <v>2110</v>
      </c>
      <c r="D1088">
        <v>2016</v>
      </c>
      <c r="E1088" t="s">
        <v>1533</v>
      </c>
      <c r="F1088" t="s">
        <v>2458</v>
      </c>
      <c r="G1088" t="s">
        <v>81</v>
      </c>
      <c r="H1088" t="s">
        <v>81</v>
      </c>
      <c r="I1088" t="s">
        <v>115</v>
      </c>
      <c r="J1088" t="s">
        <v>1382</v>
      </c>
      <c r="K1088" t="s">
        <v>676</v>
      </c>
      <c r="L1088" t="str">
        <f t="shared" si="17"/>
        <v>Low</v>
      </c>
      <c r="M1088">
        <v>4.3</v>
      </c>
      <c r="N1088" t="s">
        <v>85</v>
      </c>
      <c r="O1088" t="s">
        <v>86</v>
      </c>
      <c r="P1088" t="s">
        <v>101</v>
      </c>
      <c r="Q1088" t="s">
        <v>88</v>
      </c>
      <c r="R1088" t="s">
        <v>85</v>
      </c>
      <c r="S1088" t="s">
        <v>85</v>
      </c>
      <c r="T1088" t="s">
        <v>89</v>
      </c>
      <c r="U1088" t="s">
        <v>2459</v>
      </c>
    </row>
    <row r="1089" spans="3:21" hidden="1" x14ac:dyDescent="0.25">
      <c r="C1089" t="s">
        <v>2110</v>
      </c>
      <c r="D1089">
        <v>2017</v>
      </c>
      <c r="E1089" t="s">
        <v>79</v>
      </c>
      <c r="F1089" t="s">
        <v>406</v>
      </c>
      <c r="G1089" t="s">
        <v>93</v>
      </c>
      <c r="H1089" t="s">
        <v>81</v>
      </c>
      <c r="I1089" t="s">
        <v>94</v>
      </c>
      <c r="J1089" t="s">
        <v>407</v>
      </c>
      <c r="K1089" t="s">
        <v>408</v>
      </c>
      <c r="L1089" t="str">
        <f t="shared" si="17"/>
        <v>Medium</v>
      </c>
      <c r="M1089">
        <v>5</v>
      </c>
      <c r="N1089" t="s">
        <v>85</v>
      </c>
      <c r="O1089" t="s">
        <v>86</v>
      </c>
      <c r="P1089" t="s">
        <v>87</v>
      </c>
      <c r="Q1089" t="s">
        <v>88</v>
      </c>
      <c r="R1089" t="s">
        <v>89</v>
      </c>
      <c r="S1089" t="s">
        <v>85</v>
      </c>
      <c r="T1089" t="s">
        <v>85</v>
      </c>
      <c r="U1089" t="s">
        <v>409</v>
      </c>
    </row>
    <row r="1090" spans="3:21" hidden="1" x14ac:dyDescent="0.25">
      <c r="C1090" t="s">
        <v>2110</v>
      </c>
      <c r="D1090">
        <v>2017</v>
      </c>
      <c r="E1090" t="s">
        <v>91</v>
      </c>
      <c r="F1090" t="s">
        <v>410</v>
      </c>
      <c r="G1090" t="s">
        <v>411</v>
      </c>
      <c r="H1090" t="s">
        <v>81</v>
      </c>
      <c r="I1090" t="s">
        <v>82</v>
      </c>
      <c r="J1090" t="s">
        <v>407</v>
      </c>
      <c r="K1090" t="s">
        <v>408</v>
      </c>
      <c r="L1090" t="str">
        <f t="shared" si="17"/>
        <v>High</v>
      </c>
      <c r="M1090">
        <v>7.5</v>
      </c>
      <c r="N1090" t="s">
        <v>85</v>
      </c>
      <c r="O1090" t="s">
        <v>86</v>
      </c>
      <c r="P1090" t="s">
        <v>87</v>
      </c>
      <c r="Q1090" t="s">
        <v>88</v>
      </c>
      <c r="R1090" t="s">
        <v>89</v>
      </c>
      <c r="S1090" t="s">
        <v>89</v>
      </c>
      <c r="T1090" t="s">
        <v>89</v>
      </c>
      <c r="U1090" t="s">
        <v>412</v>
      </c>
    </row>
    <row r="1091" spans="3:21" hidden="1" x14ac:dyDescent="0.25">
      <c r="C1091" t="s">
        <v>2110</v>
      </c>
      <c r="D1091">
        <v>2017</v>
      </c>
      <c r="E1091" t="s">
        <v>98</v>
      </c>
      <c r="F1091" t="s">
        <v>413</v>
      </c>
      <c r="G1091" t="s">
        <v>414</v>
      </c>
      <c r="H1091" t="s">
        <v>81</v>
      </c>
      <c r="I1091" t="s">
        <v>129</v>
      </c>
      <c r="J1091" t="s">
        <v>415</v>
      </c>
      <c r="K1091" t="s">
        <v>416</v>
      </c>
      <c r="L1091" t="str">
        <f t="shared" si="17"/>
        <v>High</v>
      </c>
      <c r="M1091">
        <v>7.8</v>
      </c>
      <c r="N1091" t="s">
        <v>85</v>
      </c>
      <c r="O1091" t="s">
        <v>86</v>
      </c>
      <c r="P1091" t="s">
        <v>87</v>
      </c>
      <c r="Q1091" t="s">
        <v>88</v>
      </c>
      <c r="R1091" t="s">
        <v>85</v>
      </c>
      <c r="S1091" t="s">
        <v>85</v>
      </c>
      <c r="T1091" t="s">
        <v>130</v>
      </c>
      <c r="U1091" t="s">
        <v>417</v>
      </c>
    </row>
    <row r="1092" spans="3:21" hidden="1" x14ac:dyDescent="0.25">
      <c r="C1092" t="s">
        <v>2110</v>
      </c>
      <c r="D1092">
        <v>2017</v>
      </c>
      <c r="E1092" t="s">
        <v>103</v>
      </c>
      <c r="F1092" t="s">
        <v>418</v>
      </c>
      <c r="G1092" t="s">
        <v>128</v>
      </c>
      <c r="H1092" t="s">
        <v>81</v>
      </c>
      <c r="I1092" t="s">
        <v>129</v>
      </c>
      <c r="J1092" t="s">
        <v>415</v>
      </c>
      <c r="K1092" t="s">
        <v>416</v>
      </c>
      <c r="L1092" t="str">
        <f t="shared" si="17"/>
        <v>Medium</v>
      </c>
      <c r="M1092">
        <v>5</v>
      </c>
      <c r="N1092" t="s">
        <v>85</v>
      </c>
      <c r="O1092" t="s">
        <v>86</v>
      </c>
      <c r="P1092" t="s">
        <v>87</v>
      </c>
      <c r="Q1092" t="s">
        <v>88</v>
      </c>
      <c r="R1092" t="s">
        <v>85</v>
      </c>
      <c r="S1092" t="s">
        <v>85</v>
      </c>
      <c r="T1092" t="s">
        <v>89</v>
      </c>
      <c r="U1092" t="s">
        <v>419</v>
      </c>
    </row>
    <row r="1093" spans="3:21" hidden="1" x14ac:dyDescent="0.25">
      <c r="C1093" t="s">
        <v>2110</v>
      </c>
      <c r="D1093">
        <v>2017</v>
      </c>
      <c r="E1093" t="s">
        <v>106</v>
      </c>
      <c r="F1093" t="s">
        <v>420</v>
      </c>
      <c r="G1093" t="s">
        <v>108</v>
      </c>
      <c r="H1093" t="s">
        <v>81</v>
      </c>
      <c r="I1093" t="s">
        <v>109</v>
      </c>
      <c r="J1093" t="s">
        <v>415</v>
      </c>
      <c r="K1093" t="s">
        <v>421</v>
      </c>
      <c r="L1093" t="str">
        <f t="shared" si="17"/>
        <v>Low</v>
      </c>
      <c r="M1093">
        <v>4.3</v>
      </c>
      <c r="N1093" t="s">
        <v>85</v>
      </c>
      <c r="O1093" t="s">
        <v>86</v>
      </c>
      <c r="P1093" t="s">
        <v>101</v>
      </c>
      <c r="Q1093" t="s">
        <v>88</v>
      </c>
      <c r="R1093" t="s">
        <v>89</v>
      </c>
      <c r="S1093" t="s">
        <v>85</v>
      </c>
      <c r="T1093" t="s">
        <v>85</v>
      </c>
      <c r="U1093" t="s">
        <v>422</v>
      </c>
    </row>
    <row r="1094" spans="3:21" hidden="1" x14ac:dyDescent="0.25">
      <c r="C1094" t="s">
        <v>2110</v>
      </c>
      <c r="D1094">
        <v>2017</v>
      </c>
      <c r="E1094" t="s">
        <v>113</v>
      </c>
      <c r="F1094" t="s">
        <v>423</v>
      </c>
      <c r="G1094" t="s">
        <v>93</v>
      </c>
      <c r="H1094" t="s">
        <v>81</v>
      </c>
      <c r="I1094" t="s">
        <v>180</v>
      </c>
      <c r="J1094" t="s">
        <v>415</v>
      </c>
      <c r="K1094" t="s">
        <v>421</v>
      </c>
      <c r="L1094" t="str">
        <f t="shared" si="17"/>
        <v>High</v>
      </c>
      <c r="M1094">
        <v>7.5</v>
      </c>
      <c r="N1094" t="s">
        <v>85</v>
      </c>
      <c r="O1094" t="s">
        <v>86</v>
      </c>
      <c r="P1094" t="s">
        <v>87</v>
      </c>
      <c r="Q1094" t="s">
        <v>88</v>
      </c>
      <c r="R1094" t="s">
        <v>89</v>
      </c>
      <c r="S1094" t="s">
        <v>89</v>
      </c>
      <c r="T1094" t="s">
        <v>89</v>
      </c>
      <c r="U1094" t="s">
        <v>424</v>
      </c>
    </row>
    <row r="1095" spans="3:21" hidden="1" x14ac:dyDescent="0.25">
      <c r="C1095" t="s">
        <v>2110</v>
      </c>
      <c r="D1095">
        <v>2017</v>
      </c>
      <c r="E1095" t="s">
        <v>117</v>
      </c>
      <c r="F1095" t="s">
        <v>425</v>
      </c>
      <c r="G1095" t="s">
        <v>93</v>
      </c>
      <c r="H1095" t="s">
        <v>81</v>
      </c>
      <c r="I1095" t="s">
        <v>180</v>
      </c>
      <c r="J1095" t="s">
        <v>415</v>
      </c>
      <c r="K1095" t="s">
        <v>421</v>
      </c>
      <c r="L1095" t="str">
        <f t="shared" si="17"/>
        <v>High</v>
      </c>
      <c r="M1095">
        <v>7.5</v>
      </c>
      <c r="N1095" t="s">
        <v>85</v>
      </c>
      <c r="O1095" t="s">
        <v>86</v>
      </c>
      <c r="P1095" t="s">
        <v>87</v>
      </c>
      <c r="Q1095" t="s">
        <v>88</v>
      </c>
      <c r="R1095" t="s">
        <v>89</v>
      </c>
      <c r="S1095" t="s">
        <v>89</v>
      </c>
      <c r="T1095" t="s">
        <v>89</v>
      </c>
      <c r="U1095" t="s">
        <v>426</v>
      </c>
    </row>
    <row r="1096" spans="3:21" hidden="1" x14ac:dyDescent="0.25">
      <c r="C1096" t="s">
        <v>2110</v>
      </c>
      <c r="D1096">
        <v>2017</v>
      </c>
      <c r="E1096" t="s">
        <v>120</v>
      </c>
      <c r="F1096" t="s">
        <v>427</v>
      </c>
      <c r="G1096" t="s">
        <v>93</v>
      </c>
      <c r="H1096" t="s">
        <v>81</v>
      </c>
      <c r="I1096" t="s">
        <v>180</v>
      </c>
      <c r="J1096" t="s">
        <v>428</v>
      </c>
      <c r="K1096" t="s">
        <v>416</v>
      </c>
      <c r="L1096" t="str">
        <f t="shared" si="17"/>
        <v>High</v>
      </c>
      <c r="M1096">
        <v>7.5</v>
      </c>
      <c r="N1096" t="s">
        <v>85</v>
      </c>
      <c r="O1096" t="s">
        <v>86</v>
      </c>
      <c r="P1096" t="s">
        <v>87</v>
      </c>
      <c r="Q1096" t="s">
        <v>88</v>
      </c>
      <c r="R1096" t="s">
        <v>89</v>
      </c>
      <c r="S1096" t="s">
        <v>89</v>
      </c>
      <c r="T1096" t="s">
        <v>89</v>
      </c>
      <c r="U1096" t="s">
        <v>429</v>
      </c>
    </row>
    <row r="1097" spans="3:21" hidden="1" x14ac:dyDescent="0.25">
      <c r="C1097" t="s">
        <v>2110</v>
      </c>
      <c r="D1097">
        <v>2017</v>
      </c>
      <c r="E1097" t="s">
        <v>123</v>
      </c>
      <c r="F1097" t="s">
        <v>1608</v>
      </c>
      <c r="G1097" t="s">
        <v>509</v>
      </c>
      <c r="H1097" t="s">
        <v>81</v>
      </c>
      <c r="I1097" t="s">
        <v>82</v>
      </c>
      <c r="J1097" t="s">
        <v>407</v>
      </c>
      <c r="K1097" t="s">
        <v>1609</v>
      </c>
      <c r="L1097" t="str">
        <f t="shared" si="17"/>
        <v>Critical</v>
      </c>
      <c r="M1097">
        <v>9.3000000000000007</v>
      </c>
      <c r="N1097" t="s">
        <v>85</v>
      </c>
      <c r="O1097" t="s">
        <v>86</v>
      </c>
      <c r="P1097" t="s">
        <v>101</v>
      </c>
      <c r="Q1097" t="s">
        <v>88</v>
      </c>
      <c r="R1097" t="s">
        <v>130</v>
      </c>
      <c r="S1097" t="s">
        <v>130</v>
      </c>
      <c r="T1097" t="s">
        <v>130</v>
      </c>
      <c r="U1097" t="s">
        <v>1610</v>
      </c>
    </row>
    <row r="1098" spans="3:21" hidden="1" x14ac:dyDescent="0.25">
      <c r="C1098" t="s">
        <v>2110</v>
      </c>
      <c r="D1098">
        <v>2017</v>
      </c>
      <c r="E1098" t="s">
        <v>126</v>
      </c>
      <c r="F1098" t="s">
        <v>1620</v>
      </c>
      <c r="G1098" t="s">
        <v>509</v>
      </c>
      <c r="H1098" t="s">
        <v>81</v>
      </c>
      <c r="I1098" t="s">
        <v>82</v>
      </c>
      <c r="J1098" t="s">
        <v>1621</v>
      </c>
      <c r="K1098" t="s">
        <v>1622</v>
      </c>
      <c r="L1098" t="str">
        <f t="shared" si="17"/>
        <v>Medium</v>
      </c>
      <c r="M1098">
        <v>5.0999999999999996</v>
      </c>
      <c r="N1098" t="s">
        <v>85</v>
      </c>
      <c r="O1098" t="s">
        <v>86</v>
      </c>
      <c r="P1098" t="s">
        <v>301</v>
      </c>
      <c r="Q1098" t="s">
        <v>88</v>
      </c>
      <c r="R1098" t="s">
        <v>89</v>
      </c>
      <c r="S1098" t="s">
        <v>89</v>
      </c>
      <c r="T1098" t="s">
        <v>89</v>
      </c>
      <c r="U1098" t="s">
        <v>1623</v>
      </c>
    </row>
    <row r="1099" spans="3:21" hidden="1" x14ac:dyDescent="0.25">
      <c r="C1099" t="s">
        <v>2110</v>
      </c>
      <c r="D1099">
        <v>2017</v>
      </c>
      <c r="E1099" t="s">
        <v>147</v>
      </c>
      <c r="F1099" t="s">
        <v>1647</v>
      </c>
      <c r="G1099" t="s">
        <v>1648</v>
      </c>
      <c r="H1099" t="s">
        <v>81</v>
      </c>
      <c r="I1099" t="s">
        <v>129</v>
      </c>
      <c r="J1099" t="s">
        <v>885</v>
      </c>
      <c r="K1099" t="s">
        <v>96</v>
      </c>
      <c r="L1099" t="str">
        <f t="shared" si="17"/>
        <v>Medium</v>
      </c>
      <c r="M1099">
        <v>5</v>
      </c>
      <c r="N1099" t="s">
        <v>85</v>
      </c>
      <c r="O1099" t="s">
        <v>86</v>
      </c>
      <c r="P1099" t="s">
        <v>87</v>
      </c>
      <c r="Q1099" t="s">
        <v>88</v>
      </c>
      <c r="R1099" t="s">
        <v>85</v>
      </c>
      <c r="S1099" t="s">
        <v>85</v>
      </c>
      <c r="T1099" t="s">
        <v>89</v>
      </c>
      <c r="U1099" t="s">
        <v>1649</v>
      </c>
    </row>
    <row r="1100" spans="3:21" hidden="1" x14ac:dyDescent="0.25">
      <c r="C1100" t="s">
        <v>2110</v>
      </c>
      <c r="D1100">
        <v>2017</v>
      </c>
      <c r="E1100" t="s">
        <v>150</v>
      </c>
      <c r="F1100" t="s">
        <v>2460</v>
      </c>
      <c r="G1100" t="s">
        <v>411</v>
      </c>
      <c r="H1100" t="s">
        <v>81</v>
      </c>
      <c r="I1100" t="s">
        <v>129</v>
      </c>
      <c r="J1100" t="s">
        <v>1780</v>
      </c>
      <c r="K1100" t="s">
        <v>84</v>
      </c>
      <c r="L1100" t="str">
        <f t="shared" si="17"/>
        <v>Medium</v>
      </c>
      <c r="M1100">
        <v>5</v>
      </c>
      <c r="N1100" t="s">
        <v>85</v>
      </c>
      <c r="O1100" t="s">
        <v>86</v>
      </c>
      <c r="P1100" t="s">
        <v>87</v>
      </c>
      <c r="Q1100" t="s">
        <v>88</v>
      </c>
      <c r="R1100" t="s">
        <v>85</v>
      </c>
      <c r="S1100" t="s">
        <v>85</v>
      </c>
      <c r="T1100" t="s">
        <v>89</v>
      </c>
      <c r="U1100" t="s">
        <v>2461</v>
      </c>
    </row>
    <row r="1101" spans="3:21" hidden="1" x14ac:dyDescent="0.25">
      <c r="C1101" t="s">
        <v>2110</v>
      </c>
      <c r="D1101">
        <v>2017</v>
      </c>
      <c r="E1101" t="s">
        <v>159</v>
      </c>
      <c r="F1101" t="s">
        <v>1741</v>
      </c>
      <c r="G1101" t="s">
        <v>222</v>
      </c>
      <c r="H1101" t="s">
        <v>81</v>
      </c>
      <c r="I1101" t="s">
        <v>109</v>
      </c>
      <c r="J1101" t="s">
        <v>1742</v>
      </c>
      <c r="K1101" t="s">
        <v>1743</v>
      </c>
      <c r="L1101" t="str">
        <f t="shared" si="17"/>
        <v>Low</v>
      </c>
      <c r="M1101">
        <v>4.3</v>
      </c>
      <c r="N1101" t="s">
        <v>85</v>
      </c>
      <c r="O1101" t="s">
        <v>86</v>
      </c>
      <c r="P1101" t="s">
        <v>101</v>
      </c>
      <c r="Q1101" t="s">
        <v>88</v>
      </c>
      <c r="R1101" t="s">
        <v>89</v>
      </c>
      <c r="S1101" t="s">
        <v>85</v>
      </c>
      <c r="T1101" t="s">
        <v>85</v>
      </c>
      <c r="U1101" t="s">
        <v>1744</v>
      </c>
    </row>
    <row r="1102" spans="3:21" hidden="1" x14ac:dyDescent="0.25">
      <c r="C1102" t="s">
        <v>2110</v>
      </c>
      <c r="D1102">
        <v>2017</v>
      </c>
      <c r="E1102" t="s">
        <v>140</v>
      </c>
      <c r="F1102" t="s">
        <v>1745</v>
      </c>
      <c r="G1102" t="s">
        <v>93</v>
      </c>
      <c r="H1102" t="s">
        <v>81</v>
      </c>
      <c r="I1102" t="s">
        <v>153</v>
      </c>
      <c r="J1102" t="s">
        <v>1742</v>
      </c>
      <c r="K1102" t="s">
        <v>1743</v>
      </c>
      <c r="L1102" t="str">
        <f t="shared" si="17"/>
        <v>Medium</v>
      </c>
      <c r="M1102">
        <v>6.8</v>
      </c>
      <c r="N1102" t="s">
        <v>85</v>
      </c>
      <c r="O1102" t="s">
        <v>86</v>
      </c>
      <c r="P1102" t="s">
        <v>101</v>
      </c>
      <c r="Q1102" t="s">
        <v>88</v>
      </c>
      <c r="R1102" t="s">
        <v>89</v>
      </c>
      <c r="S1102" t="s">
        <v>89</v>
      </c>
      <c r="T1102" t="s">
        <v>89</v>
      </c>
      <c r="U1102" t="s">
        <v>1746</v>
      </c>
    </row>
    <row r="1103" spans="3:21" hidden="1" x14ac:dyDescent="0.25">
      <c r="C1103" t="s">
        <v>2110</v>
      </c>
      <c r="D1103">
        <v>2017</v>
      </c>
      <c r="E1103" t="s">
        <v>134</v>
      </c>
      <c r="F1103" t="s">
        <v>1747</v>
      </c>
      <c r="G1103" t="s">
        <v>222</v>
      </c>
      <c r="H1103" t="s">
        <v>81</v>
      </c>
      <c r="I1103" t="s">
        <v>1748</v>
      </c>
      <c r="J1103" t="s">
        <v>1742</v>
      </c>
      <c r="K1103" t="s">
        <v>1743</v>
      </c>
      <c r="L1103" t="str">
        <f t="shared" si="17"/>
        <v>Medium</v>
      </c>
      <c r="M1103">
        <v>6.8</v>
      </c>
      <c r="N1103" t="s">
        <v>85</v>
      </c>
      <c r="O1103" t="s">
        <v>86</v>
      </c>
      <c r="P1103" t="s">
        <v>101</v>
      </c>
      <c r="Q1103" t="s">
        <v>88</v>
      </c>
      <c r="R1103" t="s">
        <v>89</v>
      </c>
      <c r="S1103" t="s">
        <v>89</v>
      </c>
      <c r="T1103" t="s">
        <v>89</v>
      </c>
      <c r="U1103" t="s">
        <v>1749</v>
      </c>
    </row>
    <row r="1104" spans="3:21" hidden="1" x14ac:dyDescent="0.25">
      <c r="C1104" t="s">
        <v>2110</v>
      </c>
      <c r="D1104">
        <v>2017</v>
      </c>
      <c r="E1104" t="s">
        <v>305</v>
      </c>
      <c r="F1104" t="s">
        <v>1750</v>
      </c>
      <c r="G1104" t="s">
        <v>222</v>
      </c>
      <c r="H1104" t="s">
        <v>81</v>
      </c>
      <c r="I1104" t="s">
        <v>129</v>
      </c>
      <c r="J1104" t="s">
        <v>1742</v>
      </c>
      <c r="K1104" t="s">
        <v>1743</v>
      </c>
      <c r="L1104" t="str">
        <f t="shared" si="17"/>
        <v>Low</v>
      </c>
      <c r="M1104">
        <v>4.3</v>
      </c>
      <c r="N1104" t="s">
        <v>85</v>
      </c>
      <c r="O1104" t="s">
        <v>86</v>
      </c>
      <c r="P1104" t="s">
        <v>101</v>
      </c>
      <c r="Q1104" t="s">
        <v>88</v>
      </c>
      <c r="R1104" t="s">
        <v>85</v>
      </c>
      <c r="S1104" t="s">
        <v>85</v>
      </c>
      <c r="T1104" t="s">
        <v>89</v>
      </c>
      <c r="U1104" t="s">
        <v>1751</v>
      </c>
    </row>
    <row r="1105" spans="3:21" hidden="1" x14ac:dyDescent="0.25">
      <c r="C1105" t="s">
        <v>2110</v>
      </c>
      <c r="D1105">
        <v>2017</v>
      </c>
      <c r="E1105" t="s">
        <v>168</v>
      </c>
      <c r="F1105" t="s">
        <v>1752</v>
      </c>
      <c r="G1105" t="s">
        <v>222</v>
      </c>
      <c r="H1105" t="s">
        <v>81</v>
      </c>
      <c r="I1105" t="s">
        <v>1330</v>
      </c>
      <c r="J1105" t="s">
        <v>1742</v>
      </c>
      <c r="K1105" t="s">
        <v>1743</v>
      </c>
      <c r="L1105" t="str">
        <f t="shared" si="17"/>
        <v>Low</v>
      </c>
      <c r="M1105">
        <v>4.9000000000000004</v>
      </c>
      <c r="N1105" t="s">
        <v>85</v>
      </c>
      <c r="O1105" t="s">
        <v>86</v>
      </c>
      <c r="P1105" t="s">
        <v>101</v>
      </c>
      <c r="Q1105" t="s">
        <v>205</v>
      </c>
      <c r="R1105" t="s">
        <v>89</v>
      </c>
      <c r="S1105" t="s">
        <v>85</v>
      </c>
      <c r="T1105" t="s">
        <v>89</v>
      </c>
      <c r="U1105" t="s">
        <v>1753</v>
      </c>
    </row>
    <row r="1106" spans="3:21" hidden="1" x14ac:dyDescent="0.25">
      <c r="C1106" t="s">
        <v>2110</v>
      </c>
      <c r="D1106">
        <v>2017</v>
      </c>
      <c r="E1106" t="s">
        <v>172</v>
      </c>
      <c r="F1106" t="s">
        <v>1754</v>
      </c>
      <c r="G1106" t="s">
        <v>540</v>
      </c>
      <c r="H1106" t="s">
        <v>81</v>
      </c>
      <c r="I1106" t="s">
        <v>1748</v>
      </c>
      <c r="J1106" t="s">
        <v>1742</v>
      </c>
      <c r="K1106" t="s">
        <v>1743</v>
      </c>
      <c r="L1106" t="str">
        <f t="shared" si="17"/>
        <v>Medium</v>
      </c>
      <c r="M1106">
        <v>6.8</v>
      </c>
      <c r="N1106" t="s">
        <v>85</v>
      </c>
      <c r="O1106" t="s">
        <v>86</v>
      </c>
      <c r="P1106" t="s">
        <v>101</v>
      </c>
      <c r="Q1106" t="s">
        <v>88</v>
      </c>
      <c r="R1106" t="s">
        <v>89</v>
      </c>
      <c r="S1106" t="s">
        <v>89</v>
      </c>
      <c r="T1106" t="s">
        <v>89</v>
      </c>
      <c r="U1106" t="s">
        <v>1755</v>
      </c>
    </row>
    <row r="1107" spans="3:21" hidden="1" x14ac:dyDescent="0.25">
      <c r="C1107" t="s">
        <v>2110</v>
      </c>
      <c r="D1107">
        <v>2017</v>
      </c>
      <c r="E1107" t="s">
        <v>175</v>
      </c>
      <c r="F1107" t="s">
        <v>1756</v>
      </c>
      <c r="G1107" t="s">
        <v>222</v>
      </c>
      <c r="H1107" t="s">
        <v>81</v>
      </c>
      <c r="I1107" t="s">
        <v>129</v>
      </c>
      <c r="J1107" t="s">
        <v>1742</v>
      </c>
      <c r="K1107" t="s">
        <v>1743</v>
      </c>
      <c r="L1107" t="str">
        <f t="shared" si="17"/>
        <v>Low</v>
      </c>
      <c r="M1107">
        <v>4.3</v>
      </c>
      <c r="N1107" t="s">
        <v>85</v>
      </c>
      <c r="O1107" t="s">
        <v>86</v>
      </c>
      <c r="P1107" t="s">
        <v>101</v>
      </c>
      <c r="Q1107" t="s">
        <v>88</v>
      </c>
      <c r="R1107" t="s">
        <v>85</v>
      </c>
      <c r="S1107" t="s">
        <v>85</v>
      </c>
      <c r="T1107" t="s">
        <v>89</v>
      </c>
      <c r="U1107" t="s">
        <v>1757</v>
      </c>
    </row>
    <row r="1108" spans="3:21" hidden="1" x14ac:dyDescent="0.25">
      <c r="C1108" t="s">
        <v>2110</v>
      </c>
      <c r="D1108">
        <v>2017</v>
      </c>
      <c r="E1108" t="s">
        <v>178</v>
      </c>
      <c r="F1108" t="s">
        <v>1758</v>
      </c>
      <c r="G1108" t="s">
        <v>242</v>
      </c>
      <c r="H1108" t="s">
        <v>81</v>
      </c>
      <c r="I1108" t="s">
        <v>129</v>
      </c>
      <c r="J1108" t="s">
        <v>1742</v>
      </c>
      <c r="K1108" t="s">
        <v>1743</v>
      </c>
      <c r="L1108" t="str">
        <f t="shared" si="17"/>
        <v>Low</v>
      </c>
      <c r="M1108">
        <v>4.3</v>
      </c>
      <c r="N1108" t="s">
        <v>85</v>
      </c>
      <c r="O1108" t="s">
        <v>86</v>
      </c>
      <c r="P1108" t="s">
        <v>101</v>
      </c>
      <c r="Q1108" t="s">
        <v>88</v>
      </c>
      <c r="R1108" t="s">
        <v>85</v>
      </c>
      <c r="S1108" t="s">
        <v>85</v>
      </c>
      <c r="T1108" t="s">
        <v>89</v>
      </c>
      <c r="U1108" t="s">
        <v>1759</v>
      </c>
    </row>
    <row r="1109" spans="3:21" hidden="1" x14ac:dyDescent="0.25">
      <c r="C1109" t="s">
        <v>2110</v>
      </c>
      <c r="D1109">
        <v>2017</v>
      </c>
      <c r="E1109" t="s">
        <v>185</v>
      </c>
      <c r="F1109" t="s">
        <v>1760</v>
      </c>
      <c r="G1109" t="s">
        <v>93</v>
      </c>
      <c r="H1109" t="s">
        <v>81</v>
      </c>
      <c r="I1109" t="s">
        <v>431</v>
      </c>
      <c r="J1109" t="s">
        <v>1742</v>
      </c>
      <c r="K1109" t="s">
        <v>1743</v>
      </c>
      <c r="L1109" t="str">
        <f t="shared" si="17"/>
        <v>High</v>
      </c>
      <c r="M1109">
        <v>7.5</v>
      </c>
      <c r="N1109" t="s">
        <v>85</v>
      </c>
      <c r="O1109" t="s">
        <v>86</v>
      </c>
      <c r="P1109" t="s">
        <v>87</v>
      </c>
      <c r="Q1109" t="s">
        <v>88</v>
      </c>
      <c r="R1109" t="s">
        <v>89</v>
      </c>
      <c r="S1109" t="s">
        <v>89</v>
      </c>
      <c r="T1109" t="s">
        <v>89</v>
      </c>
      <c r="U1109" t="s">
        <v>1761</v>
      </c>
    </row>
    <row r="1110" spans="3:21" hidden="1" x14ac:dyDescent="0.25">
      <c r="C1110" t="s">
        <v>2110</v>
      </c>
      <c r="D1110">
        <v>2017</v>
      </c>
      <c r="E1110" t="s">
        <v>188</v>
      </c>
      <c r="F1110" t="s">
        <v>1762</v>
      </c>
      <c r="G1110" t="s">
        <v>222</v>
      </c>
      <c r="H1110" t="s">
        <v>81</v>
      </c>
      <c r="I1110" t="s">
        <v>1330</v>
      </c>
      <c r="J1110" t="s">
        <v>1742</v>
      </c>
      <c r="K1110" t="s">
        <v>1743</v>
      </c>
      <c r="L1110" t="str">
        <f t="shared" si="17"/>
        <v>Low</v>
      </c>
      <c r="M1110">
        <v>3.5</v>
      </c>
      <c r="N1110" t="s">
        <v>85</v>
      </c>
      <c r="O1110" t="s">
        <v>86</v>
      </c>
      <c r="P1110" t="s">
        <v>101</v>
      </c>
      <c r="Q1110" t="s">
        <v>205</v>
      </c>
      <c r="R1110" t="s">
        <v>85</v>
      </c>
      <c r="S1110" t="s">
        <v>85</v>
      </c>
      <c r="T1110" t="s">
        <v>89</v>
      </c>
      <c r="U1110" t="s">
        <v>1763</v>
      </c>
    </row>
    <row r="1111" spans="3:21" hidden="1" x14ac:dyDescent="0.25">
      <c r="C1111" t="s">
        <v>2110</v>
      </c>
      <c r="D1111">
        <v>2017</v>
      </c>
      <c r="E1111" t="s">
        <v>193</v>
      </c>
      <c r="F1111" t="s">
        <v>1764</v>
      </c>
      <c r="G1111" t="s">
        <v>222</v>
      </c>
      <c r="H1111" t="s">
        <v>81</v>
      </c>
      <c r="I1111" t="s">
        <v>129</v>
      </c>
      <c r="J1111" t="s">
        <v>1742</v>
      </c>
      <c r="K1111" t="s">
        <v>1743</v>
      </c>
      <c r="L1111" t="str">
        <f t="shared" si="17"/>
        <v>Low</v>
      </c>
      <c r="M1111">
        <v>4.3</v>
      </c>
      <c r="N1111" t="s">
        <v>85</v>
      </c>
      <c r="O1111" t="s">
        <v>86</v>
      </c>
      <c r="P1111" t="s">
        <v>101</v>
      </c>
      <c r="Q1111" t="s">
        <v>88</v>
      </c>
      <c r="R1111" t="s">
        <v>85</v>
      </c>
      <c r="S1111" t="s">
        <v>85</v>
      </c>
      <c r="T1111" t="s">
        <v>89</v>
      </c>
      <c r="U1111" t="s">
        <v>1765</v>
      </c>
    </row>
    <row r="1112" spans="3:21" hidden="1" x14ac:dyDescent="0.25">
      <c r="C1112" t="s">
        <v>2110</v>
      </c>
      <c r="D1112">
        <v>2017</v>
      </c>
      <c r="E1112" t="s">
        <v>196</v>
      </c>
      <c r="F1112" t="s">
        <v>1766</v>
      </c>
      <c r="G1112" t="s">
        <v>242</v>
      </c>
      <c r="H1112" t="s">
        <v>81</v>
      </c>
      <c r="I1112" t="s">
        <v>129</v>
      </c>
      <c r="J1112" t="s">
        <v>1742</v>
      </c>
      <c r="K1112" t="s">
        <v>1743</v>
      </c>
      <c r="L1112" t="str">
        <f t="shared" si="17"/>
        <v>Low</v>
      </c>
      <c r="M1112">
        <v>4.3</v>
      </c>
      <c r="N1112" t="s">
        <v>85</v>
      </c>
      <c r="O1112" t="s">
        <v>86</v>
      </c>
      <c r="P1112" t="s">
        <v>101</v>
      </c>
      <c r="Q1112" t="s">
        <v>88</v>
      </c>
      <c r="R1112" t="s">
        <v>85</v>
      </c>
      <c r="S1112" t="s">
        <v>85</v>
      </c>
      <c r="T1112" t="s">
        <v>89</v>
      </c>
      <c r="U1112" t="s">
        <v>1767</v>
      </c>
    </row>
    <row r="1113" spans="3:21" hidden="1" x14ac:dyDescent="0.25">
      <c r="C1113" t="s">
        <v>2110</v>
      </c>
      <c r="D1113">
        <v>2017</v>
      </c>
      <c r="E1113" t="s">
        <v>201</v>
      </c>
      <c r="F1113" t="s">
        <v>1782</v>
      </c>
      <c r="G1113" t="s">
        <v>128</v>
      </c>
      <c r="H1113" t="s">
        <v>81</v>
      </c>
      <c r="I1113" t="s">
        <v>129</v>
      </c>
      <c r="J1113" t="s">
        <v>1783</v>
      </c>
      <c r="K1113" t="s">
        <v>1784</v>
      </c>
      <c r="L1113" t="str">
        <f t="shared" si="17"/>
        <v>Medium</v>
      </c>
      <c r="M1113">
        <v>6.8</v>
      </c>
      <c r="N1113" t="s">
        <v>85</v>
      </c>
      <c r="O1113" t="s">
        <v>86</v>
      </c>
      <c r="P1113" t="s">
        <v>87</v>
      </c>
      <c r="Q1113" t="s">
        <v>205</v>
      </c>
      <c r="R1113" t="s">
        <v>85</v>
      </c>
      <c r="S1113" t="s">
        <v>85</v>
      </c>
      <c r="T1113" t="s">
        <v>130</v>
      </c>
      <c r="U1113" t="s">
        <v>1785</v>
      </c>
    </row>
    <row r="1114" spans="3:21" hidden="1" x14ac:dyDescent="0.25">
      <c r="C1114" t="s">
        <v>2110</v>
      </c>
      <c r="D1114">
        <v>2017</v>
      </c>
      <c r="E1114" t="s">
        <v>211</v>
      </c>
      <c r="F1114" t="s">
        <v>461</v>
      </c>
      <c r="G1114" t="s">
        <v>462</v>
      </c>
      <c r="H1114" t="s">
        <v>81</v>
      </c>
      <c r="I1114" t="s">
        <v>129</v>
      </c>
      <c r="J1114" t="s">
        <v>463</v>
      </c>
      <c r="K1114" t="s">
        <v>464</v>
      </c>
      <c r="L1114" t="str">
        <f t="shared" si="17"/>
        <v>Medium</v>
      </c>
      <c r="M1114">
        <v>5</v>
      </c>
      <c r="N1114" t="s">
        <v>85</v>
      </c>
      <c r="O1114" t="s">
        <v>86</v>
      </c>
      <c r="P1114" t="s">
        <v>87</v>
      </c>
      <c r="Q1114" t="s">
        <v>88</v>
      </c>
      <c r="R1114" t="s">
        <v>85</v>
      </c>
      <c r="S1114" t="s">
        <v>85</v>
      </c>
      <c r="T1114" t="s">
        <v>89</v>
      </c>
      <c r="U1114" t="s">
        <v>465</v>
      </c>
    </row>
    <row r="1115" spans="3:21" hidden="1" x14ac:dyDescent="0.25">
      <c r="C1115" t="s">
        <v>2110</v>
      </c>
      <c r="D1115">
        <v>2017</v>
      </c>
      <c r="E1115" t="s">
        <v>214</v>
      </c>
      <c r="F1115" t="s">
        <v>466</v>
      </c>
      <c r="G1115" t="s">
        <v>467</v>
      </c>
      <c r="H1115" t="s">
        <v>81</v>
      </c>
      <c r="I1115" t="s">
        <v>129</v>
      </c>
      <c r="J1115" t="s">
        <v>463</v>
      </c>
      <c r="K1115" t="s">
        <v>468</v>
      </c>
      <c r="L1115" t="str">
        <f t="shared" si="17"/>
        <v>Medium</v>
      </c>
      <c r="M1115">
        <v>5</v>
      </c>
      <c r="N1115" t="s">
        <v>85</v>
      </c>
      <c r="O1115" t="s">
        <v>86</v>
      </c>
      <c r="P1115" t="s">
        <v>87</v>
      </c>
      <c r="Q1115" t="s">
        <v>88</v>
      </c>
      <c r="R1115" t="s">
        <v>85</v>
      </c>
      <c r="S1115" t="s">
        <v>85</v>
      </c>
      <c r="T1115" t="s">
        <v>89</v>
      </c>
      <c r="U1115" t="s">
        <v>469</v>
      </c>
    </row>
    <row r="1116" spans="3:21" hidden="1" x14ac:dyDescent="0.25">
      <c r="C1116" t="s">
        <v>2110</v>
      </c>
      <c r="D1116">
        <v>2017</v>
      </c>
      <c r="E1116" t="s">
        <v>217</v>
      </c>
      <c r="F1116" t="s">
        <v>470</v>
      </c>
      <c r="G1116" t="s">
        <v>134</v>
      </c>
      <c r="H1116" t="s">
        <v>81</v>
      </c>
      <c r="I1116" t="s">
        <v>129</v>
      </c>
      <c r="J1116" t="s">
        <v>463</v>
      </c>
      <c r="K1116" t="s">
        <v>468</v>
      </c>
      <c r="L1116" t="str">
        <f t="shared" si="17"/>
        <v>Medium</v>
      </c>
      <c r="M1116">
        <v>5</v>
      </c>
      <c r="N1116" t="s">
        <v>85</v>
      </c>
      <c r="O1116" t="s">
        <v>86</v>
      </c>
      <c r="P1116" t="s">
        <v>87</v>
      </c>
      <c r="Q1116" t="s">
        <v>88</v>
      </c>
      <c r="R1116" t="s">
        <v>85</v>
      </c>
      <c r="S1116" t="s">
        <v>85</v>
      </c>
      <c r="T1116" t="s">
        <v>89</v>
      </c>
      <c r="U1116" t="s">
        <v>471</v>
      </c>
    </row>
    <row r="1117" spans="3:21" hidden="1" x14ac:dyDescent="0.25">
      <c r="C1117" t="s">
        <v>2110</v>
      </c>
      <c r="D1117">
        <v>2017</v>
      </c>
      <c r="E1117" t="s">
        <v>220</v>
      </c>
      <c r="F1117" t="s">
        <v>472</v>
      </c>
      <c r="G1117" t="s">
        <v>134</v>
      </c>
      <c r="H1117" t="s">
        <v>81</v>
      </c>
      <c r="I1117" t="s">
        <v>129</v>
      </c>
      <c r="J1117" t="s">
        <v>463</v>
      </c>
      <c r="K1117" t="s">
        <v>468</v>
      </c>
      <c r="L1117" t="str">
        <f t="shared" si="17"/>
        <v>Medium</v>
      </c>
      <c r="M1117">
        <v>5</v>
      </c>
      <c r="N1117" t="s">
        <v>85</v>
      </c>
      <c r="O1117" t="s">
        <v>86</v>
      </c>
      <c r="P1117" t="s">
        <v>87</v>
      </c>
      <c r="Q1117" t="s">
        <v>88</v>
      </c>
      <c r="R1117" t="s">
        <v>85</v>
      </c>
      <c r="S1117" t="s">
        <v>85</v>
      </c>
      <c r="T1117" t="s">
        <v>89</v>
      </c>
      <c r="U1117" t="s">
        <v>473</v>
      </c>
    </row>
    <row r="1118" spans="3:21" hidden="1" x14ac:dyDescent="0.25">
      <c r="C1118" t="s">
        <v>2110</v>
      </c>
      <c r="D1118">
        <v>2017</v>
      </c>
      <c r="E1118" t="s">
        <v>225</v>
      </c>
      <c r="F1118" t="s">
        <v>2462</v>
      </c>
      <c r="G1118" t="s">
        <v>242</v>
      </c>
      <c r="H1118" t="s">
        <v>81</v>
      </c>
      <c r="I1118" t="s">
        <v>129</v>
      </c>
      <c r="J1118" t="s">
        <v>2463</v>
      </c>
      <c r="K1118" t="s">
        <v>2299</v>
      </c>
      <c r="L1118" t="str">
        <f t="shared" si="17"/>
        <v>Medium</v>
      </c>
      <c r="M1118">
        <v>5</v>
      </c>
      <c r="N1118" t="s">
        <v>85</v>
      </c>
      <c r="O1118" t="s">
        <v>86</v>
      </c>
      <c r="P1118" t="s">
        <v>87</v>
      </c>
      <c r="Q1118" t="s">
        <v>88</v>
      </c>
      <c r="R1118" t="s">
        <v>85</v>
      </c>
      <c r="S1118" t="s">
        <v>85</v>
      </c>
      <c r="T1118" t="s">
        <v>89</v>
      </c>
      <c r="U1118" t="s">
        <v>2464</v>
      </c>
    </row>
    <row r="1119" spans="3:21" hidden="1" x14ac:dyDescent="0.25">
      <c r="C1119" t="s">
        <v>2110</v>
      </c>
      <c r="D1119">
        <v>2017</v>
      </c>
      <c r="E1119" t="s">
        <v>228</v>
      </c>
      <c r="F1119" t="s">
        <v>2465</v>
      </c>
      <c r="G1119" t="s">
        <v>93</v>
      </c>
      <c r="H1119" t="s">
        <v>81</v>
      </c>
      <c r="I1119" t="s">
        <v>180</v>
      </c>
      <c r="J1119" t="s">
        <v>2466</v>
      </c>
      <c r="K1119" t="s">
        <v>2467</v>
      </c>
      <c r="L1119" t="str">
        <f t="shared" si="17"/>
        <v>Medium</v>
      </c>
      <c r="M1119">
        <v>6.8</v>
      </c>
      <c r="N1119" t="s">
        <v>85</v>
      </c>
      <c r="O1119" t="s">
        <v>86</v>
      </c>
      <c r="P1119" t="s">
        <v>101</v>
      </c>
      <c r="Q1119" t="s">
        <v>88</v>
      </c>
      <c r="R1119" t="s">
        <v>89</v>
      </c>
      <c r="S1119" t="s">
        <v>89</v>
      </c>
      <c r="T1119" t="s">
        <v>89</v>
      </c>
      <c r="U1119" t="s">
        <v>2468</v>
      </c>
    </row>
    <row r="1120" spans="3:21" hidden="1" x14ac:dyDescent="0.25">
      <c r="C1120" t="s">
        <v>2110</v>
      </c>
      <c r="D1120">
        <v>2017</v>
      </c>
      <c r="E1120" t="s">
        <v>231</v>
      </c>
      <c r="F1120" t="s">
        <v>2469</v>
      </c>
      <c r="G1120" t="s">
        <v>411</v>
      </c>
      <c r="H1120" t="s">
        <v>81</v>
      </c>
      <c r="I1120" t="s">
        <v>82</v>
      </c>
      <c r="J1120" t="s">
        <v>199</v>
      </c>
      <c r="K1120" t="s">
        <v>1601</v>
      </c>
      <c r="L1120" t="str">
        <f t="shared" si="17"/>
        <v>Critical</v>
      </c>
      <c r="M1120">
        <v>9.3000000000000007</v>
      </c>
      <c r="N1120" t="s">
        <v>85</v>
      </c>
      <c r="O1120" t="s">
        <v>86</v>
      </c>
      <c r="P1120" t="s">
        <v>101</v>
      </c>
      <c r="Q1120" t="s">
        <v>88</v>
      </c>
      <c r="R1120" t="s">
        <v>130</v>
      </c>
      <c r="S1120" t="s">
        <v>130</v>
      </c>
      <c r="T1120" t="s">
        <v>130</v>
      </c>
      <c r="U1120" t="s">
        <v>2470</v>
      </c>
    </row>
    <row r="1121" spans="1:21" hidden="1" x14ac:dyDescent="0.25">
      <c r="C1121" t="s">
        <v>2110</v>
      </c>
      <c r="D1121">
        <v>2017</v>
      </c>
      <c r="E1121" t="s">
        <v>237</v>
      </c>
      <c r="F1121" t="s">
        <v>2471</v>
      </c>
      <c r="G1121" t="s">
        <v>128</v>
      </c>
      <c r="H1121" t="s">
        <v>81</v>
      </c>
      <c r="I1121" t="s">
        <v>129</v>
      </c>
      <c r="J1121" t="s">
        <v>2472</v>
      </c>
      <c r="K1121" t="s">
        <v>2473</v>
      </c>
      <c r="L1121" t="str">
        <f t="shared" si="17"/>
        <v>Medium</v>
      </c>
      <c r="M1121">
        <v>5</v>
      </c>
      <c r="N1121" t="s">
        <v>85</v>
      </c>
      <c r="O1121" t="s">
        <v>86</v>
      </c>
      <c r="P1121" t="s">
        <v>87</v>
      </c>
      <c r="Q1121" t="s">
        <v>88</v>
      </c>
      <c r="R1121" t="s">
        <v>85</v>
      </c>
      <c r="S1121" t="s">
        <v>85</v>
      </c>
      <c r="T1121" t="s">
        <v>89</v>
      </c>
      <c r="U1121" t="s">
        <v>2474</v>
      </c>
    </row>
    <row r="1122" spans="1:21" hidden="1" x14ac:dyDescent="0.25">
      <c r="C1122" t="s">
        <v>2110</v>
      </c>
      <c r="D1122">
        <v>2017</v>
      </c>
      <c r="E1122" t="s">
        <v>240</v>
      </c>
      <c r="F1122" t="s">
        <v>2475</v>
      </c>
      <c r="G1122" t="s">
        <v>128</v>
      </c>
      <c r="H1122" t="s">
        <v>81</v>
      </c>
      <c r="I1122" t="s">
        <v>129</v>
      </c>
      <c r="J1122" t="s">
        <v>2472</v>
      </c>
      <c r="K1122" t="s">
        <v>2473</v>
      </c>
      <c r="L1122" t="str">
        <f t="shared" si="17"/>
        <v>Low</v>
      </c>
      <c r="M1122">
        <v>4.3</v>
      </c>
      <c r="N1122" t="s">
        <v>85</v>
      </c>
      <c r="O1122" t="s">
        <v>86</v>
      </c>
      <c r="P1122" t="s">
        <v>101</v>
      </c>
      <c r="Q1122" t="s">
        <v>88</v>
      </c>
      <c r="R1122" t="s">
        <v>85</v>
      </c>
      <c r="S1122" t="s">
        <v>85</v>
      </c>
      <c r="T1122" t="s">
        <v>89</v>
      </c>
      <c r="U1122" t="s">
        <v>2476</v>
      </c>
    </row>
    <row r="1123" spans="1:21" hidden="1" x14ac:dyDescent="0.25">
      <c r="C1123" t="s">
        <v>2110</v>
      </c>
      <c r="D1123">
        <v>2017</v>
      </c>
      <c r="E1123" t="s">
        <v>244</v>
      </c>
      <c r="F1123" t="s">
        <v>2477</v>
      </c>
      <c r="G1123" t="s">
        <v>134</v>
      </c>
      <c r="H1123" t="s">
        <v>81</v>
      </c>
      <c r="I1123" t="s">
        <v>129</v>
      </c>
      <c r="J1123" t="s">
        <v>2478</v>
      </c>
      <c r="K1123" t="s">
        <v>2479</v>
      </c>
      <c r="L1123" t="str">
        <f t="shared" si="17"/>
        <v>Medium</v>
      </c>
      <c r="M1123">
        <v>5</v>
      </c>
      <c r="N1123" t="s">
        <v>85</v>
      </c>
      <c r="O1123" t="s">
        <v>86</v>
      </c>
      <c r="P1123" t="s">
        <v>87</v>
      </c>
      <c r="Q1123" t="s">
        <v>88</v>
      </c>
      <c r="R1123" t="s">
        <v>85</v>
      </c>
      <c r="S1123" t="s">
        <v>85</v>
      </c>
      <c r="T1123" t="s">
        <v>89</v>
      </c>
      <c r="U1123" t="s">
        <v>2480</v>
      </c>
    </row>
    <row r="1124" spans="1:21" hidden="1" x14ac:dyDescent="0.25">
      <c r="C1124" t="s">
        <v>2110</v>
      </c>
      <c r="D1124">
        <v>2017</v>
      </c>
      <c r="E1124" t="s">
        <v>247</v>
      </c>
      <c r="F1124" t="s">
        <v>2481</v>
      </c>
      <c r="G1124" t="s">
        <v>128</v>
      </c>
      <c r="H1124" t="s">
        <v>81</v>
      </c>
      <c r="I1124" t="s">
        <v>129</v>
      </c>
      <c r="J1124" t="s">
        <v>2478</v>
      </c>
      <c r="K1124" t="s">
        <v>2479</v>
      </c>
      <c r="L1124" t="str">
        <f t="shared" si="17"/>
        <v>Medium</v>
      </c>
      <c r="M1124">
        <v>5</v>
      </c>
      <c r="N1124" t="s">
        <v>85</v>
      </c>
      <c r="O1124" t="s">
        <v>86</v>
      </c>
      <c r="P1124" t="s">
        <v>87</v>
      </c>
      <c r="Q1124" t="s">
        <v>88</v>
      </c>
      <c r="R1124" t="s">
        <v>85</v>
      </c>
      <c r="S1124" t="s">
        <v>85</v>
      </c>
      <c r="T1124" t="s">
        <v>89</v>
      </c>
      <c r="U1124" t="s">
        <v>2482</v>
      </c>
    </row>
    <row r="1125" spans="1:21" hidden="1" x14ac:dyDescent="0.25">
      <c r="C1125" t="s">
        <v>2110</v>
      </c>
      <c r="D1125">
        <v>2017</v>
      </c>
      <c r="E1125" t="s">
        <v>360</v>
      </c>
      <c r="F1125" t="s">
        <v>2483</v>
      </c>
      <c r="G1125" t="s">
        <v>1571</v>
      </c>
      <c r="H1125" t="s">
        <v>81</v>
      </c>
      <c r="I1125" t="s">
        <v>129</v>
      </c>
      <c r="J1125" t="s">
        <v>2478</v>
      </c>
      <c r="K1125" t="s">
        <v>2479</v>
      </c>
      <c r="L1125" t="str">
        <f t="shared" si="17"/>
        <v>Medium</v>
      </c>
      <c r="M1125">
        <v>5</v>
      </c>
      <c r="N1125" t="s">
        <v>85</v>
      </c>
      <c r="O1125" t="s">
        <v>86</v>
      </c>
      <c r="P1125" t="s">
        <v>87</v>
      </c>
      <c r="Q1125" t="s">
        <v>88</v>
      </c>
      <c r="R1125" t="s">
        <v>85</v>
      </c>
      <c r="S1125" t="s">
        <v>85</v>
      </c>
      <c r="T1125" t="s">
        <v>89</v>
      </c>
      <c r="U1125" t="s">
        <v>2484</v>
      </c>
    </row>
    <row r="1126" spans="1:21" hidden="1" x14ac:dyDescent="0.25">
      <c r="C1126" t="s">
        <v>2110</v>
      </c>
      <c r="D1126">
        <v>2017</v>
      </c>
      <c r="E1126" t="s">
        <v>657</v>
      </c>
      <c r="F1126" t="s">
        <v>2485</v>
      </c>
      <c r="G1126" t="s">
        <v>128</v>
      </c>
      <c r="H1126" t="s">
        <v>81</v>
      </c>
      <c r="I1126" t="s">
        <v>129</v>
      </c>
      <c r="J1126" t="s">
        <v>2478</v>
      </c>
      <c r="K1126" t="s">
        <v>2479</v>
      </c>
      <c r="L1126" t="str">
        <f t="shared" si="17"/>
        <v>Medium</v>
      </c>
      <c r="M1126">
        <v>5</v>
      </c>
      <c r="N1126" t="s">
        <v>85</v>
      </c>
      <c r="O1126" t="s">
        <v>86</v>
      </c>
      <c r="P1126" t="s">
        <v>87</v>
      </c>
      <c r="Q1126" t="s">
        <v>88</v>
      </c>
      <c r="R1126" t="s">
        <v>85</v>
      </c>
      <c r="S1126" t="s">
        <v>85</v>
      </c>
      <c r="T1126" t="s">
        <v>89</v>
      </c>
      <c r="U1126" t="s">
        <v>2486</v>
      </c>
    </row>
    <row r="1127" spans="1:21" hidden="1" x14ac:dyDescent="0.25">
      <c r="C1127" t="s">
        <v>2110</v>
      </c>
      <c r="D1127">
        <v>2017</v>
      </c>
      <c r="E1127" t="s">
        <v>365</v>
      </c>
      <c r="F1127" t="s">
        <v>2487</v>
      </c>
      <c r="G1127" t="s">
        <v>93</v>
      </c>
      <c r="H1127" t="s">
        <v>81</v>
      </c>
      <c r="I1127" t="s">
        <v>115</v>
      </c>
      <c r="J1127" t="s">
        <v>2478</v>
      </c>
      <c r="K1127" t="s">
        <v>2479</v>
      </c>
      <c r="L1127" t="str">
        <f t="shared" si="17"/>
        <v>Low</v>
      </c>
      <c r="M1127">
        <v>4.3</v>
      </c>
      <c r="N1127" t="s">
        <v>85</v>
      </c>
      <c r="O1127" t="s">
        <v>86</v>
      </c>
      <c r="P1127" t="s">
        <v>101</v>
      </c>
      <c r="Q1127" t="s">
        <v>88</v>
      </c>
      <c r="R1127" t="s">
        <v>85</v>
      </c>
      <c r="S1127" t="s">
        <v>85</v>
      </c>
      <c r="T1127" t="s">
        <v>89</v>
      </c>
      <c r="U1127" t="s">
        <v>2488</v>
      </c>
    </row>
    <row r="1128" spans="1:21" hidden="1" x14ac:dyDescent="0.25">
      <c r="C1128" t="s">
        <v>2110</v>
      </c>
      <c r="D1128">
        <v>2017</v>
      </c>
      <c r="E1128" t="s">
        <v>369</v>
      </c>
      <c r="F1128" t="s">
        <v>2489</v>
      </c>
      <c r="G1128" t="s">
        <v>222</v>
      </c>
      <c r="H1128" t="s">
        <v>81</v>
      </c>
      <c r="I1128" t="s">
        <v>129</v>
      </c>
      <c r="J1128" t="s">
        <v>2478</v>
      </c>
      <c r="K1128" t="s">
        <v>2479</v>
      </c>
      <c r="L1128" t="str">
        <f t="shared" si="17"/>
        <v>Low</v>
      </c>
      <c r="M1128">
        <v>4.3</v>
      </c>
      <c r="N1128" t="s">
        <v>85</v>
      </c>
      <c r="O1128" t="s">
        <v>86</v>
      </c>
      <c r="P1128" t="s">
        <v>101</v>
      </c>
      <c r="Q1128" t="s">
        <v>88</v>
      </c>
      <c r="R1128" t="s">
        <v>85</v>
      </c>
      <c r="S1128" t="s">
        <v>85</v>
      </c>
      <c r="T1128" t="s">
        <v>89</v>
      </c>
      <c r="U1128" t="s">
        <v>2490</v>
      </c>
    </row>
    <row r="1129" spans="1:21" hidden="1" x14ac:dyDescent="0.25">
      <c r="C1129" t="s">
        <v>2110</v>
      </c>
      <c r="D1129">
        <v>2017</v>
      </c>
      <c r="E1129" t="s">
        <v>373</v>
      </c>
      <c r="F1129" t="s">
        <v>2491</v>
      </c>
      <c r="G1129" t="s">
        <v>1571</v>
      </c>
      <c r="H1129" t="s">
        <v>81</v>
      </c>
      <c r="I1129" t="s">
        <v>129</v>
      </c>
      <c r="J1129" t="s">
        <v>2478</v>
      </c>
      <c r="K1129" t="s">
        <v>2479</v>
      </c>
      <c r="L1129" t="str">
        <f t="shared" si="17"/>
        <v>Medium</v>
      </c>
      <c r="M1129">
        <v>5</v>
      </c>
      <c r="N1129" t="s">
        <v>85</v>
      </c>
      <c r="O1129" t="s">
        <v>86</v>
      </c>
      <c r="P1129" t="s">
        <v>87</v>
      </c>
      <c r="Q1129" t="s">
        <v>88</v>
      </c>
      <c r="R1129" t="s">
        <v>85</v>
      </c>
      <c r="S1129" t="s">
        <v>85</v>
      </c>
      <c r="T1129" t="s">
        <v>89</v>
      </c>
      <c r="U1129" t="s">
        <v>2492</v>
      </c>
    </row>
    <row r="1130" spans="1:21" hidden="1" x14ac:dyDescent="0.25">
      <c r="C1130" t="s">
        <v>2110</v>
      </c>
      <c r="D1130">
        <v>2017</v>
      </c>
      <c r="E1130" t="s">
        <v>377</v>
      </c>
      <c r="F1130" t="s">
        <v>2493</v>
      </c>
      <c r="G1130" t="s">
        <v>128</v>
      </c>
      <c r="H1130" t="s">
        <v>81</v>
      </c>
      <c r="I1130" t="s">
        <v>129</v>
      </c>
      <c r="J1130" t="s">
        <v>2494</v>
      </c>
      <c r="K1130" t="s">
        <v>1617</v>
      </c>
      <c r="L1130" t="str">
        <f t="shared" si="17"/>
        <v>Medium</v>
      </c>
      <c r="M1130">
        <v>7.1</v>
      </c>
      <c r="N1130" t="s">
        <v>85</v>
      </c>
      <c r="O1130" t="s">
        <v>86</v>
      </c>
      <c r="P1130" t="s">
        <v>101</v>
      </c>
      <c r="Q1130" t="s">
        <v>88</v>
      </c>
      <c r="R1130" t="s">
        <v>85</v>
      </c>
      <c r="S1130" t="s">
        <v>85</v>
      </c>
      <c r="T1130" t="s">
        <v>130</v>
      </c>
      <c r="U1130" t="s">
        <v>2495</v>
      </c>
    </row>
    <row r="1131" spans="1:21" hidden="1" x14ac:dyDescent="0.25">
      <c r="C1131" t="s">
        <v>2110</v>
      </c>
      <c r="D1131">
        <v>2017</v>
      </c>
      <c r="E1131" t="s">
        <v>380</v>
      </c>
      <c r="F1131" t="s">
        <v>2496</v>
      </c>
      <c r="G1131" t="s">
        <v>93</v>
      </c>
      <c r="H1131" t="s">
        <v>81</v>
      </c>
      <c r="I1131" t="s">
        <v>115</v>
      </c>
      <c r="J1131" t="s">
        <v>2497</v>
      </c>
      <c r="K1131" t="s">
        <v>481</v>
      </c>
      <c r="L1131" t="str">
        <f t="shared" si="17"/>
        <v>Low</v>
      </c>
      <c r="M1131">
        <v>4.3</v>
      </c>
      <c r="N1131" t="s">
        <v>85</v>
      </c>
      <c r="O1131" t="s">
        <v>86</v>
      </c>
      <c r="P1131" t="s">
        <v>101</v>
      </c>
      <c r="Q1131" t="s">
        <v>88</v>
      </c>
      <c r="R1131" t="s">
        <v>85</v>
      </c>
      <c r="S1131" t="s">
        <v>85</v>
      </c>
      <c r="T1131" t="s">
        <v>89</v>
      </c>
      <c r="U1131" t="s">
        <v>2498</v>
      </c>
    </row>
    <row r="1132" spans="1:21" hidden="1" x14ac:dyDescent="0.25">
      <c r="C1132" t="s">
        <v>2110</v>
      </c>
      <c r="D1132">
        <v>2018</v>
      </c>
      <c r="E1132" t="s">
        <v>79</v>
      </c>
      <c r="F1132" t="s">
        <v>1802</v>
      </c>
      <c r="G1132" t="s">
        <v>93</v>
      </c>
      <c r="H1132" t="s">
        <v>81</v>
      </c>
      <c r="I1132" t="s">
        <v>115</v>
      </c>
      <c r="J1132" t="s">
        <v>1675</v>
      </c>
      <c r="K1132" t="s">
        <v>295</v>
      </c>
      <c r="L1132" t="str">
        <f t="shared" si="17"/>
        <v>Medium</v>
      </c>
      <c r="M1132">
        <v>6.4</v>
      </c>
      <c r="N1132" t="s">
        <v>85</v>
      </c>
      <c r="O1132" t="s">
        <v>86</v>
      </c>
      <c r="P1132" t="s">
        <v>87</v>
      </c>
      <c r="Q1132" t="s">
        <v>88</v>
      </c>
      <c r="R1132" t="s">
        <v>89</v>
      </c>
      <c r="S1132" t="s">
        <v>85</v>
      </c>
      <c r="T1132" t="s">
        <v>89</v>
      </c>
      <c r="U1132" t="s">
        <v>1803</v>
      </c>
    </row>
    <row r="1133" spans="1:21" x14ac:dyDescent="0.25">
      <c r="B1133" s="42" t="s">
        <v>3729</v>
      </c>
      <c r="C1133" t="s">
        <v>2110</v>
      </c>
      <c r="D1133">
        <v>2018</v>
      </c>
      <c r="E1133" t="s">
        <v>91</v>
      </c>
      <c r="F1133" t="s">
        <v>2499</v>
      </c>
      <c r="G1133" t="s">
        <v>93</v>
      </c>
      <c r="H1133" t="s">
        <v>81</v>
      </c>
      <c r="I1133" t="s">
        <v>115</v>
      </c>
      <c r="J1133" t="s">
        <v>1675</v>
      </c>
      <c r="K1133" t="s">
        <v>295</v>
      </c>
      <c r="L1133" t="str">
        <f t="shared" si="17"/>
        <v>High</v>
      </c>
      <c r="M1133">
        <v>7.5</v>
      </c>
      <c r="N1133" t="s">
        <v>85</v>
      </c>
      <c r="O1133" t="s">
        <v>86</v>
      </c>
      <c r="P1133" t="s">
        <v>87</v>
      </c>
      <c r="Q1133" t="s">
        <v>88</v>
      </c>
      <c r="R1133" t="s">
        <v>89</v>
      </c>
      <c r="S1133" t="s">
        <v>89</v>
      </c>
      <c r="T1133" t="s">
        <v>89</v>
      </c>
      <c r="U1133" t="s">
        <v>2500</v>
      </c>
    </row>
    <row r="1134" spans="1:21" hidden="1" x14ac:dyDescent="0.25">
      <c r="C1134" t="s">
        <v>2110</v>
      </c>
      <c r="D1134">
        <v>2018</v>
      </c>
      <c r="E1134" t="s">
        <v>103</v>
      </c>
      <c r="F1134" t="s">
        <v>474</v>
      </c>
      <c r="G1134" t="s">
        <v>134</v>
      </c>
      <c r="H1134" t="s">
        <v>81</v>
      </c>
      <c r="I1134" t="s">
        <v>82</v>
      </c>
      <c r="J1134" t="s">
        <v>475</v>
      </c>
      <c r="K1134" t="s">
        <v>277</v>
      </c>
      <c r="L1134" t="str">
        <f t="shared" si="17"/>
        <v>Medium</v>
      </c>
      <c r="M1134">
        <v>6.8</v>
      </c>
      <c r="N1134" t="s">
        <v>85</v>
      </c>
      <c r="O1134" t="s">
        <v>86</v>
      </c>
      <c r="P1134" t="s">
        <v>101</v>
      </c>
      <c r="Q1134" t="s">
        <v>88</v>
      </c>
      <c r="R1134" t="s">
        <v>89</v>
      </c>
      <c r="S1134" t="s">
        <v>89</v>
      </c>
      <c r="T1134" t="s">
        <v>89</v>
      </c>
      <c r="U1134" t="s">
        <v>476</v>
      </c>
    </row>
    <row r="1135" spans="1:21" x14ac:dyDescent="0.25">
      <c r="A1135" s="43" t="s">
        <v>3758</v>
      </c>
      <c r="B1135" s="40" t="s">
        <v>3751</v>
      </c>
      <c r="C1135" t="s">
        <v>2110</v>
      </c>
      <c r="D1135">
        <v>2018</v>
      </c>
      <c r="E1135" t="s">
        <v>106</v>
      </c>
      <c r="F1135" s="41" t="s">
        <v>1808</v>
      </c>
      <c r="G1135" t="s">
        <v>93</v>
      </c>
      <c r="H1135" t="s">
        <v>81</v>
      </c>
      <c r="I1135" t="s">
        <v>153</v>
      </c>
      <c r="J1135" t="s">
        <v>1809</v>
      </c>
      <c r="K1135" t="s">
        <v>1675</v>
      </c>
      <c r="L1135" t="str">
        <f t="shared" si="17"/>
        <v>High</v>
      </c>
      <c r="M1135">
        <v>7.5</v>
      </c>
      <c r="N1135" t="s">
        <v>85</v>
      </c>
      <c r="O1135" t="s">
        <v>86</v>
      </c>
      <c r="P1135" t="s">
        <v>87</v>
      </c>
      <c r="Q1135" t="s">
        <v>88</v>
      </c>
      <c r="R1135" t="s">
        <v>89</v>
      </c>
      <c r="S1135" t="s">
        <v>89</v>
      </c>
      <c r="T1135" t="s">
        <v>89</v>
      </c>
      <c r="U1135" t="s">
        <v>1810</v>
      </c>
    </row>
    <row r="1136" spans="1:21" hidden="1" x14ac:dyDescent="0.25">
      <c r="C1136" t="s">
        <v>2110</v>
      </c>
      <c r="D1136">
        <v>2018</v>
      </c>
      <c r="E1136" t="s">
        <v>113</v>
      </c>
      <c r="F1136" t="s">
        <v>2501</v>
      </c>
      <c r="G1136" t="s">
        <v>108</v>
      </c>
      <c r="H1136" t="s">
        <v>81</v>
      </c>
      <c r="I1136" t="s">
        <v>109</v>
      </c>
      <c r="J1136" t="s">
        <v>1832</v>
      </c>
      <c r="K1136" t="s">
        <v>1949</v>
      </c>
      <c r="L1136" t="str">
        <f t="shared" si="17"/>
        <v>Medium</v>
      </c>
      <c r="M1136">
        <v>5</v>
      </c>
      <c r="N1136" t="s">
        <v>85</v>
      </c>
      <c r="O1136" t="s">
        <v>86</v>
      </c>
      <c r="P1136" t="s">
        <v>87</v>
      </c>
      <c r="Q1136" t="s">
        <v>88</v>
      </c>
      <c r="R1136" t="s">
        <v>89</v>
      </c>
      <c r="S1136" t="s">
        <v>85</v>
      </c>
      <c r="T1136" t="s">
        <v>85</v>
      </c>
      <c r="U1136" t="s">
        <v>2502</v>
      </c>
    </row>
    <row r="1137" spans="2:21" hidden="1" x14ac:dyDescent="0.25">
      <c r="C1137" t="s">
        <v>2110</v>
      </c>
      <c r="D1137">
        <v>2018</v>
      </c>
      <c r="E1137" t="s">
        <v>117</v>
      </c>
      <c r="F1137" t="s">
        <v>1811</v>
      </c>
      <c r="G1137" t="s">
        <v>93</v>
      </c>
      <c r="H1137" t="s">
        <v>81</v>
      </c>
      <c r="I1137" t="s">
        <v>100</v>
      </c>
      <c r="J1137" t="s">
        <v>1812</v>
      </c>
      <c r="K1137" t="s">
        <v>295</v>
      </c>
      <c r="L1137" t="str">
        <f t="shared" si="17"/>
        <v>Medium</v>
      </c>
      <c r="M1137">
        <v>6.4</v>
      </c>
      <c r="N1137" t="s">
        <v>85</v>
      </c>
      <c r="O1137" t="s">
        <v>86</v>
      </c>
      <c r="P1137" t="s">
        <v>87</v>
      </c>
      <c r="Q1137" t="s">
        <v>88</v>
      </c>
      <c r="R1137" t="s">
        <v>89</v>
      </c>
      <c r="S1137" t="s">
        <v>85</v>
      </c>
      <c r="T1137" t="s">
        <v>89</v>
      </c>
      <c r="U1137" t="s">
        <v>1813</v>
      </c>
    </row>
    <row r="1138" spans="2:21" hidden="1" x14ac:dyDescent="0.25">
      <c r="C1138" t="s">
        <v>2110</v>
      </c>
      <c r="D1138">
        <v>2018</v>
      </c>
      <c r="E1138" t="s">
        <v>120</v>
      </c>
      <c r="F1138" t="s">
        <v>1814</v>
      </c>
      <c r="G1138" t="s">
        <v>242</v>
      </c>
      <c r="H1138" t="s">
        <v>81</v>
      </c>
      <c r="I1138" t="s">
        <v>129</v>
      </c>
      <c r="J1138" t="s">
        <v>1812</v>
      </c>
      <c r="K1138" t="s">
        <v>295</v>
      </c>
      <c r="L1138" t="str">
        <f t="shared" si="17"/>
        <v>Medium</v>
      </c>
      <c r="M1138">
        <v>5</v>
      </c>
      <c r="N1138" t="s">
        <v>85</v>
      </c>
      <c r="O1138" t="s">
        <v>86</v>
      </c>
      <c r="P1138" t="s">
        <v>87</v>
      </c>
      <c r="Q1138" t="s">
        <v>88</v>
      </c>
      <c r="R1138" t="s">
        <v>85</v>
      </c>
      <c r="S1138" t="s">
        <v>85</v>
      </c>
      <c r="T1138" t="s">
        <v>89</v>
      </c>
      <c r="U1138" t="s">
        <v>1815</v>
      </c>
    </row>
    <row r="1139" spans="2:21" x14ac:dyDescent="0.25">
      <c r="B1139" s="42" t="s">
        <v>3729</v>
      </c>
      <c r="C1139" t="s">
        <v>2110</v>
      </c>
      <c r="D1139">
        <v>2018</v>
      </c>
      <c r="E1139" t="s">
        <v>123</v>
      </c>
      <c r="F1139" t="s">
        <v>1816</v>
      </c>
      <c r="G1139" t="s">
        <v>540</v>
      </c>
      <c r="H1139" t="s">
        <v>81</v>
      </c>
      <c r="I1139" t="s">
        <v>115</v>
      </c>
      <c r="J1139" t="s">
        <v>1812</v>
      </c>
      <c r="K1139" t="s">
        <v>295</v>
      </c>
      <c r="L1139" t="str">
        <f t="shared" si="17"/>
        <v>High</v>
      </c>
      <c r="M1139">
        <v>7.5</v>
      </c>
      <c r="N1139" t="s">
        <v>85</v>
      </c>
      <c r="O1139" t="s">
        <v>86</v>
      </c>
      <c r="P1139" t="s">
        <v>87</v>
      </c>
      <c r="Q1139" t="s">
        <v>88</v>
      </c>
      <c r="R1139" t="s">
        <v>89</v>
      </c>
      <c r="S1139" t="s">
        <v>89</v>
      </c>
      <c r="T1139" t="s">
        <v>89</v>
      </c>
      <c r="U1139" t="s">
        <v>1817</v>
      </c>
    </row>
    <row r="1140" spans="2:21" hidden="1" x14ac:dyDescent="0.25">
      <c r="C1140" t="s">
        <v>2110</v>
      </c>
      <c r="D1140">
        <v>2018</v>
      </c>
      <c r="E1140" t="s">
        <v>126</v>
      </c>
      <c r="F1140" t="s">
        <v>2503</v>
      </c>
      <c r="G1140" t="s">
        <v>134</v>
      </c>
      <c r="H1140" t="s">
        <v>81</v>
      </c>
      <c r="I1140" t="s">
        <v>129</v>
      </c>
      <c r="J1140" t="s">
        <v>2504</v>
      </c>
      <c r="K1140" t="s">
        <v>2505</v>
      </c>
      <c r="L1140" t="str">
        <f t="shared" si="17"/>
        <v>Medium</v>
      </c>
      <c r="M1140">
        <v>5</v>
      </c>
      <c r="N1140" t="s">
        <v>85</v>
      </c>
      <c r="O1140" t="s">
        <v>86</v>
      </c>
      <c r="P1140" t="s">
        <v>87</v>
      </c>
      <c r="Q1140" t="s">
        <v>88</v>
      </c>
      <c r="R1140" t="s">
        <v>85</v>
      </c>
      <c r="S1140" t="s">
        <v>85</v>
      </c>
      <c r="T1140" t="s">
        <v>89</v>
      </c>
      <c r="U1140" t="s">
        <v>2506</v>
      </c>
    </row>
    <row r="1141" spans="2:21" hidden="1" x14ac:dyDescent="0.25">
      <c r="C1141" t="s">
        <v>2110</v>
      </c>
      <c r="D1141">
        <v>2018</v>
      </c>
      <c r="E1141" t="s">
        <v>270</v>
      </c>
      <c r="F1141" t="s">
        <v>1821</v>
      </c>
      <c r="G1141" t="s">
        <v>93</v>
      </c>
      <c r="H1141" t="s">
        <v>81</v>
      </c>
      <c r="I1141" t="s">
        <v>153</v>
      </c>
      <c r="J1141" t="s">
        <v>1822</v>
      </c>
      <c r="K1141" t="s">
        <v>1823</v>
      </c>
      <c r="L1141" t="str">
        <f t="shared" si="17"/>
        <v>Medium</v>
      </c>
      <c r="M1141">
        <v>6.8</v>
      </c>
      <c r="N1141" t="s">
        <v>85</v>
      </c>
      <c r="O1141" t="s">
        <v>86</v>
      </c>
      <c r="P1141" t="s">
        <v>101</v>
      </c>
      <c r="Q1141" t="s">
        <v>88</v>
      </c>
      <c r="R1141" t="s">
        <v>89</v>
      </c>
      <c r="S1141" t="s">
        <v>89</v>
      </c>
      <c r="T1141" t="s">
        <v>89</v>
      </c>
      <c r="U1141" t="s">
        <v>1824</v>
      </c>
    </row>
    <row r="1142" spans="2:21" hidden="1" x14ac:dyDescent="0.25">
      <c r="C1142" t="s">
        <v>2110</v>
      </c>
      <c r="D1142">
        <v>2018</v>
      </c>
      <c r="E1142" t="s">
        <v>132</v>
      </c>
      <c r="F1142" t="s">
        <v>2507</v>
      </c>
      <c r="G1142" t="s">
        <v>128</v>
      </c>
      <c r="H1142" t="s">
        <v>81</v>
      </c>
      <c r="I1142" t="s">
        <v>129</v>
      </c>
      <c r="J1142" t="s">
        <v>1387</v>
      </c>
      <c r="K1142" t="s">
        <v>2508</v>
      </c>
      <c r="L1142" t="str">
        <f t="shared" si="17"/>
        <v>Low</v>
      </c>
      <c r="M1142">
        <v>4.3</v>
      </c>
      <c r="N1142" t="s">
        <v>85</v>
      </c>
      <c r="O1142" t="s">
        <v>86</v>
      </c>
      <c r="P1142" t="s">
        <v>101</v>
      </c>
      <c r="Q1142" t="s">
        <v>88</v>
      </c>
      <c r="R1142" t="s">
        <v>85</v>
      </c>
      <c r="S1142" t="s">
        <v>85</v>
      </c>
      <c r="T1142" t="s">
        <v>89</v>
      </c>
      <c r="U1142" t="s">
        <v>2509</v>
      </c>
    </row>
    <row r="1143" spans="2:21" hidden="1" x14ac:dyDescent="0.25">
      <c r="C1143" t="s">
        <v>2110</v>
      </c>
      <c r="D1143">
        <v>2018</v>
      </c>
      <c r="E1143" t="s">
        <v>138</v>
      </c>
      <c r="F1143" t="s">
        <v>2510</v>
      </c>
      <c r="G1143" t="s">
        <v>128</v>
      </c>
      <c r="H1143" t="s">
        <v>81</v>
      </c>
      <c r="I1143" t="s">
        <v>129</v>
      </c>
      <c r="J1143" t="s">
        <v>1387</v>
      </c>
      <c r="K1143" t="s">
        <v>2508</v>
      </c>
      <c r="L1143" t="str">
        <f t="shared" ref="L1143:L1206" si="18">IF(M1143&gt;=9,"Critical",IF(M1143&gt;=7.5,"High",IF(M1143&gt;=5,"Medium","Low")))</f>
        <v>Low</v>
      </c>
      <c r="M1143">
        <v>4.3</v>
      </c>
      <c r="N1143" t="s">
        <v>85</v>
      </c>
      <c r="O1143" t="s">
        <v>86</v>
      </c>
      <c r="P1143" t="s">
        <v>101</v>
      </c>
      <c r="Q1143" t="s">
        <v>88</v>
      </c>
      <c r="R1143" t="s">
        <v>85</v>
      </c>
      <c r="S1143" t="s">
        <v>85</v>
      </c>
      <c r="T1143" t="s">
        <v>89</v>
      </c>
      <c r="U1143" t="s">
        <v>2511</v>
      </c>
    </row>
    <row r="1144" spans="2:21" hidden="1" x14ac:dyDescent="0.25">
      <c r="C1144" t="s">
        <v>2110</v>
      </c>
      <c r="D1144">
        <v>2018</v>
      </c>
      <c r="E1144" t="s">
        <v>142</v>
      </c>
      <c r="F1144" t="s">
        <v>2512</v>
      </c>
      <c r="G1144" t="s">
        <v>108</v>
      </c>
      <c r="H1144" t="s">
        <v>81</v>
      </c>
      <c r="I1144" t="s">
        <v>109</v>
      </c>
      <c r="J1144" t="s">
        <v>2019</v>
      </c>
      <c r="K1144" t="s">
        <v>2508</v>
      </c>
      <c r="L1144" t="str">
        <f t="shared" si="18"/>
        <v>Low</v>
      </c>
      <c r="M1144">
        <v>4.3</v>
      </c>
      <c r="N1144" t="s">
        <v>85</v>
      </c>
      <c r="O1144" t="s">
        <v>86</v>
      </c>
      <c r="P1144" t="s">
        <v>101</v>
      </c>
      <c r="Q1144" t="s">
        <v>88</v>
      </c>
      <c r="R1144" t="s">
        <v>89</v>
      </c>
      <c r="S1144" t="s">
        <v>85</v>
      </c>
      <c r="T1144" t="s">
        <v>85</v>
      </c>
      <c r="U1144" t="s">
        <v>2513</v>
      </c>
    </row>
    <row r="1145" spans="2:21" x14ac:dyDescent="0.25">
      <c r="B1145" s="42" t="s">
        <v>3761</v>
      </c>
      <c r="C1145" t="s">
        <v>2110</v>
      </c>
      <c r="D1145">
        <v>2018</v>
      </c>
      <c r="E1145" t="s">
        <v>147</v>
      </c>
      <c r="F1145" t="s">
        <v>2514</v>
      </c>
      <c r="G1145" t="s">
        <v>411</v>
      </c>
      <c r="H1145" t="s">
        <v>81</v>
      </c>
      <c r="I1145" t="s">
        <v>129</v>
      </c>
      <c r="J1145" t="s">
        <v>1675</v>
      </c>
      <c r="K1145" t="s">
        <v>498</v>
      </c>
      <c r="L1145" t="str">
        <f t="shared" si="18"/>
        <v>High</v>
      </c>
      <c r="M1145">
        <v>7.5</v>
      </c>
      <c r="N1145" t="s">
        <v>85</v>
      </c>
      <c r="O1145" t="s">
        <v>86</v>
      </c>
      <c r="P1145" t="s">
        <v>87</v>
      </c>
      <c r="Q1145" t="s">
        <v>88</v>
      </c>
      <c r="R1145" t="s">
        <v>89</v>
      </c>
      <c r="S1145" t="s">
        <v>89</v>
      </c>
      <c r="T1145" t="s">
        <v>89</v>
      </c>
      <c r="U1145" s="7" t="s">
        <v>3760</v>
      </c>
    </row>
    <row r="1146" spans="2:21" hidden="1" x14ac:dyDescent="0.25">
      <c r="C1146" t="s">
        <v>2110</v>
      </c>
      <c r="D1146">
        <v>2018</v>
      </c>
      <c r="E1146" t="s">
        <v>150</v>
      </c>
      <c r="F1146" t="s">
        <v>477</v>
      </c>
      <c r="G1146" t="s">
        <v>478</v>
      </c>
      <c r="H1146" t="s">
        <v>81</v>
      </c>
      <c r="I1146" t="s">
        <v>479</v>
      </c>
      <c r="J1146" t="s">
        <v>480</v>
      </c>
      <c r="K1146" t="s">
        <v>481</v>
      </c>
      <c r="L1146" t="str">
        <f t="shared" si="18"/>
        <v>Medium</v>
      </c>
      <c r="M1146">
        <v>6.8</v>
      </c>
      <c r="N1146" t="s">
        <v>85</v>
      </c>
      <c r="O1146" t="s">
        <v>86</v>
      </c>
      <c r="P1146" t="s">
        <v>101</v>
      </c>
      <c r="Q1146" t="s">
        <v>88</v>
      </c>
      <c r="R1146" t="s">
        <v>89</v>
      </c>
      <c r="S1146" t="s">
        <v>89</v>
      </c>
      <c r="T1146" t="s">
        <v>89</v>
      </c>
      <c r="U1146" t="s">
        <v>482</v>
      </c>
    </row>
    <row r="1147" spans="2:21" hidden="1" x14ac:dyDescent="0.25">
      <c r="C1147" t="s">
        <v>2110</v>
      </c>
      <c r="D1147">
        <v>2018</v>
      </c>
      <c r="E1147" t="s">
        <v>155</v>
      </c>
      <c r="F1147" t="s">
        <v>2515</v>
      </c>
      <c r="G1147" t="s">
        <v>242</v>
      </c>
      <c r="H1147" t="s">
        <v>81</v>
      </c>
      <c r="I1147" t="s">
        <v>129</v>
      </c>
      <c r="J1147" t="s">
        <v>2516</v>
      </c>
      <c r="K1147" t="s">
        <v>1807</v>
      </c>
      <c r="L1147" t="str">
        <f t="shared" si="18"/>
        <v>Medium</v>
      </c>
      <c r="M1147">
        <v>5</v>
      </c>
      <c r="N1147" t="s">
        <v>85</v>
      </c>
      <c r="O1147" t="s">
        <v>86</v>
      </c>
      <c r="P1147" t="s">
        <v>87</v>
      </c>
      <c r="Q1147" t="s">
        <v>88</v>
      </c>
      <c r="R1147" t="s">
        <v>85</v>
      </c>
      <c r="S1147" t="s">
        <v>85</v>
      </c>
      <c r="T1147" t="s">
        <v>89</v>
      </c>
      <c r="U1147" t="s">
        <v>2517</v>
      </c>
    </row>
    <row r="1148" spans="2:21" hidden="1" x14ac:dyDescent="0.25">
      <c r="C1148" t="s">
        <v>2110</v>
      </c>
      <c r="D1148">
        <v>2018</v>
      </c>
      <c r="E1148" t="s">
        <v>159</v>
      </c>
      <c r="F1148" t="s">
        <v>1837</v>
      </c>
      <c r="G1148" t="s">
        <v>242</v>
      </c>
      <c r="H1148" t="s">
        <v>81</v>
      </c>
      <c r="I1148" t="s">
        <v>129</v>
      </c>
      <c r="J1148" t="s">
        <v>1838</v>
      </c>
      <c r="K1148" t="s">
        <v>510</v>
      </c>
      <c r="L1148" t="str">
        <f t="shared" si="18"/>
        <v>Medium</v>
      </c>
      <c r="M1148">
        <v>5</v>
      </c>
      <c r="N1148" t="s">
        <v>85</v>
      </c>
      <c r="O1148" t="s">
        <v>86</v>
      </c>
      <c r="P1148" t="s">
        <v>87</v>
      </c>
      <c r="Q1148" t="s">
        <v>88</v>
      </c>
      <c r="R1148" t="s">
        <v>85</v>
      </c>
      <c r="S1148" t="s">
        <v>85</v>
      </c>
      <c r="T1148" t="s">
        <v>89</v>
      </c>
      <c r="U1148" t="s">
        <v>1839</v>
      </c>
    </row>
    <row r="1149" spans="2:21" hidden="1" x14ac:dyDescent="0.25">
      <c r="C1149" t="s">
        <v>2110</v>
      </c>
      <c r="D1149">
        <v>2018</v>
      </c>
      <c r="E1149" t="s">
        <v>134</v>
      </c>
      <c r="F1149" t="s">
        <v>1840</v>
      </c>
      <c r="G1149" t="s">
        <v>93</v>
      </c>
      <c r="H1149" t="s">
        <v>81</v>
      </c>
      <c r="I1149" t="s">
        <v>115</v>
      </c>
      <c r="J1149" t="s">
        <v>494</v>
      </c>
      <c r="K1149" t="s">
        <v>1841</v>
      </c>
      <c r="L1149" t="str">
        <f t="shared" si="18"/>
        <v>Medium</v>
      </c>
      <c r="M1149">
        <v>6.8</v>
      </c>
      <c r="N1149" t="s">
        <v>85</v>
      </c>
      <c r="O1149" t="s">
        <v>86</v>
      </c>
      <c r="P1149" t="s">
        <v>101</v>
      </c>
      <c r="Q1149" t="s">
        <v>88</v>
      </c>
      <c r="R1149" t="s">
        <v>89</v>
      </c>
      <c r="S1149" t="s">
        <v>89</v>
      </c>
      <c r="T1149" t="s">
        <v>89</v>
      </c>
      <c r="U1149" t="s">
        <v>1842</v>
      </c>
    </row>
    <row r="1150" spans="2:21" hidden="1" x14ac:dyDescent="0.25">
      <c r="C1150" t="s">
        <v>2110</v>
      </c>
      <c r="D1150">
        <v>2018</v>
      </c>
      <c r="E1150" t="s">
        <v>305</v>
      </c>
      <c r="F1150" t="s">
        <v>2518</v>
      </c>
      <c r="G1150" t="s">
        <v>128</v>
      </c>
      <c r="H1150" t="s">
        <v>81</v>
      </c>
      <c r="I1150" t="s">
        <v>129</v>
      </c>
      <c r="J1150" t="s">
        <v>1867</v>
      </c>
      <c r="K1150" t="s">
        <v>1841</v>
      </c>
      <c r="L1150" t="str">
        <f t="shared" si="18"/>
        <v>Medium</v>
      </c>
      <c r="M1150">
        <v>6.8</v>
      </c>
      <c r="N1150" t="s">
        <v>85</v>
      </c>
      <c r="O1150" t="s">
        <v>86</v>
      </c>
      <c r="P1150" t="s">
        <v>101</v>
      </c>
      <c r="Q1150" t="s">
        <v>88</v>
      </c>
      <c r="R1150" t="s">
        <v>89</v>
      </c>
      <c r="S1150" t="s">
        <v>89</v>
      </c>
      <c r="T1150" t="s">
        <v>89</v>
      </c>
      <c r="U1150" t="s">
        <v>2519</v>
      </c>
    </row>
    <row r="1151" spans="2:21" hidden="1" x14ac:dyDescent="0.25">
      <c r="C1151" t="s">
        <v>2110</v>
      </c>
      <c r="D1151">
        <v>2018</v>
      </c>
      <c r="E1151" t="s">
        <v>172</v>
      </c>
      <c r="F1151" t="s">
        <v>1851</v>
      </c>
      <c r="G1151" t="s">
        <v>108</v>
      </c>
      <c r="H1151" t="s">
        <v>81</v>
      </c>
      <c r="I1151" t="s">
        <v>109</v>
      </c>
      <c r="J1151" t="s">
        <v>526</v>
      </c>
      <c r="K1151" t="s">
        <v>1852</v>
      </c>
      <c r="L1151" t="str">
        <f t="shared" si="18"/>
        <v>Medium</v>
      </c>
      <c r="M1151">
        <v>5</v>
      </c>
      <c r="N1151" t="s">
        <v>85</v>
      </c>
      <c r="O1151" t="s">
        <v>86</v>
      </c>
      <c r="P1151" t="s">
        <v>87</v>
      </c>
      <c r="Q1151" t="s">
        <v>88</v>
      </c>
      <c r="R1151" t="s">
        <v>89</v>
      </c>
      <c r="S1151" t="s">
        <v>85</v>
      </c>
      <c r="T1151" t="s">
        <v>85</v>
      </c>
      <c r="U1151" t="s">
        <v>1853</v>
      </c>
    </row>
    <row r="1152" spans="2:21" x14ac:dyDescent="0.25">
      <c r="B1152" s="42" t="s">
        <v>3742</v>
      </c>
      <c r="C1152" t="s">
        <v>2110</v>
      </c>
      <c r="D1152">
        <v>2018</v>
      </c>
      <c r="E1152" t="s">
        <v>178</v>
      </c>
      <c r="F1152" t="s">
        <v>1904</v>
      </c>
      <c r="G1152" t="s">
        <v>93</v>
      </c>
      <c r="H1152" t="s">
        <v>81</v>
      </c>
      <c r="I1152" t="s">
        <v>153</v>
      </c>
      <c r="J1152" t="s">
        <v>1905</v>
      </c>
      <c r="K1152" t="s">
        <v>756</v>
      </c>
      <c r="L1152" t="str">
        <f t="shared" si="18"/>
        <v>High</v>
      </c>
      <c r="M1152">
        <v>7.5</v>
      </c>
      <c r="N1152" t="s">
        <v>85</v>
      </c>
      <c r="O1152" t="s">
        <v>86</v>
      </c>
      <c r="P1152" t="s">
        <v>87</v>
      </c>
      <c r="Q1152" t="s">
        <v>88</v>
      </c>
      <c r="R1152" t="s">
        <v>89</v>
      </c>
      <c r="S1152" t="s">
        <v>89</v>
      </c>
      <c r="T1152" t="s">
        <v>89</v>
      </c>
      <c r="U1152" t="s">
        <v>1906</v>
      </c>
    </row>
    <row r="1153" spans="3:21" hidden="1" x14ac:dyDescent="0.25">
      <c r="C1153" t="s">
        <v>2110</v>
      </c>
      <c r="D1153">
        <v>2018</v>
      </c>
      <c r="E1153" t="s">
        <v>185</v>
      </c>
      <c r="F1153" t="s">
        <v>1940</v>
      </c>
      <c r="G1153" t="s">
        <v>1571</v>
      </c>
      <c r="H1153" t="s">
        <v>81</v>
      </c>
      <c r="I1153" t="s">
        <v>129</v>
      </c>
      <c r="J1153" t="s">
        <v>1941</v>
      </c>
      <c r="K1153" t="s">
        <v>521</v>
      </c>
      <c r="L1153" t="str">
        <f t="shared" si="18"/>
        <v>Medium</v>
      </c>
      <c r="M1153">
        <v>5</v>
      </c>
      <c r="N1153" t="s">
        <v>85</v>
      </c>
      <c r="O1153" t="s">
        <v>86</v>
      </c>
      <c r="P1153" t="s">
        <v>87</v>
      </c>
      <c r="Q1153" t="s">
        <v>88</v>
      </c>
      <c r="R1153" t="s">
        <v>85</v>
      </c>
      <c r="S1153" t="s">
        <v>85</v>
      </c>
      <c r="T1153" t="s">
        <v>89</v>
      </c>
      <c r="U1153" t="s">
        <v>1942</v>
      </c>
    </row>
    <row r="1154" spans="3:21" hidden="1" x14ac:dyDescent="0.25">
      <c r="C1154" t="s">
        <v>2110</v>
      </c>
      <c r="D1154">
        <v>2018</v>
      </c>
      <c r="E1154" t="s">
        <v>188</v>
      </c>
      <c r="F1154" t="s">
        <v>2520</v>
      </c>
      <c r="G1154" t="s">
        <v>108</v>
      </c>
      <c r="H1154" t="s">
        <v>81</v>
      </c>
      <c r="I1154" t="s">
        <v>109</v>
      </c>
      <c r="J1154" t="s">
        <v>1689</v>
      </c>
      <c r="K1154" t="s">
        <v>2521</v>
      </c>
      <c r="L1154" t="str">
        <f t="shared" si="18"/>
        <v>Medium</v>
      </c>
      <c r="M1154">
        <v>5</v>
      </c>
      <c r="N1154" t="s">
        <v>85</v>
      </c>
      <c r="O1154" t="s">
        <v>86</v>
      </c>
      <c r="P1154" t="s">
        <v>87</v>
      </c>
      <c r="Q1154" t="s">
        <v>88</v>
      </c>
      <c r="R1154" t="s">
        <v>89</v>
      </c>
      <c r="S1154" t="s">
        <v>85</v>
      </c>
      <c r="T1154" t="s">
        <v>85</v>
      </c>
      <c r="U1154" t="s">
        <v>2522</v>
      </c>
    </row>
    <row r="1155" spans="3:21" hidden="1" x14ac:dyDescent="0.25">
      <c r="C1155" t="s">
        <v>2110</v>
      </c>
      <c r="D1155">
        <v>2018</v>
      </c>
      <c r="E1155" t="s">
        <v>193</v>
      </c>
      <c r="F1155" t="s">
        <v>2523</v>
      </c>
      <c r="G1155" t="s">
        <v>108</v>
      </c>
      <c r="H1155" t="s">
        <v>81</v>
      </c>
      <c r="I1155" t="s">
        <v>109</v>
      </c>
      <c r="J1155" t="s">
        <v>1689</v>
      </c>
      <c r="K1155" t="s">
        <v>2521</v>
      </c>
      <c r="L1155" t="str">
        <f t="shared" si="18"/>
        <v>Medium</v>
      </c>
      <c r="M1155">
        <v>5</v>
      </c>
      <c r="N1155" t="s">
        <v>85</v>
      </c>
      <c r="O1155" t="s">
        <v>86</v>
      </c>
      <c r="P1155" t="s">
        <v>87</v>
      </c>
      <c r="Q1155" t="s">
        <v>88</v>
      </c>
      <c r="R1155" t="s">
        <v>89</v>
      </c>
      <c r="S1155" t="s">
        <v>85</v>
      </c>
      <c r="T1155" t="s">
        <v>85</v>
      </c>
      <c r="U1155" t="s">
        <v>2524</v>
      </c>
    </row>
    <row r="1156" spans="3:21" hidden="1" x14ac:dyDescent="0.25">
      <c r="C1156" t="s">
        <v>2110</v>
      </c>
      <c r="D1156">
        <v>2018</v>
      </c>
      <c r="E1156" t="s">
        <v>196</v>
      </c>
      <c r="F1156" t="s">
        <v>2525</v>
      </c>
      <c r="G1156" t="s">
        <v>108</v>
      </c>
      <c r="H1156" t="s">
        <v>81</v>
      </c>
      <c r="I1156" t="s">
        <v>109</v>
      </c>
      <c r="J1156" t="s">
        <v>1689</v>
      </c>
      <c r="K1156" t="s">
        <v>2521</v>
      </c>
      <c r="L1156" t="str">
        <f t="shared" si="18"/>
        <v>Medium</v>
      </c>
      <c r="M1156">
        <v>5</v>
      </c>
      <c r="N1156" t="s">
        <v>85</v>
      </c>
      <c r="O1156" t="s">
        <v>86</v>
      </c>
      <c r="P1156" t="s">
        <v>87</v>
      </c>
      <c r="Q1156" t="s">
        <v>88</v>
      </c>
      <c r="R1156" t="s">
        <v>89</v>
      </c>
      <c r="S1156" t="s">
        <v>85</v>
      </c>
      <c r="T1156" t="s">
        <v>85</v>
      </c>
      <c r="U1156" t="s">
        <v>2526</v>
      </c>
    </row>
    <row r="1157" spans="3:21" hidden="1" x14ac:dyDescent="0.25">
      <c r="C1157" t="s">
        <v>2110</v>
      </c>
      <c r="D1157">
        <v>2018</v>
      </c>
      <c r="E1157" t="s">
        <v>201</v>
      </c>
      <c r="F1157" t="s">
        <v>2527</v>
      </c>
      <c r="G1157" t="s">
        <v>108</v>
      </c>
      <c r="H1157" t="s">
        <v>81</v>
      </c>
      <c r="I1157" t="s">
        <v>109</v>
      </c>
      <c r="J1157" t="s">
        <v>1689</v>
      </c>
      <c r="K1157" t="s">
        <v>2521</v>
      </c>
      <c r="L1157" t="str">
        <f t="shared" si="18"/>
        <v>Medium</v>
      </c>
      <c r="M1157">
        <v>5</v>
      </c>
      <c r="N1157" t="s">
        <v>85</v>
      </c>
      <c r="O1157" t="s">
        <v>86</v>
      </c>
      <c r="P1157" t="s">
        <v>87</v>
      </c>
      <c r="Q1157" t="s">
        <v>88</v>
      </c>
      <c r="R1157" t="s">
        <v>89</v>
      </c>
      <c r="S1157" t="s">
        <v>85</v>
      </c>
      <c r="T1157" t="s">
        <v>85</v>
      </c>
      <c r="U1157" t="s">
        <v>2528</v>
      </c>
    </row>
    <row r="1158" spans="3:21" hidden="1" x14ac:dyDescent="0.25">
      <c r="C1158" t="s">
        <v>2110</v>
      </c>
      <c r="D1158">
        <v>2018</v>
      </c>
      <c r="E1158" t="s">
        <v>207</v>
      </c>
      <c r="F1158" t="s">
        <v>2529</v>
      </c>
      <c r="G1158" t="s">
        <v>108</v>
      </c>
      <c r="H1158" t="s">
        <v>81</v>
      </c>
      <c r="I1158" t="s">
        <v>109</v>
      </c>
      <c r="J1158" t="s">
        <v>1689</v>
      </c>
      <c r="K1158" t="s">
        <v>2521</v>
      </c>
      <c r="L1158" t="str">
        <f t="shared" si="18"/>
        <v>Low</v>
      </c>
      <c r="M1158">
        <v>4.3</v>
      </c>
      <c r="N1158" t="s">
        <v>85</v>
      </c>
      <c r="O1158" t="s">
        <v>86</v>
      </c>
      <c r="P1158" t="s">
        <v>101</v>
      </c>
      <c r="Q1158" t="s">
        <v>88</v>
      </c>
      <c r="R1158" t="s">
        <v>89</v>
      </c>
      <c r="S1158" t="s">
        <v>85</v>
      </c>
      <c r="T1158" t="s">
        <v>85</v>
      </c>
      <c r="U1158" t="s">
        <v>2530</v>
      </c>
    </row>
    <row r="1159" spans="3:21" hidden="1" x14ac:dyDescent="0.25">
      <c r="C1159" t="s">
        <v>2110</v>
      </c>
      <c r="D1159">
        <v>2018</v>
      </c>
      <c r="E1159" t="s">
        <v>211</v>
      </c>
      <c r="F1159" t="s">
        <v>2531</v>
      </c>
      <c r="G1159" t="s">
        <v>108</v>
      </c>
      <c r="H1159" t="s">
        <v>81</v>
      </c>
      <c r="I1159" t="s">
        <v>109</v>
      </c>
      <c r="J1159" t="s">
        <v>1689</v>
      </c>
      <c r="K1159" t="s">
        <v>2521</v>
      </c>
      <c r="L1159" t="str">
        <f t="shared" si="18"/>
        <v>Medium</v>
      </c>
      <c r="M1159">
        <v>5</v>
      </c>
      <c r="N1159" t="s">
        <v>85</v>
      </c>
      <c r="O1159" t="s">
        <v>86</v>
      </c>
      <c r="P1159" t="s">
        <v>87</v>
      </c>
      <c r="Q1159" t="s">
        <v>88</v>
      </c>
      <c r="R1159" t="s">
        <v>89</v>
      </c>
      <c r="S1159" t="s">
        <v>85</v>
      </c>
      <c r="T1159" t="s">
        <v>85</v>
      </c>
      <c r="U1159" t="s">
        <v>2532</v>
      </c>
    </row>
    <row r="1160" spans="3:21" hidden="1" x14ac:dyDescent="0.25">
      <c r="C1160" t="s">
        <v>2110</v>
      </c>
      <c r="D1160">
        <v>2018</v>
      </c>
      <c r="E1160" t="s">
        <v>214</v>
      </c>
      <c r="F1160" t="s">
        <v>2533</v>
      </c>
      <c r="G1160" t="s">
        <v>93</v>
      </c>
      <c r="H1160" t="s">
        <v>81</v>
      </c>
      <c r="I1160" t="s">
        <v>290</v>
      </c>
      <c r="J1160" t="s">
        <v>2534</v>
      </c>
      <c r="K1160" t="s">
        <v>1596</v>
      </c>
      <c r="L1160" t="str">
        <f t="shared" si="18"/>
        <v>Medium</v>
      </c>
      <c r="M1160">
        <v>6.8</v>
      </c>
      <c r="N1160" t="s">
        <v>85</v>
      </c>
      <c r="O1160" t="s">
        <v>86</v>
      </c>
      <c r="P1160" t="s">
        <v>101</v>
      </c>
      <c r="Q1160" t="s">
        <v>88</v>
      </c>
      <c r="R1160" t="s">
        <v>89</v>
      </c>
      <c r="S1160" t="s">
        <v>89</v>
      </c>
      <c r="T1160" t="s">
        <v>89</v>
      </c>
      <c r="U1160" t="s">
        <v>2535</v>
      </c>
    </row>
    <row r="1161" spans="3:21" hidden="1" x14ac:dyDescent="0.25">
      <c r="C1161" t="s">
        <v>2110</v>
      </c>
      <c r="D1161">
        <v>2018</v>
      </c>
      <c r="E1161" t="s">
        <v>217</v>
      </c>
      <c r="F1161" t="s">
        <v>2536</v>
      </c>
      <c r="G1161" t="s">
        <v>222</v>
      </c>
      <c r="H1161" t="s">
        <v>81</v>
      </c>
      <c r="I1161" t="s">
        <v>82</v>
      </c>
      <c r="J1161" t="s">
        <v>2534</v>
      </c>
      <c r="K1161" t="s">
        <v>1596</v>
      </c>
      <c r="L1161" t="str">
        <f t="shared" si="18"/>
        <v>Medium</v>
      </c>
      <c r="M1161">
        <v>6.8</v>
      </c>
      <c r="N1161" t="s">
        <v>85</v>
      </c>
      <c r="O1161" t="s">
        <v>86</v>
      </c>
      <c r="P1161" t="s">
        <v>101</v>
      </c>
      <c r="Q1161" t="s">
        <v>88</v>
      </c>
      <c r="R1161" t="s">
        <v>89</v>
      </c>
      <c r="S1161" t="s">
        <v>89</v>
      </c>
      <c r="T1161" t="s">
        <v>89</v>
      </c>
      <c r="U1161" t="s">
        <v>2537</v>
      </c>
    </row>
    <row r="1162" spans="3:21" hidden="1" x14ac:dyDescent="0.25">
      <c r="C1162" t="s">
        <v>2110</v>
      </c>
      <c r="D1162">
        <v>2018</v>
      </c>
      <c r="E1162" t="s">
        <v>220</v>
      </c>
      <c r="F1162" t="s">
        <v>2538</v>
      </c>
      <c r="G1162" t="s">
        <v>93</v>
      </c>
      <c r="H1162" t="s">
        <v>81</v>
      </c>
      <c r="I1162" t="s">
        <v>290</v>
      </c>
      <c r="J1162" t="s">
        <v>2534</v>
      </c>
      <c r="K1162" t="s">
        <v>1596</v>
      </c>
      <c r="L1162" t="str">
        <f t="shared" si="18"/>
        <v>Medium</v>
      </c>
      <c r="M1162">
        <v>6.8</v>
      </c>
      <c r="N1162" t="s">
        <v>85</v>
      </c>
      <c r="O1162" t="s">
        <v>86</v>
      </c>
      <c r="P1162" t="s">
        <v>101</v>
      </c>
      <c r="Q1162" t="s">
        <v>88</v>
      </c>
      <c r="R1162" t="s">
        <v>89</v>
      </c>
      <c r="S1162" t="s">
        <v>89</v>
      </c>
      <c r="T1162" t="s">
        <v>89</v>
      </c>
      <c r="U1162" t="s">
        <v>2539</v>
      </c>
    </row>
    <row r="1163" spans="3:21" hidden="1" x14ac:dyDescent="0.25">
      <c r="C1163" t="s">
        <v>2110</v>
      </c>
      <c r="D1163">
        <v>2018</v>
      </c>
      <c r="E1163" t="s">
        <v>225</v>
      </c>
      <c r="F1163" t="s">
        <v>2540</v>
      </c>
      <c r="G1163" t="s">
        <v>411</v>
      </c>
      <c r="H1163" t="s">
        <v>81</v>
      </c>
      <c r="I1163" t="s">
        <v>598</v>
      </c>
      <c r="J1163" t="s">
        <v>2534</v>
      </c>
      <c r="K1163" t="s">
        <v>1596</v>
      </c>
      <c r="L1163" t="str">
        <f t="shared" si="18"/>
        <v>Medium</v>
      </c>
      <c r="M1163">
        <v>6.8</v>
      </c>
      <c r="N1163" t="s">
        <v>85</v>
      </c>
      <c r="O1163" t="s">
        <v>86</v>
      </c>
      <c r="P1163" t="s">
        <v>101</v>
      </c>
      <c r="Q1163" t="s">
        <v>88</v>
      </c>
      <c r="R1163" t="s">
        <v>89</v>
      </c>
      <c r="S1163" t="s">
        <v>89</v>
      </c>
      <c r="T1163" t="s">
        <v>89</v>
      </c>
      <c r="U1163" t="s">
        <v>2541</v>
      </c>
    </row>
    <row r="1164" spans="3:21" hidden="1" x14ac:dyDescent="0.25">
      <c r="C1164" t="s">
        <v>2110</v>
      </c>
      <c r="D1164">
        <v>2018</v>
      </c>
      <c r="E1164" t="s">
        <v>228</v>
      </c>
      <c r="F1164" t="s">
        <v>2542</v>
      </c>
      <c r="G1164" t="s">
        <v>93</v>
      </c>
      <c r="H1164" t="s">
        <v>81</v>
      </c>
      <c r="I1164" t="s">
        <v>180</v>
      </c>
      <c r="J1164" t="s">
        <v>2534</v>
      </c>
      <c r="K1164" t="s">
        <v>1596</v>
      </c>
      <c r="L1164" t="str">
        <f t="shared" si="18"/>
        <v>Medium</v>
      </c>
      <c r="M1164">
        <v>6.8</v>
      </c>
      <c r="N1164" t="s">
        <v>85</v>
      </c>
      <c r="O1164" t="s">
        <v>86</v>
      </c>
      <c r="P1164" t="s">
        <v>101</v>
      </c>
      <c r="Q1164" t="s">
        <v>88</v>
      </c>
      <c r="R1164" t="s">
        <v>89</v>
      </c>
      <c r="S1164" t="s">
        <v>89</v>
      </c>
      <c r="T1164" t="s">
        <v>89</v>
      </c>
      <c r="U1164" t="s">
        <v>2543</v>
      </c>
    </row>
    <row r="1165" spans="3:21" hidden="1" x14ac:dyDescent="0.25">
      <c r="C1165" t="s">
        <v>2110</v>
      </c>
      <c r="D1165">
        <v>2018</v>
      </c>
      <c r="E1165" t="s">
        <v>231</v>
      </c>
      <c r="F1165" t="s">
        <v>2544</v>
      </c>
      <c r="G1165" t="s">
        <v>2545</v>
      </c>
      <c r="H1165" t="s">
        <v>81</v>
      </c>
      <c r="I1165" t="s">
        <v>109</v>
      </c>
      <c r="J1165" t="s">
        <v>2534</v>
      </c>
      <c r="K1165" t="s">
        <v>1596</v>
      </c>
      <c r="L1165" t="str">
        <f t="shared" si="18"/>
        <v>Low</v>
      </c>
      <c r="M1165">
        <v>4.3</v>
      </c>
      <c r="N1165" t="s">
        <v>85</v>
      </c>
      <c r="O1165" t="s">
        <v>86</v>
      </c>
      <c r="P1165" t="s">
        <v>101</v>
      </c>
      <c r="Q1165" t="s">
        <v>88</v>
      </c>
      <c r="R1165" t="s">
        <v>89</v>
      </c>
      <c r="S1165" t="s">
        <v>85</v>
      </c>
      <c r="T1165" t="s">
        <v>85</v>
      </c>
      <c r="U1165" t="s">
        <v>2546</v>
      </c>
    </row>
    <row r="1166" spans="3:21" hidden="1" x14ac:dyDescent="0.25">
      <c r="C1166" t="s">
        <v>2110</v>
      </c>
      <c r="D1166">
        <v>2018</v>
      </c>
      <c r="E1166" t="s">
        <v>234</v>
      </c>
      <c r="F1166" t="s">
        <v>2547</v>
      </c>
      <c r="G1166" t="s">
        <v>93</v>
      </c>
      <c r="H1166" t="s">
        <v>81</v>
      </c>
      <c r="I1166" t="s">
        <v>223</v>
      </c>
      <c r="J1166" t="s">
        <v>526</v>
      </c>
      <c r="K1166" t="s">
        <v>1916</v>
      </c>
      <c r="L1166" t="str">
        <f t="shared" si="18"/>
        <v>Low</v>
      </c>
      <c r="M1166">
        <v>4.3</v>
      </c>
      <c r="N1166" t="s">
        <v>85</v>
      </c>
      <c r="O1166" t="s">
        <v>86</v>
      </c>
      <c r="P1166" t="s">
        <v>101</v>
      </c>
      <c r="Q1166" t="s">
        <v>88</v>
      </c>
      <c r="R1166" t="s">
        <v>85</v>
      </c>
      <c r="S1166" t="s">
        <v>85</v>
      </c>
      <c r="T1166" t="s">
        <v>89</v>
      </c>
      <c r="U1166" t="s">
        <v>2548</v>
      </c>
    </row>
    <row r="1167" spans="3:21" hidden="1" x14ac:dyDescent="0.25">
      <c r="C1167" t="s">
        <v>2110</v>
      </c>
      <c r="D1167">
        <v>2018</v>
      </c>
      <c r="E1167" t="s">
        <v>237</v>
      </c>
      <c r="F1167" t="s">
        <v>2549</v>
      </c>
      <c r="G1167" t="s">
        <v>93</v>
      </c>
      <c r="H1167" t="s">
        <v>81</v>
      </c>
      <c r="I1167" t="s">
        <v>290</v>
      </c>
      <c r="J1167" t="s">
        <v>526</v>
      </c>
      <c r="K1167" t="s">
        <v>527</v>
      </c>
      <c r="L1167" t="str">
        <f t="shared" si="18"/>
        <v>Medium</v>
      </c>
      <c r="M1167">
        <v>6.8</v>
      </c>
      <c r="N1167" t="s">
        <v>85</v>
      </c>
      <c r="O1167" t="s">
        <v>86</v>
      </c>
      <c r="P1167" t="s">
        <v>101</v>
      </c>
      <c r="Q1167" t="s">
        <v>88</v>
      </c>
      <c r="R1167" t="s">
        <v>89</v>
      </c>
      <c r="S1167" t="s">
        <v>89</v>
      </c>
      <c r="T1167" t="s">
        <v>89</v>
      </c>
      <c r="U1167" t="s">
        <v>2550</v>
      </c>
    </row>
    <row r="1168" spans="3:21" hidden="1" x14ac:dyDescent="0.25">
      <c r="C1168" t="s">
        <v>2110</v>
      </c>
      <c r="D1168">
        <v>2018</v>
      </c>
      <c r="E1168" t="s">
        <v>240</v>
      </c>
      <c r="F1168" t="s">
        <v>2551</v>
      </c>
      <c r="G1168" t="s">
        <v>93</v>
      </c>
      <c r="H1168" t="s">
        <v>81</v>
      </c>
      <c r="I1168" t="s">
        <v>290</v>
      </c>
      <c r="J1168" t="s">
        <v>526</v>
      </c>
      <c r="K1168" t="s">
        <v>527</v>
      </c>
      <c r="L1168" t="str">
        <f t="shared" si="18"/>
        <v>Medium</v>
      </c>
      <c r="M1168">
        <v>6.8</v>
      </c>
      <c r="N1168" t="s">
        <v>85</v>
      </c>
      <c r="O1168" t="s">
        <v>86</v>
      </c>
      <c r="P1168" t="s">
        <v>101</v>
      </c>
      <c r="Q1168" t="s">
        <v>88</v>
      </c>
      <c r="R1168" t="s">
        <v>89</v>
      </c>
      <c r="S1168" t="s">
        <v>89</v>
      </c>
      <c r="T1168" t="s">
        <v>89</v>
      </c>
      <c r="U1168" t="s">
        <v>2550</v>
      </c>
    </row>
    <row r="1169" spans="3:21" hidden="1" x14ac:dyDescent="0.25">
      <c r="C1169" t="s">
        <v>2110</v>
      </c>
      <c r="D1169">
        <v>2018</v>
      </c>
      <c r="E1169" t="s">
        <v>244</v>
      </c>
      <c r="F1169" t="s">
        <v>1951</v>
      </c>
      <c r="G1169" t="s">
        <v>108</v>
      </c>
      <c r="H1169" t="s">
        <v>81</v>
      </c>
      <c r="I1169" t="s">
        <v>109</v>
      </c>
      <c r="J1169" t="s">
        <v>494</v>
      </c>
      <c r="K1169" t="s">
        <v>1952</v>
      </c>
      <c r="L1169" t="str">
        <f t="shared" si="18"/>
        <v>Low</v>
      </c>
      <c r="M1169">
        <v>4</v>
      </c>
      <c r="N1169" t="s">
        <v>85</v>
      </c>
      <c r="O1169" t="s">
        <v>86</v>
      </c>
      <c r="P1169" t="s">
        <v>87</v>
      </c>
      <c r="Q1169" t="s">
        <v>205</v>
      </c>
      <c r="R1169" t="s">
        <v>89</v>
      </c>
      <c r="S1169" t="s">
        <v>85</v>
      </c>
      <c r="T1169" t="s">
        <v>85</v>
      </c>
      <c r="U1169" t="s">
        <v>1953</v>
      </c>
    </row>
    <row r="1170" spans="3:21" hidden="1" x14ac:dyDescent="0.25">
      <c r="C1170" t="s">
        <v>2110</v>
      </c>
      <c r="D1170">
        <v>2018</v>
      </c>
      <c r="E1170" t="s">
        <v>657</v>
      </c>
      <c r="F1170" t="s">
        <v>1957</v>
      </c>
      <c r="G1170" t="s">
        <v>93</v>
      </c>
      <c r="H1170" t="s">
        <v>81</v>
      </c>
      <c r="I1170" t="s">
        <v>115</v>
      </c>
      <c r="J1170" t="s">
        <v>1841</v>
      </c>
      <c r="K1170" t="s">
        <v>485</v>
      </c>
      <c r="L1170" t="str">
        <f t="shared" si="18"/>
        <v>Medium</v>
      </c>
      <c r="M1170">
        <v>5</v>
      </c>
      <c r="N1170" t="s">
        <v>85</v>
      </c>
      <c r="O1170" t="s">
        <v>86</v>
      </c>
      <c r="P1170" t="s">
        <v>87</v>
      </c>
      <c r="Q1170" t="s">
        <v>88</v>
      </c>
      <c r="R1170" t="s">
        <v>85</v>
      </c>
      <c r="S1170" t="s">
        <v>85</v>
      </c>
      <c r="T1170" t="s">
        <v>89</v>
      </c>
      <c r="U1170" t="s">
        <v>1958</v>
      </c>
    </row>
    <row r="1171" spans="3:21" hidden="1" x14ac:dyDescent="0.25">
      <c r="C1171" t="s">
        <v>2110</v>
      </c>
      <c r="D1171">
        <v>2018</v>
      </c>
      <c r="E1171" t="s">
        <v>369</v>
      </c>
      <c r="F1171" t="s">
        <v>2552</v>
      </c>
      <c r="G1171" t="s">
        <v>108</v>
      </c>
      <c r="H1171" t="s">
        <v>81</v>
      </c>
      <c r="I1171" t="s">
        <v>109</v>
      </c>
      <c r="J1171" t="s">
        <v>530</v>
      </c>
      <c r="K1171" t="s">
        <v>277</v>
      </c>
      <c r="L1171" t="str">
        <f t="shared" si="18"/>
        <v>Low</v>
      </c>
      <c r="M1171">
        <v>2.9</v>
      </c>
      <c r="N1171" t="s">
        <v>85</v>
      </c>
      <c r="O1171" t="s">
        <v>183</v>
      </c>
      <c r="P1171" t="s">
        <v>101</v>
      </c>
      <c r="Q1171" t="s">
        <v>88</v>
      </c>
      <c r="R1171" t="s">
        <v>89</v>
      </c>
      <c r="S1171" t="s">
        <v>85</v>
      </c>
      <c r="T1171" t="s">
        <v>85</v>
      </c>
      <c r="U1171" t="s">
        <v>2553</v>
      </c>
    </row>
    <row r="1172" spans="3:21" hidden="1" x14ac:dyDescent="0.25">
      <c r="C1172" t="s">
        <v>2110</v>
      </c>
      <c r="D1172">
        <v>2018</v>
      </c>
      <c r="E1172" t="s">
        <v>373</v>
      </c>
      <c r="F1172" t="s">
        <v>1963</v>
      </c>
      <c r="G1172" t="s">
        <v>134</v>
      </c>
      <c r="H1172" t="s">
        <v>81</v>
      </c>
      <c r="I1172" t="s">
        <v>129</v>
      </c>
      <c r="J1172" t="s">
        <v>1901</v>
      </c>
      <c r="K1172" t="s">
        <v>1961</v>
      </c>
      <c r="L1172" t="str">
        <f t="shared" si="18"/>
        <v>Low</v>
      </c>
      <c r="M1172">
        <v>2.9</v>
      </c>
      <c r="N1172" t="s">
        <v>85</v>
      </c>
      <c r="O1172" t="s">
        <v>183</v>
      </c>
      <c r="P1172" t="s">
        <v>101</v>
      </c>
      <c r="Q1172" t="s">
        <v>88</v>
      </c>
      <c r="R1172" t="s">
        <v>85</v>
      </c>
      <c r="S1172" t="s">
        <v>85</v>
      </c>
      <c r="T1172" t="s">
        <v>89</v>
      </c>
      <c r="U1172" t="s">
        <v>1964</v>
      </c>
    </row>
    <row r="1173" spans="3:21" hidden="1" x14ac:dyDescent="0.25">
      <c r="C1173" t="s">
        <v>2110</v>
      </c>
      <c r="D1173">
        <v>2018</v>
      </c>
      <c r="E1173" t="s">
        <v>377</v>
      </c>
      <c r="F1173" t="s">
        <v>1965</v>
      </c>
      <c r="G1173" t="s">
        <v>1571</v>
      </c>
      <c r="H1173" t="s">
        <v>81</v>
      </c>
      <c r="I1173" t="s">
        <v>129</v>
      </c>
      <c r="J1173" t="s">
        <v>1858</v>
      </c>
      <c r="K1173" t="s">
        <v>295</v>
      </c>
      <c r="L1173" t="str">
        <f t="shared" si="18"/>
        <v>Low</v>
      </c>
      <c r="M1173">
        <v>4.3</v>
      </c>
      <c r="N1173" t="s">
        <v>85</v>
      </c>
      <c r="O1173" t="s">
        <v>86</v>
      </c>
      <c r="P1173" t="s">
        <v>101</v>
      </c>
      <c r="Q1173" t="s">
        <v>88</v>
      </c>
      <c r="R1173" t="s">
        <v>85</v>
      </c>
      <c r="S1173" t="s">
        <v>85</v>
      </c>
      <c r="T1173" t="s">
        <v>89</v>
      </c>
      <c r="U1173" t="s">
        <v>1966</v>
      </c>
    </row>
    <row r="1174" spans="3:21" hidden="1" x14ac:dyDescent="0.25">
      <c r="C1174" t="s">
        <v>2110</v>
      </c>
      <c r="D1174">
        <v>2018</v>
      </c>
      <c r="E1174" t="s">
        <v>380</v>
      </c>
      <c r="F1174" t="s">
        <v>1976</v>
      </c>
      <c r="G1174" t="s">
        <v>222</v>
      </c>
      <c r="H1174" t="s">
        <v>81</v>
      </c>
      <c r="I1174" t="s">
        <v>129</v>
      </c>
      <c r="J1174" t="s">
        <v>1858</v>
      </c>
      <c r="K1174" t="s">
        <v>1977</v>
      </c>
      <c r="L1174" t="str">
        <f t="shared" si="18"/>
        <v>Low</v>
      </c>
      <c r="M1174">
        <v>4.3</v>
      </c>
      <c r="N1174" t="s">
        <v>85</v>
      </c>
      <c r="O1174" t="s">
        <v>86</v>
      </c>
      <c r="P1174" t="s">
        <v>101</v>
      </c>
      <c r="Q1174" t="s">
        <v>88</v>
      </c>
      <c r="R1174" t="s">
        <v>85</v>
      </c>
      <c r="S1174" t="s">
        <v>85</v>
      </c>
      <c r="T1174" t="s">
        <v>89</v>
      </c>
      <c r="U1174" t="s">
        <v>1978</v>
      </c>
    </row>
    <row r="1175" spans="3:21" hidden="1" x14ac:dyDescent="0.25">
      <c r="C1175" t="s">
        <v>2110</v>
      </c>
      <c r="D1175">
        <v>2018</v>
      </c>
      <c r="E1175" t="s">
        <v>383</v>
      </c>
      <c r="F1175" t="s">
        <v>1981</v>
      </c>
      <c r="G1175" t="s">
        <v>1571</v>
      </c>
      <c r="H1175" t="s">
        <v>81</v>
      </c>
      <c r="I1175" t="s">
        <v>129</v>
      </c>
      <c r="J1175" t="s">
        <v>1982</v>
      </c>
      <c r="K1175" t="s">
        <v>1061</v>
      </c>
      <c r="L1175" t="str">
        <f t="shared" si="18"/>
        <v>Medium</v>
      </c>
      <c r="M1175">
        <v>7.1</v>
      </c>
      <c r="N1175" t="s">
        <v>85</v>
      </c>
      <c r="O1175" t="s">
        <v>86</v>
      </c>
      <c r="P1175" t="s">
        <v>101</v>
      </c>
      <c r="Q1175" t="s">
        <v>88</v>
      </c>
      <c r="R1175" t="s">
        <v>85</v>
      </c>
      <c r="S1175" t="s">
        <v>85</v>
      </c>
      <c r="T1175" t="s">
        <v>130</v>
      </c>
      <c r="U1175" t="s">
        <v>1983</v>
      </c>
    </row>
    <row r="1176" spans="3:21" hidden="1" x14ac:dyDescent="0.25">
      <c r="C1176" t="s">
        <v>2110</v>
      </c>
      <c r="D1176">
        <v>2018</v>
      </c>
      <c r="E1176" t="s">
        <v>386</v>
      </c>
      <c r="F1176" t="s">
        <v>1984</v>
      </c>
      <c r="G1176" t="s">
        <v>1571</v>
      </c>
      <c r="H1176" t="s">
        <v>81</v>
      </c>
      <c r="I1176" t="s">
        <v>129</v>
      </c>
      <c r="J1176" t="s">
        <v>1982</v>
      </c>
      <c r="K1176" t="s">
        <v>1061</v>
      </c>
      <c r="L1176" t="str">
        <f t="shared" si="18"/>
        <v>Medium</v>
      </c>
      <c r="M1176">
        <v>7.1</v>
      </c>
      <c r="N1176" t="s">
        <v>85</v>
      </c>
      <c r="O1176" t="s">
        <v>86</v>
      </c>
      <c r="P1176" t="s">
        <v>101</v>
      </c>
      <c r="Q1176" t="s">
        <v>88</v>
      </c>
      <c r="R1176" t="s">
        <v>85</v>
      </c>
      <c r="S1176" t="s">
        <v>85</v>
      </c>
      <c r="T1176" t="s">
        <v>130</v>
      </c>
      <c r="U1176" t="s">
        <v>1985</v>
      </c>
    </row>
    <row r="1177" spans="3:21" hidden="1" x14ac:dyDescent="0.25">
      <c r="C1177" t="s">
        <v>2110</v>
      </c>
      <c r="D1177">
        <v>2018</v>
      </c>
      <c r="E1177" t="s">
        <v>389</v>
      </c>
      <c r="F1177" t="s">
        <v>2554</v>
      </c>
      <c r="G1177" t="s">
        <v>128</v>
      </c>
      <c r="H1177" t="s">
        <v>81</v>
      </c>
      <c r="I1177" t="s">
        <v>129</v>
      </c>
      <c r="J1177" t="s">
        <v>416</v>
      </c>
      <c r="K1177" t="s">
        <v>1987</v>
      </c>
      <c r="L1177" t="str">
        <f t="shared" si="18"/>
        <v>Low</v>
      </c>
      <c r="M1177">
        <v>4.3</v>
      </c>
      <c r="N1177" t="s">
        <v>85</v>
      </c>
      <c r="O1177" t="s">
        <v>86</v>
      </c>
      <c r="P1177" t="s">
        <v>101</v>
      </c>
      <c r="Q1177" t="s">
        <v>88</v>
      </c>
      <c r="R1177" t="s">
        <v>85</v>
      </c>
      <c r="S1177" t="s">
        <v>85</v>
      </c>
      <c r="T1177" t="s">
        <v>89</v>
      </c>
      <c r="U1177" t="s">
        <v>2555</v>
      </c>
    </row>
    <row r="1178" spans="3:21" hidden="1" x14ac:dyDescent="0.25">
      <c r="C1178" t="s">
        <v>2110</v>
      </c>
      <c r="D1178">
        <v>2018</v>
      </c>
      <c r="E1178" t="s">
        <v>392</v>
      </c>
      <c r="F1178" t="s">
        <v>2011</v>
      </c>
      <c r="G1178" t="s">
        <v>540</v>
      </c>
      <c r="H1178" t="s">
        <v>81</v>
      </c>
      <c r="I1178" t="s">
        <v>129</v>
      </c>
      <c r="J1178" t="s">
        <v>1213</v>
      </c>
      <c r="K1178" t="s">
        <v>1955</v>
      </c>
      <c r="L1178" t="str">
        <f t="shared" si="18"/>
        <v>Medium</v>
      </c>
      <c r="M1178">
        <v>5</v>
      </c>
      <c r="N1178" t="s">
        <v>85</v>
      </c>
      <c r="O1178" t="s">
        <v>86</v>
      </c>
      <c r="P1178" t="s">
        <v>87</v>
      </c>
      <c r="Q1178" t="s">
        <v>88</v>
      </c>
      <c r="R1178" t="s">
        <v>85</v>
      </c>
      <c r="S1178" t="s">
        <v>85</v>
      </c>
      <c r="T1178" t="s">
        <v>89</v>
      </c>
      <c r="U1178" t="s">
        <v>2012</v>
      </c>
    </row>
    <row r="1179" spans="3:21" hidden="1" x14ac:dyDescent="0.25">
      <c r="C1179" t="s">
        <v>2110</v>
      </c>
      <c r="D1179">
        <v>2018</v>
      </c>
      <c r="E1179" t="s">
        <v>396</v>
      </c>
      <c r="F1179" t="s">
        <v>2013</v>
      </c>
      <c r="G1179" t="s">
        <v>128</v>
      </c>
      <c r="H1179" t="s">
        <v>81</v>
      </c>
      <c r="I1179" t="s">
        <v>129</v>
      </c>
      <c r="J1179" t="s">
        <v>1919</v>
      </c>
      <c r="K1179" t="s">
        <v>526</v>
      </c>
      <c r="L1179" t="str">
        <f t="shared" si="18"/>
        <v>Low</v>
      </c>
      <c r="M1179">
        <v>4.3</v>
      </c>
      <c r="N1179" t="s">
        <v>85</v>
      </c>
      <c r="O1179" t="s">
        <v>86</v>
      </c>
      <c r="P1179" t="s">
        <v>101</v>
      </c>
      <c r="Q1179" t="s">
        <v>88</v>
      </c>
      <c r="R1179" t="s">
        <v>85</v>
      </c>
      <c r="S1179" t="s">
        <v>85</v>
      </c>
      <c r="T1179" t="s">
        <v>89</v>
      </c>
      <c r="U1179" t="s">
        <v>2014</v>
      </c>
    </row>
    <row r="1180" spans="3:21" hidden="1" x14ac:dyDescent="0.25">
      <c r="C1180" t="s">
        <v>2110</v>
      </c>
      <c r="D1180">
        <v>2018</v>
      </c>
      <c r="E1180" t="s">
        <v>690</v>
      </c>
      <c r="F1180" t="s">
        <v>2556</v>
      </c>
      <c r="G1180" t="s">
        <v>93</v>
      </c>
      <c r="H1180" t="s">
        <v>81</v>
      </c>
      <c r="I1180" t="s">
        <v>290</v>
      </c>
      <c r="J1180" t="s">
        <v>526</v>
      </c>
      <c r="K1180" t="s">
        <v>527</v>
      </c>
      <c r="L1180" t="str">
        <f t="shared" si="18"/>
        <v>Medium</v>
      </c>
      <c r="M1180">
        <v>6.8</v>
      </c>
      <c r="N1180" t="s">
        <v>85</v>
      </c>
      <c r="O1180" t="s">
        <v>86</v>
      </c>
      <c r="P1180" t="s">
        <v>101</v>
      </c>
      <c r="Q1180" t="s">
        <v>88</v>
      </c>
      <c r="R1180" t="s">
        <v>89</v>
      </c>
      <c r="S1180" t="s">
        <v>89</v>
      </c>
      <c r="T1180" t="s">
        <v>89</v>
      </c>
      <c r="U1180" t="s">
        <v>2557</v>
      </c>
    </row>
    <row r="1181" spans="3:21" hidden="1" x14ac:dyDescent="0.25">
      <c r="C1181" t="s">
        <v>2110</v>
      </c>
      <c r="D1181">
        <v>2018</v>
      </c>
      <c r="E1181" t="s">
        <v>694</v>
      </c>
      <c r="F1181" t="s">
        <v>2558</v>
      </c>
      <c r="G1181" t="s">
        <v>93</v>
      </c>
      <c r="H1181" t="s">
        <v>81</v>
      </c>
      <c r="I1181" t="s">
        <v>290</v>
      </c>
      <c r="J1181" t="s">
        <v>526</v>
      </c>
      <c r="K1181" t="s">
        <v>527</v>
      </c>
      <c r="L1181" t="str">
        <f t="shared" si="18"/>
        <v>Medium</v>
      </c>
      <c r="M1181">
        <v>6.8</v>
      </c>
      <c r="N1181" t="s">
        <v>85</v>
      </c>
      <c r="O1181" t="s">
        <v>86</v>
      </c>
      <c r="P1181" t="s">
        <v>101</v>
      </c>
      <c r="Q1181" t="s">
        <v>88</v>
      </c>
      <c r="R1181" t="s">
        <v>89</v>
      </c>
      <c r="S1181" t="s">
        <v>89</v>
      </c>
      <c r="T1181" t="s">
        <v>89</v>
      </c>
      <c r="U1181" t="s">
        <v>2559</v>
      </c>
    </row>
    <row r="1182" spans="3:21" hidden="1" x14ac:dyDescent="0.25">
      <c r="C1182" t="s">
        <v>2110</v>
      </c>
      <c r="D1182">
        <v>2018</v>
      </c>
      <c r="E1182" t="s">
        <v>697</v>
      </c>
      <c r="F1182" t="s">
        <v>2560</v>
      </c>
      <c r="G1182" t="s">
        <v>108</v>
      </c>
      <c r="H1182" t="s">
        <v>81</v>
      </c>
      <c r="I1182" t="s">
        <v>109</v>
      </c>
      <c r="J1182" t="s">
        <v>2561</v>
      </c>
      <c r="K1182" t="s">
        <v>481</v>
      </c>
      <c r="L1182" t="str">
        <f t="shared" si="18"/>
        <v>Medium</v>
      </c>
      <c r="M1182">
        <v>5</v>
      </c>
      <c r="N1182" t="s">
        <v>85</v>
      </c>
      <c r="O1182" t="s">
        <v>86</v>
      </c>
      <c r="P1182" t="s">
        <v>87</v>
      </c>
      <c r="Q1182" t="s">
        <v>88</v>
      </c>
      <c r="R1182" t="s">
        <v>89</v>
      </c>
      <c r="S1182" t="s">
        <v>85</v>
      </c>
      <c r="T1182" t="s">
        <v>85</v>
      </c>
      <c r="U1182" t="s">
        <v>2562</v>
      </c>
    </row>
    <row r="1183" spans="3:21" hidden="1" x14ac:dyDescent="0.25">
      <c r="C1183" t="s">
        <v>2110</v>
      </c>
      <c r="D1183">
        <v>2018</v>
      </c>
      <c r="E1183" t="s">
        <v>702</v>
      </c>
      <c r="F1183" t="s">
        <v>2563</v>
      </c>
      <c r="G1183" t="s">
        <v>93</v>
      </c>
      <c r="H1183" t="s">
        <v>81</v>
      </c>
      <c r="I1183" t="s">
        <v>290</v>
      </c>
      <c r="J1183" t="s">
        <v>526</v>
      </c>
      <c r="K1183" t="s">
        <v>527</v>
      </c>
      <c r="L1183" t="str">
        <f t="shared" si="18"/>
        <v>Medium</v>
      </c>
      <c r="M1183">
        <v>6.8</v>
      </c>
      <c r="N1183" t="s">
        <v>85</v>
      </c>
      <c r="O1183" t="s">
        <v>86</v>
      </c>
      <c r="P1183" t="s">
        <v>101</v>
      </c>
      <c r="Q1183" t="s">
        <v>88</v>
      </c>
      <c r="R1183" t="s">
        <v>89</v>
      </c>
      <c r="S1183" t="s">
        <v>89</v>
      </c>
      <c r="T1183" t="s">
        <v>89</v>
      </c>
      <c r="U1183" t="s">
        <v>2559</v>
      </c>
    </row>
    <row r="1184" spans="3:21" hidden="1" x14ac:dyDescent="0.25">
      <c r="C1184" t="s">
        <v>2110</v>
      </c>
      <c r="D1184">
        <v>2018</v>
      </c>
      <c r="E1184" t="s">
        <v>705</v>
      </c>
      <c r="F1184" t="s">
        <v>2564</v>
      </c>
      <c r="G1184" t="s">
        <v>509</v>
      </c>
      <c r="H1184" t="s">
        <v>81</v>
      </c>
      <c r="I1184" t="s">
        <v>82</v>
      </c>
      <c r="J1184" t="s">
        <v>526</v>
      </c>
      <c r="K1184" t="s">
        <v>1916</v>
      </c>
      <c r="L1184" t="str">
        <f t="shared" si="18"/>
        <v>Medium</v>
      </c>
      <c r="M1184">
        <v>6.8</v>
      </c>
      <c r="N1184" t="s">
        <v>85</v>
      </c>
      <c r="O1184" t="s">
        <v>86</v>
      </c>
      <c r="P1184" t="s">
        <v>101</v>
      </c>
      <c r="Q1184" t="s">
        <v>88</v>
      </c>
      <c r="R1184" t="s">
        <v>89</v>
      </c>
      <c r="S1184" t="s">
        <v>89</v>
      </c>
      <c r="T1184" t="s">
        <v>89</v>
      </c>
      <c r="U1184" t="s">
        <v>2565</v>
      </c>
    </row>
    <row r="1185" spans="3:21" hidden="1" x14ac:dyDescent="0.25">
      <c r="C1185" t="s">
        <v>2566</v>
      </c>
      <c r="D1185">
        <v>2015</v>
      </c>
      <c r="E1185" t="s">
        <v>79</v>
      </c>
      <c r="F1185" t="s">
        <v>803</v>
      </c>
      <c r="G1185" t="s">
        <v>108</v>
      </c>
      <c r="H1185" t="s">
        <v>81</v>
      </c>
      <c r="I1185" t="s">
        <v>109</v>
      </c>
      <c r="J1185" t="s">
        <v>181</v>
      </c>
      <c r="K1185" t="s">
        <v>111</v>
      </c>
      <c r="L1185" t="str">
        <f t="shared" si="18"/>
        <v>Low</v>
      </c>
      <c r="M1185">
        <v>2.9</v>
      </c>
      <c r="N1185" t="s">
        <v>85</v>
      </c>
      <c r="O1185" t="s">
        <v>183</v>
      </c>
      <c r="P1185" t="s">
        <v>101</v>
      </c>
      <c r="Q1185" t="s">
        <v>88</v>
      </c>
      <c r="R1185" t="s">
        <v>89</v>
      </c>
      <c r="S1185" t="s">
        <v>85</v>
      </c>
      <c r="T1185" t="s">
        <v>85</v>
      </c>
      <c r="U1185" t="s">
        <v>804</v>
      </c>
    </row>
    <row r="1186" spans="3:21" hidden="1" x14ac:dyDescent="0.25">
      <c r="C1186" t="s">
        <v>2567</v>
      </c>
      <c r="D1186">
        <v>2015</v>
      </c>
      <c r="E1186" t="s">
        <v>91</v>
      </c>
      <c r="F1186" t="s">
        <v>550</v>
      </c>
      <c r="G1186" t="s">
        <v>134</v>
      </c>
      <c r="H1186" t="s">
        <v>81</v>
      </c>
      <c r="I1186" t="s">
        <v>129</v>
      </c>
      <c r="J1186" t="s">
        <v>551</v>
      </c>
      <c r="K1186" t="s">
        <v>162</v>
      </c>
      <c r="L1186" t="str">
        <f t="shared" si="18"/>
        <v>Medium</v>
      </c>
      <c r="M1186">
        <v>5</v>
      </c>
      <c r="N1186" t="s">
        <v>85</v>
      </c>
      <c r="O1186" t="s">
        <v>86</v>
      </c>
      <c r="P1186" t="s">
        <v>87</v>
      </c>
      <c r="Q1186" t="s">
        <v>88</v>
      </c>
      <c r="R1186" t="s">
        <v>85</v>
      </c>
      <c r="S1186" t="s">
        <v>85</v>
      </c>
      <c r="T1186" t="s">
        <v>89</v>
      </c>
      <c r="U1186" t="s">
        <v>552</v>
      </c>
    </row>
    <row r="1187" spans="3:21" hidden="1" x14ac:dyDescent="0.25">
      <c r="C1187" t="s">
        <v>2567</v>
      </c>
      <c r="D1187">
        <v>2015</v>
      </c>
      <c r="E1187" t="s">
        <v>98</v>
      </c>
      <c r="F1187" t="s">
        <v>2568</v>
      </c>
      <c r="G1187" t="s">
        <v>134</v>
      </c>
      <c r="H1187" t="s">
        <v>81</v>
      </c>
      <c r="I1187" t="s">
        <v>129</v>
      </c>
      <c r="J1187" t="s">
        <v>2569</v>
      </c>
      <c r="K1187" t="s">
        <v>1605</v>
      </c>
      <c r="L1187" t="str">
        <f t="shared" si="18"/>
        <v>Low</v>
      </c>
      <c r="M1187">
        <v>4.3</v>
      </c>
      <c r="N1187" t="s">
        <v>85</v>
      </c>
      <c r="O1187" t="s">
        <v>86</v>
      </c>
      <c r="P1187" t="s">
        <v>101</v>
      </c>
      <c r="Q1187" t="s">
        <v>88</v>
      </c>
      <c r="R1187" t="s">
        <v>85</v>
      </c>
      <c r="S1187" t="s">
        <v>85</v>
      </c>
      <c r="T1187" t="s">
        <v>89</v>
      </c>
      <c r="U1187" t="s">
        <v>2570</v>
      </c>
    </row>
    <row r="1188" spans="3:21" hidden="1" x14ac:dyDescent="0.25">
      <c r="C1188" t="s">
        <v>2567</v>
      </c>
      <c r="D1188">
        <v>2015</v>
      </c>
      <c r="E1188" t="s">
        <v>103</v>
      </c>
      <c r="F1188" t="s">
        <v>2571</v>
      </c>
      <c r="G1188" t="s">
        <v>134</v>
      </c>
      <c r="H1188" t="s">
        <v>81</v>
      </c>
      <c r="I1188" t="s">
        <v>129</v>
      </c>
      <c r="J1188" t="s">
        <v>554</v>
      </c>
      <c r="K1188" t="s">
        <v>555</v>
      </c>
      <c r="L1188" t="str">
        <f t="shared" si="18"/>
        <v>Low</v>
      </c>
      <c r="M1188">
        <v>4.3</v>
      </c>
      <c r="N1188" t="s">
        <v>85</v>
      </c>
      <c r="O1188" t="s">
        <v>86</v>
      </c>
      <c r="P1188" t="s">
        <v>101</v>
      </c>
      <c r="Q1188" t="s">
        <v>88</v>
      </c>
      <c r="R1188" t="s">
        <v>85</v>
      </c>
      <c r="S1188" t="s">
        <v>85</v>
      </c>
      <c r="T1188" t="s">
        <v>89</v>
      </c>
      <c r="U1188" t="s">
        <v>2572</v>
      </c>
    </row>
    <row r="1189" spans="3:21" hidden="1" x14ac:dyDescent="0.25">
      <c r="C1189" t="s">
        <v>2567</v>
      </c>
      <c r="D1189">
        <v>2015</v>
      </c>
      <c r="E1189" t="s">
        <v>106</v>
      </c>
      <c r="F1189" t="s">
        <v>553</v>
      </c>
      <c r="G1189" t="s">
        <v>134</v>
      </c>
      <c r="H1189" t="s">
        <v>81</v>
      </c>
      <c r="I1189" t="s">
        <v>129</v>
      </c>
      <c r="J1189" t="s">
        <v>554</v>
      </c>
      <c r="K1189" t="s">
        <v>555</v>
      </c>
      <c r="L1189" t="str">
        <f t="shared" si="18"/>
        <v>Low</v>
      </c>
      <c r="M1189">
        <v>4.3</v>
      </c>
      <c r="N1189" t="s">
        <v>85</v>
      </c>
      <c r="O1189" t="s">
        <v>86</v>
      </c>
      <c r="P1189" t="s">
        <v>101</v>
      </c>
      <c r="Q1189" t="s">
        <v>88</v>
      </c>
      <c r="R1189" t="s">
        <v>85</v>
      </c>
      <c r="S1189" t="s">
        <v>85</v>
      </c>
      <c r="T1189" t="s">
        <v>89</v>
      </c>
      <c r="U1189" t="s">
        <v>556</v>
      </c>
    </row>
    <row r="1190" spans="3:21" hidden="1" x14ac:dyDescent="0.25">
      <c r="C1190" t="s">
        <v>2567</v>
      </c>
      <c r="D1190">
        <v>2015</v>
      </c>
      <c r="E1190" t="s">
        <v>113</v>
      </c>
      <c r="F1190" t="s">
        <v>2573</v>
      </c>
      <c r="G1190" t="s">
        <v>134</v>
      </c>
      <c r="H1190" t="s">
        <v>81</v>
      </c>
      <c r="I1190" t="s">
        <v>129</v>
      </c>
      <c r="J1190" t="s">
        <v>554</v>
      </c>
      <c r="K1190" t="s">
        <v>555</v>
      </c>
      <c r="L1190" t="str">
        <f t="shared" si="18"/>
        <v>Low</v>
      </c>
      <c r="M1190">
        <v>4.3</v>
      </c>
      <c r="N1190" t="s">
        <v>85</v>
      </c>
      <c r="O1190" t="s">
        <v>86</v>
      </c>
      <c r="P1190" t="s">
        <v>101</v>
      </c>
      <c r="Q1190" t="s">
        <v>88</v>
      </c>
      <c r="R1190" t="s">
        <v>85</v>
      </c>
      <c r="S1190" t="s">
        <v>85</v>
      </c>
      <c r="T1190" t="s">
        <v>89</v>
      </c>
      <c r="U1190" t="s">
        <v>2574</v>
      </c>
    </row>
    <row r="1191" spans="3:21" hidden="1" x14ac:dyDescent="0.25">
      <c r="C1191" t="s">
        <v>2567</v>
      </c>
      <c r="D1191">
        <v>2015</v>
      </c>
      <c r="E1191" t="s">
        <v>117</v>
      </c>
      <c r="F1191" t="s">
        <v>557</v>
      </c>
      <c r="G1191" t="s">
        <v>134</v>
      </c>
      <c r="H1191" t="s">
        <v>81</v>
      </c>
      <c r="I1191" t="s">
        <v>129</v>
      </c>
      <c r="J1191" t="s">
        <v>554</v>
      </c>
      <c r="K1191" t="s">
        <v>555</v>
      </c>
      <c r="L1191" t="str">
        <f t="shared" si="18"/>
        <v>Low</v>
      </c>
      <c r="M1191">
        <v>4.3</v>
      </c>
      <c r="N1191" t="s">
        <v>85</v>
      </c>
      <c r="O1191" t="s">
        <v>86</v>
      </c>
      <c r="P1191" t="s">
        <v>101</v>
      </c>
      <c r="Q1191" t="s">
        <v>88</v>
      </c>
      <c r="R1191" t="s">
        <v>85</v>
      </c>
      <c r="S1191" t="s">
        <v>85</v>
      </c>
      <c r="T1191" t="s">
        <v>89</v>
      </c>
      <c r="U1191" t="s">
        <v>558</v>
      </c>
    </row>
    <row r="1192" spans="3:21" hidden="1" x14ac:dyDescent="0.25">
      <c r="C1192" t="s">
        <v>2567</v>
      </c>
      <c r="D1192">
        <v>2015</v>
      </c>
      <c r="E1192" t="s">
        <v>120</v>
      </c>
      <c r="F1192" t="s">
        <v>559</v>
      </c>
      <c r="G1192" t="s">
        <v>134</v>
      </c>
      <c r="H1192" t="s">
        <v>81</v>
      </c>
      <c r="I1192" t="s">
        <v>129</v>
      </c>
      <c r="J1192" t="s">
        <v>554</v>
      </c>
      <c r="K1192" t="s">
        <v>555</v>
      </c>
      <c r="L1192" t="str">
        <f t="shared" si="18"/>
        <v>Low</v>
      </c>
      <c r="M1192">
        <v>4.3</v>
      </c>
      <c r="N1192" t="s">
        <v>85</v>
      </c>
      <c r="O1192" t="s">
        <v>86</v>
      </c>
      <c r="P1192" t="s">
        <v>101</v>
      </c>
      <c r="Q1192" t="s">
        <v>88</v>
      </c>
      <c r="R1192" t="s">
        <v>85</v>
      </c>
      <c r="S1192" t="s">
        <v>85</v>
      </c>
      <c r="T1192" t="s">
        <v>89</v>
      </c>
      <c r="U1192" t="s">
        <v>560</v>
      </c>
    </row>
    <row r="1193" spans="3:21" hidden="1" x14ac:dyDescent="0.25">
      <c r="C1193" t="s">
        <v>2567</v>
      </c>
      <c r="D1193">
        <v>2015</v>
      </c>
      <c r="E1193" t="s">
        <v>123</v>
      </c>
      <c r="F1193" t="s">
        <v>561</v>
      </c>
      <c r="G1193" t="s">
        <v>134</v>
      </c>
      <c r="H1193" t="s">
        <v>81</v>
      </c>
      <c r="I1193" t="s">
        <v>129</v>
      </c>
      <c r="J1193" t="s">
        <v>554</v>
      </c>
      <c r="K1193" t="s">
        <v>555</v>
      </c>
      <c r="L1193" t="str">
        <f t="shared" si="18"/>
        <v>Low</v>
      </c>
      <c r="M1193">
        <v>4.3</v>
      </c>
      <c r="N1193" t="s">
        <v>85</v>
      </c>
      <c r="O1193" t="s">
        <v>86</v>
      </c>
      <c r="P1193" t="s">
        <v>101</v>
      </c>
      <c r="Q1193" t="s">
        <v>88</v>
      </c>
      <c r="R1193" t="s">
        <v>85</v>
      </c>
      <c r="S1193" t="s">
        <v>85</v>
      </c>
      <c r="T1193" t="s">
        <v>89</v>
      </c>
      <c r="U1193" t="s">
        <v>562</v>
      </c>
    </row>
    <row r="1194" spans="3:21" hidden="1" x14ac:dyDescent="0.25">
      <c r="C1194" t="s">
        <v>2567</v>
      </c>
      <c r="D1194">
        <v>2015</v>
      </c>
      <c r="E1194" t="s">
        <v>126</v>
      </c>
      <c r="F1194" t="s">
        <v>563</v>
      </c>
      <c r="G1194" t="s">
        <v>134</v>
      </c>
      <c r="H1194" t="s">
        <v>81</v>
      </c>
      <c r="I1194" t="s">
        <v>129</v>
      </c>
      <c r="J1194" t="s">
        <v>554</v>
      </c>
      <c r="K1194" t="s">
        <v>555</v>
      </c>
      <c r="L1194" t="str">
        <f t="shared" si="18"/>
        <v>Low</v>
      </c>
      <c r="M1194">
        <v>4.3</v>
      </c>
      <c r="N1194" t="s">
        <v>85</v>
      </c>
      <c r="O1194" t="s">
        <v>86</v>
      </c>
      <c r="P1194" t="s">
        <v>101</v>
      </c>
      <c r="Q1194" t="s">
        <v>88</v>
      </c>
      <c r="R1194" t="s">
        <v>85</v>
      </c>
      <c r="S1194" t="s">
        <v>85</v>
      </c>
      <c r="T1194" t="s">
        <v>89</v>
      </c>
      <c r="U1194" t="s">
        <v>564</v>
      </c>
    </row>
    <row r="1195" spans="3:21" hidden="1" x14ac:dyDescent="0.25">
      <c r="C1195" t="s">
        <v>2567</v>
      </c>
      <c r="D1195">
        <v>2015</v>
      </c>
      <c r="E1195" t="s">
        <v>270</v>
      </c>
      <c r="F1195" t="s">
        <v>2575</v>
      </c>
      <c r="G1195" t="s">
        <v>134</v>
      </c>
      <c r="H1195" t="s">
        <v>81</v>
      </c>
      <c r="I1195" t="s">
        <v>129</v>
      </c>
      <c r="J1195" t="s">
        <v>554</v>
      </c>
      <c r="K1195" t="s">
        <v>555</v>
      </c>
      <c r="L1195" t="str">
        <f t="shared" si="18"/>
        <v>Low</v>
      </c>
      <c r="M1195">
        <v>4.3</v>
      </c>
      <c r="N1195" t="s">
        <v>85</v>
      </c>
      <c r="O1195" t="s">
        <v>86</v>
      </c>
      <c r="P1195" t="s">
        <v>101</v>
      </c>
      <c r="Q1195" t="s">
        <v>88</v>
      </c>
      <c r="R1195" t="s">
        <v>85</v>
      </c>
      <c r="S1195" t="s">
        <v>85</v>
      </c>
      <c r="T1195" t="s">
        <v>89</v>
      </c>
      <c r="U1195" t="s">
        <v>2576</v>
      </c>
    </row>
    <row r="1196" spans="3:21" hidden="1" x14ac:dyDescent="0.25">
      <c r="C1196" t="s">
        <v>2567</v>
      </c>
      <c r="D1196">
        <v>2015</v>
      </c>
      <c r="E1196" t="s">
        <v>132</v>
      </c>
      <c r="F1196" t="s">
        <v>2577</v>
      </c>
      <c r="G1196" t="s">
        <v>134</v>
      </c>
      <c r="H1196" t="s">
        <v>81</v>
      </c>
      <c r="I1196" t="s">
        <v>129</v>
      </c>
      <c r="J1196" t="s">
        <v>554</v>
      </c>
      <c r="K1196" t="s">
        <v>555</v>
      </c>
      <c r="L1196" t="str">
        <f t="shared" si="18"/>
        <v>Low</v>
      </c>
      <c r="M1196">
        <v>4.3</v>
      </c>
      <c r="N1196" t="s">
        <v>85</v>
      </c>
      <c r="O1196" t="s">
        <v>86</v>
      </c>
      <c r="P1196" t="s">
        <v>101</v>
      </c>
      <c r="Q1196" t="s">
        <v>88</v>
      </c>
      <c r="R1196" t="s">
        <v>85</v>
      </c>
      <c r="S1196" t="s">
        <v>85</v>
      </c>
      <c r="T1196" t="s">
        <v>89</v>
      </c>
      <c r="U1196" t="s">
        <v>2578</v>
      </c>
    </row>
    <row r="1197" spans="3:21" hidden="1" x14ac:dyDescent="0.25">
      <c r="C1197" t="s">
        <v>2567</v>
      </c>
      <c r="D1197">
        <v>2015</v>
      </c>
      <c r="E1197" t="s">
        <v>138</v>
      </c>
      <c r="F1197" t="s">
        <v>2133</v>
      </c>
      <c r="G1197" t="s">
        <v>128</v>
      </c>
      <c r="H1197" t="s">
        <v>81</v>
      </c>
      <c r="I1197" t="s">
        <v>129</v>
      </c>
      <c r="J1197" t="s">
        <v>554</v>
      </c>
      <c r="K1197" t="s">
        <v>555</v>
      </c>
      <c r="L1197" t="str">
        <f t="shared" si="18"/>
        <v>Medium</v>
      </c>
      <c r="M1197">
        <v>5</v>
      </c>
      <c r="N1197" t="s">
        <v>85</v>
      </c>
      <c r="O1197" t="s">
        <v>86</v>
      </c>
      <c r="P1197" t="s">
        <v>87</v>
      </c>
      <c r="Q1197" t="s">
        <v>88</v>
      </c>
      <c r="R1197" t="s">
        <v>85</v>
      </c>
      <c r="S1197" t="s">
        <v>85</v>
      </c>
      <c r="T1197" t="s">
        <v>89</v>
      </c>
      <c r="U1197" t="s">
        <v>2134</v>
      </c>
    </row>
    <row r="1198" spans="3:21" hidden="1" x14ac:dyDescent="0.25">
      <c r="C1198" t="s">
        <v>2567</v>
      </c>
      <c r="D1198">
        <v>2015</v>
      </c>
      <c r="E1198" t="s">
        <v>142</v>
      </c>
      <c r="F1198" t="s">
        <v>2135</v>
      </c>
      <c r="G1198" t="s">
        <v>128</v>
      </c>
      <c r="H1198" t="s">
        <v>81</v>
      </c>
      <c r="I1198" t="s">
        <v>129</v>
      </c>
      <c r="J1198" t="s">
        <v>554</v>
      </c>
      <c r="K1198" t="s">
        <v>415</v>
      </c>
      <c r="L1198" t="str">
        <f t="shared" si="18"/>
        <v>Medium</v>
      </c>
      <c r="M1198">
        <v>5</v>
      </c>
      <c r="N1198" t="s">
        <v>85</v>
      </c>
      <c r="O1198" t="s">
        <v>86</v>
      </c>
      <c r="P1198" t="s">
        <v>87</v>
      </c>
      <c r="Q1198" t="s">
        <v>88</v>
      </c>
      <c r="R1198" t="s">
        <v>85</v>
      </c>
      <c r="S1198" t="s">
        <v>85</v>
      </c>
      <c r="T1198" t="s">
        <v>89</v>
      </c>
      <c r="U1198" t="s">
        <v>2136</v>
      </c>
    </row>
    <row r="1199" spans="3:21" hidden="1" x14ac:dyDescent="0.25">
      <c r="C1199" t="s">
        <v>2567</v>
      </c>
      <c r="D1199">
        <v>2015</v>
      </c>
      <c r="E1199" t="s">
        <v>147</v>
      </c>
      <c r="F1199" t="s">
        <v>772</v>
      </c>
      <c r="G1199" t="s">
        <v>128</v>
      </c>
      <c r="H1199" t="s">
        <v>81</v>
      </c>
      <c r="I1199" t="s">
        <v>129</v>
      </c>
      <c r="J1199" t="s">
        <v>773</v>
      </c>
      <c r="K1199" t="s">
        <v>375</v>
      </c>
      <c r="L1199" t="str">
        <f t="shared" si="18"/>
        <v>High</v>
      </c>
      <c r="M1199">
        <v>7.8</v>
      </c>
      <c r="N1199" t="s">
        <v>85</v>
      </c>
      <c r="O1199" t="s">
        <v>86</v>
      </c>
      <c r="P1199" t="s">
        <v>87</v>
      </c>
      <c r="Q1199" t="s">
        <v>88</v>
      </c>
      <c r="R1199" t="s">
        <v>85</v>
      </c>
      <c r="S1199" t="s">
        <v>85</v>
      </c>
      <c r="T1199" t="s">
        <v>130</v>
      </c>
      <c r="U1199" t="s">
        <v>774</v>
      </c>
    </row>
    <row r="1200" spans="3:21" hidden="1" x14ac:dyDescent="0.25">
      <c r="C1200" t="s">
        <v>2567</v>
      </c>
      <c r="D1200">
        <v>2015</v>
      </c>
      <c r="E1200" t="s">
        <v>150</v>
      </c>
      <c r="F1200" t="s">
        <v>778</v>
      </c>
      <c r="G1200" t="s">
        <v>128</v>
      </c>
      <c r="H1200" t="s">
        <v>81</v>
      </c>
      <c r="I1200" t="s">
        <v>129</v>
      </c>
      <c r="J1200" t="s">
        <v>776</v>
      </c>
      <c r="K1200" t="s">
        <v>111</v>
      </c>
      <c r="L1200" t="str">
        <f t="shared" si="18"/>
        <v>Medium</v>
      </c>
      <c r="M1200">
        <v>5</v>
      </c>
      <c r="N1200" t="s">
        <v>85</v>
      </c>
      <c r="O1200" t="s">
        <v>86</v>
      </c>
      <c r="P1200" t="s">
        <v>87</v>
      </c>
      <c r="Q1200" t="s">
        <v>88</v>
      </c>
      <c r="R1200" t="s">
        <v>85</v>
      </c>
      <c r="S1200" t="s">
        <v>85</v>
      </c>
      <c r="T1200" t="s">
        <v>89</v>
      </c>
      <c r="U1200" t="s">
        <v>779</v>
      </c>
    </row>
    <row r="1201" spans="3:21" hidden="1" x14ac:dyDescent="0.25">
      <c r="C1201" t="s">
        <v>2567</v>
      </c>
      <c r="D1201">
        <v>2015</v>
      </c>
      <c r="E1201" t="s">
        <v>155</v>
      </c>
      <c r="F1201" t="s">
        <v>2579</v>
      </c>
      <c r="G1201" t="s">
        <v>152</v>
      </c>
      <c r="H1201" t="s">
        <v>81</v>
      </c>
      <c r="I1201" t="s">
        <v>153</v>
      </c>
      <c r="J1201" t="s">
        <v>783</v>
      </c>
      <c r="K1201" t="s">
        <v>2580</v>
      </c>
      <c r="L1201" t="str">
        <f t="shared" si="18"/>
        <v>Critical</v>
      </c>
      <c r="M1201">
        <v>9.3000000000000007</v>
      </c>
      <c r="N1201" t="s">
        <v>85</v>
      </c>
      <c r="O1201" t="s">
        <v>86</v>
      </c>
      <c r="P1201" t="s">
        <v>101</v>
      </c>
      <c r="Q1201" t="s">
        <v>88</v>
      </c>
      <c r="R1201" t="s">
        <v>130</v>
      </c>
      <c r="S1201" t="s">
        <v>130</v>
      </c>
      <c r="T1201" t="s">
        <v>130</v>
      </c>
      <c r="U1201" t="s">
        <v>2581</v>
      </c>
    </row>
    <row r="1202" spans="3:21" hidden="1" x14ac:dyDescent="0.25">
      <c r="C1202" t="s">
        <v>2567</v>
      </c>
      <c r="D1202">
        <v>2015</v>
      </c>
      <c r="E1202" t="s">
        <v>159</v>
      </c>
      <c r="F1202" t="s">
        <v>2139</v>
      </c>
      <c r="G1202" t="s">
        <v>108</v>
      </c>
      <c r="H1202" t="s">
        <v>81</v>
      </c>
      <c r="I1202" t="s">
        <v>2140</v>
      </c>
      <c r="J1202" t="s">
        <v>2141</v>
      </c>
      <c r="K1202" t="s">
        <v>939</v>
      </c>
      <c r="L1202" t="str">
        <f t="shared" si="18"/>
        <v>Low</v>
      </c>
      <c r="M1202">
        <v>4.3</v>
      </c>
      <c r="N1202" t="s">
        <v>85</v>
      </c>
      <c r="O1202" t="s">
        <v>86</v>
      </c>
      <c r="P1202" t="s">
        <v>101</v>
      </c>
      <c r="Q1202" t="s">
        <v>88</v>
      </c>
      <c r="R1202" t="s">
        <v>89</v>
      </c>
      <c r="S1202" t="s">
        <v>85</v>
      </c>
      <c r="T1202" t="s">
        <v>85</v>
      </c>
      <c r="U1202" t="s">
        <v>2142</v>
      </c>
    </row>
    <row r="1203" spans="3:21" hidden="1" x14ac:dyDescent="0.25">
      <c r="C1203" t="s">
        <v>2567</v>
      </c>
      <c r="D1203">
        <v>2015</v>
      </c>
      <c r="E1203" t="s">
        <v>140</v>
      </c>
      <c r="F1203" t="s">
        <v>2143</v>
      </c>
      <c r="G1203" t="s">
        <v>93</v>
      </c>
      <c r="H1203" t="s">
        <v>81</v>
      </c>
      <c r="I1203" t="s">
        <v>153</v>
      </c>
      <c r="J1203" t="s">
        <v>783</v>
      </c>
      <c r="K1203" t="s">
        <v>555</v>
      </c>
      <c r="L1203" t="str">
        <f t="shared" si="18"/>
        <v>Critical</v>
      </c>
      <c r="M1203">
        <v>9.3000000000000007</v>
      </c>
      <c r="N1203" t="s">
        <v>85</v>
      </c>
      <c r="O1203" t="s">
        <v>86</v>
      </c>
      <c r="P1203" t="s">
        <v>101</v>
      </c>
      <c r="Q1203" t="s">
        <v>88</v>
      </c>
      <c r="R1203" t="s">
        <v>130</v>
      </c>
      <c r="S1203" t="s">
        <v>130</v>
      </c>
      <c r="T1203" t="s">
        <v>130</v>
      </c>
      <c r="U1203" t="s">
        <v>2144</v>
      </c>
    </row>
    <row r="1204" spans="3:21" hidden="1" x14ac:dyDescent="0.25">
      <c r="C1204" t="s">
        <v>2567</v>
      </c>
      <c r="D1204">
        <v>2015</v>
      </c>
      <c r="E1204" t="s">
        <v>134</v>
      </c>
      <c r="F1204" t="s">
        <v>2145</v>
      </c>
      <c r="G1204" t="s">
        <v>81</v>
      </c>
      <c r="H1204" t="s">
        <v>81</v>
      </c>
      <c r="I1204" t="s">
        <v>82</v>
      </c>
      <c r="J1204" t="s">
        <v>783</v>
      </c>
      <c r="K1204" t="s">
        <v>555</v>
      </c>
      <c r="L1204" t="str">
        <f t="shared" si="18"/>
        <v>High</v>
      </c>
      <c r="M1204">
        <v>7.5</v>
      </c>
      <c r="N1204" t="s">
        <v>85</v>
      </c>
      <c r="O1204" t="s">
        <v>86</v>
      </c>
      <c r="P1204" t="s">
        <v>87</v>
      </c>
      <c r="Q1204" t="s">
        <v>88</v>
      </c>
      <c r="R1204" t="s">
        <v>89</v>
      </c>
      <c r="S1204" t="s">
        <v>89</v>
      </c>
      <c r="T1204" t="s">
        <v>89</v>
      </c>
      <c r="U1204" t="s">
        <v>2146</v>
      </c>
    </row>
    <row r="1205" spans="3:21" hidden="1" x14ac:dyDescent="0.25">
      <c r="C1205" t="s">
        <v>2567</v>
      </c>
      <c r="D1205">
        <v>2015</v>
      </c>
      <c r="E1205" t="s">
        <v>305</v>
      </c>
      <c r="F1205" t="s">
        <v>2147</v>
      </c>
      <c r="G1205" t="s">
        <v>152</v>
      </c>
      <c r="H1205" t="s">
        <v>81</v>
      </c>
      <c r="I1205" t="s">
        <v>180</v>
      </c>
      <c r="J1205" t="s">
        <v>783</v>
      </c>
      <c r="K1205" t="s">
        <v>555</v>
      </c>
      <c r="L1205" t="str">
        <f t="shared" si="18"/>
        <v>Medium</v>
      </c>
      <c r="M1205">
        <v>6.8</v>
      </c>
      <c r="N1205" t="s">
        <v>85</v>
      </c>
      <c r="O1205" t="s">
        <v>86</v>
      </c>
      <c r="P1205" t="s">
        <v>101</v>
      </c>
      <c r="Q1205" t="s">
        <v>88</v>
      </c>
      <c r="R1205" t="s">
        <v>89</v>
      </c>
      <c r="S1205" t="s">
        <v>89</v>
      </c>
      <c r="T1205" t="s">
        <v>89</v>
      </c>
      <c r="U1205" t="s">
        <v>2148</v>
      </c>
    </row>
    <row r="1206" spans="3:21" hidden="1" x14ac:dyDescent="0.25">
      <c r="C1206" t="s">
        <v>2567</v>
      </c>
      <c r="D1206">
        <v>2015</v>
      </c>
      <c r="E1206" t="s">
        <v>168</v>
      </c>
      <c r="F1206" t="s">
        <v>2149</v>
      </c>
      <c r="G1206" t="s">
        <v>93</v>
      </c>
      <c r="H1206" t="s">
        <v>81</v>
      </c>
      <c r="I1206" t="s">
        <v>223</v>
      </c>
      <c r="J1206" t="s">
        <v>783</v>
      </c>
      <c r="K1206" t="s">
        <v>555</v>
      </c>
      <c r="L1206" t="str">
        <f t="shared" si="18"/>
        <v>High</v>
      </c>
      <c r="M1206">
        <v>7.5</v>
      </c>
      <c r="N1206" t="s">
        <v>85</v>
      </c>
      <c r="O1206" t="s">
        <v>86</v>
      </c>
      <c r="P1206" t="s">
        <v>87</v>
      </c>
      <c r="Q1206" t="s">
        <v>88</v>
      </c>
      <c r="R1206" t="s">
        <v>89</v>
      </c>
      <c r="S1206" t="s">
        <v>89</v>
      </c>
      <c r="T1206" t="s">
        <v>89</v>
      </c>
      <c r="U1206" t="s">
        <v>2150</v>
      </c>
    </row>
    <row r="1207" spans="3:21" hidden="1" x14ac:dyDescent="0.25">
      <c r="C1207" t="s">
        <v>2567</v>
      </c>
      <c r="D1207">
        <v>2015</v>
      </c>
      <c r="E1207" t="s">
        <v>172</v>
      </c>
      <c r="F1207" t="s">
        <v>2151</v>
      </c>
      <c r="G1207" t="s">
        <v>93</v>
      </c>
      <c r="H1207" t="s">
        <v>81</v>
      </c>
      <c r="I1207" t="s">
        <v>223</v>
      </c>
      <c r="J1207" t="s">
        <v>783</v>
      </c>
      <c r="K1207" t="s">
        <v>555</v>
      </c>
      <c r="L1207" t="str">
        <f t="shared" ref="L1207:L1270" si="19">IF(M1207&gt;=9,"Critical",IF(M1207&gt;=7.5,"High",IF(M1207&gt;=5,"Medium","Low")))</f>
        <v>High</v>
      </c>
      <c r="M1207">
        <v>7.5</v>
      </c>
      <c r="N1207" t="s">
        <v>85</v>
      </c>
      <c r="O1207" t="s">
        <v>86</v>
      </c>
      <c r="P1207" t="s">
        <v>87</v>
      </c>
      <c r="Q1207" t="s">
        <v>88</v>
      </c>
      <c r="R1207" t="s">
        <v>89</v>
      </c>
      <c r="S1207" t="s">
        <v>89</v>
      </c>
      <c r="T1207" t="s">
        <v>89</v>
      </c>
      <c r="U1207" t="s">
        <v>2152</v>
      </c>
    </row>
    <row r="1208" spans="3:21" hidden="1" x14ac:dyDescent="0.25">
      <c r="C1208" t="s">
        <v>2567</v>
      </c>
      <c r="D1208">
        <v>2015</v>
      </c>
      <c r="E1208" t="s">
        <v>175</v>
      </c>
      <c r="F1208" t="s">
        <v>2153</v>
      </c>
      <c r="G1208" t="s">
        <v>93</v>
      </c>
      <c r="H1208" t="s">
        <v>81</v>
      </c>
      <c r="I1208" t="s">
        <v>180</v>
      </c>
      <c r="J1208" t="s">
        <v>783</v>
      </c>
      <c r="K1208" t="s">
        <v>555</v>
      </c>
      <c r="L1208" t="str">
        <f t="shared" si="19"/>
        <v>Critical</v>
      </c>
      <c r="M1208">
        <v>10</v>
      </c>
      <c r="N1208" t="s">
        <v>85</v>
      </c>
      <c r="O1208" t="s">
        <v>86</v>
      </c>
      <c r="P1208" t="s">
        <v>87</v>
      </c>
      <c r="Q1208" t="s">
        <v>88</v>
      </c>
      <c r="R1208" t="s">
        <v>130</v>
      </c>
      <c r="S1208" t="s">
        <v>130</v>
      </c>
      <c r="T1208" t="s">
        <v>130</v>
      </c>
      <c r="U1208" t="s">
        <v>2154</v>
      </c>
    </row>
    <row r="1209" spans="3:21" hidden="1" x14ac:dyDescent="0.25">
      <c r="C1209" t="s">
        <v>2567</v>
      </c>
      <c r="D1209">
        <v>2015</v>
      </c>
      <c r="E1209" t="s">
        <v>178</v>
      </c>
      <c r="F1209" t="s">
        <v>2155</v>
      </c>
      <c r="G1209" t="s">
        <v>93</v>
      </c>
      <c r="H1209" t="s">
        <v>81</v>
      </c>
      <c r="I1209" t="s">
        <v>153</v>
      </c>
      <c r="J1209" t="s">
        <v>783</v>
      </c>
      <c r="K1209" t="s">
        <v>555</v>
      </c>
      <c r="L1209" t="str">
        <f t="shared" si="19"/>
        <v>Critical</v>
      </c>
      <c r="M1209">
        <v>10</v>
      </c>
      <c r="N1209" t="s">
        <v>85</v>
      </c>
      <c r="O1209" t="s">
        <v>86</v>
      </c>
      <c r="P1209" t="s">
        <v>87</v>
      </c>
      <c r="Q1209" t="s">
        <v>88</v>
      </c>
      <c r="R1209" t="s">
        <v>130</v>
      </c>
      <c r="S1209" t="s">
        <v>130</v>
      </c>
      <c r="T1209" t="s">
        <v>130</v>
      </c>
      <c r="U1209" t="s">
        <v>2156</v>
      </c>
    </row>
    <row r="1210" spans="3:21" hidden="1" x14ac:dyDescent="0.25">
      <c r="C1210" t="s">
        <v>2567</v>
      </c>
      <c r="D1210">
        <v>2015</v>
      </c>
      <c r="E1210" t="s">
        <v>185</v>
      </c>
      <c r="F1210" t="s">
        <v>2157</v>
      </c>
      <c r="G1210" t="s">
        <v>93</v>
      </c>
      <c r="H1210" t="s">
        <v>81</v>
      </c>
      <c r="I1210" t="s">
        <v>115</v>
      </c>
      <c r="J1210" t="s">
        <v>783</v>
      </c>
      <c r="K1210" t="s">
        <v>555</v>
      </c>
      <c r="L1210" t="str">
        <f t="shared" si="19"/>
        <v>Medium</v>
      </c>
      <c r="M1210">
        <v>5</v>
      </c>
      <c r="N1210" t="s">
        <v>85</v>
      </c>
      <c r="O1210" t="s">
        <v>86</v>
      </c>
      <c r="P1210" t="s">
        <v>87</v>
      </c>
      <c r="Q1210" t="s">
        <v>88</v>
      </c>
      <c r="R1210" t="s">
        <v>85</v>
      </c>
      <c r="S1210" t="s">
        <v>85</v>
      </c>
      <c r="T1210" t="s">
        <v>89</v>
      </c>
      <c r="U1210" t="s">
        <v>2158</v>
      </c>
    </row>
    <row r="1211" spans="3:21" hidden="1" x14ac:dyDescent="0.25">
      <c r="C1211" t="s">
        <v>2567</v>
      </c>
      <c r="D1211">
        <v>2015</v>
      </c>
      <c r="E1211" t="s">
        <v>193</v>
      </c>
      <c r="F1211" t="s">
        <v>148</v>
      </c>
      <c r="G1211" t="s">
        <v>128</v>
      </c>
      <c r="H1211" t="s">
        <v>81</v>
      </c>
      <c r="I1211" t="s">
        <v>129</v>
      </c>
      <c r="J1211" t="s">
        <v>135</v>
      </c>
      <c r="K1211" t="s">
        <v>136</v>
      </c>
      <c r="L1211" t="str">
        <f t="shared" si="19"/>
        <v>Medium</v>
      </c>
      <c r="M1211">
        <v>5</v>
      </c>
      <c r="N1211" t="s">
        <v>85</v>
      </c>
      <c r="O1211" t="s">
        <v>86</v>
      </c>
      <c r="P1211" t="s">
        <v>87</v>
      </c>
      <c r="Q1211" t="s">
        <v>88</v>
      </c>
      <c r="R1211" t="s">
        <v>85</v>
      </c>
      <c r="S1211" t="s">
        <v>85</v>
      </c>
      <c r="T1211" t="s">
        <v>89</v>
      </c>
      <c r="U1211" t="s">
        <v>149</v>
      </c>
    </row>
    <row r="1212" spans="3:21" hidden="1" x14ac:dyDescent="0.25">
      <c r="C1212" t="s">
        <v>2567</v>
      </c>
      <c r="D1212">
        <v>2015</v>
      </c>
      <c r="E1212" t="s">
        <v>196</v>
      </c>
      <c r="F1212" t="s">
        <v>2582</v>
      </c>
      <c r="G1212" t="s">
        <v>152</v>
      </c>
      <c r="H1212" t="s">
        <v>81</v>
      </c>
      <c r="I1212" t="s">
        <v>129</v>
      </c>
      <c r="J1212" t="s">
        <v>566</v>
      </c>
      <c r="K1212" t="s">
        <v>111</v>
      </c>
      <c r="L1212" t="str">
        <f t="shared" si="19"/>
        <v>Medium</v>
      </c>
      <c r="M1212">
        <v>5</v>
      </c>
      <c r="N1212" t="s">
        <v>85</v>
      </c>
      <c r="O1212" t="s">
        <v>86</v>
      </c>
      <c r="P1212" t="s">
        <v>87</v>
      </c>
      <c r="Q1212" t="s">
        <v>88</v>
      </c>
      <c r="R1212" t="s">
        <v>85</v>
      </c>
      <c r="S1212" t="s">
        <v>85</v>
      </c>
      <c r="T1212" t="s">
        <v>89</v>
      </c>
      <c r="U1212" t="s">
        <v>2583</v>
      </c>
    </row>
    <row r="1213" spans="3:21" hidden="1" x14ac:dyDescent="0.25">
      <c r="C1213" t="s">
        <v>2567</v>
      </c>
      <c r="D1213">
        <v>2015</v>
      </c>
      <c r="E1213" t="s">
        <v>201</v>
      </c>
      <c r="F1213" t="s">
        <v>565</v>
      </c>
      <c r="G1213" t="s">
        <v>128</v>
      </c>
      <c r="H1213" t="s">
        <v>81</v>
      </c>
      <c r="I1213" t="s">
        <v>129</v>
      </c>
      <c r="J1213" t="s">
        <v>566</v>
      </c>
      <c r="K1213" t="s">
        <v>136</v>
      </c>
      <c r="L1213" t="str">
        <f t="shared" si="19"/>
        <v>High</v>
      </c>
      <c r="M1213">
        <v>7.8</v>
      </c>
      <c r="N1213" t="s">
        <v>85</v>
      </c>
      <c r="O1213" t="s">
        <v>86</v>
      </c>
      <c r="P1213" t="s">
        <v>87</v>
      </c>
      <c r="Q1213" t="s">
        <v>88</v>
      </c>
      <c r="R1213" t="s">
        <v>85</v>
      </c>
      <c r="S1213" t="s">
        <v>85</v>
      </c>
      <c r="T1213" t="s">
        <v>130</v>
      </c>
      <c r="U1213" t="s">
        <v>567</v>
      </c>
    </row>
    <row r="1214" spans="3:21" hidden="1" x14ac:dyDescent="0.25">
      <c r="C1214" t="s">
        <v>2567</v>
      </c>
      <c r="D1214">
        <v>2015</v>
      </c>
      <c r="E1214" t="s">
        <v>207</v>
      </c>
      <c r="F1214" t="s">
        <v>568</v>
      </c>
      <c r="G1214" t="s">
        <v>155</v>
      </c>
      <c r="H1214" t="s">
        <v>81</v>
      </c>
      <c r="I1214" t="s">
        <v>129</v>
      </c>
      <c r="J1214" t="s">
        <v>566</v>
      </c>
      <c r="K1214" t="s">
        <v>136</v>
      </c>
      <c r="L1214" t="str">
        <f t="shared" si="19"/>
        <v>Medium</v>
      </c>
      <c r="M1214">
        <v>5</v>
      </c>
      <c r="N1214" t="s">
        <v>85</v>
      </c>
      <c r="O1214" t="s">
        <v>86</v>
      </c>
      <c r="P1214" t="s">
        <v>87</v>
      </c>
      <c r="Q1214" t="s">
        <v>88</v>
      </c>
      <c r="R1214" t="s">
        <v>85</v>
      </c>
      <c r="S1214" t="s">
        <v>85</v>
      </c>
      <c r="T1214" t="s">
        <v>89</v>
      </c>
      <c r="U1214" t="s">
        <v>569</v>
      </c>
    </row>
    <row r="1215" spans="3:21" hidden="1" x14ac:dyDescent="0.25">
      <c r="C1215" t="s">
        <v>2567</v>
      </c>
      <c r="D1215">
        <v>2015</v>
      </c>
      <c r="E1215" t="s">
        <v>211</v>
      </c>
      <c r="F1215" t="s">
        <v>2584</v>
      </c>
      <c r="G1215" t="s">
        <v>108</v>
      </c>
      <c r="H1215" t="s">
        <v>81</v>
      </c>
      <c r="I1215" t="s">
        <v>109</v>
      </c>
      <c r="J1215" t="s">
        <v>2183</v>
      </c>
      <c r="K1215" t="s">
        <v>792</v>
      </c>
      <c r="L1215" t="str">
        <f t="shared" si="19"/>
        <v>Low</v>
      </c>
      <c r="M1215">
        <v>4</v>
      </c>
      <c r="N1215" t="s">
        <v>85</v>
      </c>
      <c r="O1215" t="s">
        <v>86</v>
      </c>
      <c r="P1215" t="s">
        <v>87</v>
      </c>
      <c r="Q1215" t="s">
        <v>205</v>
      </c>
      <c r="R1215" t="s">
        <v>89</v>
      </c>
      <c r="S1215" t="s">
        <v>85</v>
      </c>
      <c r="T1215" t="s">
        <v>85</v>
      </c>
      <c r="U1215" t="s">
        <v>2585</v>
      </c>
    </row>
    <row r="1216" spans="3:21" hidden="1" x14ac:dyDescent="0.25">
      <c r="C1216" t="s">
        <v>2567</v>
      </c>
      <c r="D1216">
        <v>2015</v>
      </c>
      <c r="E1216" t="s">
        <v>214</v>
      </c>
      <c r="F1216" t="s">
        <v>160</v>
      </c>
      <c r="G1216" t="s">
        <v>134</v>
      </c>
      <c r="H1216" t="s">
        <v>81</v>
      </c>
      <c r="I1216" t="s">
        <v>161</v>
      </c>
      <c r="J1216" t="s">
        <v>135</v>
      </c>
      <c r="K1216" t="s">
        <v>162</v>
      </c>
      <c r="L1216" t="str">
        <f t="shared" si="19"/>
        <v>Medium</v>
      </c>
      <c r="M1216">
        <v>6.8</v>
      </c>
      <c r="N1216" t="s">
        <v>85</v>
      </c>
      <c r="O1216" t="s">
        <v>86</v>
      </c>
      <c r="P1216" t="s">
        <v>101</v>
      </c>
      <c r="Q1216" t="s">
        <v>88</v>
      </c>
      <c r="R1216" t="s">
        <v>89</v>
      </c>
      <c r="S1216" t="s">
        <v>89</v>
      </c>
      <c r="T1216" t="s">
        <v>89</v>
      </c>
      <c r="U1216" t="s">
        <v>163</v>
      </c>
    </row>
    <row r="1217" spans="3:21" hidden="1" x14ac:dyDescent="0.25">
      <c r="C1217" t="s">
        <v>2567</v>
      </c>
      <c r="D1217">
        <v>2015</v>
      </c>
      <c r="E1217" t="s">
        <v>217</v>
      </c>
      <c r="F1217" t="s">
        <v>164</v>
      </c>
      <c r="G1217" t="s">
        <v>93</v>
      </c>
      <c r="H1217" t="s">
        <v>81</v>
      </c>
      <c r="I1217" t="s">
        <v>153</v>
      </c>
      <c r="J1217" t="s">
        <v>135</v>
      </c>
      <c r="K1217" t="s">
        <v>136</v>
      </c>
      <c r="L1217" t="str">
        <f t="shared" si="19"/>
        <v>High</v>
      </c>
      <c r="M1217">
        <v>7.5</v>
      </c>
      <c r="N1217" t="s">
        <v>85</v>
      </c>
      <c r="O1217" t="s">
        <v>86</v>
      </c>
      <c r="P1217" t="s">
        <v>87</v>
      </c>
      <c r="Q1217" t="s">
        <v>88</v>
      </c>
      <c r="R1217" t="s">
        <v>89</v>
      </c>
      <c r="S1217" t="s">
        <v>89</v>
      </c>
      <c r="T1217" t="s">
        <v>89</v>
      </c>
      <c r="U1217" t="s">
        <v>165</v>
      </c>
    </row>
    <row r="1218" spans="3:21" hidden="1" x14ac:dyDescent="0.25">
      <c r="C1218" t="s">
        <v>2567</v>
      </c>
      <c r="D1218">
        <v>2015</v>
      </c>
      <c r="E1218" t="s">
        <v>220</v>
      </c>
      <c r="F1218" t="s">
        <v>2586</v>
      </c>
      <c r="G1218" t="s">
        <v>140</v>
      </c>
      <c r="H1218" t="s">
        <v>81</v>
      </c>
      <c r="I1218" t="s">
        <v>129</v>
      </c>
      <c r="J1218" t="s">
        <v>2587</v>
      </c>
      <c r="K1218" t="s">
        <v>182</v>
      </c>
      <c r="L1218" t="str">
        <f t="shared" si="19"/>
        <v>Medium</v>
      </c>
      <c r="M1218">
        <v>6.4</v>
      </c>
      <c r="N1218" t="s">
        <v>85</v>
      </c>
      <c r="O1218" t="s">
        <v>86</v>
      </c>
      <c r="P1218" t="s">
        <v>87</v>
      </c>
      <c r="Q1218" t="s">
        <v>88</v>
      </c>
      <c r="R1218" t="s">
        <v>89</v>
      </c>
      <c r="S1218" t="s">
        <v>85</v>
      </c>
      <c r="T1218" t="s">
        <v>89</v>
      </c>
      <c r="U1218" t="s">
        <v>2588</v>
      </c>
    </row>
    <row r="1219" spans="3:21" hidden="1" x14ac:dyDescent="0.25">
      <c r="C1219" t="s">
        <v>2567</v>
      </c>
      <c r="D1219">
        <v>2015</v>
      </c>
      <c r="E1219" t="s">
        <v>225</v>
      </c>
      <c r="F1219" t="s">
        <v>833</v>
      </c>
      <c r="G1219" t="s">
        <v>93</v>
      </c>
      <c r="H1219" t="s">
        <v>81</v>
      </c>
      <c r="I1219" t="s">
        <v>115</v>
      </c>
      <c r="J1219" t="s">
        <v>795</v>
      </c>
      <c r="K1219" t="s">
        <v>182</v>
      </c>
      <c r="L1219" t="str">
        <f t="shared" si="19"/>
        <v>High</v>
      </c>
      <c r="M1219">
        <v>7.5</v>
      </c>
      <c r="N1219" t="s">
        <v>85</v>
      </c>
      <c r="O1219" t="s">
        <v>86</v>
      </c>
      <c r="P1219" t="s">
        <v>87</v>
      </c>
      <c r="Q1219" t="s">
        <v>88</v>
      </c>
      <c r="R1219" t="s">
        <v>89</v>
      </c>
      <c r="S1219" t="s">
        <v>89</v>
      </c>
      <c r="T1219" t="s">
        <v>89</v>
      </c>
      <c r="U1219" t="s">
        <v>834</v>
      </c>
    </row>
    <row r="1220" spans="3:21" hidden="1" x14ac:dyDescent="0.25">
      <c r="C1220" t="s">
        <v>2567</v>
      </c>
      <c r="D1220">
        <v>2015</v>
      </c>
      <c r="E1220" t="s">
        <v>228</v>
      </c>
      <c r="F1220" t="s">
        <v>2589</v>
      </c>
      <c r="G1220" t="s">
        <v>155</v>
      </c>
      <c r="H1220" t="s">
        <v>81</v>
      </c>
      <c r="I1220" t="s">
        <v>964</v>
      </c>
      <c r="J1220" t="s">
        <v>850</v>
      </c>
      <c r="K1220" t="s">
        <v>815</v>
      </c>
      <c r="L1220" t="str">
        <f t="shared" si="19"/>
        <v>High</v>
      </c>
      <c r="M1220">
        <v>7.5</v>
      </c>
      <c r="N1220" t="s">
        <v>85</v>
      </c>
      <c r="O1220" t="s">
        <v>86</v>
      </c>
      <c r="P1220" t="s">
        <v>87</v>
      </c>
      <c r="Q1220" t="s">
        <v>88</v>
      </c>
      <c r="R1220" t="s">
        <v>89</v>
      </c>
      <c r="S1220" t="s">
        <v>89</v>
      </c>
      <c r="T1220" t="s">
        <v>89</v>
      </c>
      <c r="U1220" t="s">
        <v>2590</v>
      </c>
    </row>
    <row r="1221" spans="3:21" hidden="1" x14ac:dyDescent="0.25">
      <c r="C1221" t="s">
        <v>2567</v>
      </c>
      <c r="D1221">
        <v>2015</v>
      </c>
      <c r="E1221" t="s">
        <v>231</v>
      </c>
      <c r="F1221" t="s">
        <v>2591</v>
      </c>
      <c r="G1221" t="s">
        <v>108</v>
      </c>
      <c r="H1221" t="s">
        <v>81</v>
      </c>
      <c r="I1221" t="s">
        <v>109</v>
      </c>
      <c r="J1221" t="s">
        <v>850</v>
      </c>
      <c r="K1221" t="s">
        <v>815</v>
      </c>
      <c r="L1221" t="str">
        <f t="shared" si="19"/>
        <v>Low</v>
      </c>
      <c r="M1221">
        <v>4.3</v>
      </c>
      <c r="N1221" t="s">
        <v>85</v>
      </c>
      <c r="O1221" t="s">
        <v>86</v>
      </c>
      <c r="P1221" t="s">
        <v>101</v>
      </c>
      <c r="Q1221" t="s">
        <v>88</v>
      </c>
      <c r="R1221" t="s">
        <v>89</v>
      </c>
      <c r="S1221" t="s">
        <v>85</v>
      </c>
      <c r="T1221" t="s">
        <v>85</v>
      </c>
      <c r="U1221" t="s">
        <v>2592</v>
      </c>
    </row>
    <row r="1222" spans="3:21" hidden="1" x14ac:dyDescent="0.25">
      <c r="C1222" t="s">
        <v>2567</v>
      </c>
      <c r="D1222">
        <v>2015</v>
      </c>
      <c r="E1222" t="s">
        <v>234</v>
      </c>
      <c r="F1222" t="s">
        <v>849</v>
      </c>
      <c r="G1222" t="s">
        <v>93</v>
      </c>
      <c r="H1222" t="s">
        <v>81</v>
      </c>
      <c r="I1222" t="s">
        <v>115</v>
      </c>
      <c r="J1222" t="s">
        <v>850</v>
      </c>
      <c r="K1222" t="s">
        <v>815</v>
      </c>
      <c r="L1222" t="str">
        <f t="shared" si="19"/>
        <v>Critical</v>
      </c>
      <c r="M1222">
        <v>10</v>
      </c>
      <c r="N1222" t="s">
        <v>85</v>
      </c>
      <c r="O1222" t="s">
        <v>86</v>
      </c>
      <c r="P1222" t="s">
        <v>87</v>
      </c>
      <c r="Q1222" t="s">
        <v>88</v>
      </c>
      <c r="R1222" t="s">
        <v>130</v>
      </c>
      <c r="S1222" t="s">
        <v>130</v>
      </c>
      <c r="T1222" t="s">
        <v>130</v>
      </c>
      <c r="U1222" t="s">
        <v>851</v>
      </c>
    </row>
    <row r="1223" spans="3:21" hidden="1" x14ac:dyDescent="0.25">
      <c r="C1223" t="s">
        <v>2567</v>
      </c>
      <c r="D1223">
        <v>2015</v>
      </c>
      <c r="E1223" t="s">
        <v>237</v>
      </c>
      <c r="F1223" t="s">
        <v>2593</v>
      </c>
      <c r="G1223" t="s">
        <v>81</v>
      </c>
      <c r="H1223" t="s">
        <v>81</v>
      </c>
      <c r="I1223" t="s">
        <v>82</v>
      </c>
      <c r="J1223" t="s">
        <v>850</v>
      </c>
      <c r="K1223" t="s">
        <v>815</v>
      </c>
      <c r="L1223" t="str">
        <f t="shared" si="19"/>
        <v>Critical</v>
      </c>
      <c r="M1223">
        <v>10</v>
      </c>
      <c r="N1223" t="s">
        <v>85</v>
      </c>
      <c r="O1223" t="s">
        <v>86</v>
      </c>
      <c r="P1223" t="s">
        <v>87</v>
      </c>
      <c r="Q1223" t="s">
        <v>88</v>
      </c>
      <c r="R1223" t="s">
        <v>130</v>
      </c>
      <c r="S1223" t="s">
        <v>130</v>
      </c>
      <c r="T1223" t="s">
        <v>130</v>
      </c>
      <c r="U1223" t="s">
        <v>2594</v>
      </c>
    </row>
    <row r="1224" spans="3:21" hidden="1" x14ac:dyDescent="0.25">
      <c r="C1224" t="s">
        <v>2567</v>
      </c>
      <c r="D1224">
        <v>2015</v>
      </c>
      <c r="E1224" t="s">
        <v>240</v>
      </c>
      <c r="F1224" t="s">
        <v>2595</v>
      </c>
      <c r="G1224" t="s">
        <v>81</v>
      </c>
      <c r="H1224" t="s">
        <v>81</v>
      </c>
      <c r="I1224" t="s">
        <v>82</v>
      </c>
      <c r="J1224" t="s">
        <v>850</v>
      </c>
      <c r="K1224" t="s">
        <v>815</v>
      </c>
      <c r="L1224" t="str">
        <f t="shared" si="19"/>
        <v>Critical</v>
      </c>
      <c r="M1224">
        <v>10</v>
      </c>
      <c r="N1224" t="s">
        <v>85</v>
      </c>
      <c r="O1224" t="s">
        <v>86</v>
      </c>
      <c r="P1224" t="s">
        <v>87</v>
      </c>
      <c r="Q1224" t="s">
        <v>88</v>
      </c>
      <c r="R1224" t="s">
        <v>130</v>
      </c>
      <c r="S1224" t="s">
        <v>130</v>
      </c>
      <c r="T1224" t="s">
        <v>130</v>
      </c>
      <c r="U1224" t="s">
        <v>2596</v>
      </c>
    </row>
    <row r="1225" spans="3:21" hidden="1" x14ac:dyDescent="0.25">
      <c r="C1225" t="s">
        <v>2567</v>
      </c>
      <c r="D1225">
        <v>2015</v>
      </c>
      <c r="E1225" t="s">
        <v>244</v>
      </c>
      <c r="F1225" t="s">
        <v>2597</v>
      </c>
      <c r="G1225" t="s">
        <v>93</v>
      </c>
      <c r="H1225" t="s">
        <v>81</v>
      </c>
      <c r="I1225" t="s">
        <v>100</v>
      </c>
      <c r="J1225" t="s">
        <v>850</v>
      </c>
      <c r="K1225" t="s">
        <v>815</v>
      </c>
      <c r="L1225" t="str">
        <f t="shared" si="19"/>
        <v>Medium</v>
      </c>
      <c r="M1225">
        <v>5</v>
      </c>
      <c r="N1225" t="s">
        <v>85</v>
      </c>
      <c r="O1225" t="s">
        <v>86</v>
      </c>
      <c r="P1225" t="s">
        <v>87</v>
      </c>
      <c r="Q1225" t="s">
        <v>88</v>
      </c>
      <c r="R1225" t="s">
        <v>89</v>
      </c>
      <c r="S1225" t="s">
        <v>85</v>
      </c>
      <c r="T1225" t="s">
        <v>85</v>
      </c>
      <c r="U1225" t="s">
        <v>2598</v>
      </c>
    </row>
    <row r="1226" spans="3:21" hidden="1" x14ac:dyDescent="0.25">
      <c r="C1226" t="s">
        <v>2567</v>
      </c>
      <c r="D1226">
        <v>2015</v>
      </c>
      <c r="E1226" t="s">
        <v>247</v>
      </c>
      <c r="F1226" t="s">
        <v>2599</v>
      </c>
      <c r="G1226" t="s">
        <v>81</v>
      </c>
      <c r="H1226" t="s">
        <v>81</v>
      </c>
      <c r="I1226" t="s">
        <v>598</v>
      </c>
      <c r="J1226" t="s">
        <v>850</v>
      </c>
      <c r="K1226" t="s">
        <v>815</v>
      </c>
      <c r="L1226" t="str">
        <f t="shared" si="19"/>
        <v>High</v>
      </c>
      <c r="M1226">
        <v>7.5</v>
      </c>
      <c r="N1226" t="s">
        <v>85</v>
      </c>
      <c r="O1226" t="s">
        <v>86</v>
      </c>
      <c r="P1226" t="s">
        <v>87</v>
      </c>
      <c r="Q1226" t="s">
        <v>88</v>
      </c>
      <c r="R1226" t="s">
        <v>89</v>
      </c>
      <c r="S1226" t="s">
        <v>89</v>
      </c>
      <c r="T1226" t="s">
        <v>89</v>
      </c>
      <c r="U1226" t="s">
        <v>2600</v>
      </c>
    </row>
    <row r="1227" spans="3:21" hidden="1" x14ac:dyDescent="0.25">
      <c r="C1227" t="s">
        <v>2567</v>
      </c>
      <c r="D1227">
        <v>2015</v>
      </c>
      <c r="E1227" t="s">
        <v>360</v>
      </c>
      <c r="F1227" t="s">
        <v>2601</v>
      </c>
      <c r="G1227" t="s">
        <v>93</v>
      </c>
      <c r="H1227" t="s">
        <v>81</v>
      </c>
      <c r="I1227" t="s">
        <v>290</v>
      </c>
      <c r="J1227" t="s">
        <v>850</v>
      </c>
      <c r="K1227" t="s">
        <v>815</v>
      </c>
      <c r="L1227" t="str">
        <f t="shared" si="19"/>
        <v>Critical</v>
      </c>
      <c r="M1227">
        <v>10</v>
      </c>
      <c r="N1227" t="s">
        <v>85</v>
      </c>
      <c r="O1227" t="s">
        <v>86</v>
      </c>
      <c r="P1227" t="s">
        <v>87</v>
      </c>
      <c r="Q1227" t="s">
        <v>88</v>
      </c>
      <c r="R1227" t="s">
        <v>130</v>
      </c>
      <c r="S1227" t="s">
        <v>130</v>
      </c>
      <c r="T1227" t="s">
        <v>130</v>
      </c>
      <c r="U1227" t="s">
        <v>2602</v>
      </c>
    </row>
    <row r="1228" spans="3:21" hidden="1" x14ac:dyDescent="0.25">
      <c r="C1228" t="s">
        <v>2567</v>
      </c>
      <c r="D1228">
        <v>2015</v>
      </c>
      <c r="E1228" t="s">
        <v>657</v>
      </c>
      <c r="F1228" t="s">
        <v>2603</v>
      </c>
      <c r="G1228" t="s">
        <v>93</v>
      </c>
      <c r="H1228" t="s">
        <v>81</v>
      </c>
      <c r="I1228" t="s">
        <v>290</v>
      </c>
      <c r="J1228" t="s">
        <v>850</v>
      </c>
      <c r="K1228" t="s">
        <v>815</v>
      </c>
      <c r="L1228" t="str">
        <f t="shared" si="19"/>
        <v>Critical</v>
      </c>
      <c r="M1228">
        <v>10</v>
      </c>
      <c r="N1228" t="s">
        <v>85</v>
      </c>
      <c r="O1228" t="s">
        <v>86</v>
      </c>
      <c r="P1228" t="s">
        <v>87</v>
      </c>
      <c r="Q1228" t="s">
        <v>88</v>
      </c>
      <c r="R1228" t="s">
        <v>130</v>
      </c>
      <c r="S1228" t="s">
        <v>130</v>
      </c>
      <c r="T1228" t="s">
        <v>130</v>
      </c>
      <c r="U1228" t="s">
        <v>2604</v>
      </c>
    </row>
    <row r="1229" spans="3:21" hidden="1" x14ac:dyDescent="0.25">
      <c r="C1229" t="s">
        <v>2567</v>
      </c>
      <c r="D1229">
        <v>2015</v>
      </c>
      <c r="E1229" t="s">
        <v>365</v>
      </c>
      <c r="F1229" t="s">
        <v>852</v>
      </c>
      <c r="G1229" t="s">
        <v>93</v>
      </c>
      <c r="H1229" t="s">
        <v>81</v>
      </c>
      <c r="I1229" t="s">
        <v>290</v>
      </c>
      <c r="J1229" t="s">
        <v>850</v>
      </c>
      <c r="K1229" t="s">
        <v>815</v>
      </c>
      <c r="L1229" t="str">
        <f t="shared" si="19"/>
        <v>Critical</v>
      </c>
      <c r="M1229">
        <v>10</v>
      </c>
      <c r="N1229" t="s">
        <v>85</v>
      </c>
      <c r="O1229" t="s">
        <v>86</v>
      </c>
      <c r="P1229" t="s">
        <v>87</v>
      </c>
      <c r="Q1229" t="s">
        <v>88</v>
      </c>
      <c r="R1229" t="s">
        <v>130</v>
      </c>
      <c r="S1229" t="s">
        <v>130</v>
      </c>
      <c r="T1229" t="s">
        <v>130</v>
      </c>
      <c r="U1229" t="s">
        <v>853</v>
      </c>
    </row>
    <row r="1230" spans="3:21" hidden="1" x14ac:dyDescent="0.25">
      <c r="C1230" t="s">
        <v>2567</v>
      </c>
      <c r="D1230">
        <v>2015</v>
      </c>
      <c r="E1230" t="s">
        <v>369</v>
      </c>
      <c r="F1230" t="s">
        <v>2605</v>
      </c>
      <c r="G1230" t="s">
        <v>81</v>
      </c>
      <c r="H1230" t="s">
        <v>81</v>
      </c>
      <c r="I1230" t="s">
        <v>82</v>
      </c>
      <c r="J1230" t="s">
        <v>850</v>
      </c>
      <c r="K1230" t="s">
        <v>815</v>
      </c>
      <c r="L1230" t="str">
        <f t="shared" si="19"/>
        <v>Critical</v>
      </c>
      <c r="M1230">
        <v>10</v>
      </c>
      <c r="N1230" t="s">
        <v>85</v>
      </c>
      <c r="O1230" t="s">
        <v>86</v>
      </c>
      <c r="P1230" t="s">
        <v>87</v>
      </c>
      <c r="Q1230" t="s">
        <v>88</v>
      </c>
      <c r="R1230" t="s">
        <v>130</v>
      </c>
      <c r="S1230" t="s">
        <v>130</v>
      </c>
      <c r="T1230" t="s">
        <v>130</v>
      </c>
      <c r="U1230" t="s">
        <v>2606</v>
      </c>
    </row>
    <row r="1231" spans="3:21" hidden="1" x14ac:dyDescent="0.25">
      <c r="C1231" t="s">
        <v>2567</v>
      </c>
      <c r="D1231">
        <v>2015</v>
      </c>
      <c r="E1231" t="s">
        <v>373</v>
      </c>
      <c r="F1231" t="s">
        <v>2607</v>
      </c>
      <c r="G1231" t="s">
        <v>93</v>
      </c>
      <c r="H1231" t="s">
        <v>81</v>
      </c>
      <c r="I1231" t="s">
        <v>153</v>
      </c>
      <c r="J1231" t="s">
        <v>1012</v>
      </c>
      <c r="K1231" t="s">
        <v>1710</v>
      </c>
      <c r="L1231" t="str">
        <f t="shared" si="19"/>
        <v>High</v>
      </c>
      <c r="M1231">
        <v>7.5</v>
      </c>
      <c r="N1231" t="s">
        <v>85</v>
      </c>
      <c r="O1231" t="s">
        <v>86</v>
      </c>
      <c r="P1231" t="s">
        <v>87</v>
      </c>
      <c r="Q1231" t="s">
        <v>88</v>
      </c>
      <c r="R1231" t="s">
        <v>89</v>
      </c>
      <c r="S1231" t="s">
        <v>89</v>
      </c>
      <c r="T1231" t="s">
        <v>89</v>
      </c>
      <c r="U1231" t="s">
        <v>2608</v>
      </c>
    </row>
    <row r="1232" spans="3:21" hidden="1" x14ac:dyDescent="0.25">
      <c r="C1232" t="s">
        <v>2567</v>
      </c>
      <c r="D1232">
        <v>2015</v>
      </c>
      <c r="E1232" t="s">
        <v>377</v>
      </c>
      <c r="F1232" t="s">
        <v>2185</v>
      </c>
      <c r="G1232" t="s">
        <v>128</v>
      </c>
      <c r="H1232" t="s">
        <v>81</v>
      </c>
      <c r="I1232" t="s">
        <v>129</v>
      </c>
      <c r="J1232" t="s">
        <v>2186</v>
      </c>
      <c r="K1232" t="s">
        <v>676</v>
      </c>
      <c r="L1232" t="str">
        <f t="shared" si="19"/>
        <v>Medium</v>
      </c>
      <c r="M1232">
        <v>5</v>
      </c>
      <c r="N1232" t="s">
        <v>85</v>
      </c>
      <c r="O1232" t="s">
        <v>86</v>
      </c>
      <c r="P1232" t="s">
        <v>87</v>
      </c>
      <c r="Q1232" t="s">
        <v>88</v>
      </c>
      <c r="R1232" t="s">
        <v>85</v>
      </c>
      <c r="S1232" t="s">
        <v>85</v>
      </c>
      <c r="T1232" t="s">
        <v>89</v>
      </c>
      <c r="U1232" t="s">
        <v>2187</v>
      </c>
    </row>
    <row r="1233" spans="3:21" hidden="1" x14ac:dyDescent="0.25">
      <c r="C1233" t="s">
        <v>2567</v>
      </c>
      <c r="D1233">
        <v>2015</v>
      </c>
      <c r="E1233" t="s">
        <v>380</v>
      </c>
      <c r="F1233" t="s">
        <v>2609</v>
      </c>
      <c r="G1233" t="s">
        <v>140</v>
      </c>
      <c r="H1233" t="s">
        <v>81</v>
      </c>
      <c r="I1233" t="s">
        <v>129</v>
      </c>
      <c r="J1233" t="s">
        <v>573</v>
      </c>
      <c r="K1233" t="s">
        <v>111</v>
      </c>
      <c r="L1233" t="str">
        <f t="shared" si="19"/>
        <v>Medium</v>
      </c>
      <c r="M1233">
        <v>5</v>
      </c>
      <c r="N1233" t="s">
        <v>85</v>
      </c>
      <c r="O1233" t="s">
        <v>86</v>
      </c>
      <c r="P1233" t="s">
        <v>87</v>
      </c>
      <c r="Q1233" t="s">
        <v>88</v>
      </c>
      <c r="R1233" t="s">
        <v>85</v>
      </c>
      <c r="S1233" t="s">
        <v>85</v>
      </c>
      <c r="T1233" t="s">
        <v>89</v>
      </c>
      <c r="U1233" t="s">
        <v>2610</v>
      </c>
    </row>
    <row r="1234" spans="3:21" hidden="1" x14ac:dyDescent="0.25">
      <c r="C1234" t="s">
        <v>2567</v>
      </c>
      <c r="D1234">
        <v>2015</v>
      </c>
      <c r="E1234" t="s">
        <v>383</v>
      </c>
      <c r="F1234" t="s">
        <v>572</v>
      </c>
      <c r="G1234" t="s">
        <v>152</v>
      </c>
      <c r="H1234" t="s">
        <v>81</v>
      </c>
      <c r="I1234" t="s">
        <v>129</v>
      </c>
      <c r="J1234" t="s">
        <v>573</v>
      </c>
      <c r="K1234" t="s">
        <v>136</v>
      </c>
      <c r="L1234" t="str">
        <f t="shared" si="19"/>
        <v>Medium</v>
      </c>
      <c r="M1234">
        <v>5</v>
      </c>
      <c r="N1234" t="s">
        <v>85</v>
      </c>
      <c r="O1234" t="s">
        <v>86</v>
      </c>
      <c r="P1234" t="s">
        <v>87</v>
      </c>
      <c r="Q1234" t="s">
        <v>88</v>
      </c>
      <c r="R1234" t="s">
        <v>85</v>
      </c>
      <c r="S1234" t="s">
        <v>85</v>
      </c>
      <c r="T1234" t="s">
        <v>89</v>
      </c>
      <c r="U1234" t="s">
        <v>574</v>
      </c>
    </row>
    <row r="1235" spans="3:21" hidden="1" x14ac:dyDescent="0.25">
      <c r="C1235" t="s">
        <v>2567</v>
      </c>
      <c r="D1235">
        <v>2015</v>
      </c>
      <c r="E1235" t="s">
        <v>386</v>
      </c>
      <c r="F1235" t="s">
        <v>575</v>
      </c>
      <c r="G1235" t="s">
        <v>140</v>
      </c>
      <c r="H1235" t="s">
        <v>81</v>
      </c>
      <c r="I1235" t="s">
        <v>129</v>
      </c>
      <c r="J1235" t="s">
        <v>573</v>
      </c>
      <c r="K1235" t="s">
        <v>111</v>
      </c>
      <c r="L1235" t="str">
        <f t="shared" si="19"/>
        <v>Medium</v>
      </c>
      <c r="M1235">
        <v>5</v>
      </c>
      <c r="N1235" t="s">
        <v>85</v>
      </c>
      <c r="O1235" t="s">
        <v>86</v>
      </c>
      <c r="P1235" t="s">
        <v>87</v>
      </c>
      <c r="Q1235" t="s">
        <v>88</v>
      </c>
      <c r="R1235" t="s">
        <v>85</v>
      </c>
      <c r="S1235" t="s">
        <v>85</v>
      </c>
      <c r="T1235" t="s">
        <v>89</v>
      </c>
      <c r="U1235" t="s">
        <v>576</v>
      </c>
    </row>
    <row r="1236" spans="3:21" hidden="1" x14ac:dyDescent="0.25">
      <c r="C1236" t="s">
        <v>2567</v>
      </c>
      <c r="D1236">
        <v>2015</v>
      </c>
      <c r="E1236" t="s">
        <v>389</v>
      </c>
      <c r="F1236" t="s">
        <v>863</v>
      </c>
      <c r="G1236" t="s">
        <v>81</v>
      </c>
      <c r="H1236" t="s">
        <v>81</v>
      </c>
      <c r="I1236" t="s">
        <v>161</v>
      </c>
      <c r="J1236" t="s">
        <v>864</v>
      </c>
      <c r="K1236" t="s">
        <v>136</v>
      </c>
      <c r="L1236" t="str">
        <f t="shared" si="19"/>
        <v>High</v>
      </c>
      <c r="M1236">
        <v>7.5</v>
      </c>
      <c r="N1236" t="s">
        <v>85</v>
      </c>
      <c r="O1236" t="s">
        <v>86</v>
      </c>
      <c r="P1236" t="s">
        <v>87</v>
      </c>
      <c r="Q1236" t="s">
        <v>88</v>
      </c>
      <c r="R1236" t="s">
        <v>89</v>
      </c>
      <c r="S1236" t="s">
        <v>89</v>
      </c>
      <c r="T1236" t="s">
        <v>89</v>
      </c>
      <c r="U1236" t="s">
        <v>865</v>
      </c>
    </row>
    <row r="1237" spans="3:21" hidden="1" x14ac:dyDescent="0.25">
      <c r="C1237" t="s">
        <v>2567</v>
      </c>
      <c r="D1237">
        <v>2015</v>
      </c>
      <c r="E1237" t="s">
        <v>392</v>
      </c>
      <c r="F1237" t="s">
        <v>577</v>
      </c>
      <c r="G1237" t="s">
        <v>128</v>
      </c>
      <c r="H1237" t="s">
        <v>81</v>
      </c>
      <c r="I1237" t="s">
        <v>129</v>
      </c>
      <c r="J1237" t="s">
        <v>578</v>
      </c>
      <c r="K1237" t="s">
        <v>96</v>
      </c>
      <c r="L1237" t="str">
        <f t="shared" si="19"/>
        <v>Medium</v>
      </c>
      <c r="M1237">
        <v>5</v>
      </c>
      <c r="N1237" t="s">
        <v>85</v>
      </c>
      <c r="O1237" t="s">
        <v>86</v>
      </c>
      <c r="P1237" t="s">
        <v>87</v>
      </c>
      <c r="Q1237" t="s">
        <v>88</v>
      </c>
      <c r="R1237" t="s">
        <v>85</v>
      </c>
      <c r="S1237" t="s">
        <v>85</v>
      </c>
      <c r="T1237" t="s">
        <v>89</v>
      </c>
      <c r="U1237" t="s">
        <v>579</v>
      </c>
    </row>
    <row r="1238" spans="3:21" hidden="1" x14ac:dyDescent="0.25">
      <c r="C1238" t="s">
        <v>2567</v>
      </c>
      <c r="D1238">
        <v>2015</v>
      </c>
      <c r="E1238" t="s">
        <v>396</v>
      </c>
      <c r="F1238" t="s">
        <v>2611</v>
      </c>
      <c r="G1238" t="s">
        <v>134</v>
      </c>
      <c r="H1238" t="s">
        <v>81</v>
      </c>
      <c r="I1238" t="s">
        <v>129</v>
      </c>
      <c r="J1238" t="s">
        <v>893</v>
      </c>
      <c r="K1238" t="s">
        <v>291</v>
      </c>
      <c r="L1238" t="str">
        <f t="shared" si="19"/>
        <v>Medium</v>
      </c>
      <c r="M1238">
        <v>5</v>
      </c>
      <c r="N1238" t="s">
        <v>85</v>
      </c>
      <c r="O1238" t="s">
        <v>86</v>
      </c>
      <c r="P1238" t="s">
        <v>87</v>
      </c>
      <c r="Q1238" t="s">
        <v>88</v>
      </c>
      <c r="R1238" t="s">
        <v>85</v>
      </c>
      <c r="S1238" t="s">
        <v>85</v>
      </c>
      <c r="T1238" t="s">
        <v>89</v>
      </c>
      <c r="U1238" t="s">
        <v>2612</v>
      </c>
    </row>
    <row r="1239" spans="3:21" hidden="1" x14ac:dyDescent="0.25">
      <c r="C1239" t="s">
        <v>2567</v>
      </c>
      <c r="D1239">
        <v>2015</v>
      </c>
      <c r="E1239" t="s">
        <v>401</v>
      </c>
      <c r="F1239" t="s">
        <v>580</v>
      </c>
      <c r="G1239" t="s">
        <v>411</v>
      </c>
      <c r="H1239" t="s">
        <v>81</v>
      </c>
      <c r="I1239" t="s">
        <v>129</v>
      </c>
      <c r="J1239" t="s">
        <v>170</v>
      </c>
      <c r="K1239" t="s">
        <v>162</v>
      </c>
      <c r="L1239" t="str">
        <f t="shared" si="19"/>
        <v>High</v>
      </c>
      <c r="M1239">
        <v>7.5</v>
      </c>
      <c r="N1239" t="s">
        <v>85</v>
      </c>
      <c r="O1239" t="s">
        <v>86</v>
      </c>
      <c r="P1239" t="s">
        <v>87</v>
      </c>
      <c r="Q1239" t="s">
        <v>88</v>
      </c>
      <c r="R1239" t="s">
        <v>89</v>
      </c>
      <c r="S1239" t="s">
        <v>89</v>
      </c>
      <c r="T1239" t="s">
        <v>89</v>
      </c>
      <c r="U1239" t="s">
        <v>581</v>
      </c>
    </row>
    <row r="1240" spans="3:21" hidden="1" x14ac:dyDescent="0.25">
      <c r="C1240" t="s">
        <v>2567</v>
      </c>
      <c r="D1240">
        <v>2015</v>
      </c>
      <c r="E1240" t="s">
        <v>684</v>
      </c>
      <c r="F1240" t="s">
        <v>934</v>
      </c>
      <c r="G1240" t="s">
        <v>140</v>
      </c>
      <c r="H1240" t="s">
        <v>81</v>
      </c>
      <c r="I1240" t="s">
        <v>129</v>
      </c>
      <c r="J1240" t="s">
        <v>900</v>
      </c>
      <c r="K1240" t="s">
        <v>199</v>
      </c>
      <c r="L1240" t="str">
        <f t="shared" si="19"/>
        <v>Medium</v>
      </c>
      <c r="M1240">
        <v>6.8</v>
      </c>
      <c r="N1240" t="s">
        <v>85</v>
      </c>
      <c r="O1240" t="s">
        <v>86</v>
      </c>
      <c r="P1240" t="s">
        <v>101</v>
      </c>
      <c r="Q1240" t="s">
        <v>88</v>
      </c>
      <c r="R1240" t="s">
        <v>89</v>
      </c>
      <c r="S1240" t="s">
        <v>89</v>
      </c>
      <c r="T1240" t="s">
        <v>89</v>
      </c>
      <c r="U1240" t="s">
        <v>935</v>
      </c>
    </row>
    <row r="1241" spans="3:21" hidden="1" x14ac:dyDescent="0.25">
      <c r="C1241" t="s">
        <v>2567</v>
      </c>
      <c r="D1241">
        <v>2015</v>
      </c>
      <c r="E1241" t="s">
        <v>687</v>
      </c>
      <c r="F1241" t="s">
        <v>2613</v>
      </c>
      <c r="G1241" t="s">
        <v>93</v>
      </c>
      <c r="H1241" t="s">
        <v>81</v>
      </c>
      <c r="I1241" t="s">
        <v>153</v>
      </c>
      <c r="J1241" t="s">
        <v>2614</v>
      </c>
      <c r="K1241" t="s">
        <v>2615</v>
      </c>
      <c r="L1241" t="str">
        <f t="shared" si="19"/>
        <v>High</v>
      </c>
      <c r="M1241">
        <v>7.5</v>
      </c>
      <c r="N1241" t="s">
        <v>85</v>
      </c>
      <c r="O1241" t="s">
        <v>86</v>
      </c>
      <c r="P1241" t="s">
        <v>87</v>
      </c>
      <c r="Q1241" t="s">
        <v>88</v>
      </c>
      <c r="R1241" t="s">
        <v>89</v>
      </c>
      <c r="S1241" t="s">
        <v>89</v>
      </c>
      <c r="T1241" t="s">
        <v>89</v>
      </c>
      <c r="U1241" t="s">
        <v>2616</v>
      </c>
    </row>
    <row r="1242" spans="3:21" hidden="1" x14ac:dyDescent="0.25">
      <c r="C1242" t="s">
        <v>2567</v>
      </c>
      <c r="D1242">
        <v>2015</v>
      </c>
      <c r="E1242" t="s">
        <v>690</v>
      </c>
      <c r="F1242" t="s">
        <v>2251</v>
      </c>
      <c r="G1242" t="s">
        <v>93</v>
      </c>
      <c r="H1242" t="s">
        <v>81</v>
      </c>
      <c r="I1242" t="s">
        <v>153</v>
      </c>
      <c r="J1242" t="s">
        <v>2245</v>
      </c>
      <c r="K1242" t="s">
        <v>191</v>
      </c>
      <c r="L1242" t="str">
        <f t="shared" si="19"/>
        <v>Medium</v>
      </c>
      <c r="M1242">
        <v>6.8</v>
      </c>
      <c r="N1242" t="s">
        <v>85</v>
      </c>
      <c r="O1242" t="s">
        <v>86</v>
      </c>
      <c r="P1242" t="s">
        <v>101</v>
      </c>
      <c r="Q1242" t="s">
        <v>88</v>
      </c>
      <c r="R1242" t="s">
        <v>89</v>
      </c>
      <c r="S1242" t="s">
        <v>89</v>
      </c>
      <c r="T1242" t="s">
        <v>89</v>
      </c>
      <c r="U1242" t="s">
        <v>2252</v>
      </c>
    </row>
    <row r="1243" spans="3:21" hidden="1" x14ac:dyDescent="0.25">
      <c r="C1243" t="s">
        <v>2567</v>
      </c>
      <c r="D1243">
        <v>2015</v>
      </c>
      <c r="E1243" t="s">
        <v>694</v>
      </c>
      <c r="F1243" t="s">
        <v>2617</v>
      </c>
      <c r="G1243" t="s">
        <v>81</v>
      </c>
      <c r="H1243" t="s">
        <v>81</v>
      </c>
      <c r="I1243" t="s">
        <v>598</v>
      </c>
      <c r="J1243" t="s">
        <v>2245</v>
      </c>
      <c r="K1243" t="s">
        <v>191</v>
      </c>
      <c r="L1243" t="str">
        <f t="shared" si="19"/>
        <v>Medium</v>
      </c>
      <c r="M1243">
        <v>6.8</v>
      </c>
      <c r="N1243" t="s">
        <v>85</v>
      </c>
      <c r="O1243" t="s">
        <v>86</v>
      </c>
      <c r="P1243" t="s">
        <v>101</v>
      </c>
      <c r="Q1243" t="s">
        <v>88</v>
      </c>
      <c r="R1243" t="s">
        <v>89</v>
      </c>
      <c r="S1243" t="s">
        <v>89</v>
      </c>
      <c r="T1243" t="s">
        <v>89</v>
      </c>
      <c r="U1243" t="s">
        <v>2618</v>
      </c>
    </row>
    <row r="1244" spans="3:21" hidden="1" x14ac:dyDescent="0.25">
      <c r="C1244" t="s">
        <v>2567</v>
      </c>
      <c r="D1244">
        <v>2015</v>
      </c>
      <c r="E1244" t="s">
        <v>697</v>
      </c>
      <c r="F1244" t="s">
        <v>2619</v>
      </c>
      <c r="G1244" t="s">
        <v>699</v>
      </c>
      <c r="H1244" t="s">
        <v>81</v>
      </c>
      <c r="I1244" t="s">
        <v>964</v>
      </c>
      <c r="J1244" t="s">
        <v>198</v>
      </c>
      <c r="K1244" t="s">
        <v>738</v>
      </c>
      <c r="L1244" t="str">
        <f t="shared" si="19"/>
        <v>Medium</v>
      </c>
      <c r="M1244">
        <v>5</v>
      </c>
      <c r="N1244" t="s">
        <v>85</v>
      </c>
      <c r="O1244" t="s">
        <v>86</v>
      </c>
      <c r="P1244" t="s">
        <v>87</v>
      </c>
      <c r="Q1244" t="s">
        <v>88</v>
      </c>
      <c r="R1244" t="s">
        <v>85</v>
      </c>
      <c r="S1244" t="s">
        <v>89</v>
      </c>
      <c r="T1244" t="s">
        <v>85</v>
      </c>
      <c r="U1244" t="s">
        <v>2620</v>
      </c>
    </row>
    <row r="1245" spans="3:21" hidden="1" x14ac:dyDescent="0.25">
      <c r="C1245" t="s">
        <v>2567</v>
      </c>
      <c r="D1245">
        <v>2015</v>
      </c>
      <c r="E1245" t="s">
        <v>702</v>
      </c>
      <c r="F1245" t="s">
        <v>2621</v>
      </c>
      <c r="G1245" t="s">
        <v>93</v>
      </c>
      <c r="H1245" t="s">
        <v>81</v>
      </c>
      <c r="I1245" t="s">
        <v>180</v>
      </c>
      <c r="J1245" t="s">
        <v>1012</v>
      </c>
      <c r="K1245" t="s">
        <v>182</v>
      </c>
      <c r="L1245" t="str">
        <f t="shared" si="19"/>
        <v>Medium</v>
      </c>
      <c r="M1245">
        <v>6.8</v>
      </c>
      <c r="N1245" t="s">
        <v>85</v>
      </c>
      <c r="O1245" t="s">
        <v>86</v>
      </c>
      <c r="P1245" t="s">
        <v>101</v>
      </c>
      <c r="Q1245" t="s">
        <v>88</v>
      </c>
      <c r="R1245" t="s">
        <v>89</v>
      </c>
      <c r="S1245" t="s">
        <v>89</v>
      </c>
      <c r="T1245" t="s">
        <v>89</v>
      </c>
      <c r="U1245" t="s">
        <v>2622</v>
      </c>
    </row>
    <row r="1246" spans="3:21" hidden="1" x14ac:dyDescent="0.25">
      <c r="C1246" t="s">
        <v>2567</v>
      </c>
      <c r="D1246">
        <v>2015</v>
      </c>
      <c r="E1246" t="s">
        <v>705</v>
      </c>
      <c r="F1246" t="s">
        <v>582</v>
      </c>
      <c r="G1246" t="s">
        <v>93</v>
      </c>
      <c r="H1246" t="s">
        <v>81</v>
      </c>
      <c r="I1246" t="s">
        <v>115</v>
      </c>
      <c r="J1246" t="s">
        <v>583</v>
      </c>
      <c r="K1246" t="s">
        <v>136</v>
      </c>
      <c r="L1246" t="str">
        <f t="shared" si="19"/>
        <v>Medium</v>
      </c>
      <c r="M1246">
        <v>5</v>
      </c>
      <c r="N1246" t="s">
        <v>85</v>
      </c>
      <c r="O1246" t="s">
        <v>86</v>
      </c>
      <c r="P1246" t="s">
        <v>87</v>
      </c>
      <c r="Q1246" t="s">
        <v>88</v>
      </c>
      <c r="R1246" t="s">
        <v>85</v>
      </c>
      <c r="S1246" t="s">
        <v>85</v>
      </c>
      <c r="T1246" t="s">
        <v>89</v>
      </c>
      <c r="U1246" t="s">
        <v>584</v>
      </c>
    </row>
    <row r="1247" spans="3:21" hidden="1" x14ac:dyDescent="0.25">
      <c r="C1247" t="s">
        <v>2567</v>
      </c>
      <c r="D1247">
        <v>2015</v>
      </c>
      <c r="E1247" t="s">
        <v>708</v>
      </c>
      <c r="F1247" t="s">
        <v>2623</v>
      </c>
      <c r="G1247" t="s">
        <v>134</v>
      </c>
      <c r="H1247" t="s">
        <v>81</v>
      </c>
      <c r="I1247" t="s">
        <v>129</v>
      </c>
      <c r="J1247" t="s">
        <v>583</v>
      </c>
      <c r="K1247" t="s">
        <v>2624</v>
      </c>
      <c r="L1247" t="str">
        <f t="shared" si="19"/>
        <v>Medium</v>
      </c>
      <c r="M1247">
        <v>5</v>
      </c>
      <c r="N1247" t="s">
        <v>85</v>
      </c>
      <c r="O1247" t="s">
        <v>86</v>
      </c>
      <c r="P1247" t="s">
        <v>87</v>
      </c>
      <c r="Q1247" t="s">
        <v>88</v>
      </c>
      <c r="R1247" t="s">
        <v>85</v>
      </c>
      <c r="S1247" t="s">
        <v>85</v>
      </c>
      <c r="T1247" t="s">
        <v>89</v>
      </c>
      <c r="U1247" t="s">
        <v>2625</v>
      </c>
    </row>
    <row r="1248" spans="3:21" hidden="1" x14ac:dyDescent="0.25">
      <c r="C1248" t="s">
        <v>2567</v>
      </c>
      <c r="D1248">
        <v>2015</v>
      </c>
      <c r="E1248" t="s">
        <v>713</v>
      </c>
      <c r="F1248" t="s">
        <v>585</v>
      </c>
      <c r="G1248" t="s">
        <v>81</v>
      </c>
      <c r="H1248" t="s">
        <v>81</v>
      </c>
      <c r="I1248" t="s">
        <v>129</v>
      </c>
      <c r="J1248" t="s">
        <v>586</v>
      </c>
      <c r="K1248" t="s">
        <v>136</v>
      </c>
      <c r="L1248" t="str">
        <f t="shared" si="19"/>
        <v>Medium</v>
      </c>
      <c r="M1248">
        <v>5</v>
      </c>
      <c r="N1248" t="s">
        <v>85</v>
      </c>
      <c r="O1248" t="s">
        <v>86</v>
      </c>
      <c r="P1248" t="s">
        <v>87</v>
      </c>
      <c r="Q1248" t="s">
        <v>88</v>
      </c>
      <c r="R1248" t="s">
        <v>85</v>
      </c>
      <c r="S1248" t="s">
        <v>85</v>
      </c>
      <c r="T1248" t="s">
        <v>89</v>
      </c>
      <c r="U1248" t="s">
        <v>587</v>
      </c>
    </row>
    <row r="1249" spans="3:21" hidden="1" x14ac:dyDescent="0.25">
      <c r="C1249" t="s">
        <v>2567</v>
      </c>
      <c r="D1249">
        <v>2015</v>
      </c>
      <c r="E1249" t="s">
        <v>862</v>
      </c>
      <c r="F1249" t="s">
        <v>197</v>
      </c>
      <c r="G1249" t="s">
        <v>128</v>
      </c>
      <c r="H1249" t="s">
        <v>81</v>
      </c>
      <c r="I1249" t="s">
        <v>129</v>
      </c>
      <c r="J1249" t="s">
        <v>198</v>
      </c>
      <c r="K1249" t="s">
        <v>199</v>
      </c>
      <c r="L1249" t="str">
        <f t="shared" si="19"/>
        <v>Medium</v>
      </c>
      <c r="M1249">
        <v>5</v>
      </c>
      <c r="N1249" t="s">
        <v>85</v>
      </c>
      <c r="O1249" t="s">
        <v>86</v>
      </c>
      <c r="P1249" t="s">
        <v>87</v>
      </c>
      <c r="Q1249" t="s">
        <v>88</v>
      </c>
      <c r="R1249" t="s">
        <v>85</v>
      </c>
      <c r="S1249" t="s">
        <v>85</v>
      </c>
      <c r="T1249" t="s">
        <v>89</v>
      </c>
      <c r="U1249" t="s">
        <v>200</v>
      </c>
    </row>
    <row r="1250" spans="3:21" hidden="1" x14ac:dyDescent="0.25">
      <c r="C1250" t="s">
        <v>2567</v>
      </c>
      <c r="D1250">
        <v>2015</v>
      </c>
      <c r="E1250" t="s">
        <v>716</v>
      </c>
      <c r="F1250" t="s">
        <v>208</v>
      </c>
      <c r="G1250" t="s">
        <v>81</v>
      </c>
      <c r="H1250" t="s">
        <v>81</v>
      </c>
      <c r="I1250" t="s">
        <v>115</v>
      </c>
      <c r="J1250" t="s">
        <v>209</v>
      </c>
      <c r="K1250" t="s">
        <v>111</v>
      </c>
      <c r="L1250" t="str">
        <f t="shared" si="19"/>
        <v>High</v>
      </c>
      <c r="M1250">
        <v>7.5</v>
      </c>
      <c r="N1250" t="s">
        <v>85</v>
      </c>
      <c r="O1250" t="s">
        <v>86</v>
      </c>
      <c r="P1250" t="s">
        <v>87</v>
      </c>
      <c r="Q1250" t="s">
        <v>88</v>
      </c>
      <c r="R1250" t="s">
        <v>89</v>
      </c>
      <c r="S1250" t="s">
        <v>89</v>
      </c>
      <c r="T1250" t="s">
        <v>89</v>
      </c>
      <c r="U1250" t="s">
        <v>210</v>
      </c>
    </row>
    <row r="1251" spans="3:21" hidden="1" x14ac:dyDescent="0.25">
      <c r="C1251" t="s">
        <v>2567</v>
      </c>
      <c r="D1251">
        <v>2015</v>
      </c>
      <c r="E1251" t="s">
        <v>721</v>
      </c>
      <c r="F1251" t="s">
        <v>1040</v>
      </c>
      <c r="G1251" t="s">
        <v>93</v>
      </c>
      <c r="H1251" t="s">
        <v>81</v>
      </c>
      <c r="I1251" t="s">
        <v>100</v>
      </c>
      <c r="J1251" t="s">
        <v>209</v>
      </c>
      <c r="K1251" t="s">
        <v>111</v>
      </c>
      <c r="L1251" t="str">
        <f t="shared" si="19"/>
        <v>Medium</v>
      </c>
      <c r="M1251">
        <v>5.8</v>
      </c>
      <c r="N1251" t="s">
        <v>85</v>
      </c>
      <c r="O1251" t="s">
        <v>86</v>
      </c>
      <c r="P1251" t="s">
        <v>101</v>
      </c>
      <c r="Q1251" t="s">
        <v>88</v>
      </c>
      <c r="R1251" t="s">
        <v>89</v>
      </c>
      <c r="S1251" t="s">
        <v>85</v>
      </c>
      <c r="T1251" t="s">
        <v>89</v>
      </c>
      <c r="U1251" t="s">
        <v>1041</v>
      </c>
    </row>
    <row r="1252" spans="3:21" hidden="1" x14ac:dyDescent="0.25">
      <c r="C1252" t="s">
        <v>2567</v>
      </c>
      <c r="D1252">
        <v>2015</v>
      </c>
      <c r="E1252" t="s">
        <v>725</v>
      </c>
      <c r="F1252" t="s">
        <v>215</v>
      </c>
      <c r="G1252" t="s">
        <v>81</v>
      </c>
      <c r="H1252" t="s">
        <v>81</v>
      </c>
      <c r="I1252" t="s">
        <v>129</v>
      </c>
      <c r="J1252" t="s">
        <v>209</v>
      </c>
      <c r="K1252" t="s">
        <v>111</v>
      </c>
      <c r="L1252" t="str">
        <f t="shared" si="19"/>
        <v>Low</v>
      </c>
      <c r="M1252">
        <v>4.3</v>
      </c>
      <c r="N1252" t="s">
        <v>85</v>
      </c>
      <c r="O1252" t="s">
        <v>86</v>
      </c>
      <c r="P1252" t="s">
        <v>101</v>
      </c>
      <c r="Q1252" t="s">
        <v>88</v>
      </c>
      <c r="R1252" t="s">
        <v>85</v>
      </c>
      <c r="S1252" t="s">
        <v>85</v>
      </c>
      <c r="T1252" t="s">
        <v>89</v>
      </c>
      <c r="U1252" t="s">
        <v>216</v>
      </c>
    </row>
    <row r="1253" spans="3:21" hidden="1" x14ac:dyDescent="0.25">
      <c r="C1253" t="s">
        <v>2567</v>
      </c>
      <c r="D1253">
        <v>2015</v>
      </c>
      <c r="E1253" t="s">
        <v>1238</v>
      </c>
      <c r="F1253" t="s">
        <v>218</v>
      </c>
      <c r="G1253" t="s">
        <v>152</v>
      </c>
      <c r="H1253" t="s">
        <v>81</v>
      </c>
      <c r="I1253" t="s">
        <v>115</v>
      </c>
      <c r="J1253" t="s">
        <v>209</v>
      </c>
      <c r="K1253" t="s">
        <v>111</v>
      </c>
      <c r="L1253" t="str">
        <f t="shared" si="19"/>
        <v>Low</v>
      </c>
      <c r="M1253">
        <v>4.3</v>
      </c>
      <c r="N1253" t="s">
        <v>85</v>
      </c>
      <c r="O1253" t="s">
        <v>86</v>
      </c>
      <c r="P1253" t="s">
        <v>101</v>
      </c>
      <c r="Q1253" t="s">
        <v>88</v>
      </c>
      <c r="R1253" t="s">
        <v>85</v>
      </c>
      <c r="S1253" t="s">
        <v>85</v>
      </c>
      <c r="T1253" t="s">
        <v>89</v>
      </c>
      <c r="U1253" t="s">
        <v>219</v>
      </c>
    </row>
    <row r="1254" spans="3:21" hidden="1" x14ac:dyDescent="0.25">
      <c r="C1254" t="s">
        <v>2567</v>
      </c>
      <c r="D1254">
        <v>2015</v>
      </c>
      <c r="E1254" t="s">
        <v>729</v>
      </c>
      <c r="F1254" t="s">
        <v>221</v>
      </c>
      <c r="G1254" t="s">
        <v>222</v>
      </c>
      <c r="H1254" t="s">
        <v>81</v>
      </c>
      <c r="I1254" t="s">
        <v>223</v>
      </c>
      <c r="J1254" t="s">
        <v>209</v>
      </c>
      <c r="K1254" t="s">
        <v>111</v>
      </c>
      <c r="L1254" t="str">
        <f t="shared" si="19"/>
        <v>Medium</v>
      </c>
      <c r="M1254">
        <v>6.8</v>
      </c>
      <c r="N1254" t="s">
        <v>85</v>
      </c>
      <c r="O1254" t="s">
        <v>86</v>
      </c>
      <c r="P1254" t="s">
        <v>101</v>
      </c>
      <c r="Q1254" t="s">
        <v>88</v>
      </c>
      <c r="R1254" t="s">
        <v>89</v>
      </c>
      <c r="S1254" t="s">
        <v>89</v>
      </c>
      <c r="T1254" t="s">
        <v>89</v>
      </c>
      <c r="U1254" t="s">
        <v>224</v>
      </c>
    </row>
    <row r="1255" spans="3:21" hidden="1" x14ac:dyDescent="0.25">
      <c r="C1255" t="s">
        <v>2567</v>
      </c>
      <c r="D1255">
        <v>2015</v>
      </c>
      <c r="E1255" t="s">
        <v>1244</v>
      </c>
      <c r="F1255" t="s">
        <v>229</v>
      </c>
      <c r="G1255" t="s">
        <v>152</v>
      </c>
      <c r="H1255" t="s">
        <v>81</v>
      </c>
      <c r="I1255" t="s">
        <v>115</v>
      </c>
      <c r="J1255" t="s">
        <v>209</v>
      </c>
      <c r="K1255" t="s">
        <v>111</v>
      </c>
      <c r="L1255" t="str">
        <f t="shared" si="19"/>
        <v>Medium</v>
      </c>
      <c r="M1255">
        <v>6.8</v>
      </c>
      <c r="N1255" t="s">
        <v>85</v>
      </c>
      <c r="O1255" t="s">
        <v>86</v>
      </c>
      <c r="P1255" t="s">
        <v>101</v>
      </c>
      <c r="Q1255" t="s">
        <v>88</v>
      </c>
      <c r="R1255" t="s">
        <v>89</v>
      </c>
      <c r="S1255" t="s">
        <v>89</v>
      </c>
      <c r="T1255" t="s">
        <v>89</v>
      </c>
      <c r="U1255" t="s">
        <v>230</v>
      </c>
    </row>
    <row r="1256" spans="3:21" hidden="1" x14ac:dyDescent="0.25">
      <c r="C1256" t="s">
        <v>2567</v>
      </c>
      <c r="D1256">
        <v>2015</v>
      </c>
      <c r="E1256" t="s">
        <v>866</v>
      </c>
      <c r="F1256" t="s">
        <v>232</v>
      </c>
      <c r="G1256" t="s">
        <v>93</v>
      </c>
      <c r="H1256" t="s">
        <v>81</v>
      </c>
      <c r="I1256" t="s">
        <v>115</v>
      </c>
      <c r="J1256" t="s">
        <v>209</v>
      </c>
      <c r="K1256" t="s">
        <v>111</v>
      </c>
      <c r="L1256" t="str">
        <f t="shared" si="19"/>
        <v>Medium</v>
      </c>
      <c r="M1256">
        <v>6.8</v>
      </c>
      <c r="N1256" t="s">
        <v>85</v>
      </c>
      <c r="O1256" t="s">
        <v>86</v>
      </c>
      <c r="P1256" t="s">
        <v>101</v>
      </c>
      <c r="Q1256" t="s">
        <v>88</v>
      </c>
      <c r="R1256" t="s">
        <v>89</v>
      </c>
      <c r="S1256" t="s">
        <v>89</v>
      </c>
      <c r="T1256" t="s">
        <v>89</v>
      </c>
      <c r="U1256" t="s">
        <v>233</v>
      </c>
    </row>
    <row r="1257" spans="3:21" hidden="1" x14ac:dyDescent="0.25">
      <c r="C1257" t="s">
        <v>2567</v>
      </c>
      <c r="D1257">
        <v>2015</v>
      </c>
      <c r="E1257" t="s">
        <v>867</v>
      </c>
      <c r="F1257" t="s">
        <v>235</v>
      </c>
      <c r="G1257" t="s">
        <v>93</v>
      </c>
      <c r="H1257" t="s">
        <v>81</v>
      </c>
      <c r="I1257" t="s">
        <v>115</v>
      </c>
      <c r="J1257" t="s">
        <v>209</v>
      </c>
      <c r="K1257" t="s">
        <v>111</v>
      </c>
      <c r="L1257" t="str">
        <f t="shared" si="19"/>
        <v>High</v>
      </c>
      <c r="M1257">
        <v>7.5</v>
      </c>
      <c r="N1257" t="s">
        <v>85</v>
      </c>
      <c r="O1257" t="s">
        <v>86</v>
      </c>
      <c r="P1257" t="s">
        <v>87</v>
      </c>
      <c r="Q1257" t="s">
        <v>88</v>
      </c>
      <c r="R1257" t="s">
        <v>89</v>
      </c>
      <c r="S1257" t="s">
        <v>89</v>
      </c>
      <c r="T1257" t="s">
        <v>89</v>
      </c>
      <c r="U1257" t="s">
        <v>236</v>
      </c>
    </row>
    <row r="1258" spans="3:21" hidden="1" x14ac:dyDescent="0.25">
      <c r="C1258" t="s">
        <v>2567</v>
      </c>
      <c r="D1258">
        <v>2015</v>
      </c>
      <c r="E1258" t="s">
        <v>871</v>
      </c>
      <c r="F1258" t="s">
        <v>241</v>
      </c>
      <c r="G1258" t="s">
        <v>242</v>
      </c>
      <c r="H1258" t="s">
        <v>81</v>
      </c>
      <c r="I1258" t="s">
        <v>129</v>
      </c>
      <c r="J1258" t="s">
        <v>209</v>
      </c>
      <c r="K1258" t="s">
        <v>111</v>
      </c>
      <c r="L1258" t="str">
        <f t="shared" si="19"/>
        <v>High</v>
      </c>
      <c r="M1258">
        <v>7.5</v>
      </c>
      <c r="N1258" t="s">
        <v>85</v>
      </c>
      <c r="O1258" t="s">
        <v>86</v>
      </c>
      <c r="P1258" t="s">
        <v>87</v>
      </c>
      <c r="Q1258" t="s">
        <v>88</v>
      </c>
      <c r="R1258" t="s">
        <v>89</v>
      </c>
      <c r="S1258" t="s">
        <v>89</v>
      </c>
      <c r="T1258" t="s">
        <v>89</v>
      </c>
      <c r="U1258" t="s">
        <v>243</v>
      </c>
    </row>
    <row r="1259" spans="3:21" hidden="1" x14ac:dyDescent="0.25">
      <c r="C1259" t="s">
        <v>2567</v>
      </c>
      <c r="D1259">
        <v>2015</v>
      </c>
      <c r="E1259" t="s">
        <v>874</v>
      </c>
      <c r="F1259" t="s">
        <v>2294</v>
      </c>
      <c r="G1259" t="s">
        <v>93</v>
      </c>
      <c r="H1259" t="s">
        <v>81</v>
      </c>
      <c r="I1259" t="s">
        <v>180</v>
      </c>
      <c r="J1259" t="s">
        <v>209</v>
      </c>
      <c r="K1259" t="s">
        <v>111</v>
      </c>
      <c r="L1259" t="str">
        <f t="shared" si="19"/>
        <v>High</v>
      </c>
      <c r="M1259">
        <v>7.5</v>
      </c>
      <c r="N1259" t="s">
        <v>85</v>
      </c>
      <c r="O1259" t="s">
        <v>86</v>
      </c>
      <c r="P1259" t="s">
        <v>87</v>
      </c>
      <c r="Q1259" t="s">
        <v>88</v>
      </c>
      <c r="R1259" t="s">
        <v>89</v>
      </c>
      <c r="S1259" t="s">
        <v>89</v>
      </c>
      <c r="T1259" t="s">
        <v>89</v>
      </c>
      <c r="U1259" t="s">
        <v>2295</v>
      </c>
    </row>
    <row r="1260" spans="3:21" hidden="1" x14ac:dyDescent="0.25">
      <c r="C1260" t="s">
        <v>2567</v>
      </c>
      <c r="D1260">
        <v>2015</v>
      </c>
      <c r="E1260" t="s">
        <v>509</v>
      </c>
      <c r="F1260" t="s">
        <v>245</v>
      </c>
      <c r="G1260" t="s">
        <v>222</v>
      </c>
      <c r="H1260" t="s">
        <v>81</v>
      </c>
      <c r="I1260" t="s">
        <v>129</v>
      </c>
      <c r="J1260" t="s">
        <v>209</v>
      </c>
      <c r="K1260" t="s">
        <v>111</v>
      </c>
      <c r="L1260" t="str">
        <f t="shared" si="19"/>
        <v>High</v>
      </c>
      <c r="M1260">
        <v>7.5</v>
      </c>
      <c r="N1260" t="s">
        <v>85</v>
      </c>
      <c r="O1260" t="s">
        <v>86</v>
      </c>
      <c r="P1260" t="s">
        <v>87</v>
      </c>
      <c r="Q1260" t="s">
        <v>88</v>
      </c>
      <c r="R1260" t="s">
        <v>89</v>
      </c>
      <c r="S1260" t="s">
        <v>89</v>
      </c>
      <c r="T1260" t="s">
        <v>89</v>
      </c>
      <c r="U1260" t="s">
        <v>246</v>
      </c>
    </row>
    <row r="1261" spans="3:21" hidden="1" x14ac:dyDescent="0.25">
      <c r="C1261" t="s">
        <v>2567</v>
      </c>
      <c r="D1261">
        <v>2015</v>
      </c>
      <c r="E1261" t="s">
        <v>878</v>
      </c>
      <c r="F1261" t="s">
        <v>248</v>
      </c>
      <c r="G1261" t="s">
        <v>222</v>
      </c>
      <c r="H1261" t="s">
        <v>81</v>
      </c>
      <c r="I1261" t="s">
        <v>129</v>
      </c>
      <c r="J1261" t="s">
        <v>209</v>
      </c>
      <c r="K1261" t="s">
        <v>111</v>
      </c>
      <c r="L1261" t="str">
        <f t="shared" si="19"/>
        <v>High</v>
      </c>
      <c r="M1261">
        <v>7.5</v>
      </c>
      <c r="N1261" t="s">
        <v>85</v>
      </c>
      <c r="O1261" t="s">
        <v>86</v>
      </c>
      <c r="P1261" t="s">
        <v>87</v>
      </c>
      <c r="Q1261" t="s">
        <v>88</v>
      </c>
      <c r="R1261" t="s">
        <v>89</v>
      </c>
      <c r="S1261" t="s">
        <v>89</v>
      </c>
      <c r="T1261" t="s">
        <v>89</v>
      </c>
      <c r="U1261" t="s">
        <v>249</v>
      </c>
    </row>
    <row r="1262" spans="3:21" hidden="1" x14ac:dyDescent="0.25">
      <c r="C1262" t="s">
        <v>2567</v>
      </c>
      <c r="D1262">
        <v>2015</v>
      </c>
      <c r="E1262" t="s">
        <v>789</v>
      </c>
      <c r="F1262" t="s">
        <v>2626</v>
      </c>
      <c r="G1262" t="s">
        <v>134</v>
      </c>
      <c r="H1262" t="s">
        <v>81</v>
      </c>
      <c r="I1262" t="s">
        <v>129</v>
      </c>
      <c r="J1262" t="s">
        <v>2286</v>
      </c>
      <c r="K1262" t="s">
        <v>291</v>
      </c>
      <c r="L1262" t="str">
        <f t="shared" si="19"/>
        <v>Medium</v>
      </c>
      <c r="M1262">
        <v>5</v>
      </c>
      <c r="N1262" t="s">
        <v>85</v>
      </c>
      <c r="O1262" t="s">
        <v>86</v>
      </c>
      <c r="P1262" t="s">
        <v>87</v>
      </c>
      <c r="Q1262" t="s">
        <v>88</v>
      </c>
      <c r="R1262" t="s">
        <v>85</v>
      </c>
      <c r="S1262" t="s">
        <v>85</v>
      </c>
      <c r="T1262" t="s">
        <v>89</v>
      </c>
      <c r="U1262" t="s">
        <v>2627</v>
      </c>
    </row>
    <row r="1263" spans="3:21" hidden="1" x14ac:dyDescent="0.25">
      <c r="C1263" t="s">
        <v>2567</v>
      </c>
      <c r="D1263">
        <v>2016</v>
      </c>
      <c r="E1263" t="s">
        <v>79</v>
      </c>
      <c r="F1263" t="s">
        <v>2628</v>
      </c>
      <c r="G1263" t="s">
        <v>222</v>
      </c>
      <c r="H1263" t="s">
        <v>81</v>
      </c>
      <c r="I1263" t="s">
        <v>115</v>
      </c>
      <c r="J1263" t="s">
        <v>1133</v>
      </c>
      <c r="K1263" t="s">
        <v>111</v>
      </c>
      <c r="L1263" t="str">
        <f t="shared" si="19"/>
        <v>Medium</v>
      </c>
      <c r="M1263">
        <v>6.8</v>
      </c>
      <c r="N1263" t="s">
        <v>85</v>
      </c>
      <c r="O1263" t="s">
        <v>86</v>
      </c>
      <c r="P1263" t="s">
        <v>101</v>
      </c>
      <c r="Q1263" t="s">
        <v>88</v>
      </c>
      <c r="R1263" t="s">
        <v>89</v>
      </c>
      <c r="S1263" t="s">
        <v>89</v>
      </c>
      <c r="T1263" t="s">
        <v>89</v>
      </c>
      <c r="U1263" t="s">
        <v>2629</v>
      </c>
    </row>
    <row r="1264" spans="3:21" hidden="1" x14ac:dyDescent="0.25">
      <c r="C1264" t="s">
        <v>2567</v>
      </c>
      <c r="D1264">
        <v>2016</v>
      </c>
      <c r="E1264" t="s">
        <v>91</v>
      </c>
      <c r="F1264" t="s">
        <v>591</v>
      </c>
      <c r="G1264" t="s">
        <v>134</v>
      </c>
      <c r="H1264" t="s">
        <v>81</v>
      </c>
      <c r="I1264" t="s">
        <v>129</v>
      </c>
      <c r="J1264" t="s">
        <v>592</v>
      </c>
      <c r="K1264" t="s">
        <v>593</v>
      </c>
      <c r="L1264" t="str">
        <f t="shared" si="19"/>
        <v>Medium</v>
      </c>
      <c r="M1264">
        <v>5</v>
      </c>
      <c r="N1264" t="s">
        <v>85</v>
      </c>
      <c r="O1264" t="s">
        <v>86</v>
      </c>
      <c r="P1264" t="s">
        <v>87</v>
      </c>
      <c r="Q1264" t="s">
        <v>88</v>
      </c>
      <c r="R1264" t="s">
        <v>85</v>
      </c>
      <c r="S1264" t="s">
        <v>85</v>
      </c>
      <c r="T1264" t="s">
        <v>89</v>
      </c>
      <c r="U1264" t="s">
        <v>594</v>
      </c>
    </row>
    <row r="1265" spans="3:21" hidden="1" x14ac:dyDescent="0.25">
      <c r="C1265" t="s">
        <v>2567</v>
      </c>
      <c r="D1265">
        <v>2016</v>
      </c>
      <c r="E1265" t="s">
        <v>98</v>
      </c>
      <c r="F1265" t="s">
        <v>253</v>
      </c>
      <c r="G1265" t="s">
        <v>254</v>
      </c>
      <c r="H1265" t="s">
        <v>81</v>
      </c>
      <c r="I1265" t="s">
        <v>115</v>
      </c>
      <c r="J1265" t="s">
        <v>251</v>
      </c>
      <c r="K1265" t="s">
        <v>84</v>
      </c>
      <c r="L1265" t="str">
        <f t="shared" si="19"/>
        <v>Low</v>
      </c>
      <c r="M1265">
        <v>4.3</v>
      </c>
      <c r="N1265" t="s">
        <v>85</v>
      </c>
      <c r="O1265" t="s">
        <v>86</v>
      </c>
      <c r="P1265" t="s">
        <v>101</v>
      </c>
      <c r="Q1265" t="s">
        <v>88</v>
      </c>
      <c r="R1265" t="s">
        <v>85</v>
      </c>
      <c r="S1265" t="s">
        <v>85</v>
      </c>
      <c r="T1265" t="s">
        <v>89</v>
      </c>
      <c r="U1265" t="s">
        <v>255</v>
      </c>
    </row>
    <row r="1266" spans="3:21" hidden="1" x14ac:dyDescent="0.25">
      <c r="C1266" t="s">
        <v>2567</v>
      </c>
      <c r="D1266">
        <v>2016</v>
      </c>
      <c r="E1266" t="s">
        <v>103</v>
      </c>
      <c r="F1266" t="s">
        <v>2630</v>
      </c>
      <c r="G1266" t="s">
        <v>222</v>
      </c>
      <c r="H1266" t="s">
        <v>81</v>
      </c>
      <c r="I1266" t="s">
        <v>109</v>
      </c>
      <c r="J1266" t="s">
        <v>1133</v>
      </c>
      <c r="K1266" t="s">
        <v>111</v>
      </c>
      <c r="L1266" t="str">
        <f t="shared" si="19"/>
        <v>Medium</v>
      </c>
      <c r="M1266">
        <v>5</v>
      </c>
      <c r="N1266" t="s">
        <v>85</v>
      </c>
      <c r="O1266" t="s">
        <v>86</v>
      </c>
      <c r="P1266" t="s">
        <v>87</v>
      </c>
      <c r="Q1266" t="s">
        <v>88</v>
      </c>
      <c r="R1266" t="s">
        <v>89</v>
      </c>
      <c r="S1266" t="s">
        <v>85</v>
      </c>
      <c r="T1266" t="s">
        <v>85</v>
      </c>
      <c r="U1266" t="s">
        <v>2631</v>
      </c>
    </row>
    <row r="1267" spans="3:21" hidden="1" x14ac:dyDescent="0.25">
      <c r="C1267" t="s">
        <v>2567</v>
      </c>
      <c r="D1267">
        <v>2016</v>
      </c>
      <c r="E1267" t="s">
        <v>106</v>
      </c>
      <c r="F1267" t="s">
        <v>2632</v>
      </c>
      <c r="G1267" t="s">
        <v>254</v>
      </c>
      <c r="H1267" t="s">
        <v>81</v>
      </c>
      <c r="I1267" t="s">
        <v>180</v>
      </c>
      <c r="J1267" t="s">
        <v>1133</v>
      </c>
      <c r="K1267" t="s">
        <v>398</v>
      </c>
      <c r="L1267" t="str">
        <f t="shared" si="19"/>
        <v>High</v>
      </c>
      <c r="M1267">
        <v>7.5</v>
      </c>
      <c r="N1267" t="s">
        <v>85</v>
      </c>
      <c r="O1267" t="s">
        <v>86</v>
      </c>
      <c r="P1267" t="s">
        <v>87</v>
      </c>
      <c r="Q1267" t="s">
        <v>88</v>
      </c>
      <c r="R1267" t="s">
        <v>89</v>
      </c>
      <c r="S1267" t="s">
        <v>89</v>
      </c>
      <c r="T1267" t="s">
        <v>89</v>
      </c>
      <c r="U1267" t="s">
        <v>2633</v>
      </c>
    </row>
    <row r="1268" spans="3:21" hidden="1" x14ac:dyDescent="0.25">
      <c r="C1268" t="s">
        <v>2567</v>
      </c>
      <c r="D1268">
        <v>2016</v>
      </c>
      <c r="E1268" t="s">
        <v>113</v>
      </c>
      <c r="F1268" t="s">
        <v>2634</v>
      </c>
      <c r="G1268" t="s">
        <v>134</v>
      </c>
      <c r="H1268" t="s">
        <v>81</v>
      </c>
      <c r="I1268" t="s">
        <v>129</v>
      </c>
      <c r="J1268" t="s">
        <v>1148</v>
      </c>
      <c r="K1268" t="s">
        <v>291</v>
      </c>
      <c r="L1268" t="str">
        <f t="shared" si="19"/>
        <v>Low</v>
      </c>
      <c r="M1268">
        <v>4.3</v>
      </c>
      <c r="N1268" t="s">
        <v>85</v>
      </c>
      <c r="O1268" t="s">
        <v>86</v>
      </c>
      <c r="P1268" t="s">
        <v>101</v>
      </c>
      <c r="Q1268" t="s">
        <v>88</v>
      </c>
      <c r="R1268" t="s">
        <v>85</v>
      </c>
      <c r="S1268" t="s">
        <v>85</v>
      </c>
      <c r="T1268" t="s">
        <v>89</v>
      </c>
      <c r="U1268" t="s">
        <v>2635</v>
      </c>
    </row>
    <row r="1269" spans="3:21" hidden="1" x14ac:dyDescent="0.25">
      <c r="C1269" t="s">
        <v>2567</v>
      </c>
      <c r="D1269">
        <v>2016</v>
      </c>
      <c r="E1269" t="s">
        <v>117</v>
      </c>
      <c r="F1269" t="s">
        <v>2636</v>
      </c>
      <c r="G1269" t="s">
        <v>134</v>
      </c>
      <c r="H1269" t="s">
        <v>81</v>
      </c>
      <c r="I1269" t="s">
        <v>129</v>
      </c>
      <c r="J1269" t="s">
        <v>1148</v>
      </c>
      <c r="K1269" t="s">
        <v>291</v>
      </c>
      <c r="L1269" t="str">
        <f t="shared" si="19"/>
        <v>Low</v>
      </c>
      <c r="M1269">
        <v>4.3</v>
      </c>
      <c r="N1269" t="s">
        <v>85</v>
      </c>
      <c r="O1269" t="s">
        <v>86</v>
      </c>
      <c r="P1269" t="s">
        <v>101</v>
      </c>
      <c r="Q1269" t="s">
        <v>88</v>
      </c>
      <c r="R1269" t="s">
        <v>85</v>
      </c>
      <c r="S1269" t="s">
        <v>85</v>
      </c>
      <c r="T1269" t="s">
        <v>89</v>
      </c>
      <c r="U1269" t="s">
        <v>2637</v>
      </c>
    </row>
    <row r="1270" spans="3:21" hidden="1" x14ac:dyDescent="0.25">
      <c r="C1270" t="s">
        <v>2567</v>
      </c>
      <c r="D1270">
        <v>2016</v>
      </c>
      <c r="E1270" t="s">
        <v>120</v>
      </c>
      <c r="F1270" t="s">
        <v>612</v>
      </c>
      <c r="G1270" t="s">
        <v>280</v>
      </c>
      <c r="H1270" t="s">
        <v>81</v>
      </c>
      <c r="I1270" t="s">
        <v>82</v>
      </c>
      <c r="J1270" t="s">
        <v>613</v>
      </c>
      <c r="K1270" t="s">
        <v>136</v>
      </c>
      <c r="L1270" t="str">
        <f t="shared" si="19"/>
        <v>Critical</v>
      </c>
      <c r="M1270">
        <v>10</v>
      </c>
      <c r="N1270" t="s">
        <v>85</v>
      </c>
      <c r="O1270" t="s">
        <v>86</v>
      </c>
      <c r="P1270" t="s">
        <v>87</v>
      </c>
      <c r="Q1270" t="s">
        <v>88</v>
      </c>
      <c r="R1270" t="s">
        <v>130</v>
      </c>
      <c r="S1270" t="s">
        <v>130</v>
      </c>
      <c r="T1270" t="s">
        <v>130</v>
      </c>
      <c r="U1270" t="s">
        <v>614</v>
      </c>
    </row>
    <row r="1271" spans="3:21" hidden="1" x14ac:dyDescent="0.25">
      <c r="C1271" t="s">
        <v>2567</v>
      </c>
      <c r="D1271">
        <v>2016</v>
      </c>
      <c r="E1271" t="s">
        <v>123</v>
      </c>
      <c r="F1271" t="s">
        <v>2638</v>
      </c>
      <c r="G1271" t="s">
        <v>134</v>
      </c>
      <c r="H1271" t="s">
        <v>81</v>
      </c>
      <c r="I1271" t="s">
        <v>129</v>
      </c>
      <c r="J1271" t="s">
        <v>1231</v>
      </c>
      <c r="K1271" t="s">
        <v>723</v>
      </c>
      <c r="L1271" t="str">
        <f t="shared" ref="L1271:L1334" si="20">IF(M1271&gt;=9,"Critical",IF(M1271&gt;=7.5,"High",IF(M1271&gt;=5,"Medium","Low")))</f>
        <v>Medium</v>
      </c>
      <c r="M1271">
        <v>5</v>
      </c>
      <c r="N1271" t="s">
        <v>85</v>
      </c>
      <c r="O1271" t="s">
        <v>86</v>
      </c>
      <c r="P1271" t="s">
        <v>87</v>
      </c>
      <c r="Q1271" t="s">
        <v>88</v>
      </c>
      <c r="R1271" t="s">
        <v>85</v>
      </c>
      <c r="S1271" t="s">
        <v>85</v>
      </c>
      <c r="T1271" t="s">
        <v>89</v>
      </c>
      <c r="U1271" t="s">
        <v>2639</v>
      </c>
    </row>
    <row r="1272" spans="3:21" hidden="1" x14ac:dyDescent="0.25">
      <c r="C1272" t="s">
        <v>2567</v>
      </c>
      <c r="D1272">
        <v>2016</v>
      </c>
      <c r="E1272" t="s">
        <v>126</v>
      </c>
      <c r="F1272" t="s">
        <v>2640</v>
      </c>
      <c r="G1272" t="s">
        <v>140</v>
      </c>
      <c r="H1272" t="s">
        <v>81</v>
      </c>
      <c r="I1272" t="s">
        <v>129</v>
      </c>
      <c r="J1272" t="s">
        <v>1231</v>
      </c>
      <c r="K1272" t="s">
        <v>723</v>
      </c>
      <c r="L1272" t="str">
        <f t="shared" si="20"/>
        <v>Medium</v>
      </c>
      <c r="M1272">
        <v>5</v>
      </c>
      <c r="N1272" t="s">
        <v>85</v>
      </c>
      <c r="O1272" t="s">
        <v>86</v>
      </c>
      <c r="P1272" t="s">
        <v>87</v>
      </c>
      <c r="Q1272" t="s">
        <v>88</v>
      </c>
      <c r="R1272" t="s">
        <v>85</v>
      </c>
      <c r="S1272" t="s">
        <v>85</v>
      </c>
      <c r="T1272" t="s">
        <v>89</v>
      </c>
      <c r="U1272" t="s">
        <v>2641</v>
      </c>
    </row>
    <row r="1273" spans="3:21" hidden="1" x14ac:dyDescent="0.25">
      <c r="C1273" t="s">
        <v>2567</v>
      </c>
      <c r="D1273">
        <v>2016</v>
      </c>
      <c r="E1273" t="s">
        <v>270</v>
      </c>
      <c r="F1273" t="s">
        <v>2642</v>
      </c>
      <c r="G1273" t="s">
        <v>519</v>
      </c>
      <c r="H1273" t="s">
        <v>81</v>
      </c>
      <c r="I1273" t="s">
        <v>129</v>
      </c>
      <c r="J1273" t="s">
        <v>1231</v>
      </c>
      <c r="K1273" t="s">
        <v>723</v>
      </c>
      <c r="L1273" t="str">
        <f t="shared" si="20"/>
        <v>Low</v>
      </c>
      <c r="M1273">
        <v>2.6</v>
      </c>
      <c r="N1273" t="s">
        <v>85</v>
      </c>
      <c r="O1273" t="s">
        <v>86</v>
      </c>
      <c r="P1273" t="s">
        <v>301</v>
      </c>
      <c r="Q1273" t="s">
        <v>88</v>
      </c>
      <c r="R1273" t="s">
        <v>85</v>
      </c>
      <c r="S1273" t="s">
        <v>85</v>
      </c>
      <c r="T1273" t="s">
        <v>89</v>
      </c>
      <c r="U1273" t="s">
        <v>2643</v>
      </c>
    </row>
    <row r="1274" spans="3:21" hidden="1" x14ac:dyDescent="0.25">
      <c r="C1274" t="s">
        <v>2567</v>
      </c>
      <c r="D1274">
        <v>2016</v>
      </c>
      <c r="E1274" t="s">
        <v>132</v>
      </c>
      <c r="F1274" t="s">
        <v>1190</v>
      </c>
      <c r="G1274" t="s">
        <v>134</v>
      </c>
      <c r="H1274" t="s">
        <v>81</v>
      </c>
      <c r="I1274" t="s">
        <v>115</v>
      </c>
      <c r="J1274" t="s">
        <v>621</v>
      </c>
      <c r="K1274" t="s">
        <v>676</v>
      </c>
      <c r="L1274" t="str">
        <f t="shared" si="20"/>
        <v>Low</v>
      </c>
      <c r="M1274">
        <v>4.3</v>
      </c>
      <c r="N1274" t="s">
        <v>85</v>
      </c>
      <c r="O1274" t="s">
        <v>86</v>
      </c>
      <c r="P1274" t="s">
        <v>101</v>
      </c>
      <c r="Q1274" t="s">
        <v>88</v>
      </c>
      <c r="R1274" t="s">
        <v>85</v>
      </c>
      <c r="S1274" t="s">
        <v>85</v>
      </c>
      <c r="T1274" t="s">
        <v>89</v>
      </c>
      <c r="U1274" t="s">
        <v>1191</v>
      </c>
    </row>
    <row r="1275" spans="3:21" hidden="1" x14ac:dyDescent="0.25">
      <c r="C1275" t="s">
        <v>2567</v>
      </c>
      <c r="D1275">
        <v>2016</v>
      </c>
      <c r="E1275" t="s">
        <v>138</v>
      </c>
      <c r="F1275" t="s">
        <v>1192</v>
      </c>
      <c r="G1275" t="s">
        <v>93</v>
      </c>
      <c r="H1275" t="s">
        <v>81</v>
      </c>
      <c r="I1275" t="s">
        <v>115</v>
      </c>
      <c r="J1275" t="s">
        <v>621</v>
      </c>
      <c r="K1275" t="s">
        <v>676</v>
      </c>
      <c r="L1275" t="str">
        <f t="shared" si="20"/>
        <v>Low</v>
      </c>
      <c r="M1275">
        <v>4.3</v>
      </c>
      <c r="N1275" t="s">
        <v>85</v>
      </c>
      <c r="O1275" t="s">
        <v>86</v>
      </c>
      <c r="P1275" t="s">
        <v>101</v>
      </c>
      <c r="Q1275" t="s">
        <v>88</v>
      </c>
      <c r="R1275" t="s">
        <v>85</v>
      </c>
      <c r="S1275" t="s">
        <v>85</v>
      </c>
      <c r="T1275" t="s">
        <v>89</v>
      </c>
      <c r="U1275" t="s">
        <v>1193</v>
      </c>
    </row>
    <row r="1276" spans="3:21" hidden="1" x14ac:dyDescent="0.25">
      <c r="C1276" t="s">
        <v>2567</v>
      </c>
      <c r="D1276">
        <v>2016</v>
      </c>
      <c r="E1276" t="s">
        <v>142</v>
      </c>
      <c r="F1276" t="s">
        <v>1194</v>
      </c>
      <c r="G1276" t="s">
        <v>93</v>
      </c>
      <c r="H1276" t="s">
        <v>81</v>
      </c>
      <c r="I1276" t="s">
        <v>115</v>
      </c>
      <c r="J1276" t="s">
        <v>621</v>
      </c>
      <c r="K1276" t="s">
        <v>676</v>
      </c>
      <c r="L1276" t="str">
        <f t="shared" si="20"/>
        <v>Low</v>
      </c>
      <c r="M1276">
        <v>4.3</v>
      </c>
      <c r="N1276" t="s">
        <v>85</v>
      </c>
      <c r="O1276" t="s">
        <v>86</v>
      </c>
      <c r="P1276" t="s">
        <v>101</v>
      </c>
      <c r="Q1276" t="s">
        <v>88</v>
      </c>
      <c r="R1276" t="s">
        <v>85</v>
      </c>
      <c r="S1276" t="s">
        <v>85</v>
      </c>
      <c r="T1276" t="s">
        <v>89</v>
      </c>
      <c r="U1276" t="s">
        <v>1195</v>
      </c>
    </row>
    <row r="1277" spans="3:21" hidden="1" x14ac:dyDescent="0.25">
      <c r="C1277" t="s">
        <v>2567</v>
      </c>
      <c r="D1277">
        <v>2016</v>
      </c>
      <c r="E1277" t="s">
        <v>147</v>
      </c>
      <c r="F1277" t="s">
        <v>658</v>
      </c>
      <c r="G1277" t="s">
        <v>134</v>
      </c>
      <c r="H1277" t="s">
        <v>81</v>
      </c>
      <c r="I1277" t="s">
        <v>129</v>
      </c>
      <c r="J1277" t="s">
        <v>258</v>
      </c>
      <c r="K1277" t="s">
        <v>136</v>
      </c>
      <c r="L1277" t="str">
        <f t="shared" si="20"/>
        <v>High</v>
      </c>
      <c r="M1277">
        <v>7.8</v>
      </c>
      <c r="N1277" t="s">
        <v>85</v>
      </c>
      <c r="O1277" t="s">
        <v>86</v>
      </c>
      <c r="P1277" t="s">
        <v>87</v>
      </c>
      <c r="Q1277" t="s">
        <v>88</v>
      </c>
      <c r="R1277" t="s">
        <v>85</v>
      </c>
      <c r="S1277" t="s">
        <v>85</v>
      </c>
      <c r="T1277" t="s">
        <v>130</v>
      </c>
      <c r="U1277" t="s">
        <v>659</v>
      </c>
    </row>
    <row r="1278" spans="3:21" hidden="1" x14ac:dyDescent="0.25">
      <c r="C1278" t="s">
        <v>2567</v>
      </c>
      <c r="D1278">
        <v>2016</v>
      </c>
      <c r="E1278" t="s">
        <v>150</v>
      </c>
      <c r="F1278" t="s">
        <v>2644</v>
      </c>
      <c r="G1278" t="s">
        <v>93</v>
      </c>
      <c r="H1278" t="s">
        <v>81</v>
      </c>
      <c r="I1278" t="s">
        <v>153</v>
      </c>
      <c r="J1278" t="s">
        <v>1133</v>
      </c>
      <c r="K1278" t="s">
        <v>2645</v>
      </c>
      <c r="L1278" t="str">
        <f t="shared" si="20"/>
        <v>Critical</v>
      </c>
      <c r="M1278">
        <v>9.3000000000000007</v>
      </c>
      <c r="N1278" t="s">
        <v>85</v>
      </c>
      <c r="O1278" t="s">
        <v>86</v>
      </c>
      <c r="P1278" t="s">
        <v>101</v>
      </c>
      <c r="Q1278" t="s">
        <v>88</v>
      </c>
      <c r="R1278" t="s">
        <v>130</v>
      </c>
      <c r="S1278" t="s">
        <v>130</v>
      </c>
      <c r="T1278" t="s">
        <v>130</v>
      </c>
      <c r="U1278" t="s">
        <v>2646</v>
      </c>
    </row>
    <row r="1279" spans="3:21" hidden="1" x14ac:dyDescent="0.25">
      <c r="C1279" t="s">
        <v>2567</v>
      </c>
      <c r="D1279">
        <v>2016</v>
      </c>
      <c r="E1279" t="s">
        <v>159</v>
      </c>
      <c r="F1279" t="s">
        <v>670</v>
      </c>
      <c r="G1279" t="s">
        <v>254</v>
      </c>
      <c r="H1279" t="s">
        <v>81</v>
      </c>
      <c r="I1279" t="s">
        <v>115</v>
      </c>
      <c r="J1279" t="s">
        <v>671</v>
      </c>
      <c r="K1279" t="s">
        <v>481</v>
      </c>
      <c r="L1279" t="str">
        <f t="shared" si="20"/>
        <v>High</v>
      </c>
      <c r="M1279">
        <v>7.5</v>
      </c>
      <c r="N1279" t="s">
        <v>85</v>
      </c>
      <c r="O1279" t="s">
        <v>86</v>
      </c>
      <c r="P1279" t="s">
        <v>87</v>
      </c>
      <c r="Q1279" t="s">
        <v>88</v>
      </c>
      <c r="R1279" t="s">
        <v>89</v>
      </c>
      <c r="S1279" t="s">
        <v>89</v>
      </c>
      <c r="T1279" t="s">
        <v>89</v>
      </c>
      <c r="U1279" t="s">
        <v>672</v>
      </c>
    </row>
    <row r="1280" spans="3:21" hidden="1" x14ac:dyDescent="0.25">
      <c r="C1280" t="s">
        <v>2567</v>
      </c>
      <c r="D1280">
        <v>2016</v>
      </c>
      <c r="E1280" t="s">
        <v>140</v>
      </c>
      <c r="F1280" t="s">
        <v>717</v>
      </c>
      <c r="G1280" t="s">
        <v>93</v>
      </c>
      <c r="H1280" t="s">
        <v>81</v>
      </c>
      <c r="I1280" t="s">
        <v>115</v>
      </c>
      <c r="J1280" t="s">
        <v>718</v>
      </c>
      <c r="K1280" t="s">
        <v>719</v>
      </c>
      <c r="L1280" t="str">
        <f t="shared" si="20"/>
        <v>Low</v>
      </c>
      <c r="M1280">
        <v>4.5999999999999996</v>
      </c>
      <c r="N1280" t="s">
        <v>85</v>
      </c>
      <c r="O1280" t="s">
        <v>86</v>
      </c>
      <c r="P1280" t="s">
        <v>301</v>
      </c>
      <c r="Q1280" t="s">
        <v>205</v>
      </c>
      <c r="R1280" t="s">
        <v>89</v>
      </c>
      <c r="S1280" t="s">
        <v>89</v>
      </c>
      <c r="T1280" t="s">
        <v>89</v>
      </c>
      <c r="U1280" t="s">
        <v>720</v>
      </c>
    </row>
    <row r="1281" spans="3:21" hidden="1" x14ac:dyDescent="0.25">
      <c r="C1281" t="s">
        <v>2567</v>
      </c>
      <c r="D1281">
        <v>2016</v>
      </c>
      <c r="E1281" t="s">
        <v>134</v>
      </c>
      <c r="F1281" t="s">
        <v>722</v>
      </c>
      <c r="G1281" t="s">
        <v>108</v>
      </c>
      <c r="H1281" t="s">
        <v>81</v>
      </c>
      <c r="I1281" t="s">
        <v>109</v>
      </c>
      <c r="J1281" t="s">
        <v>718</v>
      </c>
      <c r="K1281" t="s">
        <v>723</v>
      </c>
      <c r="L1281" t="str">
        <f t="shared" si="20"/>
        <v>Low</v>
      </c>
      <c r="M1281">
        <v>4</v>
      </c>
      <c r="N1281" t="s">
        <v>85</v>
      </c>
      <c r="O1281" t="s">
        <v>86</v>
      </c>
      <c r="P1281" t="s">
        <v>87</v>
      </c>
      <c r="Q1281" t="s">
        <v>205</v>
      </c>
      <c r="R1281" t="s">
        <v>89</v>
      </c>
      <c r="S1281" t="s">
        <v>85</v>
      </c>
      <c r="T1281" t="s">
        <v>85</v>
      </c>
      <c r="U1281" t="s">
        <v>724</v>
      </c>
    </row>
    <row r="1282" spans="3:21" hidden="1" x14ac:dyDescent="0.25">
      <c r="C1282" t="s">
        <v>2567</v>
      </c>
      <c r="D1282">
        <v>2016</v>
      </c>
      <c r="E1282" t="s">
        <v>305</v>
      </c>
      <c r="F1282" t="s">
        <v>2647</v>
      </c>
      <c r="G1282" t="s">
        <v>128</v>
      </c>
      <c r="H1282" t="s">
        <v>81</v>
      </c>
      <c r="I1282" t="s">
        <v>129</v>
      </c>
      <c r="J1282" t="s">
        <v>1157</v>
      </c>
      <c r="K1282" t="s">
        <v>136</v>
      </c>
      <c r="L1282" t="str">
        <f t="shared" si="20"/>
        <v>Medium</v>
      </c>
      <c r="M1282">
        <v>6.8</v>
      </c>
      <c r="N1282" t="s">
        <v>85</v>
      </c>
      <c r="O1282" t="s">
        <v>86</v>
      </c>
      <c r="P1282" t="s">
        <v>87</v>
      </c>
      <c r="Q1282" t="s">
        <v>205</v>
      </c>
      <c r="R1282" t="s">
        <v>85</v>
      </c>
      <c r="S1282" t="s">
        <v>85</v>
      </c>
      <c r="T1282" t="s">
        <v>130</v>
      </c>
      <c r="U1282" t="s">
        <v>2648</v>
      </c>
    </row>
    <row r="1283" spans="3:21" hidden="1" x14ac:dyDescent="0.25">
      <c r="C1283" t="s">
        <v>2567</v>
      </c>
      <c r="D1283">
        <v>2016</v>
      </c>
      <c r="E1283" t="s">
        <v>168</v>
      </c>
      <c r="F1283" t="s">
        <v>2649</v>
      </c>
      <c r="G1283" t="s">
        <v>108</v>
      </c>
      <c r="H1283" t="s">
        <v>81</v>
      </c>
      <c r="I1283" t="s">
        <v>109</v>
      </c>
      <c r="J1283" t="s">
        <v>1240</v>
      </c>
      <c r="K1283" t="s">
        <v>521</v>
      </c>
      <c r="L1283" t="str">
        <f t="shared" si="20"/>
        <v>Low</v>
      </c>
      <c r="M1283">
        <v>4.3</v>
      </c>
      <c r="N1283" t="s">
        <v>85</v>
      </c>
      <c r="O1283" t="s">
        <v>86</v>
      </c>
      <c r="P1283" t="s">
        <v>101</v>
      </c>
      <c r="Q1283" t="s">
        <v>88</v>
      </c>
      <c r="R1283" t="s">
        <v>89</v>
      </c>
      <c r="S1283" t="s">
        <v>85</v>
      </c>
      <c r="T1283" t="s">
        <v>85</v>
      </c>
      <c r="U1283" t="s">
        <v>2650</v>
      </c>
    </row>
    <row r="1284" spans="3:21" hidden="1" x14ac:dyDescent="0.25">
      <c r="C1284" t="s">
        <v>2567</v>
      </c>
      <c r="D1284">
        <v>2017</v>
      </c>
      <c r="E1284" t="s">
        <v>113</v>
      </c>
      <c r="F1284" t="s">
        <v>2651</v>
      </c>
      <c r="G1284" t="s">
        <v>280</v>
      </c>
      <c r="H1284" t="s">
        <v>81</v>
      </c>
      <c r="I1284" t="s">
        <v>129</v>
      </c>
      <c r="J1284" t="s">
        <v>1723</v>
      </c>
      <c r="K1284" t="s">
        <v>2652</v>
      </c>
      <c r="L1284" t="str">
        <f t="shared" si="20"/>
        <v>High</v>
      </c>
      <c r="M1284">
        <v>7.5</v>
      </c>
      <c r="N1284" t="s">
        <v>85</v>
      </c>
      <c r="O1284" t="s">
        <v>86</v>
      </c>
      <c r="P1284" t="s">
        <v>87</v>
      </c>
      <c r="Q1284" t="s">
        <v>88</v>
      </c>
      <c r="R1284" t="s">
        <v>89</v>
      </c>
      <c r="S1284" t="s">
        <v>89</v>
      </c>
      <c r="T1284" t="s">
        <v>89</v>
      </c>
      <c r="U1284" t="s">
        <v>2653</v>
      </c>
    </row>
    <row r="1285" spans="3:21" hidden="1" x14ac:dyDescent="0.25">
      <c r="C1285" t="s">
        <v>2654</v>
      </c>
      <c r="D1285">
        <v>2015</v>
      </c>
      <c r="E1285" t="s">
        <v>91</v>
      </c>
      <c r="F1285" t="s">
        <v>2655</v>
      </c>
      <c r="G1285" t="s">
        <v>134</v>
      </c>
      <c r="H1285" t="s">
        <v>81</v>
      </c>
      <c r="I1285" t="s">
        <v>82</v>
      </c>
      <c r="J1285" t="s">
        <v>2656</v>
      </c>
      <c r="K1285" t="s">
        <v>1558</v>
      </c>
      <c r="L1285" t="str">
        <f t="shared" si="20"/>
        <v>Critical</v>
      </c>
      <c r="M1285">
        <v>9.3000000000000007</v>
      </c>
      <c r="N1285" t="s">
        <v>85</v>
      </c>
      <c r="O1285" t="s">
        <v>86</v>
      </c>
      <c r="P1285" t="s">
        <v>101</v>
      </c>
      <c r="Q1285" t="s">
        <v>88</v>
      </c>
      <c r="R1285" t="s">
        <v>130</v>
      </c>
      <c r="S1285" t="s">
        <v>130</v>
      </c>
      <c r="T1285" t="s">
        <v>130</v>
      </c>
      <c r="U1285" t="s">
        <v>2657</v>
      </c>
    </row>
    <row r="1286" spans="3:21" hidden="1" x14ac:dyDescent="0.25">
      <c r="C1286" t="s">
        <v>2654</v>
      </c>
      <c r="D1286">
        <v>2015</v>
      </c>
      <c r="E1286" t="s">
        <v>98</v>
      </c>
      <c r="F1286" t="s">
        <v>2658</v>
      </c>
      <c r="G1286" t="s">
        <v>152</v>
      </c>
      <c r="H1286" t="s">
        <v>81</v>
      </c>
      <c r="I1286" t="s">
        <v>82</v>
      </c>
      <c r="J1286" t="s">
        <v>2656</v>
      </c>
      <c r="K1286" t="s">
        <v>1558</v>
      </c>
      <c r="L1286" t="str">
        <f t="shared" si="20"/>
        <v>Critical</v>
      </c>
      <c r="M1286">
        <v>9.3000000000000007</v>
      </c>
      <c r="N1286" t="s">
        <v>85</v>
      </c>
      <c r="O1286" t="s">
        <v>86</v>
      </c>
      <c r="P1286" t="s">
        <v>101</v>
      </c>
      <c r="Q1286" t="s">
        <v>88</v>
      </c>
      <c r="R1286" t="s">
        <v>130</v>
      </c>
      <c r="S1286" t="s">
        <v>130</v>
      </c>
      <c r="T1286" t="s">
        <v>130</v>
      </c>
      <c r="U1286" t="s">
        <v>2659</v>
      </c>
    </row>
    <row r="1287" spans="3:21" hidden="1" x14ac:dyDescent="0.25">
      <c r="C1287" t="s">
        <v>2654</v>
      </c>
      <c r="D1287">
        <v>2015</v>
      </c>
      <c r="E1287" t="s">
        <v>106</v>
      </c>
      <c r="F1287" t="s">
        <v>2660</v>
      </c>
      <c r="G1287" t="s">
        <v>108</v>
      </c>
      <c r="H1287" t="s">
        <v>81</v>
      </c>
      <c r="I1287" t="s">
        <v>109</v>
      </c>
      <c r="J1287" t="s">
        <v>2656</v>
      </c>
      <c r="K1287" t="s">
        <v>1558</v>
      </c>
      <c r="L1287" t="str">
        <f t="shared" si="20"/>
        <v>Low</v>
      </c>
      <c r="M1287">
        <v>4.3</v>
      </c>
      <c r="N1287" t="s">
        <v>85</v>
      </c>
      <c r="O1287" t="s">
        <v>86</v>
      </c>
      <c r="P1287" t="s">
        <v>101</v>
      </c>
      <c r="Q1287" t="s">
        <v>88</v>
      </c>
      <c r="R1287" t="s">
        <v>89</v>
      </c>
      <c r="S1287" t="s">
        <v>85</v>
      </c>
      <c r="T1287" t="s">
        <v>85</v>
      </c>
      <c r="U1287" t="s">
        <v>2661</v>
      </c>
    </row>
    <row r="1288" spans="3:21" hidden="1" x14ac:dyDescent="0.25">
      <c r="C1288" t="s">
        <v>2654</v>
      </c>
      <c r="D1288">
        <v>2015</v>
      </c>
      <c r="E1288" t="s">
        <v>117</v>
      </c>
      <c r="F1288" t="s">
        <v>2662</v>
      </c>
      <c r="G1288" t="s">
        <v>134</v>
      </c>
      <c r="H1288" t="s">
        <v>81</v>
      </c>
      <c r="I1288" t="s">
        <v>109</v>
      </c>
      <c r="J1288" t="s">
        <v>2663</v>
      </c>
      <c r="K1288" t="s">
        <v>738</v>
      </c>
      <c r="L1288" t="str">
        <f t="shared" si="20"/>
        <v>Medium</v>
      </c>
      <c r="M1288">
        <v>5.8</v>
      </c>
      <c r="N1288" t="s">
        <v>85</v>
      </c>
      <c r="O1288" t="s">
        <v>86</v>
      </c>
      <c r="P1288" t="s">
        <v>101</v>
      </c>
      <c r="Q1288" t="s">
        <v>88</v>
      </c>
      <c r="R1288" t="s">
        <v>89</v>
      </c>
      <c r="S1288" t="s">
        <v>89</v>
      </c>
      <c r="T1288" t="s">
        <v>85</v>
      </c>
      <c r="U1288" t="s">
        <v>2664</v>
      </c>
    </row>
    <row r="1289" spans="3:21" hidden="1" x14ac:dyDescent="0.25">
      <c r="C1289" t="s">
        <v>2654</v>
      </c>
      <c r="D1289">
        <v>2015</v>
      </c>
      <c r="E1289" t="s">
        <v>120</v>
      </c>
      <c r="F1289" t="s">
        <v>2665</v>
      </c>
      <c r="G1289" t="s">
        <v>93</v>
      </c>
      <c r="H1289" t="s">
        <v>81</v>
      </c>
      <c r="I1289" t="s">
        <v>431</v>
      </c>
      <c r="J1289" t="s">
        <v>2656</v>
      </c>
      <c r="K1289" t="s">
        <v>1558</v>
      </c>
      <c r="L1289" t="str">
        <f t="shared" si="20"/>
        <v>Critical</v>
      </c>
      <c r="M1289">
        <v>9.3000000000000007</v>
      </c>
      <c r="N1289" t="s">
        <v>85</v>
      </c>
      <c r="O1289" t="s">
        <v>86</v>
      </c>
      <c r="P1289" t="s">
        <v>101</v>
      </c>
      <c r="Q1289" t="s">
        <v>88</v>
      </c>
      <c r="R1289" t="s">
        <v>130</v>
      </c>
      <c r="S1289" t="s">
        <v>130</v>
      </c>
      <c r="T1289" t="s">
        <v>130</v>
      </c>
      <c r="U1289" t="s">
        <v>2666</v>
      </c>
    </row>
    <row r="1290" spans="3:21" hidden="1" x14ac:dyDescent="0.25">
      <c r="C1290" t="s">
        <v>2654</v>
      </c>
      <c r="D1290">
        <v>2015</v>
      </c>
      <c r="E1290" t="s">
        <v>123</v>
      </c>
      <c r="F1290" t="s">
        <v>2667</v>
      </c>
      <c r="G1290" t="s">
        <v>93</v>
      </c>
      <c r="H1290" t="s">
        <v>81</v>
      </c>
      <c r="I1290" t="s">
        <v>431</v>
      </c>
      <c r="J1290" t="s">
        <v>2656</v>
      </c>
      <c r="K1290" t="s">
        <v>1558</v>
      </c>
      <c r="L1290" t="str">
        <f t="shared" si="20"/>
        <v>Critical</v>
      </c>
      <c r="M1290">
        <v>9.3000000000000007</v>
      </c>
      <c r="N1290" t="s">
        <v>85</v>
      </c>
      <c r="O1290" t="s">
        <v>86</v>
      </c>
      <c r="P1290" t="s">
        <v>101</v>
      </c>
      <c r="Q1290" t="s">
        <v>88</v>
      </c>
      <c r="R1290" t="s">
        <v>130</v>
      </c>
      <c r="S1290" t="s">
        <v>130</v>
      </c>
      <c r="T1290" t="s">
        <v>130</v>
      </c>
      <c r="U1290" t="s">
        <v>2668</v>
      </c>
    </row>
    <row r="1291" spans="3:21" hidden="1" x14ac:dyDescent="0.25">
      <c r="C1291" t="s">
        <v>2654</v>
      </c>
      <c r="D1291">
        <v>2015</v>
      </c>
      <c r="E1291" t="s">
        <v>126</v>
      </c>
      <c r="F1291" t="s">
        <v>2669</v>
      </c>
      <c r="G1291" t="s">
        <v>134</v>
      </c>
      <c r="H1291" t="s">
        <v>81</v>
      </c>
      <c r="I1291" t="s">
        <v>82</v>
      </c>
      <c r="J1291" t="s">
        <v>2663</v>
      </c>
      <c r="K1291" t="s">
        <v>738</v>
      </c>
      <c r="L1291" t="str">
        <f t="shared" si="20"/>
        <v>Critical</v>
      </c>
      <c r="M1291">
        <v>9.3000000000000007</v>
      </c>
      <c r="N1291" t="s">
        <v>85</v>
      </c>
      <c r="O1291" t="s">
        <v>86</v>
      </c>
      <c r="P1291" t="s">
        <v>101</v>
      </c>
      <c r="Q1291" t="s">
        <v>88</v>
      </c>
      <c r="R1291" t="s">
        <v>130</v>
      </c>
      <c r="S1291" t="s">
        <v>130</v>
      </c>
      <c r="T1291" t="s">
        <v>130</v>
      </c>
      <c r="U1291" t="s">
        <v>2670</v>
      </c>
    </row>
    <row r="1292" spans="3:21" hidden="1" x14ac:dyDescent="0.25">
      <c r="C1292" t="s">
        <v>2654</v>
      </c>
      <c r="D1292">
        <v>2015</v>
      </c>
      <c r="E1292" t="s">
        <v>270</v>
      </c>
      <c r="F1292" t="s">
        <v>2671</v>
      </c>
      <c r="G1292" t="s">
        <v>134</v>
      </c>
      <c r="H1292" t="s">
        <v>81</v>
      </c>
      <c r="I1292" t="s">
        <v>82</v>
      </c>
      <c r="J1292" t="s">
        <v>2663</v>
      </c>
      <c r="K1292" t="s">
        <v>738</v>
      </c>
      <c r="L1292" t="str">
        <f t="shared" si="20"/>
        <v>Critical</v>
      </c>
      <c r="M1292">
        <v>9.3000000000000007</v>
      </c>
      <c r="N1292" t="s">
        <v>85</v>
      </c>
      <c r="O1292" t="s">
        <v>86</v>
      </c>
      <c r="P1292" t="s">
        <v>101</v>
      </c>
      <c r="Q1292" t="s">
        <v>88</v>
      </c>
      <c r="R1292" t="s">
        <v>130</v>
      </c>
      <c r="S1292" t="s">
        <v>130</v>
      </c>
      <c r="T1292" t="s">
        <v>130</v>
      </c>
      <c r="U1292" t="s">
        <v>2672</v>
      </c>
    </row>
    <row r="1293" spans="3:21" hidden="1" x14ac:dyDescent="0.25">
      <c r="C1293" t="s">
        <v>2654</v>
      </c>
      <c r="D1293">
        <v>2015</v>
      </c>
      <c r="E1293" t="s">
        <v>138</v>
      </c>
      <c r="F1293" t="s">
        <v>2673</v>
      </c>
      <c r="G1293" t="s">
        <v>93</v>
      </c>
      <c r="H1293" t="s">
        <v>81</v>
      </c>
      <c r="I1293" t="s">
        <v>153</v>
      </c>
      <c r="J1293" t="s">
        <v>2663</v>
      </c>
      <c r="K1293" t="s">
        <v>738</v>
      </c>
      <c r="L1293" t="str">
        <f t="shared" si="20"/>
        <v>Critical</v>
      </c>
      <c r="M1293">
        <v>9.3000000000000007</v>
      </c>
      <c r="N1293" t="s">
        <v>85</v>
      </c>
      <c r="O1293" t="s">
        <v>86</v>
      </c>
      <c r="P1293" t="s">
        <v>101</v>
      </c>
      <c r="Q1293" t="s">
        <v>88</v>
      </c>
      <c r="R1293" t="s">
        <v>130</v>
      </c>
      <c r="S1293" t="s">
        <v>130</v>
      </c>
      <c r="T1293" t="s">
        <v>130</v>
      </c>
      <c r="U1293" t="s">
        <v>2674</v>
      </c>
    </row>
    <row r="1294" spans="3:21" hidden="1" x14ac:dyDescent="0.25">
      <c r="C1294" t="s">
        <v>2654</v>
      </c>
      <c r="D1294">
        <v>2015</v>
      </c>
      <c r="E1294" t="s">
        <v>142</v>
      </c>
      <c r="F1294" t="s">
        <v>2675</v>
      </c>
      <c r="G1294" t="s">
        <v>108</v>
      </c>
      <c r="H1294" t="s">
        <v>81</v>
      </c>
      <c r="I1294" t="s">
        <v>109</v>
      </c>
      <c r="J1294" t="s">
        <v>135</v>
      </c>
      <c r="K1294" t="s">
        <v>375</v>
      </c>
      <c r="L1294" t="str">
        <f t="shared" si="20"/>
        <v>Medium</v>
      </c>
      <c r="M1294">
        <v>5</v>
      </c>
      <c r="N1294" t="s">
        <v>85</v>
      </c>
      <c r="O1294" t="s">
        <v>86</v>
      </c>
      <c r="P1294" t="s">
        <v>87</v>
      </c>
      <c r="Q1294" t="s">
        <v>88</v>
      </c>
      <c r="R1294" t="s">
        <v>89</v>
      </c>
      <c r="S1294" t="s">
        <v>85</v>
      </c>
      <c r="T1294" t="s">
        <v>85</v>
      </c>
      <c r="U1294" t="s">
        <v>2676</v>
      </c>
    </row>
    <row r="1295" spans="3:21" hidden="1" x14ac:dyDescent="0.25">
      <c r="C1295" t="s">
        <v>2654</v>
      </c>
      <c r="D1295">
        <v>2015</v>
      </c>
      <c r="E1295" t="s">
        <v>147</v>
      </c>
      <c r="F1295" t="s">
        <v>2677</v>
      </c>
      <c r="G1295" t="s">
        <v>81</v>
      </c>
      <c r="H1295" t="s">
        <v>81</v>
      </c>
      <c r="I1295" t="s">
        <v>82</v>
      </c>
      <c r="J1295" t="s">
        <v>2678</v>
      </c>
      <c r="K1295" t="s">
        <v>2679</v>
      </c>
      <c r="L1295" t="str">
        <f t="shared" si="20"/>
        <v>Critical</v>
      </c>
      <c r="M1295">
        <v>9.3000000000000007</v>
      </c>
      <c r="N1295" t="s">
        <v>85</v>
      </c>
      <c r="O1295" t="s">
        <v>86</v>
      </c>
      <c r="P1295" t="s">
        <v>101</v>
      </c>
      <c r="Q1295" t="s">
        <v>88</v>
      </c>
      <c r="R1295" t="s">
        <v>130</v>
      </c>
      <c r="S1295" t="s">
        <v>130</v>
      </c>
      <c r="T1295" t="s">
        <v>130</v>
      </c>
      <c r="U1295" t="s">
        <v>2680</v>
      </c>
    </row>
    <row r="1296" spans="3:21" hidden="1" x14ac:dyDescent="0.25">
      <c r="C1296" t="s">
        <v>2654</v>
      </c>
      <c r="D1296">
        <v>2015</v>
      </c>
      <c r="E1296" t="s">
        <v>150</v>
      </c>
      <c r="F1296" t="s">
        <v>2681</v>
      </c>
      <c r="G1296" t="s">
        <v>134</v>
      </c>
      <c r="H1296" t="s">
        <v>81</v>
      </c>
      <c r="I1296" t="s">
        <v>82</v>
      </c>
      <c r="J1296" t="s">
        <v>2682</v>
      </c>
      <c r="K1296" t="s">
        <v>191</v>
      </c>
      <c r="L1296" t="str">
        <f t="shared" si="20"/>
        <v>Critical</v>
      </c>
      <c r="M1296">
        <v>9.3000000000000007</v>
      </c>
      <c r="N1296" t="s">
        <v>85</v>
      </c>
      <c r="O1296" t="s">
        <v>86</v>
      </c>
      <c r="P1296" t="s">
        <v>101</v>
      </c>
      <c r="Q1296" t="s">
        <v>88</v>
      </c>
      <c r="R1296" t="s">
        <v>130</v>
      </c>
      <c r="S1296" t="s">
        <v>130</v>
      </c>
      <c r="T1296" t="s">
        <v>130</v>
      </c>
      <c r="U1296" t="s">
        <v>2683</v>
      </c>
    </row>
    <row r="1297" spans="3:21" hidden="1" x14ac:dyDescent="0.25">
      <c r="C1297" t="s">
        <v>2654</v>
      </c>
      <c r="D1297">
        <v>2015</v>
      </c>
      <c r="E1297" t="s">
        <v>155</v>
      </c>
      <c r="F1297" t="s">
        <v>2684</v>
      </c>
      <c r="G1297" t="s">
        <v>152</v>
      </c>
      <c r="H1297" t="s">
        <v>81</v>
      </c>
      <c r="I1297" t="s">
        <v>153</v>
      </c>
      <c r="J1297" t="s">
        <v>2682</v>
      </c>
      <c r="K1297" t="s">
        <v>191</v>
      </c>
      <c r="L1297" t="str">
        <f t="shared" si="20"/>
        <v>Critical</v>
      </c>
      <c r="M1297">
        <v>9.3000000000000007</v>
      </c>
      <c r="N1297" t="s">
        <v>85</v>
      </c>
      <c r="O1297" t="s">
        <v>86</v>
      </c>
      <c r="P1297" t="s">
        <v>101</v>
      </c>
      <c r="Q1297" t="s">
        <v>88</v>
      </c>
      <c r="R1297" t="s">
        <v>130</v>
      </c>
      <c r="S1297" t="s">
        <v>130</v>
      </c>
      <c r="T1297" t="s">
        <v>130</v>
      </c>
      <c r="U1297" t="s">
        <v>2685</v>
      </c>
    </row>
    <row r="1298" spans="3:21" hidden="1" x14ac:dyDescent="0.25">
      <c r="C1298" t="s">
        <v>2654</v>
      </c>
      <c r="D1298">
        <v>2015</v>
      </c>
      <c r="E1298" t="s">
        <v>159</v>
      </c>
      <c r="F1298" t="s">
        <v>2686</v>
      </c>
      <c r="G1298" t="s">
        <v>134</v>
      </c>
      <c r="H1298" t="s">
        <v>81</v>
      </c>
      <c r="I1298" t="s">
        <v>129</v>
      </c>
      <c r="J1298" t="s">
        <v>2682</v>
      </c>
      <c r="K1298" t="s">
        <v>191</v>
      </c>
      <c r="L1298" t="str">
        <f t="shared" si="20"/>
        <v>Low</v>
      </c>
      <c r="M1298">
        <v>4.3</v>
      </c>
      <c r="N1298" t="s">
        <v>85</v>
      </c>
      <c r="O1298" t="s">
        <v>86</v>
      </c>
      <c r="P1298" t="s">
        <v>101</v>
      </c>
      <c r="Q1298" t="s">
        <v>88</v>
      </c>
      <c r="R1298" t="s">
        <v>85</v>
      </c>
      <c r="S1298" t="s">
        <v>85</v>
      </c>
      <c r="T1298" t="s">
        <v>89</v>
      </c>
      <c r="U1298" t="s">
        <v>2687</v>
      </c>
    </row>
    <row r="1299" spans="3:21" hidden="1" x14ac:dyDescent="0.25">
      <c r="C1299" t="s">
        <v>2654</v>
      </c>
      <c r="D1299">
        <v>2015</v>
      </c>
      <c r="E1299" t="s">
        <v>140</v>
      </c>
      <c r="F1299" t="s">
        <v>2688</v>
      </c>
      <c r="G1299" t="s">
        <v>81</v>
      </c>
      <c r="H1299" t="s">
        <v>81</v>
      </c>
      <c r="I1299" t="s">
        <v>82</v>
      </c>
      <c r="J1299" t="s">
        <v>2678</v>
      </c>
      <c r="K1299" t="s">
        <v>2679</v>
      </c>
      <c r="L1299" t="str">
        <f t="shared" si="20"/>
        <v>Critical</v>
      </c>
      <c r="M1299">
        <v>9.3000000000000007</v>
      </c>
      <c r="N1299" t="s">
        <v>85</v>
      </c>
      <c r="O1299" t="s">
        <v>86</v>
      </c>
      <c r="P1299" t="s">
        <v>101</v>
      </c>
      <c r="Q1299" t="s">
        <v>88</v>
      </c>
      <c r="R1299" t="s">
        <v>130</v>
      </c>
      <c r="S1299" t="s">
        <v>130</v>
      </c>
      <c r="T1299" t="s">
        <v>130</v>
      </c>
      <c r="U1299" t="s">
        <v>2689</v>
      </c>
    </row>
    <row r="1300" spans="3:21" hidden="1" x14ac:dyDescent="0.25">
      <c r="C1300" t="s">
        <v>2654</v>
      </c>
      <c r="D1300">
        <v>2015</v>
      </c>
      <c r="E1300" t="s">
        <v>134</v>
      </c>
      <c r="F1300" t="s">
        <v>2690</v>
      </c>
      <c r="G1300" t="s">
        <v>134</v>
      </c>
      <c r="H1300" t="s">
        <v>81</v>
      </c>
      <c r="I1300" t="s">
        <v>82</v>
      </c>
      <c r="J1300" t="s">
        <v>2682</v>
      </c>
      <c r="K1300" t="s">
        <v>191</v>
      </c>
      <c r="L1300" t="str">
        <f t="shared" si="20"/>
        <v>Critical</v>
      </c>
      <c r="M1300">
        <v>9.3000000000000007</v>
      </c>
      <c r="N1300" t="s">
        <v>85</v>
      </c>
      <c r="O1300" t="s">
        <v>86</v>
      </c>
      <c r="P1300" t="s">
        <v>101</v>
      </c>
      <c r="Q1300" t="s">
        <v>88</v>
      </c>
      <c r="R1300" t="s">
        <v>130</v>
      </c>
      <c r="S1300" t="s">
        <v>130</v>
      </c>
      <c r="T1300" t="s">
        <v>130</v>
      </c>
      <c r="U1300" t="s">
        <v>2691</v>
      </c>
    </row>
    <row r="1301" spans="3:21" hidden="1" x14ac:dyDescent="0.25">
      <c r="C1301" t="s">
        <v>2654</v>
      </c>
      <c r="D1301">
        <v>2015</v>
      </c>
      <c r="E1301" t="s">
        <v>305</v>
      </c>
      <c r="F1301" t="s">
        <v>2692</v>
      </c>
      <c r="G1301" t="s">
        <v>134</v>
      </c>
      <c r="H1301" t="s">
        <v>81</v>
      </c>
      <c r="I1301" t="s">
        <v>82</v>
      </c>
      <c r="J1301" t="s">
        <v>2682</v>
      </c>
      <c r="K1301" t="s">
        <v>191</v>
      </c>
      <c r="L1301" t="str">
        <f t="shared" si="20"/>
        <v>Critical</v>
      </c>
      <c r="M1301">
        <v>9.3000000000000007</v>
      </c>
      <c r="N1301" t="s">
        <v>85</v>
      </c>
      <c r="O1301" t="s">
        <v>86</v>
      </c>
      <c r="P1301" t="s">
        <v>101</v>
      </c>
      <c r="Q1301" t="s">
        <v>88</v>
      </c>
      <c r="R1301" t="s">
        <v>130</v>
      </c>
      <c r="S1301" t="s">
        <v>130</v>
      </c>
      <c r="T1301" t="s">
        <v>130</v>
      </c>
      <c r="U1301" t="s">
        <v>2693</v>
      </c>
    </row>
    <row r="1302" spans="3:21" hidden="1" x14ac:dyDescent="0.25">
      <c r="C1302" t="s">
        <v>2654</v>
      </c>
      <c r="D1302">
        <v>2015</v>
      </c>
      <c r="E1302" t="s">
        <v>168</v>
      </c>
      <c r="F1302" t="s">
        <v>2694</v>
      </c>
      <c r="G1302" t="s">
        <v>134</v>
      </c>
      <c r="H1302" t="s">
        <v>81</v>
      </c>
      <c r="I1302" t="s">
        <v>82</v>
      </c>
      <c r="J1302" t="s">
        <v>2682</v>
      </c>
      <c r="K1302" t="s">
        <v>2695</v>
      </c>
      <c r="L1302" t="str">
        <f t="shared" si="20"/>
        <v>Critical</v>
      </c>
      <c r="M1302">
        <v>9.3000000000000007</v>
      </c>
      <c r="N1302" t="s">
        <v>85</v>
      </c>
      <c r="O1302" t="s">
        <v>86</v>
      </c>
      <c r="P1302" t="s">
        <v>101</v>
      </c>
      <c r="Q1302" t="s">
        <v>88</v>
      </c>
      <c r="R1302" t="s">
        <v>130</v>
      </c>
      <c r="S1302" t="s">
        <v>130</v>
      </c>
      <c r="T1302" t="s">
        <v>130</v>
      </c>
      <c r="U1302" t="s">
        <v>2696</v>
      </c>
    </row>
    <row r="1303" spans="3:21" hidden="1" x14ac:dyDescent="0.25">
      <c r="C1303" t="s">
        <v>2654</v>
      </c>
      <c r="D1303">
        <v>2015</v>
      </c>
      <c r="E1303" t="s">
        <v>172</v>
      </c>
      <c r="F1303" t="s">
        <v>2697</v>
      </c>
      <c r="G1303" t="s">
        <v>134</v>
      </c>
      <c r="H1303" t="s">
        <v>81</v>
      </c>
      <c r="I1303" t="s">
        <v>129</v>
      </c>
      <c r="J1303" t="s">
        <v>2682</v>
      </c>
      <c r="K1303" t="s">
        <v>191</v>
      </c>
      <c r="L1303" t="str">
        <f t="shared" si="20"/>
        <v>Critical</v>
      </c>
      <c r="M1303">
        <v>9.3000000000000007</v>
      </c>
      <c r="N1303" t="s">
        <v>85</v>
      </c>
      <c r="O1303" t="s">
        <v>86</v>
      </c>
      <c r="P1303" t="s">
        <v>101</v>
      </c>
      <c r="Q1303" t="s">
        <v>88</v>
      </c>
      <c r="R1303" t="s">
        <v>130</v>
      </c>
      <c r="S1303" t="s">
        <v>130</v>
      </c>
      <c r="T1303" t="s">
        <v>130</v>
      </c>
      <c r="U1303" t="s">
        <v>2698</v>
      </c>
    </row>
    <row r="1304" spans="3:21" hidden="1" x14ac:dyDescent="0.25">
      <c r="C1304" t="s">
        <v>2654</v>
      </c>
      <c r="D1304">
        <v>2015</v>
      </c>
      <c r="E1304" t="s">
        <v>175</v>
      </c>
      <c r="F1304" t="s">
        <v>2699</v>
      </c>
      <c r="G1304" t="s">
        <v>81</v>
      </c>
      <c r="H1304" t="s">
        <v>81</v>
      </c>
      <c r="I1304" t="s">
        <v>2700</v>
      </c>
      <c r="J1304" t="s">
        <v>578</v>
      </c>
      <c r="K1304" t="s">
        <v>199</v>
      </c>
      <c r="L1304" t="str">
        <f t="shared" si="20"/>
        <v>Critical</v>
      </c>
      <c r="M1304">
        <v>9.3000000000000007</v>
      </c>
      <c r="N1304" t="s">
        <v>85</v>
      </c>
      <c r="O1304" t="s">
        <v>86</v>
      </c>
      <c r="P1304" t="s">
        <v>101</v>
      </c>
      <c r="Q1304" t="s">
        <v>88</v>
      </c>
      <c r="R1304" t="s">
        <v>130</v>
      </c>
      <c r="S1304" t="s">
        <v>130</v>
      </c>
      <c r="T1304" t="s">
        <v>130</v>
      </c>
      <c r="U1304" t="s">
        <v>2701</v>
      </c>
    </row>
    <row r="1305" spans="3:21" hidden="1" x14ac:dyDescent="0.25">
      <c r="C1305" t="s">
        <v>2654</v>
      </c>
      <c r="D1305">
        <v>2015</v>
      </c>
      <c r="E1305" t="s">
        <v>178</v>
      </c>
      <c r="F1305" t="s">
        <v>2702</v>
      </c>
      <c r="G1305" t="s">
        <v>134</v>
      </c>
      <c r="H1305" t="s">
        <v>81</v>
      </c>
      <c r="I1305" t="s">
        <v>82</v>
      </c>
      <c r="J1305" t="s">
        <v>578</v>
      </c>
      <c r="K1305" t="s">
        <v>199</v>
      </c>
      <c r="L1305" t="str">
        <f t="shared" si="20"/>
        <v>Critical</v>
      </c>
      <c r="M1305">
        <v>9.3000000000000007</v>
      </c>
      <c r="N1305" t="s">
        <v>85</v>
      </c>
      <c r="O1305" t="s">
        <v>86</v>
      </c>
      <c r="P1305" t="s">
        <v>101</v>
      </c>
      <c r="Q1305" t="s">
        <v>88</v>
      </c>
      <c r="R1305" t="s">
        <v>130</v>
      </c>
      <c r="S1305" t="s">
        <v>130</v>
      </c>
      <c r="T1305" t="s">
        <v>130</v>
      </c>
      <c r="U1305" t="s">
        <v>2703</v>
      </c>
    </row>
    <row r="1306" spans="3:21" hidden="1" x14ac:dyDescent="0.25">
      <c r="C1306" t="s">
        <v>2654</v>
      </c>
      <c r="D1306">
        <v>2015</v>
      </c>
      <c r="E1306" t="s">
        <v>185</v>
      </c>
      <c r="F1306" t="s">
        <v>2704</v>
      </c>
      <c r="G1306" t="s">
        <v>134</v>
      </c>
      <c r="H1306" t="s">
        <v>81</v>
      </c>
      <c r="I1306" t="s">
        <v>82</v>
      </c>
      <c r="J1306" t="s">
        <v>578</v>
      </c>
      <c r="K1306" t="s">
        <v>199</v>
      </c>
      <c r="L1306" t="str">
        <f t="shared" si="20"/>
        <v>Critical</v>
      </c>
      <c r="M1306">
        <v>9.3000000000000007</v>
      </c>
      <c r="N1306" t="s">
        <v>85</v>
      </c>
      <c r="O1306" t="s">
        <v>86</v>
      </c>
      <c r="P1306" t="s">
        <v>101</v>
      </c>
      <c r="Q1306" t="s">
        <v>88</v>
      </c>
      <c r="R1306" t="s">
        <v>130</v>
      </c>
      <c r="S1306" t="s">
        <v>130</v>
      </c>
      <c r="T1306" t="s">
        <v>130</v>
      </c>
      <c r="U1306" t="s">
        <v>2705</v>
      </c>
    </row>
    <row r="1307" spans="3:21" hidden="1" x14ac:dyDescent="0.25">
      <c r="C1307" t="s">
        <v>2654</v>
      </c>
      <c r="D1307">
        <v>2015</v>
      </c>
      <c r="E1307" t="s">
        <v>188</v>
      </c>
      <c r="F1307" t="s">
        <v>2706</v>
      </c>
      <c r="G1307" t="s">
        <v>134</v>
      </c>
      <c r="H1307" t="s">
        <v>81</v>
      </c>
      <c r="I1307" t="s">
        <v>82</v>
      </c>
      <c r="J1307" t="s">
        <v>578</v>
      </c>
      <c r="K1307" t="s">
        <v>199</v>
      </c>
      <c r="L1307" t="str">
        <f t="shared" si="20"/>
        <v>Critical</v>
      </c>
      <c r="M1307">
        <v>9.3000000000000007</v>
      </c>
      <c r="N1307" t="s">
        <v>85</v>
      </c>
      <c r="O1307" t="s">
        <v>86</v>
      </c>
      <c r="P1307" t="s">
        <v>101</v>
      </c>
      <c r="Q1307" t="s">
        <v>88</v>
      </c>
      <c r="R1307" t="s">
        <v>130</v>
      </c>
      <c r="S1307" t="s">
        <v>130</v>
      </c>
      <c r="T1307" t="s">
        <v>130</v>
      </c>
      <c r="U1307" t="s">
        <v>2707</v>
      </c>
    </row>
    <row r="1308" spans="3:21" hidden="1" x14ac:dyDescent="0.25">
      <c r="C1308" t="s">
        <v>2654</v>
      </c>
      <c r="D1308">
        <v>2015</v>
      </c>
      <c r="E1308" t="s">
        <v>193</v>
      </c>
      <c r="F1308" t="s">
        <v>2708</v>
      </c>
      <c r="G1308" t="s">
        <v>155</v>
      </c>
      <c r="H1308" t="s">
        <v>81</v>
      </c>
      <c r="I1308" t="s">
        <v>82</v>
      </c>
      <c r="J1308" t="s">
        <v>578</v>
      </c>
      <c r="K1308" t="s">
        <v>199</v>
      </c>
      <c r="L1308" t="str">
        <f t="shared" si="20"/>
        <v>Critical</v>
      </c>
      <c r="M1308">
        <v>9.3000000000000007</v>
      </c>
      <c r="N1308" t="s">
        <v>85</v>
      </c>
      <c r="O1308" t="s">
        <v>86</v>
      </c>
      <c r="P1308" t="s">
        <v>101</v>
      </c>
      <c r="Q1308" t="s">
        <v>88</v>
      </c>
      <c r="R1308" t="s">
        <v>130</v>
      </c>
      <c r="S1308" t="s">
        <v>130</v>
      </c>
      <c r="T1308" t="s">
        <v>130</v>
      </c>
      <c r="U1308" t="s">
        <v>2709</v>
      </c>
    </row>
    <row r="1309" spans="3:21" hidden="1" x14ac:dyDescent="0.25">
      <c r="C1309" t="s">
        <v>2654</v>
      </c>
      <c r="D1309">
        <v>2015</v>
      </c>
      <c r="E1309" t="s">
        <v>196</v>
      </c>
      <c r="F1309" t="s">
        <v>2710</v>
      </c>
      <c r="G1309" t="s">
        <v>134</v>
      </c>
      <c r="H1309" t="s">
        <v>81</v>
      </c>
      <c r="I1309" t="s">
        <v>82</v>
      </c>
      <c r="J1309" t="s">
        <v>578</v>
      </c>
      <c r="K1309" t="s">
        <v>199</v>
      </c>
      <c r="L1309" t="str">
        <f t="shared" si="20"/>
        <v>Critical</v>
      </c>
      <c r="M1309">
        <v>9.3000000000000007</v>
      </c>
      <c r="N1309" t="s">
        <v>85</v>
      </c>
      <c r="O1309" t="s">
        <v>86</v>
      </c>
      <c r="P1309" t="s">
        <v>101</v>
      </c>
      <c r="Q1309" t="s">
        <v>88</v>
      </c>
      <c r="R1309" t="s">
        <v>130</v>
      </c>
      <c r="S1309" t="s">
        <v>130</v>
      </c>
      <c r="T1309" t="s">
        <v>130</v>
      </c>
      <c r="U1309" t="s">
        <v>2711</v>
      </c>
    </row>
    <row r="1310" spans="3:21" hidden="1" x14ac:dyDescent="0.25">
      <c r="C1310" t="s">
        <v>2654</v>
      </c>
      <c r="D1310">
        <v>2015</v>
      </c>
      <c r="E1310" t="s">
        <v>201</v>
      </c>
      <c r="F1310" t="s">
        <v>2712</v>
      </c>
      <c r="G1310" t="s">
        <v>134</v>
      </c>
      <c r="H1310" t="s">
        <v>81</v>
      </c>
      <c r="I1310" t="s">
        <v>82</v>
      </c>
      <c r="J1310" t="s">
        <v>578</v>
      </c>
      <c r="K1310" t="s">
        <v>199</v>
      </c>
      <c r="L1310" t="str">
        <f t="shared" si="20"/>
        <v>Critical</v>
      </c>
      <c r="M1310">
        <v>9.3000000000000007</v>
      </c>
      <c r="N1310" t="s">
        <v>85</v>
      </c>
      <c r="O1310" t="s">
        <v>86</v>
      </c>
      <c r="P1310" t="s">
        <v>101</v>
      </c>
      <c r="Q1310" t="s">
        <v>88</v>
      </c>
      <c r="R1310" t="s">
        <v>130</v>
      </c>
      <c r="S1310" t="s">
        <v>130</v>
      </c>
      <c r="T1310" t="s">
        <v>130</v>
      </c>
      <c r="U1310" t="s">
        <v>2713</v>
      </c>
    </row>
    <row r="1311" spans="3:21" hidden="1" x14ac:dyDescent="0.25">
      <c r="C1311" t="s">
        <v>2654</v>
      </c>
      <c r="D1311">
        <v>2015</v>
      </c>
      <c r="E1311" t="s">
        <v>207</v>
      </c>
      <c r="F1311" t="s">
        <v>2714</v>
      </c>
      <c r="G1311" t="s">
        <v>134</v>
      </c>
      <c r="H1311" t="s">
        <v>81</v>
      </c>
      <c r="I1311" t="s">
        <v>82</v>
      </c>
      <c r="J1311" t="s">
        <v>578</v>
      </c>
      <c r="K1311" t="s">
        <v>199</v>
      </c>
      <c r="L1311" t="str">
        <f t="shared" si="20"/>
        <v>Critical</v>
      </c>
      <c r="M1311">
        <v>9.3000000000000007</v>
      </c>
      <c r="N1311" t="s">
        <v>85</v>
      </c>
      <c r="O1311" t="s">
        <v>86</v>
      </c>
      <c r="P1311" t="s">
        <v>101</v>
      </c>
      <c r="Q1311" t="s">
        <v>88</v>
      </c>
      <c r="R1311" t="s">
        <v>130</v>
      </c>
      <c r="S1311" t="s">
        <v>130</v>
      </c>
      <c r="T1311" t="s">
        <v>130</v>
      </c>
      <c r="U1311" t="s">
        <v>2715</v>
      </c>
    </row>
    <row r="1312" spans="3:21" hidden="1" x14ac:dyDescent="0.25">
      <c r="C1312" t="s">
        <v>2654</v>
      </c>
      <c r="D1312">
        <v>2015</v>
      </c>
      <c r="E1312" t="s">
        <v>211</v>
      </c>
      <c r="F1312" t="s">
        <v>2716</v>
      </c>
      <c r="G1312" t="s">
        <v>134</v>
      </c>
      <c r="H1312" t="s">
        <v>81</v>
      </c>
      <c r="I1312" t="s">
        <v>82</v>
      </c>
      <c r="J1312" t="s">
        <v>578</v>
      </c>
      <c r="K1312" t="s">
        <v>199</v>
      </c>
      <c r="L1312" t="str">
        <f t="shared" si="20"/>
        <v>Critical</v>
      </c>
      <c r="M1312">
        <v>9.3000000000000007</v>
      </c>
      <c r="N1312" t="s">
        <v>85</v>
      </c>
      <c r="O1312" t="s">
        <v>86</v>
      </c>
      <c r="P1312" t="s">
        <v>101</v>
      </c>
      <c r="Q1312" t="s">
        <v>88</v>
      </c>
      <c r="R1312" t="s">
        <v>130</v>
      </c>
      <c r="S1312" t="s">
        <v>130</v>
      </c>
      <c r="T1312" t="s">
        <v>130</v>
      </c>
      <c r="U1312" t="s">
        <v>2717</v>
      </c>
    </row>
    <row r="1313" spans="3:21" hidden="1" x14ac:dyDescent="0.25">
      <c r="C1313" t="s">
        <v>2654</v>
      </c>
      <c r="D1313">
        <v>2015</v>
      </c>
      <c r="E1313" t="s">
        <v>214</v>
      </c>
      <c r="F1313" t="s">
        <v>2718</v>
      </c>
      <c r="G1313" t="s">
        <v>134</v>
      </c>
      <c r="H1313" t="s">
        <v>81</v>
      </c>
      <c r="I1313" t="s">
        <v>82</v>
      </c>
      <c r="J1313" t="s">
        <v>578</v>
      </c>
      <c r="K1313" t="s">
        <v>199</v>
      </c>
      <c r="L1313" t="str">
        <f t="shared" si="20"/>
        <v>Critical</v>
      </c>
      <c r="M1313">
        <v>9.3000000000000007</v>
      </c>
      <c r="N1313" t="s">
        <v>85</v>
      </c>
      <c r="O1313" t="s">
        <v>86</v>
      </c>
      <c r="P1313" t="s">
        <v>101</v>
      </c>
      <c r="Q1313" t="s">
        <v>88</v>
      </c>
      <c r="R1313" t="s">
        <v>130</v>
      </c>
      <c r="S1313" t="s">
        <v>130</v>
      </c>
      <c r="T1313" t="s">
        <v>130</v>
      </c>
      <c r="U1313" t="s">
        <v>2719</v>
      </c>
    </row>
    <row r="1314" spans="3:21" hidden="1" x14ac:dyDescent="0.25">
      <c r="C1314" t="s">
        <v>2654</v>
      </c>
      <c r="D1314">
        <v>2015</v>
      </c>
      <c r="E1314" t="s">
        <v>220</v>
      </c>
      <c r="F1314" t="s">
        <v>2720</v>
      </c>
      <c r="G1314" t="s">
        <v>134</v>
      </c>
      <c r="H1314" t="s">
        <v>81</v>
      </c>
      <c r="I1314" t="s">
        <v>82</v>
      </c>
      <c r="J1314" t="s">
        <v>578</v>
      </c>
      <c r="K1314" t="s">
        <v>199</v>
      </c>
      <c r="L1314" t="str">
        <f t="shared" si="20"/>
        <v>Critical</v>
      </c>
      <c r="M1314">
        <v>9.3000000000000007</v>
      </c>
      <c r="N1314" t="s">
        <v>85</v>
      </c>
      <c r="O1314" t="s">
        <v>86</v>
      </c>
      <c r="P1314" t="s">
        <v>101</v>
      </c>
      <c r="Q1314" t="s">
        <v>88</v>
      </c>
      <c r="R1314" t="s">
        <v>130</v>
      </c>
      <c r="S1314" t="s">
        <v>130</v>
      </c>
      <c r="T1314" t="s">
        <v>130</v>
      </c>
      <c r="U1314" t="s">
        <v>2721</v>
      </c>
    </row>
    <row r="1315" spans="3:21" hidden="1" x14ac:dyDescent="0.25">
      <c r="C1315" t="s">
        <v>2654</v>
      </c>
      <c r="D1315">
        <v>2015</v>
      </c>
      <c r="E1315" t="s">
        <v>228</v>
      </c>
      <c r="F1315" t="s">
        <v>2722</v>
      </c>
      <c r="G1315" t="s">
        <v>140</v>
      </c>
      <c r="H1315" t="s">
        <v>81</v>
      </c>
      <c r="I1315" t="s">
        <v>82</v>
      </c>
      <c r="J1315" t="s">
        <v>578</v>
      </c>
      <c r="K1315" t="s">
        <v>199</v>
      </c>
      <c r="L1315" t="str">
        <f t="shared" si="20"/>
        <v>Critical</v>
      </c>
      <c r="M1315">
        <v>9.3000000000000007</v>
      </c>
      <c r="N1315" t="s">
        <v>85</v>
      </c>
      <c r="O1315" t="s">
        <v>86</v>
      </c>
      <c r="P1315" t="s">
        <v>101</v>
      </c>
      <c r="Q1315" t="s">
        <v>88</v>
      </c>
      <c r="R1315" t="s">
        <v>130</v>
      </c>
      <c r="S1315" t="s">
        <v>130</v>
      </c>
      <c r="T1315" t="s">
        <v>130</v>
      </c>
      <c r="U1315" t="s">
        <v>2723</v>
      </c>
    </row>
    <row r="1316" spans="3:21" hidden="1" x14ac:dyDescent="0.25">
      <c r="C1316" t="s">
        <v>2654</v>
      </c>
      <c r="D1316">
        <v>2015</v>
      </c>
      <c r="E1316" t="s">
        <v>231</v>
      </c>
      <c r="F1316" t="s">
        <v>2724</v>
      </c>
      <c r="G1316" t="s">
        <v>93</v>
      </c>
      <c r="H1316" t="s">
        <v>81</v>
      </c>
      <c r="I1316" t="s">
        <v>153</v>
      </c>
      <c r="J1316" t="s">
        <v>586</v>
      </c>
      <c r="K1316" t="s">
        <v>375</v>
      </c>
      <c r="L1316" t="str">
        <f t="shared" si="20"/>
        <v>Critical</v>
      </c>
      <c r="M1316">
        <v>9.3000000000000007</v>
      </c>
      <c r="N1316" t="s">
        <v>85</v>
      </c>
      <c r="O1316" t="s">
        <v>86</v>
      </c>
      <c r="P1316" t="s">
        <v>101</v>
      </c>
      <c r="Q1316" t="s">
        <v>88</v>
      </c>
      <c r="R1316" t="s">
        <v>130</v>
      </c>
      <c r="S1316" t="s">
        <v>130</v>
      </c>
      <c r="T1316" t="s">
        <v>130</v>
      </c>
      <c r="U1316" t="s">
        <v>2725</v>
      </c>
    </row>
    <row r="1317" spans="3:21" hidden="1" x14ac:dyDescent="0.25">
      <c r="C1317" t="s">
        <v>2654</v>
      </c>
      <c r="D1317">
        <v>2015</v>
      </c>
      <c r="E1317" t="s">
        <v>234</v>
      </c>
      <c r="F1317" t="s">
        <v>2726</v>
      </c>
      <c r="G1317" t="s">
        <v>108</v>
      </c>
      <c r="H1317" t="s">
        <v>81</v>
      </c>
      <c r="I1317" t="s">
        <v>1375</v>
      </c>
      <c r="J1317" t="s">
        <v>578</v>
      </c>
      <c r="K1317" t="s">
        <v>199</v>
      </c>
      <c r="L1317" t="str">
        <f t="shared" si="20"/>
        <v>Low</v>
      </c>
      <c r="M1317">
        <v>4.3</v>
      </c>
      <c r="N1317" t="s">
        <v>85</v>
      </c>
      <c r="O1317" t="s">
        <v>86</v>
      </c>
      <c r="P1317" t="s">
        <v>101</v>
      </c>
      <c r="Q1317" t="s">
        <v>88</v>
      </c>
      <c r="R1317" t="s">
        <v>89</v>
      </c>
      <c r="S1317" t="s">
        <v>85</v>
      </c>
      <c r="T1317" t="s">
        <v>85</v>
      </c>
      <c r="U1317" t="s">
        <v>2727</v>
      </c>
    </row>
    <row r="1318" spans="3:21" hidden="1" x14ac:dyDescent="0.25">
      <c r="C1318" t="s">
        <v>2654</v>
      </c>
      <c r="D1318">
        <v>2015</v>
      </c>
      <c r="E1318" t="s">
        <v>240</v>
      </c>
      <c r="F1318" t="s">
        <v>2728</v>
      </c>
      <c r="G1318" t="s">
        <v>140</v>
      </c>
      <c r="H1318" t="s">
        <v>81</v>
      </c>
      <c r="I1318" t="s">
        <v>82</v>
      </c>
      <c r="J1318" t="s">
        <v>773</v>
      </c>
      <c r="K1318" t="s">
        <v>375</v>
      </c>
      <c r="L1318" t="str">
        <f t="shared" si="20"/>
        <v>Critical</v>
      </c>
      <c r="M1318">
        <v>10</v>
      </c>
      <c r="N1318" t="s">
        <v>85</v>
      </c>
      <c r="O1318" t="s">
        <v>86</v>
      </c>
      <c r="P1318" t="s">
        <v>87</v>
      </c>
      <c r="Q1318" t="s">
        <v>88</v>
      </c>
      <c r="R1318" t="s">
        <v>130</v>
      </c>
      <c r="S1318" t="s">
        <v>130</v>
      </c>
      <c r="T1318" t="s">
        <v>130</v>
      </c>
      <c r="U1318" t="s">
        <v>2729</v>
      </c>
    </row>
    <row r="1319" spans="3:21" hidden="1" x14ac:dyDescent="0.25">
      <c r="C1319" t="s">
        <v>2654</v>
      </c>
      <c r="D1319">
        <v>2015</v>
      </c>
      <c r="E1319" t="s">
        <v>369</v>
      </c>
      <c r="F1319" t="s">
        <v>2730</v>
      </c>
      <c r="G1319" t="s">
        <v>81</v>
      </c>
      <c r="H1319" t="s">
        <v>81</v>
      </c>
      <c r="I1319" t="s">
        <v>82</v>
      </c>
      <c r="J1319" t="s">
        <v>135</v>
      </c>
      <c r="K1319" t="s">
        <v>354</v>
      </c>
      <c r="L1319" t="str">
        <f t="shared" si="20"/>
        <v>Critical</v>
      </c>
      <c r="M1319">
        <v>9.3000000000000007</v>
      </c>
      <c r="N1319" t="s">
        <v>85</v>
      </c>
      <c r="O1319" t="s">
        <v>86</v>
      </c>
      <c r="P1319" t="s">
        <v>101</v>
      </c>
      <c r="Q1319" t="s">
        <v>88</v>
      </c>
      <c r="R1319" t="s">
        <v>130</v>
      </c>
      <c r="S1319" t="s">
        <v>130</v>
      </c>
      <c r="T1319" t="s">
        <v>130</v>
      </c>
      <c r="U1319" t="s">
        <v>2731</v>
      </c>
    </row>
    <row r="1320" spans="3:21" hidden="1" x14ac:dyDescent="0.25">
      <c r="C1320" t="s">
        <v>2654</v>
      </c>
      <c r="D1320">
        <v>2015</v>
      </c>
      <c r="E1320" t="s">
        <v>380</v>
      </c>
      <c r="F1320" t="s">
        <v>2732</v>
      </c>
      <c r="G1320" t="s">
        <v>927</v>
      </c>
      <c r="H1320" t="s">
        <v>81</v>
      </c>
      <c r="I1320" t="s">
        <v>82</v>
      </c>
      <c r="J1320" t="s">
        <v>2733</v>
      </c>
      <c r="K1320" t="s">
        <v>2734</v>
      </c>
      <c r="L1320" t="str">
        <f t="shared" si="20"/>
        <v>Critical</v>
      </c>
      <c r="M1320">
        <v>9.3000000000000007</v>
      </c>
      <c r="N1320" t="s">
        <v>85</v>
      </c>
      <c r="O1320" t="s">
        <v>86</v>
      </c>
      <c r="P1320" t="s">
        <v>101</v>
      </c>
      <c r="Q1320" t="s">
        <v>88</v>
      </c>
      <c r="R1320" t="s">
        <v>130</v>
      </c>
      <c r="S1320" t="s">
        <v>130</v>
      </c>
      <c r="T1320" t="s">
        <v>130</v>
      </c>
      <c r="U1320" t="s">
        <v>2735</v>
      </c>
    </row>
    <row r="1321" spans="3:21" hidden="1" x14ac:dyDescent="0.25">
      <c r="C1321" t="s">
        <v>2654</v>
      </c>
      <c r="D1321">
        <v>2015</v>
      </c>
      <c r="E1321" t="s">
        <v>383</v>
      </c>
      <c r="F1321" t="s">
        <v>2736</v>
      </c>
      <c r="G1321" t="s">
        <v>927</v>
      </c>
      <c r="H1321" t="s">
        <v>81</v>
      </c>
      <c r="I1321" t="s">
        <v>82</v>
      </c>
      <c r="J1321" t="s">
        <v>2733</v>
      </c>
      <c r="K1321" t="s">
        <v>1157</v>
      </c>
      <c r="L1321" t="str">
        <f t="shared" si="20"/>
        <v>Critical</v>
      </c>
      <c r="M1321">
        <v>9.3000000000000007</v>
      </c>
      <c r="N1321" t="s">
        <v>85</v>
      </c>
      <c r="O1321" t="s">
        <v>86</v>
      </c>
      <c r="P1321" t="s">
        <v>101</v>
      </c>
      <c r="Q1321" t="s">
        <v>88</v>
      </c>
      <c r="R1321" t="s">
        <v>130</v>
      </c>
      <c r="S1321" t="s">
        <v>130</v>
      </c>
      <c r="T1321" t="s">
        <v>130</v>
      </c>
      <c r="U1321" t="s">
        <v>2737</v>
      </c>
    </row>
    <row r="1322" spans="3:21" hidden="1" x14ac:dyDescent="0.25">
      <c r="C1322" t="s">
        <v>2654</v>
      </c>
      <c r="D1322">
        <v>2015</v>
      </c>
      <c r="E1322" t="s">
        <v>386</v>
      </c>
      <c r="F1322" t="s">
        <v>2738</v>
      </c>
      <c r="G1322" t="s">
        <v>927</v>
      </c>
      <c r="H1322" t="s">
        <v>81</v>
      </c>
      <c r="I1322" t="s">
        <v>82</v>
      </c>
      <c r="J1322" t="s">
        <v>2733</v>
      </c>
      <c r="K1322" t="s">
        <v>1157</v>
      </c>
      <c r="L1322" t="str">
        <f t="shared" si="20"/>
        <v>Critical</v>
      </c>
      <c r="M1322">
        <v>9.3000000000000007</v>
      </c>
      <c r="N1322" t="s">
        <v>85</v>
      </c>
      <c r="O1322" t="s">
        <v>86</v>
      </c>
      <c r="P1322" t="s">
        <v>101</v>
      </c>
      <c r="Q1322" t="s">
        <v>88</v>
      </c>
      <c r="R1322" t="s">
        <v>130</v>
      </c>
      <c r="S1322" t="s">
        <v>130</v>
      </c>
      <c r="T1322" t="s">
        <v>130</v>
      </c>
      <c r="U1322" t="s">
        <v>2739</v>
      </c>
    </row>
    <row r="1323" spans="3:21" hidden="1" x14ac:dyDescent="0.25">
      <c r="C1323" t="s">
        <v>2654</v>
      </c>
      <c r="D1323">
        <v>2015</v>
      </c>
      <c r="E1323" t="s">
        <v>389</v>
      </c>
      <c r="F1323" t="s">
        <v>2740</v>
      </c>
      <c r="G1323" t="s">
        <v>927</v>
      </c>
      <c r="H1323" t="s">
        <v>81</v>
      </c>
      <c r="I1323" t="s">
        <v>82</v>
      </c>
      <c r="J1323" t="s">
        <v>2733</v>
      </c>
      <c r="K1323" t="s">
        <v>1157</v>
      </c>
      <c r="L1323" t="str">
        <f t="shared" si="20"/>
        <v>Critical</v>
      </c>
      <c r="M1323">
        <v>9.3000000000000007</v>
      </c>
      <c r="N1323" t="s">
        <v>85</v>
      </c>
      <c r="O1323" t="s">
        <v>86</v>
      </c>
      <c r="P1323" t="s">
        <v>101</v>
      </c>
      <c r="Q1323" t="s">
        <v>88</v>
      </c>
      <c r="R1323" t="s">
        <v>130</v>
      </c>
      <c r="S1323" t="s">
        <v>130</v>
      </c>
      <c r="T1323" t="s">
        <v>130</v>
      </c>
      <c r="U1323" t="s">
        <v>2741</v>
      </c>
    </row>
    <row r="1324" spans="3:21" hidden="1" x14ac:dyDescent="0.25">
      <c r="C1324" t="s">
        <v>2654</v>
      </c>
      <c r="D1324">
        <v>2015</v>
      </c>
      <c r="E1324" t="s">
        <v>392</v>
      </c>
      <c r="F1324" t="s">
        <v>2742</v>
      </c>
      <c r="G1324" t="s">
        <v>927</v>
      </c>
      <c r="H1324" t="s">
        <v>81</v>
      </c>
      <c r="I1324" t="s">
        <v>82</v>
      </c>
      <c r="J1324" t="s">
        <v>2733</v>
      </c>
      <c r="K1324" t="s">
        <v>2734</v>
      </c>
      <c r="L1324" t="str">
        <f t="shared" si="20"/>
        <v>Critical</v>
      </c>
      <c r="M1324">
        <v>9.3000000000000007</v>
      </c>
      <c r="N1324" t="s">
        <v>85</v>
      </c>
      <c r="O1324" t="s">
        <v>86</v>
      </c>
      <c r="P1324" t="s">
        <v>101</v>
      </c>
      <c r="Q1324" t="s">
        <v>88</v>
      </c>
      <c r="R1324" t="s">
        <v>130</v>
      </c>
      <c r="S1324" t="s">
        <v>130</v>
      </c>
      <c r="T1324" t="s">
        <v>130</v>
      </c>
      <c r="U1324" t="s">
        <v>2743</v>
      </c>
    </row>
    <row r="1325" spans="3:21" hidden="1" x14ac:dyDescent="0.25">
      <c r="C1325" t="s">
        <v>2654</v>
      </c>
      <c r="D1325">
        <v>2015</v>
      </c>
      <c r="E1325" t="s">
        <v>697</v>
      </c>
      <c r="F1325" t="s">
        <v>2744</v>
      </c>
      <c r="G1325" t="s">
        <v>927</v>
      </c>
      <c r="H1325" t="s">
        <v>81</v>
      </c>
      <c r="I1325" t="s">
        <v>82</v>
      </c>
      <c r="J1325" t="s">
        <v>2733</v>
      </c>
      <c r="K1325" t="s">
        <v>2734</v>
      </c>
      <c r="L1325" t="str">
        <f t="shared" si="20"/>
        <v>Critical</v>
      </c>
      <c r="M1325">
        <v>9.3000000000000007</v>
      </c>
      <c r="N1325" t="s">
        <v>85</v>
      </c>
      <c r="O1325" t="s">
        <v>86</v>
      </c>
      <c r="P1325" t="s">
        <v>101</v>
      </c>
      <c r="Q1325" t="s">
        <v>88</v>
      </c>
      <c r="R1325" t="s">
        <v>130</v>
      </c>
      <c r="S1325" t="s">
        <v>130</v>
      </c>
      <c r="T1325" t="s">
        <v>130</v>
      </c>
      <c r="U1325" t="s">
        <v>2745</v>
      </c>
    </row>
    <row r="1326" spans="3:21" hidden="1" x14ac:dyDescent="0.25">
      <c r="C1326" t="s">
        <v>2654</v>
      </c>
      <c r="D1326">
        <v>2015</v>
      </c>
      <c r="E1326" t="s">
        <v>702</v>
      </c>
      <c r="F1326" t="s">
        <v>2746</v>
      </c>
      <c r="G1326" t="s">
        <v>927</v>
      </c>
      <c r="H1326" t="s">
        <v>81</v>
      </c>
      <c r="I1326" t="s">
        <v>82</v>
      </c>
      <c r="J1326" t="s">
        <v>1036</v>
      </c>
      <c r="K1326" t="s">
        <v>2747</v>
      </c>
      <c r="L1326" t="str">
        <f t="shared" si="20"/>
        <v>Critical</v>
      </c>
      <c r="M1326">
        <v>9.3000000000000007</v>
      </c>
      <c r="N1326" t="s">
        <v>85</v>
      </c>
      <c r="O1326" t="s">
        <v>86</v>
      </c>
      <c r="P1326" t="s">
        <v>101</v>
      </c>
      <c r="Q1326" t="s">
        <v>88</v>
      </c>
      <c r="R1326" t="s">
        <v>130</v>
      </c>
      <c r="S1326" t="s">
        <v>130</v>
      </c>
      <c r="T1326" t="s">
        <v>130</v>
      </c>
      <c r="U1326" t="s">
        <v>2748</v>
      </c>
    </row>
    <row r="1327" spans="3:21" hidden="1" x14ac:dyDescent="0.25">
      <c r="C1327" t="s">
        <v>2654</v>
      </c>
      <c r="D1327">
        <v>2015</v>
      </c>
      <c r="E1327" t="s">
        <v>705</v>
      </c>
      <c r="F1327" t="s">
        <v>2749</v>
      </c>
      <c r="G1327" t="s">
        <v>927</v>
      </c>
      <c r="H1327" t="s">
        <v>81</v>
      </c>
      <c r="I1327" t="s">
        <v>82</v>
      </c>
      <c r="J1327" t="s">
        <v>1036</v>
      </c>
      <c r="K1327" t="s">
        <v>182</v>
      </c>
      <c r="L1327" t="str">
        <f t="shared" si="20"/>
        <v>Critical</v>
      </c>
      <c r="M1327">
        <v>10</v>
      </c>
      <c r="N1327" t="s">
        <v>85</v>
      </c>
      <c r="O1327" t="s">
        <v>86</v>
      </c>
      <c r="P1327" t="s">
        <v>87</v>
      </c>
      <c r="Q1327" t="s">
        <v>88</v>
      </c>
      <c r="R1327" t="s">
        <v>130</v>
      </c>
      <c r="S1327" t="s">
        <v>130</v>
      </c>
      <c r="T1327" t="s">
        <v>130</v>
      </c>
      <c r="U1327" t="s">
        <v>2750</v>
      </c>
    </row>
    <row r="1328" spans="3:21" hidden="1" x14ac:dyDescent="0.25">
      <c r="C1328" t="s">
        <v>2654</v>
      </c>
      <c r="D1328">
        <v>2015</v>
      </c>
      <c r="E1328" t="s">
        <v>708</v>
      </c>
      <c r="F1328" t="s">
        <v>2751</v>
      </c>
      <c r="G1328" t="s">
        <v>140</v>
      </c>
      <c r="H1328" t="s">
        <v>81</v>
      </c>
      <c r="I1328" t="s">
        <v>2700</v>
      </c>
      <c r="J1328" t="s">
        <v>2752</v>
      </c>
      <c r="K1328" t="s">
        <v>182</v>
      </c>
      <c r="L1328" t="str">
        <f t="shared" si="20"/>
        <v>Critical</v>
      </c>
      <c r="M1328">
        <v>9.3000000000000007</v>
      </c>
      <c r="N1328" t="s">
        <v>85</v>
      </c>
      <c r="O1328" t="s">
        <v>86</v>
      </c>
      <c r="P1328" t="s">
        <v>101</v>
      </c>
      <c r="Q1328" t="s">
        <v>88</v>
      </c>
      <c r="R1328" t="s">
        <v>130</v>
      </c>
      <c r="S1328" t="s">
        <v>130</v>
      </c>
      <c r="T1328" t="s">
        <v>130</v>
      </c>
      <c r="U1328" t="s">
        <v>2753</v>
      </c>
    </row>
    <row r="1329" spans="3:21" hidden="1" x14ac:dyDescent="0.25">
      <c r="C1329" t="s">
        <v>2654</v>
      </c>
      <c r="D1329">
        <v>2015</v>
      </c>
      <c r="E1329" t="s">
        <v>716</v>
      </c>
      <c r="F1329" t="s">
        <v>2754</v>
      </c>
      <c r="G1329" t="s">
        <v>927</v>
      </c>
      <c r="H1329" t="s">
        <v>81</v>
      </c>
      <c r="I1329" t="s">
        <v>82</v>
      </c>
      <c r="J1329" t="s">
        <v>2752</v>
      </c>
      <c r="K1329" t="s">
        <v>291</v>
      </c>
      <c r="L1329" t="str">
        <f t="shared" si="20"/>
        <v>Critical</v>
      </c>
      <c r="M1329">
        <v>9.3000000000000007</v>
      </c>
      <c r="N1329" t="s">
        <v>85</v>
      </c>
      <c r="O1329" t="s">
        <v>86</v>
      </c>
      <c r="P1329" t="s">
        <v>101</v>
      </c>
      <c r="Q1329" t="s">
        <v>88</v>
      </c>
      <c r="R1329" t="s">
        <v>130</v>
      </c>
      <c r="S1329" t="s">
        <v>130</v>
      </c>
      <c r="T1329" t="s">
        <v>130</v>
      </c>
      <c r="U1329" t="s">
        <v>2755</v>
      </c>
    </row>
    <row r="1330" spans="3:21" hidden="1" x14ac:dyDescent="0.25">
      <c r="C1330" t="s">
        <v>2654</v>
      </c>
      <c r="D1330">
        <v>2015</v>
      </c>
      <c r="E1330" t="s">
        <v>721</v>
      </c>
      <c r="F1330" t="s">
        <v>2756</v>
      </c>
      <c r="G1330" t="s">
        <v>927</v>
      </c>
      <c r="H1330" t="s">
        <v>81</v>
      </c>
      <c r="I1330" t="s">
        <v>82</v>
      </c>
      <c r="J1330" t="s">
        <v>2752</v>
      </c>
      <c r="K1330" t="s">
        <v>182</v>
      </c>
      <c r="L1330" t="str">
        <f t="shared" si="20"/>
        <v>Critical</v>
      </c>
      <c r="M1330">
        <v>9.3000000000000007</v>
      </c>
      <c r="N1330" t="s">
        <v>85</v>
      </c>
      <c r="O1330" t="s">
        <v>86</v>
      </c>
      <c r="P1330" t="s">
        <v>101</v>
      </c>
      <c r="Q1330" t="s">
        <v>88</v>
      </c>
      <c r="R1330" t="s">
        <v>130</v>
      </c>
      <c r="S1330" t="s">
        <v>130</v>
      </c>
      <c r="T1330" t="s">
        <v>130</v>
      </c>
      <c r="U1330" t="s">
        <v>2757</v>
      </c>
    </row>
    <row r="1331" spans="3:21" hidden="1" x14ac:dyDescent="0.25">
      <c r="C1331" t="s">
        <v>2654</v>
      </c>
      <c r="D1331">
        <v>2015</v>
      </c>
      <c r="E1331" t="s">
        <v>725</v>
      </c>
      <c r="F1331" t="s">
        <v>2758</v>
      </c>
      <c r="G1331" t="s">
        <v>927</v>
      </c>
      <c r="H1331" t="s">
        <v>81</v>
      </c>
      <c r="I1331" t="s">
        <v>82</v>
      </c>
      <c r="J1331" t="s">
        <v>2752</v>
      </c>
      <c r="K1331" t="s">
        <v>291</v>
      </c>
      <c r="L1331" t="str">
        <f t="shared" si="20"/>
        <v>Critical</v>
      </c>
      <c r="M1331">
        <v>9.3000000000000007</v>
      </c>
      <c r="N1331" t="s">
        <v>85</v>
      </c>
      <c r="O1331" t="s">
        <v>86</v>
      </c>
      <c r="P1331" t="s">
        <v>101</v>
      </c>
      <c r="Q1331" t="s">
        <v>88</v>
      </c>
      <c r="R1331" t="s">
        <v>130</v>
      </c>
      <c r="S1331" t="s">
        <v>130</v>
      </c>
      <c r="T1331" t="s">
        <v>130</v>
      </c>
      <c r="U1331" t="s">
        <v>2759</v>
      </c>
    </row>
    <row r="1332" spans="3:21" hidden="1" x14ac:dyDescent="0.25">
      <c r="C1332" t="s">
        <v>2654</v>
      </c>
      <c r="D1332">
        <v>2015</v>
      </c>
      <c r="E1332" t="s">
        <v>1238</v>
      </c>
      <c r="F1332" t="s">
        <v>2760</v>
      </c>
      <c r="G1332" t="s">
        <v>927</v>
      </c>
      <c r="H1332" t="s">
        <v>81</v>
      </c>
      <c r="I1332" t="s">
        <v>82</v>
      </c>
      <c r="J1332" t="s">
        <v>2752</v>
      </c>
      <c r="K1332" t="s">
        <v>291</v>
      </c>
      <c r="L1332" t="str">
        <f t="shared" si="20"/>
        <v>Critical</v>
      </c>
      <c r="M1332">
        <v>9.3000000000000007</v>
      </c>
      <c r="N1332" t="s">
        <v>85</v>
      </c>
      <c r="O1332" t="s">
        <v>86</v>
      </c>
      <c r="P1332" t="s">
        <v>101</v>
      </c>
      <c r="Q1332" t="s">
        <v>88</v>
      </c>
      <c r="R1332" t="s">
        <v>130</v>
      </c>
      <c r="S1332" t="s">
        <v>130</v>
      </c>
      <c r="T1332" t="s">
        <v>130</v>
      </c>
      <c r="U1332" t="s">
        <v>2761</v>
      </c>
    </row>
    <row r="1333" spans="3:21" hidden="1" x14ac:dyDescent="0.25">
      <c r="C1333" t="s">
        <v>2654</v>
      </c>
      <c r="D1333">
        <v>2015</v>
      </c>
      <c r="E1333" t="s">
        <v>729</v>
      </c>
      <c r="F1333" t="s">
        <v>2762</v>
      </c>
      <c r="G1333" t="s">
        <v>108</v>
      </c>
      <c r="H1333" t="s">
        <v>81</v>
      </c>
      <c r="I1333" t="s">
        <v>1319</v>
      </c>
      <c r="J1333" t="s">
        <v>2752</v>
      </c>
      <c r="K1333" t="s">
        <v>291</v>
      </c>
      <c r="L1333" t="str">
        <f t="shared" si="20"/>
        <v>Medium</v>
      </c>
      <c r="M1333">
        <v>5</v>
      </c>
      <c r="N1333" t="s">
        <v>85</v>
      </c>
      <c r="O1333" t="s">
        <v>86</v>
      </c>
      <c r="P1333" t="s">
        <v>87</v>
      </c>
      <c r="Q1333" t="s">
        <v>88</v>
      </c>
      <c r="R1333" t="s">
        <v>89</v>
      </c>
      <c r="S1333" t="s">
        <v>85</v>
      </c>
      <c r="T1333" t="s">
        <v>85</v>
      </c>
      <c r="U1333" t="s">
        <v>2763</v>
      </c>
    </row>
    <row r="1334" spans="3:21" hidden="1" x14ac:dyDescent="0.25">
      <c r="C1334" t="s">
        <v>2654</v>
      </c>
      <c r="D1334">
        <v>2015</v>
      </c>
      <c r="E1334" t="s">
        <v>1244</v>
      </c>
      <c r="F1334" t="s">
        <v>2764</v>
      </c>
      <c r="G1334" t="s">
        <v>927</v>
      </c>
      <c r="H1334" t="s">
        <v>81</v>
      </c>
      <c r="I1334" t="s">
        <v>82</v>
      </c>
      <c r="J1334" t="s">
        <v>2752</v>
      </c>
      <c r="K1334" t="s">
        <v>291</v>
      </c>
      <c r="L1334" t="str">
        <f t="shared" si="20"/>
        <v>Critical</v>
      </c>
      <c r="M1334">
        <v>9.3000000000000007</v>
      </c>
      <c r="N1334" t="s">
        <v>85</v>
      </c>
      <c r="O1334" t="s">
        <v>86</v>
      </c>
      <c r="P1334" t="s">
        <v>101</v>
      </c>
      <c r="Q1334" t="s">
        <v>88</v>
      </c>
      <c r="R1334" t="s">
        <v>130</v>
      </c>
      <c r="S1334" t="s">
        <v>130</v>
      </c>
      <c r="T1334" t="s">
        <v>130</v>
      </c>
      <c r="U1334" t="s">
        <v>2765</v>
      </c>
    </row>
    <row r="1335" spans="3:21" hidden="1" x14ac:dyDescent="0.25">
      <c r="C1335" t="s">
        <v>2654</v>
      </c>
      <c r="D1335">
        <v>2015</v>
      </c>
      <c r="E1335" t="s">
        <v>866</v>
      </c>
      <c r="F1335" t="s">
        <v>2766</v>
      </c>
      <c r="G1335" t="s">
        <v>108</v>
      </c>
      <c r="H1335" t="s">
        <v>81</v>
      </c>
      <c r="I1335" t="s">
        <v>1319</v>
      </c>
      <c r="J1335" t="s">
        <v>2752</v>
      </c>
      <c r="K1335" t="s">
        <v>291</v>
      </c>
      <c r="L1335" t="str">
        <f t="shared" ref="L1335:L1398" si="21">IF(M1335&gt;=9,"Critical",IF(M1335&gt;=7.5,"High",IF(M1335&gt;=5,"Medium","Low")))</f>
        <v>Medium</v>
      </c>
      <c r="M1335">
        <v>5</v>
      </c>
      <c r="N1335" t="s">
        <v>85</v>
      </c>
      <c r="O1335" t="s">
        <v>86</v>
      </c>
      <c r="P1335" t="s">
        <v>87</v>
      </c>
      <c r="Q1335" t="s">
        <v>88</v>
      </c>
      <c r="R1335" t="s">
        <v>89</v>
      </c>
      <c r="S1335" t="s">
        <v>85</v>
      </c>
      <c r="T1335" t="s">
        <v>85</v>
      </c>
      <c r="U1335" t="s">
        <v>2767</v>
      </c>
    </row>
    <row r="1336" spans="3:21" hidden="1" x14ac:dyDescent="0.25">
      <c r="C1336" t="s">
        <v>2654</v>
      </c>
      <c r="D1336">
        <v>2015</v>
      </c>
      <c r="E1336" t="s">
        <v>867</v>
      </c>
      <c r="F1336" t="s">
        <v>2768</v>
      </c>
      <c r="G1336" t="s">
        <v>140</v>
      </c>
      <c r="H1336" t="s">
        <v>81</v>
      </c>
      <c r="I1336" t="s">
        <v>82</v>
      </c>
      <c r="J1336" t="s">
        <v>2752</v>
      </c>
      <c r="K1336" t="s">
        <v>2769</v>
      </c>
      <c r="L1336" t="str">
        <f t="shared" si="21"/>
        <v>Critical</v>
      </c>
      <c r="M1336">
        <v>9.3000000000000007</v>
      </c>
      <c r="N1336" t="s">
        <v>85</v>
      </c>
      <c r="O1336" t="s">
        <v>86</v>
      </c>
      <c r="P1336" t="s">
        <v>101</v>
      </c>
      <c r="Q1336" t="s">
        <v>88</v>
      </c>
      <c r="R1336" t="s">
        <v>130</v>
      </c>
      <c r="S1336" t="s">
        <v>130</v>
      </c>
      <c r="T1336" t="s">
        <v>130</v>
      </c>
      <c r="U1336" t="s">
        <v>2770</v>
      </c>
    </row>
    <row r="1337" spans="3:21" hidden="1" x14ac:dyDescent="0.25">
      <c r="C1337" t="s">
        <v>2654</v>
      </c>
      <c r="D1337">
        <v>2015</v>
      </c>
      <c r="E1337" t="s">
        <v>871</v>
      </c>
      <c r="F1337" t="s">
        <v>2771</v>
      </c>
      <c r="G1337" t="s">
        <v>108</v>
      </c>
      <c r="H1337" t="s">
        <v>81</v>
      </c>
      <c r="I1337" t="s">
        <v>109</v>
      </c>
      <c r="J1337" t="s">
        <v>2752</v>
      </c>
      <c r="K1337" t="s">
        <v>2772</v>
      </c>
      <c r="L1337" t="str">
        <f t="shared" si="21"/>
        <v>Low</v>
      </c>
      <c r="M1337">
        <v>4.3</v>
      </c>
      <c r="N1337" t="s">
        <v>85</v>
      </c>
      <c r="O1337" t="s">
        <v>86</v>
      </c>
      <c r="P1337" t="s">
        <v>101</v>
      </c>
      <c r="Q1337" t="s">
        <v>88</v>
      </c>
      <c r="R1337" t="s">
        <v>89</v>
      </c>
      <c r="S1337" t="s">
        <v>85</v>
      </c>
      <c r="T1337" t="s">
        <v>85</v>
      </c>
      <c r="U1337" t="s">
        <v>2773</v>
      </c>
    </row>
    <row r="1338" spans="3:21" hidden="1" x14ac:dyDescent="0.25">
      <c r="C1338" t="s">
        <v>2654</v>
      </c>
      <c r="D1338">
        <v>2015</v>
      </c>
      <c r="E1338" t="s">
        <v>874</v>
      </c>
      <c r="F1338" t="s">
        <v>2774</v>
      </c>
      <c r="G1338" t="s">
        <v>128</v>
      </c>
      <c r="H1338" t="s">
        <v>81</v>
      </c>
      <c r="I1338" t="s">
        <v>129</v>
      </c>
      <c r="J1338" t="s">
        <v>2752</v>
      </c>
      <c r="K1338" t="s">
        <v>745</v>
      </c>
      <c r="L1338" t="str">
        <f t="shared" si="21"/>
        <v>High</v>
      </c>
      <c r="M1338">
        <v>7.8</v>
      </c>
      <c r="N1338" t="s">
        <v>85</v>
      </c>
      <c r="O1338" t="s">
        <v>86</v>
      </c>
      <c r="P1338" t="s">
        <v>87</v>
      </c>
      <c r="Q1338" t="s">
        <v>88</v>
      </c>
      <c r="R1338" t="s">
        <v>85</v>
      </c>
      <c r="S1338" t="s">
        <v>85</v>
      </c>
      <c r="T1338" t="s">
        <v>130</v>
      </c>
      <c r="U1338" t="s">
        <v>2775</v>
      </c>
    </row>
    <row r="1339" spans="3:21" hidden="1" x14ac:dyDescent="0.25">
      <c r="C1339" t="s">
        <v>2654</v>
      </c>
      <c r="D1339">
        <v>2015</v>
      </c>
      <c r="E1339" t="s">
        <v>878</v>
      </c>
      <c r="F1339" t="s">
        <v>2776</v>
      </c>
      <c r="G1339" t="s">
        <v>108</v>
      </c>
      <c r="H1339" t="s">
        <v>81</v>
      </c>
      <c r="I1339" t="s">
        <v>109</v>
      </c>
      <c r="J1339" t="s">
        <v>2752</v>
      </c>
      <c r="K1339" t="s">
        <v>2769</v>
      </c>
      <c r="L1339" t="str">
        <f t="shared" si="21"/>
        <v>Low</v>
      </c>
      <c r="M1339">
        <v>4.3</v>
      </c>
      <c r="N1339" t="s">
        <v>85</v>
      </c>
      <c r="O1339" t="s">
        <v>86</v>
      </c>
      <c r="P1339" t="s">
        <v>101</v>
      </c>
      <c r="Q1339" t="s">
        <v>88</v>
      </c>
      <c r="R1339" t="s">
        <v>89</v>
      </c>
      <c r="S1339" t="s">
        <v>85</v>
      </c>
      <c r="T1339" t="s">
        <v>85</v>
      </c>
      <c r="U1339" t="s">
        <v>2777</v>
      </c>
    </row>
    <row r="1340" spans="3:21" hidden="1" x14ac:dyDescent="0.25">
      <c r="C1340" t="s">
        <v>2654</v>
      </c>
      <c r="D1340">
        <v>2015</v>
      </c>
      <c r="E1340" t="s">
        <v>789</v>
      </c>
      <c r="F1340" t="s">
        <v>2778</v>
      </c>
      <c r="G1340" t="s">
        <v>93</v>
      </c>
      <c r="H1340" t="s">
        <v>81</v>
      </c>
      <c r="I1340" t="s">
        <v>115</v>
      </c>
      <c r="J1340" t="s">
        <v>2752</v>
      </c>
      <c r="K1340" t="s">
        <v>291</v>
      </c>
      <c r="L1340" t="str">
        <f t="shared" si="21"/>
        <v>Low</v>
      </c>
      <c r="M1340">
        <v>4.3</v>
      </c>
      <c r="N1340" t="s">
        <v>85</v>
      </c>
      <c r="O1340" t="s">
        <v>86</v>
      </c>
      <c r="P1340" t="s">
        <v>101</v>
      </c>
      <c r="Q1340" t="s">
        <v>88</v>
      </c>
      <c r="R1340" t="s">
        <v>85</v>
      </c>
      <c r="S1340" t="s">
        <v>85</v>
      </c>
      <c r="T1340" t="s">
        <v>89</v>
      </c>
      <c r="U1340" t="s">
        <v>2779</v>
      </c>
    </row>
    <row r="1341" spans="3:21" hidden="1" x14ac:dyDescent="0.25">
      <c r="C1341" t="s">
        <v>2654</v>
      </c>
      <c r="D1341">
        <v>2015</v>
      </c>
      <c r="E1341" t="s">
        <v>882</v>
      </c>
      <c r="F1341" t="s">
        <v>2780</v>
      </c>
      <c r="G1341" t="s">
        <v>108</v>
      </c>
      <c r="H1341" t="s">
        <v>81</v>
      </c>
      <c r="I1341" t="s">
        <v>109</v>
      </c>
      <c r="J1341" t="s">
        <v>2781</v>
      </c>
      <c r="K1341" t="s">
        <v>885</v>
      </c>
      <c r="L1341" t="str">
        <f t="shared" si="21"/>
        <v>Low</v>
      </c>
      <c r="M1341">
        <v>4.3</v>
      </c>
      <c r="N1341" t="s">
        <v>85</v>
      </c>
      <c r="O1341" t="s">
        <v>86</v>
      </c>
      <c r="P1341" t="s">
        <v>101</v>
      </c>
      <c r="Q1341" t="s">
        <v>88</v>
      </c>
      <c r="R1341" t="s">
        <v>89</v>
      </c>
      <c r="S1341" t="s">
        <v>85</v>
      </c>
      <c r="T1341" t="s">
        <v>85</v>
      </c>
      <c r="U1341" t="s">
        <v>2782</v>
      </c>
    </row>
    <row r="1342" spans="3:21" hidden="1" x14ac:dyDescent="0.25">
      <c r="C1342" t="s">
        <v>2654</v>
      </c>
      <c r="D1342">
        <v>2015</v>
      </c>
      <c r="E1342" t="s">
        <v>891</v>
      </c>
      <c r="F1342" t="s">
        <v>2783</v>
      </c>
      <c r="G1342" t="s">
        <v>93</v>
      </c>
      <c r="H1342" t="s">
        <v>81</v>
      </c>
      <c r="I1342" t="s">
        <v>153</v>
      </c>
      <c r="J1342" t="s">
        <v>2784</v>
      </c>
      <c r="K1342" t="s">
        <v>885</v>
      </c>
      <c r="L1342" t="str">
        <f t="shared" si="21"/>
        <v>Critical</v>
      </c>
      <c r="M1342">
        <v>10</v>
      </c>
      <c r="N1342" t="s">
        <v>85</v>
      </c>
      <c r="O1342" t="s">
        <v>86</v>
      </c>
      <c r="P1342" t="s">
        <v>87</v>
      </c>
      <c r="Q1342" t="s">
        <v>88</v>
      </c>
      <c r="R1342" t="s">
        <v>130</v>
      </c>
      <c r="S1342" t="s">
        <v>130</v>
      </c>
      <c r="T1342" t="s">
        <v>130</v>
      </c>
      <c r="U1342" t="s">
        <v>2785</v>
      </c>
    </row>
    <row r="1343" spans="3:21" hidden="1" x14ac:dyDescent="0.25">
      <c r="C1343" t="s">
        <v>2654</v>
      </c>
      <c r="D1343">
        <v>2015</v>
      </c>
      <c r="E1343" t="s">
        <v>898</v>
      </c>
      <c r="F1343" t="s">
        <v>2786</v>
      </c>
      <c r="G1343" t="s">
        <v>2787</v>
      </c>
      <c r="H1343" t="s">
        <v>81</v>
      </c>
      <c r="I1343" t="s">
        <v>82</v>
      </c>
      <c r="J1343" t="s">
        <v>2781</v>
      </c>
      <c r="K1343" t="s">
        <v>885</v>
      </c>
      <c r="L1343" t="str">
        <f t="shared" si="21"/>
        <v>High</v>
      </c>
      <c r="M1343">
        <v>8.3000000000000007</v>
      </c>
      <c r="N1343" t="s">
        <v>85</v>
      </c>
      <c r="O1343" t="s">
        <v>183</v>
      </c>
      <c r="P1343" t="s">
        <v>87</v>
      </c>
      <c r="Q1343" t="s">
        <v>88</v>
      </c>
      <c r="R1343" t="s">
        <v>130</v>
      </c>
      <c r="S1343" t="s">
        <v>130</v>
      </c>
      <c r="T1343" t="s">
        <v>130</v>
      </c>
      <c r="U1343" t="s">
        <v>2788</v>
      </c>
    </row>
    <row r="1344" spans="3:21" hidden="1" x14ac:dyDescent="0.25">
      <c r="C1344" t="s">
        <v>2654</v>
      </c>
      <c r="D1344">
        <v>2016</v>
      </c>
      <c r="E1344" t="s">
        <v>91</v>
      </c>
      <c r="F1344" t="s">
        <v>2789</v>
      </c>
      <c r="G1344" t="s">
        <v>140</v>
      </c>
      <c r="H1344" t="s">
        <v>81</v>
      </c>
      <c r="I1344" t="s">
        <v>82</v>
      </c>
      <c r="J1344" t="s">
        <v>2790</v>
      </c>
      <c r="K1344" t="s">
        <v>600</v>
      </c>
      <c r="L1344" t="str">
        <f t="shared" si="21"/>
        <v>Critical</v>
      </c>
      <c r="M1344">
        <v>9.3000000000000007</v>
      </c>
      <c r="N1344" t="s">
        <v>85</v>
      </c>
      <c r="O1344" t="s">
        <v>86</v>
      </c>
      <c r="P1344" t="s">
        <v>101</v>
      </c>
      <c r="Q1344" t="s">
        <v>88</v>
      </c>
      <c r="R1344" t="s">
        <v>130</v>
      </c>
      <c r="S1344" t="s">
        <v>130</v>
      </c>
      <c r="T1344" t="s">
        <v>130</v>
      </c>
      <c r="U1344" t="s">
        <v>2791</v>
      </c>
    </row>
    <row r="1345" spans="3:21" hidden="1" x14ac:dyDescent="0.25">
      <c r="C1345" t="s">
        <v>2654</v>
      </c>
      <c r="D1345">
        <v>2016</v>
      </c>
      <c r="E1345" t="s">
        <v>98</v>
      </c>
      <c r="F1345" t="s">
        <v>2792</v>
      </c>
      <c r="G1345" t="s">
        <v>140</v>
      </c>
      <c r="H1345" t="s">
        <v>81</v>
      </c>
      <c r="I1345" t="s">
        <v>82</v>
      </c>
      <c r="J1345" t="s">
        <v>2790</v>
      </c>
      <c r="K1345" t="s">
        <v>815</v>
      </c>
      <c r="L1345" t="str">
        <f t="shared" si="21"/>
        <v>Critical</v>
      </c>
      <c r="M1345">
        <v>9.3000000000000007</v>
      </c>
      <c r="N1345" t="s">
        <v>85</v>
      </c>
      <c r="O1345" t="s">
        <v>86</v>
      </c>
      <c r="P1345" t="s">
        <v>101</v>
      </c>
      <c r="Q1345" t="s">
        <v>88</v>
      </c>
      <c r="R1345" t="s">
        <v>130</v>
      </c>
      <c r="S1345" t="s">
        <v>130</v>
      </c>
      <c r="T1345" t="s">
        <v>130</v>
      </c>
      <c r="U1345" t="s">
        <v>2793</v>
      </c>
    </row>
    <row r="1346" spans="3:21" hidden="1" x14ac:dyDescent="0.25">
      <c r="C1346" t="s">
        <v>2654</v>
      </c>
      <c r="D1346">
        <v>2016</v>
      </c>
      <c r="E1346" t="s">
        <v>103</v>
      </c>
      <c r="F1346" t="s">
        <v>2794</v>
      </c>
      <c r="G1346" t="s">
        <v>108</v>
      </c>
      <c r="H1346" t="s">
        <v>81</v>
      </c>
      <c r="I1346" t="s">
        <v>109</v>
      </c>
      <c r="J1346" t="s">
        <v>2790</v>
      </c>
      <c r="K1346" t="s">
        <v>555</v>
      </c>
      <c r="L1346" t="str">
        <f t="shared" si="21"/>
        <v>Low</v>
      </c>
      <c r="M1346">
        <v>4.3</v>
      </c>
      <c r="N1346" t="s">
        <v>85</v>
      </c>
      <c r="O1346" t="s">
        <v>86</v>
      </c>
      <c r="P1346" t="s">
        <v>101</v>
      </c>
      <c r="Q1346" t="s">
        <v>88</v>
      </c>
      <c r="R1346" t="s">
        <v>89</v>
      </c>
      <c r="S1346" t="s">
        <v>85</v>
      </c>
      <c r="T1346" t="s">
        <v>85</v>
      </c>
      <c r="U1346" t="s">
        <v>2795</v>
      </c>
    </row>
    <row r="1347" spans="3:21" hidden="1" x14ac:dyDescent="0.25">
      <c r="C1347" t="s">
        <v>2654</v>
      </c>
      <c r="D1347">
        <v>2016</v>
      </c>
      <c r="E1347" t="s">
        <v>106</v>
      </c>
      <c r="F1347" t="s">
        <v>2796</v>
      </c>
      <c r="G1347" t="s">
        <v>280</v>
      </c>
      <c r="H1347" t="s">
        <v>81</v>
      </c>
      <c r="I1347" t="s">
        <v>82</v>
      </c>
      <c r="J1347" t="s">
        <v>2797</v>
      </c>
      <c r="K1347" t="s">
        <v>1364</v>
      </c>
      <c r="L1347" t="str">
        <f t="shared" si="21"/>
        <v>Critical</v>
      </c>
      <c r="M1347">
        <v>9.3000000000000007</v>
      </c>
      <c r="N1347" t="s">
        <v>85</v>
      </c>
      <c r="O1347" t="s">
        <v>86</v>
      </c>
      <c r="P1347" t="s">
        <v>101</v>
      </c>
      <c r="Q1347" t="s">
        <v>88</v>
      </c>
      <c r="R1347" t="s">
        <v>130</v>
      </c>
      <c r="S1347" t="s">
        <v>130</v>
      </c>
      <c r="T1347" t="s">
        <v>130</v>
      </c>
      <c r="U1347" t="s">
        <v>2798</v>
      </c>
    </row>
    <row r="1348" spans="3:21" hidden="1" x14ac:dyDescent="0.25">
      <c r="C1348" t="s">
        <v>2654</v>
      </c>
      <c r="D1348">
        <v>2016</v>
      </c>
      <c r="E1348" t="s">
        <v>113</v>
      </c>
      <c r="F1348" t="s">
        <v>2799</v>
      </c>
      <c r="G1348" t="s">
        <v>280</v>
      </c>
      <c r="H1348" t="s">
        <v>81</v>
      </c>
      <c r="I1348" t="s">
        <v>82</v>
      </c>
      <c r="J1348" t="s">
        <v>2797</v>
      </c>
      <c r="K1348" t="s">
        <v>1364</v>
      </c>
      <c r="L1348" t="str">
        <f t="shared" si="21"/>
        <v>Critical</v>
      </c>
      <c r="M1348">
        <v>9.3000000000000007</v>
      </c>
      <c r="N1348" t="s">
        <v>85</v>
      </c>
      <c r="O1348" t="s">
        <v>86</v>
      </c>
      <c r="P1348" t="s">
        <v>101</v>
      </c>
      <c r="Q1348" t="s">
        <v>88</v>
      </c>
      <c r="R1348" t="s">
        <v>130</v>
      </c>
      <c r="S1348" t="s">
        <v>130</v>
      </c>
      <c r="T1348" t="s">
        <v>130</v>
      </c>
      <c r="U1348" t="s">
        <v>2800</v>
      </c>
    </row>
    <row r="1349" spans="3:21" hidden="1" x14ac:dyDescent="0.25">
      <c r="C1349" t="s">
        <v>2654</v>
      </c>
      <c r="D1349">
        <v>2016</v>
      </c>
      <c r="E1349" t="s">
        <v>117</v>
      </c>
      <c r="F1349" t="s">
        <v>2801</v>
      </c>
      <c r="G1349" t="s">
        <v>280</v>
      </c>
      <c r="H1349" t="s">
        <v>81</v>
      </c>
      <c r="I1349" t="s">
        <v>129</v>
      </c>
      <c r="J1349" t="s">
        <v>2797</v>
      </c>
      <c r="K1349" t="s">
        <v>1279</v>
      </c>
      <c r="L1349" t="str">
        <f t="shared" si="21"/>
        <v>Medium</v>
      </c>
      <c r="M1349">
        <v>6.8</v>
      </c>
      <c r="N1349" t="s">
        <v>85</v>
      </c>
      <c r="O1349" t="s">
        <v>86</v>
      </c>
      <c r="P1349" t="s">
        <v>87</v>
      </c>
      <c r="Q1349" t="s">
        <v>205</v>
      </c>
      <c r="R1349" t="s">
        <v>85</v>
      </c>
      <c r="S1349" t="s">
        <v>85</v>
      </c>
      <c r="T1349" t="s">
        <v>130</v>
      </c>
      <c r="U1349" t="s">
        <v>2802</v>
      </c>
    </row>
    <row r="1350" spans="3:21" hidden="1" x14ac:dyDescent="0.25">
      <c r="C1350" t="s">
        <v>2654</v>
      </c>
      <c r="D1350">
        <v>2016</v>
      </c>
      <c r="E1350" t="s">
        <v>270</v>
      </c>
      <c r="F1350" t="s">
        <v>2803</v>
      </c>
      <c r="G1350" t="s">
        <v>280</v>
      </c>
      <c r="H1350" t="s">
        <v>81</v>
      </c>
      <c r="I1350" t="s">
        <v>82</v>
      </c>
      <c r="J1350" t="s">
        <v>2797</v>
      </c>
      <c r="K1350" t="s">
        <v>1364</v>
      </c>
      <c r="L1350" t="str">
        <f t="shared" si="21"/>
        <v>Critical</v>
      </c>
      <c r="M1350">
        <v>9.3000000000000007</v>
      </c>
      <c r="N1350" t="s">
        <v>85</v>
      </c>
      <c r="O1350" t="s">
        <v>86</v>
      </c>
      <c r="P1350" t="s">
        <v>101</v>
      </c>
      <c r="Q1350" t="s">
        <v>88</v>
      </c>
      <c r="R1350" t="s">
        <v>130</v>
      </c>
      <c r="S1350" t="s">
        <v>130</v>
      </c>
      <c r="T1350" t="s">
        <v>130</v>
      </c>
      <c r="U1350" t="s">
        <v>2804</v>
      </c>
    </row>
    <row r="1351" spans="3:21" hidden="1" x14ac:dyDescent="0.25">
      <c r="C1351" t="s">
        <v>2654</v>
      </c>
      <c r="D1351">
        <v>2016</v>
      </c>
      <c r="E1351" t="s">
        <v>132</v>
      </c>
      <c r="F1351" t="s">
        <v>2805</v>
      </c>
      <c r="G1351" t="s">
        <v>108</v>
      </c>
      <c r="H1351" t="s">
        <v>81</v>
      </c>
      <c r="I1351" t="s">
        <v>109</v>
      </c>
      <c r="J1351" t="s">
        <v>2797</v>
      </c>
      <c r="K1351" t="s">
        <v>1941</v>
      </c>
      <c r="L1351" t="str">
        <f t="shared" si="21"/>
        <v>Low</v>
      </c>
      <c r="M1351">
        <v>4.3</v>
      </c>
      <c r="N1351" t="s">
        <v>85</v>
      </c>
      <c r="O1351" t="s">
        <v>86</v>
      </c>
      <c r="P1351" t="s">
        <v>101</v>
      </c>
      <c r="Q1351" t="s">
        <v>88</v>
      </c>
      <c r="R1351" t="s">
        <v>89</v>
      </c>
      <c r="S1351" t="s">
        <v>85</v>
      </c>
      <c r="T1351" t="s">
        <v>85</v>
      </c>
      <c r="U1351" t="s">
        <v>2806</v>
      </c>
    </row>
    <row r="1352" spans="3:21" hidden="1" x14ac:dyDescent="0.25">
      <c r="C1352" t="s">
        <v>2654</v>
      </c>
      <c r="D1352">
        <v>2016</v>
      </c>
      <c r="E1352" t="s">
        <v>138</v>
      </c>
      <c r="F1352" t="s">
        <v>2807</v>
      </c>
      <c r="G1352" t="s">
        <v>93</v>
      </c>
      <c r="H1352" t="s">
        <v>81</v>
      </c>
      <c r="I1352" t="s">
        <v>431</v>
      </c>
      <c r="J1352" t="s">
        <v>2797</v>
      </c>
      <c r="K1352" t="s">
        <v>1364</v>
      </c>
      <c r="L1352" t="str">
        <f t="shared" si="21"/>
        <v>Critical</v>
      </c>
      <c r="M1352">
        <v>9.3000000000000007</v>
      </c>
      <c r="N1352" t="s">
        <v>85</v>
      </c>
      <c r="O1352" t="s">
        <v>86</v>
      </c>
      <c r="P1352" t="s">
        <v>101</v>
      </c>
      <c r="Q1352" t="s">
        <v>88</v>
      </c>
      <c r="R1352" t="s">
        <v>130</v>
      </c>
      <c r="S1352" t="s">
        <v>130</v>
      </c>
      <c r="T1352" t="s">
        <v>130</v>
      </c>
      <c r="U1352" t="s">
        <v>2808</v>
      </c>
    </row>
    <row r="1353" spans="3:21" hidden="1" x14ac:dyDescent="0.25">
      <c r="C1353" t="s">
        <v>2654</v>
      </c>
      <c r="D1353">
        <v>2016</v>
      </c>
      <c r="E1353" t="s">
        <v>142</v>
      </c>
      <c r="F1353" t="s">
        <v>2809</v>
      </c>
      <c r="G1353" t="s">
        <v>134</v>
      </c>
      <c r="H1353" t="s">
        <v>81</v>
      </c>
      <c r="I1353" t="s">
        <v>82</v>
      </c>
      <c r="J1353" t="s">
        <v>2810</v>
      </c>
      <c r="K1353" t="s">
        <v>1123</v>
      </c>
      <c r="L1353" t="str">
        <f t="shared" si="21"/>
        <v>Critical</v>
      </c>
      <c r="M1353">
        <v>10</v>
      </c>
      <c r="N1353" t="s">
        <v>85</v>
      </c>
      <c r="O1353" t="s">
        <v>86</v>
      </c>
      <c r="P1353" t="s">
        <v>87</v>
      </c>
      <c r="Q1353" t="s">
        <v>88</v>
      </c>
      <c r="R1353" t="s">
        <v>130</v>
      </c>
      <c r="S1353" t="s">
        <v>130</v>
      </c>
      <c r="T1353" t="s">
        <v>130</v>
      </c>
      <c r="U1353" t="s">
        <v>2811</v>
      </c>
    </row>
    <row r="1354" spans="3:21" hidden="1" x14ac:dyDescent="0.25">
      <c r="C1354" t="s">
        <v>2654</v>
      </c>
      <c r="D1354">
        <v>2016</v>
      </c>
      <c r="E1354" t="s">
        <v>147</v>
      </c>
      <c r="F1354" t="s">
        <v>2812</v>
      </c>
      <c r="G1354" t="s">
        <v>699</v>
      </c>
      <c r="H1354" t="s">
        <v>81</v>
      </c>
      <c r="I1354" t="s">
        <v>82</v>
      </c>
      <c r="J1354" t="s">
        <v>2810</v>
      </c>
      <c r="K1354" t="s">
        <v>1123</v>
      </c>
      <c r="L1354" t="str">
        <f t="shared" si="21"/>
        <v>Critical</v>
      </c>
      <c r="M1354">
        <v>9.3000000000000007</v>
      </c>
      <c r="N1354" t="s">
        <v>85</v>
      </c>
      <c r="O1354" t="s">
        <v>86</v>
      </c>
      <c r="P1354" t="s">
        <v>101</v>
      </c>
      <c r="Q1354" t="s">
        <v>88</v>
      </c>
      <c r="R1354" t="s">
        <v>130</v>
      </c>
      <c r="S1354" t="s">
        <v>130</v>
      </c>
      <c r="T1354" t="s">
        <v>130</v>
      </c>
      <c r="U1354" t="s">
        <v>2813</v>
      </c>
    </row>
    <row r="1355" spans="3:21" hidden="1" x14ac:dyDescent="0.25">
      <c r="C1355" t="s">
        <v>2654</v>
      </c>
      <c r="D1355">
        <v>2016</v>
      </c>
      <c r="E1355" t="s">
        <v>150</v>
      </c>
      <c r="F1355" t="s">
        <v>2814</v>
      </c>
      <c r="G1355" t="s">
        <v>280</v>
      </c>
      <c r="H1355" t="s">
        <v>81</v>
      </c>
      <c r="I1355" t="s">
        <v>82</v>
      </c>
      <c r="J1355" t="s">
        <v>2810</v>
      </c>
      <c r="K1355" t="s">
        <v>1123</v>
      </c>
      <c r="L1355" t="str">
        <f t="shared" si="21"/>
        <v>Critical</v>
      </c>
      <c r="M1355">
        <v>9.3000000000000007</v>
      </c>
      <c r="N1355" t="s">
        <v>85</v>
      </c>
      <c r="O1355" t="s">
        <v>86</v>
      </c>
      <c r="P1355" t="s">
        <v>101</v>
      </c>
      <c r="Q1355" t="s">
        <v>88</v>
      </c>
      <c r="R1355" t="s">
        <v>130</v>
      </c>
      <c r="S1355" t="s">
        <v>130</v>
      </c>
      <c r="T1355" t="s">
        <v>130</v>
      </c>
      <c r="U1355" t="s">
        <v>2815</v>
      </c>
    </row>
    <row r="1356" spans="3:21" hidden="1" x14ac:dyDescent="0.25">
      <c r="C1356" t="s">
        <v>2654</v>
      </c>
      <c r="D1356">
        <v>2016</v>
      </c>
      <c r="E1356" t="s">
        <v>155</v>
      </c>
      <c r="F1356" t="s">
        <v>2816</v>
      </c>
      <c r="G1356" t="s">
        <v>93</v>
      </c>
      <c r="H1356" t="s">
        <v>81</v>
      </c>
      <c r="I1356" t="s">
        <v>290</v>
      </c>
      <c r="J1356" t="s">
        <v>2817</v>
      </c>
      <c r="K1356" t="s">
        <v>2818</v>
      </c>
      <c r="L1356" t="str">
        <f t="shared" si="21"/>
        <v>High</v>
      </c>
      <c r="M1356">
        <v>7.6</v>
      </c>
      <c r="N1356" t="s">
        <v>85</v>
      </c>
      <c r="O1356" t="s">
        <v>86</v>
      </c>
      <c r="P1356" t="s">
        <v>301</v>
      </c>
      <c r="Q1356" t="s">
        <v>88</v>
      </c>
      <c r="R1356" t="s">
        <v>130</v>
      </c>
      <c r="S1356" t="s">
        <v>130</v>
      </c>
      <c r="T1356" t="s">
        <v>130</v>
      </c>
      <c r="U1356" t="s">
        <v>2819</v>
      </c>
    </row>
    <row r="1357" spans="3:21" hidden="1" x14ac:dyDescent="0.25">
      <c r="C1357" t="s">
        <v>2654</v>
      </c>
      <c r="D1357">
        <v>2016</v>
      </c>
      <c r="E1357" t="s">
        <v>159</v>
      </c>
      <c r="F1357" t="s">
        <v>2820</v>
      </c>
      <c r="G1357" t="s">
        <v>699</v>
      </c>
      <c r="H1357" t="s">
        <v>81</v>
      </c>
      <c r="I1357" t="s">
        <v>109</v>
      </c>
      <c r="J1357" t="s">
        <v>2817</v>
      </c>
      <c r="K1357" t="s">
        <v>1279</v>
      </c>
      <c r="L1357" t="str">
        <f t="shared" si="21"/>
        <v>Low</v>
      </c>
      <c r="M1357">
        <v>4.3</v>
      </c>
      <c r="N1357" t="s">
        <v>85</v>
      </c>
      <c r="O1357" t="s">
        <v>86</v>
      </c>
      <c r="P1357" t="s">
        <v>101</v>
      </c>
      <c r="Q1357" t="s">
        <v>88</v>
      </c>
      <c r="R1357" t="s">
        <v>89</v>
      </c>
      <c r="S1357" t="s">
        <v>85</v>
      </c>
      <c r="T1357" t="s">
        <v>85</v>
      </c>
      <c r="U1357" t="s">
        <v>2821</v>
      </c>
    </row>
    <row r="1358" spans="3:21" hidden="1" x14ac:dyDescent="0.25">
      <c r="C1358" t="s">
        <v>2654</v>
      </c>
      <c r="D1358">
        <v>2016</v>
      </c>
      <c r="E1358" t="s">
        <v>140</v>
      </c>
      <c r="F1358" t="s">
        <v>2822</v>
      </c>
      <c r="G1358" t="s">
        <v>108</v>
      </c>
      <c r="H1358" t="s">
        <v>81</v>
      </c>
      <c r="I1358" t="s">
        <v>109</v>
      </c>
      <c r="J1358" t="s">
        <v>2817</v>
      </c>
      <c r="K1358" t="s">
        <v>1279</v>
      </c>
      <c r="L1358" t="str">
        <f t="shared" si="21"/>
        <v>Low</v>
      </c>
      <c r="M1358">
        <v>4.3</v>
      </c>
      <c r="N1358" t="s">
        <v>85</v>
      </c>
      <c r="O1358" t="s">
        <v>86</v>
      </c>
      <c r="P1358" t="s">
        <v>101</v>
      </c>
      <c r="Q1358" t="s">
        <v>88</v>
      </c>
      <c r="R1358" t="s">
        <v>89</v>
      </c>
      <c r="S1358" t="s">
        <v>85</v>
      </c>
      <c r="T1358" t="s">
        <v>85</v>
      </c>
      <c r="U1358" t="s">
        <v>2823</v>
      </c>
    </row>
    <row r="1359" spans="3:21" hidden="1" x14ac:dyDescent="0.25">
      <c r="C1359" t="s">
        <v>2654</v>
      </c>
      <c r="D1359">
        <v>2016</v>
      </c>
      <c r="E1359" t="s">
        <v>134</v>
      </c>
      <c r="F1359" t="s">
        <v>2824</v>
      </c>
      <c r="G1359" t="s">
        <v>93</v>
      </c>
      <c r="H1359" t="s">
        <v>81</v>
      </c>
      <c r="I1359" t="s">
        <v>153</v>
      </c>
      <c r="J1359" t="s">
        <v>2817</v>
      </c>
      <c r="K1359" t="s">
        <v>2818</v>
      </c>
      <c r="L1359" t="str">
        <f t="shared" si="21"/>
        <v>Critical</v>
      </c>
      <c r="M1359">
        <v>9</v>
      </c>
      <c r="N1359" t="s">
        <v>85</v>
      </c>
      <c r="O1359" t="s">
        <v>86</v>
      </c>
      <c r="P1359" t="s">
        <v>87</v>
      </c>
      <c r="Q1359" t="s">
        <v>205</v>
      </c>
      <c r="R1359" t="s">
        <v>130</v>
      </c>
      <c r="S1359" t="s">
        <v>130</v>
      </c>
      <c r="T1359" t="s">
        <v>130</v>
      </c>
      <c r="U1359" t="s">
        <v>2825</v>
      </c>
    </row>
    <row r="1360" spans="3:21" hidden="1" x14ac:dyDescent="0.25">
      <c r="C1360" t="s">
        <v>2654</v>
      </c>
      <c r="D1360">
        <v>2016</v>
      </c>
      <c r="E1360" t="s">
        <v>305</v>
      </c>
      <c r="F1360" t="s">
        <v>2826</v>
      </c>
      <c r="G1360" t="s">
        <v>280</v>
      </c>
      <c r="H1360" t="s">
        <v>81</v>
      </c>
      <c r="I1360" t="s">
        <v>82</v>
      </c>
      <c r="J1360" t="s">
        <v>2817</v>
      </c>
      <c r="K1360" t="s">
        <v>1123</v>
      </c>
      <c r="L1360" t="str">
        <f t="shared" si="21"/>
        <v>Critical</v>
      </c>
      <c r="M1360">
        <v>9</v>
      </c>
      <c r="N1360" t="s">
        <v>85</v>
      </c>
      <c r="O1360" t="s">
        <v>86</v>
      </c>
      <c r="P1360" t="s">
        <v>87</v>
      </c>
      <c r="Q1360" t="s">
        <v>205</v>
      </c>
      <c r="R1360" t="s">
        <v>130</v>
      </c>
      <c r="S1360" t="s">
        <v>130</v>
      </c>
      <c r="T1360" t="s">
        <v>130</v>
      </c>
      <c r="U1360" t="s">
        <v>2827</v>
      </c>
    </row>
    <row r="1361" spans="3:21" hidden="1" x14ac:dyDescent="0.25">
      <c r="C1361" t="s">
        <v>2654</v>
      </c>
      <c r="D1361">
        <v>2016</v>
      </c>
      <c r="E1361" t="s">
        <v>168</v>
      </c>
      <c r="F1361" t="s">
        <v>2828</v>
      </c>
      <c r="G1361" t="s">
        <v>134</v>
      </c>
      <c r="H1361" t="s">
        <v>81</v>
      </c>
      <c r="I1361" t="s">
        <v>82</v>
      </c>
      <c r="J1361" t="s">
        <v>2829</v>
      </c>
      <c r="K1361" t="s">
        <v>1279</v>
      </c>
      <c r="L1361" t="str">
        <f t="shared" si="21"/>
        <v>Critical</v>
      </c>
      <c r="M1361">
        <v>9.3000000000000007</v>
      </c>
      <c r="N1361" t="s">
        <v>85</v>
      </c>
      <c r="O1361" t="s">
        <v>86</v>
      </c>
      <c r="P1361" t="s">
        <v>101</v>
      </c>
      <c r="Q1361" t="s">
        <v>88</v>
      </c>
      <c r="R1361" t="s">
        <v>130</v>
      </c>
      <c r="S1361" t="s">
        <v>130</v>
      </c>
      <c r="T1361" t="s">
        <v>130</v>
      </c>
      <c r="U1361" t="s">
        <v>2830</v>
      </c>
    </row>
    <row r="1362" spans="3:21" hidden="1" x14ac:dyDescent="0.25">
      <c r="C1362" t="s">
        <v>2654</v>
      </c>
      <c r="D1362">
        <v>2016</v>
      </c>
      <c r="E1362" t="s">
        <v>172</v>
      </c>
      <c r="F1362" t="s">
        <v>2831</v>
      </c>
      <c r="G1362" t="s">
        <v>134</v>
      </c>
      <c r="H1362" t="s">
        <v>81</v>
      </c>
      <c r="I1362" t="s">
        <v>82</v>
      </c>
      <c r="J1362" t="s">
        <v>2829</v>
      </c>
      <c r="K1362" t="s">
        <v>1279</v>
      </c>
      <c r="L1362" t="str">
        <f t="shared" si="21"/>
        <v>Critical</v>
      </c>
      <c r="M1362">
        <v>9.3000000000000007</v>
      </c>
      <c r="N1362" t="s">
        <v>85</v>
      </c>
      <c r="O1362" t="s">
        <v>86</v>
      </c>
      <c r="P1362" t="s">
        <v>101</v>
      </c>
      <c r="Q1362" t="s">
        <v>88</v>
      </c>
      <c r="R1362" t="s">
        <v>130</v>
      </c>
      <c r="S1362" t="s">
        <v>130</v>
      </c>
      <c r="T1362" t="s">
        <v>130</v>
      </c>
      <c r="U1362" t="s">
        <v>2832</v>
      </c>
    </row>
    <row r="1363" spans="3:21" hidden="1" x14ac:dyDescent="0.25">
      <c r="C1363" t="s">
        <v>2654</v>
      </c>
      <c r="D1363">
        <v>2016</v>
      </c>
      <c r="E1363" t="s">
        <v>175</v>
      </c>
      <c r="F1363" t="s">
        <v>2833</v>
      </c>
      <c r="G1363" t="s">
        <v>134</v>
      </c>
      <c r="H1363" t="s">
        <v>81</v>
      </c>
      <c r="I1363" t="s">
        <v>82</v>
      </c>
      <c r="J1363" t="s">
        <v>2829</v>
      </c>
      <c r="K1363" t="s">
        <v>1279</v>
      </c>
      <c r="L1363" t="str">
        <f t="shared" si="21"/>
        <v>Critical</v>
      </c>
      <c r="M1363">
        <v>9.3000000000000007</v>
      </c>
      <c r="N1363" t="s">
        <v>85</v>
      </c>
      <c r="O1363" t="s">
        <v>86</v>
      </c>
      <c r="P1363" t="s">
        <v>101</v>
      </c>
      <c r="Q1363" t="s">
        <v>88</v>
      </c>
      <c r="R1363" t="s">
        <v>130</v>
      </c>
      <c r="S1363" t="s">
        <v>130</v>
      </c>
      <c r="T1363" t="s">
        <v>130</v>
      </c>
      <c r="U1363" t="s">
        <v>2834</v>
      </c>
    </row>
    <row r="1364" spans="3:21" hidden="1" x14ac:dyDescent="0.25">
      <c r="C1364" t="s">
        <v>2654</v>
      </c>
      <c r="D1364">
        <v>2016</v>
      </c>
      <c r="E1364" t="s">
        <v>178</v>
      </c>
      <c r="F1364" t="s">
        <v>2835</v>
      </c>
      <c r="G1364" t="s">
        <v>108</v>
      </c>
      <c r="H1364" t="s">
        <v>81</v>
      </c>
      <c r="I1364" t="s">
        <v>109</v>
      </c>
      <c r="J1364" t="s">
        <v>2810</v>
      </c>
      <c r="K1364" t="s">
        <v>1123</v>
      </c>
      <c r="L1364" t="str">
        <f t="shared" si="21"/>
        <v>Low</v>
      </c>
      <c r="M1364">
        <v>2.6</v>
      </c>
      <c r="N1364" t="s">
        <v>85</v>
      </c>
      <c r="O1364" t="s">
        <v>86</v>
      </c>
      <c r="P1364" t="s">
        <v>301</v>
      </c>
      <c r="Q1364" t="s">
        <v>88</v>
      </c>
      <c r="R1364" t="s">
        <v>89</v>
      </c>
      <c r="S1364" t="s">
        <v>85</v>
      </c>
      <c r="T1364" t="s">
        <v>85</v>
      </c>
      <c r="U1364" t="s">
        <v>2836</v>
      </c>
    </row>
    <row r="1365" spans="3:21" hidden="1" x14ac:dyDescent="0.25">
      <c r="C1365" t="s">
        <v>2654</v>
      </c>
      <c r="D1365">
        <v>2016</v>
      </c>
      <c r="E1365" t="s">
        <v>188</v>
      </c>
      <c r="F1365" t="s">
        <v>2837</v>
      </c>
      <c r="G1365" t="s">
        <v>108</v>
      </c>
      <c r="H1365" t="s">
        <v>81</v>
      </c>
      <c r="I1365" t="s">
        <v>1319</v>
      </c>
      <c r="J1365" t="s">
        <v>2810</v>
      </c>
      <c r="K1365" t="s">
        <v>1123</v>
      </c>
      <c r="L1365" t="str">
        <f t="shared" si="21"/>
        <v>Medium</v>
      </c>
      <c r="M1365">
        <v>5</v>
      </c>
      <c r="N1365" t="s">
        <v>85</v>
      </c>
      <c r="O1365" t="s">
        <v>86</v>
      </c>
      <c r="P1365" t="s">
        <v>87</v>
      </c>
      <c r="Q1365" t="s">
        <v>88</v>
      </c>
      <c r="R1365" t="s">
        <v>89</v>
      </c>
      <c r="S1365" t="s">
        <v>85</v>
      </c>
      <c r="T1365" t="s">
        <v>85</v>
      </c>
      <c r="U1365" t="s">
        <v>2838</v>
      </c>
    </row>
    <row r="1366" spans="3:21" hidden="1" x14ac:dyDescent="0.25">
      <c r="C1366" t="s">
        <v>2654</v>
      </c>
      <c r="D1366">
        <v>2016</v>
      </c>
      <c r="E1366" t="s">
        <v>193</v>
      </c>
      <c r="F1366" t="s">
        <v>2839</v>
      </c>
      <c r="G1366" t="s">
        <v>108</v>
      </c>
      <c r="H1366" t="s">
        <v>81</v>
      </c>
      <c r="I1366" t="s">
        <v>1319</v>
      </c>
      <c r="J1366" t="s">
        <v>2810</v>
      </c>
      <c r="K1366" t="s">
        <v>1123</v>
      </c>
      <c r="L1366" t="str">
        <f t="shared" si="21"/>
        <v>Medium</v>
      </c>
      <c r="M1366">
        <v>5</v>
      </c>
      <c r="N1366" t="s">
        <v>85</v>
      </c>
      <c r="O1366" t="s">
        <v>86</v>
      </c>
      <c r="P1366" t="s">
        <v>87</v>
      </c>
      <c r="Q1366" t="s">
        <v>88</v>
      </c>
      <c r="R1366" t="s">
        <v>89</v>
      </c>
      <c r="S1366" t="s">
        <v>85</v>
      </c>
      <c r="T1366" t="s">
        <v>85</v>
      </c>
      <c r="U1366" t="s">
        <v>2840</v>
      </c>
    </row>
    <row r="1367" spans="3:21" hidden="1" x14ac:dyDescent="0.25">
      <c r="C1367" t="s">
        <v>2654</v>
      </c>
      <c r="D1367">
        <v>2016</v>
      </c>
      <c r="E1367" t="s">
        <v>201</v>
      </c>
      <c r="F1367" t="s">
        <v>2841</v>
      </c>
      <c r="G1367" t="s">
        <v>478</v>
      </c>
      <c r="H1367" t="s">
        <v>81</v>
      </c>
      <c r="I1367" t="s">
        <v>82</v>
      </c>
      <c r="J1367" t="s">
        <v>261</v>
      </c>
      <c r="K1367" t="s">
        <v>2842</v>
      </c>
      <c r="L1367" t="str">
        <f t="shared" si="21"/>
        <v>Critical</v>
      </c>
      <c r="M1367">
        <v>9.3000000000000007</v>
      </c>
      <c r="N1367" t="s">
        <v>85</v>
      </c>
      <c r="O1367" t="s">
        <v>86</v>
      </c>
      <c r="P1367" t="s">
        <v>101</v>
      </c>
      <c r="Q1367" t="s">
        <v>88</v>
      </c>
      <c r="R1367" t="s">
        <v>130</v>
      </c>
      <c r="S1367" t="s">
        <v>130</v>
      </c>
      <c r="T1367" t="s">
        <v>130</v>
      </c>
      <c r="U1367" t="s">
        <v>2843</v>
      </c>
    </row>
    <row r="1368" spans="3:21" hidden="1" x14ac:dyDescent="0.25">
      <c r="C1368" t="s">
        <v>2654</v>
      </c>
      <c r="D1368">
        <v>2016</v>
      </c>
      <c r="E1368" t="s">
        <v>211</v>
      </c>
      <c r="F1368" t="s">
        <v>2844</v>
      </c>
      <c r="G1368" t="s">
        <v>108</v>
      </c>
      <c r="H1368" t="s">
        <v>81</v>
      </c>
      <c r="I1368" t="s">
        <v>1319</v>
      </c>
      <c r="J1368" t="s">
        <v>2845</v>
      </c>
      <c r="K1368" t="s">
        <v>1618</v>
      </c>
      <c r="L1368" t="str">
        <f t="shared" si="21"/>
        <v>Low</v>
      </c>
      <c r="M1368">
        <v>4.3</v>
      </c>
      <c r="N1368" t="s">
        <v>85</v>
      </c>
      <c r="O1368" t="s">
        <v>86</v>
      </c>
      <c r="P1368" t="s">
        <v>101</v>
      </c>
      <c r="Q1368" t="s">
        <v>88</v>
      </c>
      <c r="R1368" t="s">
        <v>89</v>
      </c>
      <c r="S1368" t="s">
        <v>85</v>
      </c>
      <c r="T1368" t="s">
        <v>85</v>
      </c>
      <c r="U1368" t="s">
        <v>2846</v>
      </c>
    </row>
    <row r="1369" spans="3:21" hidden="1" x14ac:dyDescent="0.25">
      <c r="C1369" t="s">
        <v>2654</v>
      </c>
      <c r="D1369">
        <v>2016</v>
      </c>
      <c r="E1369" t="s">
        <v>214</v>
      </c>
      <c r="F1369" t="s">
        <v>2847</v>
      </c>
      <c r="G1369" t="s">
        <v>108</v>
      </c>
      <c r="H1369" t="s">
        <v>81</v>
      </c>
      <c r="I1369" t="s">
        <v>1319</v>
      </c>
      <c r="J1369" t="s">
        <v>2810</v>
      </c>
      <c r="K1369" t="s">
        <v>1123</v>
      </c>
      <c r="L1369" t="str">
        <f t="shared" si="21"/>
        <v>Medium</v>
      </c>
      <c r="M1369">
        <v>5</v>
      </c>
      <c r="N1369" t="s">
        <v>85</v>
      </c>
      <c r="O1369" t="s">
        <v>86</v>
      </c>
      <c r="P1369" t="s">
        <v>87</v>
      </c>
      <c r="Q1369" t="s">
        <v>88</v>
      </c>
      <c r="R1369" t="s">
        <v>89</v>
      </c>
      <c r="S1369" t="s">
        <v>85</v>
      </c>
      <c r="T1369" t="s">
        <v>85</v>
      </c>
      <c r="U1369" t="s">
        <v>2848</v>
      </c>
    </row>
    <row r="1370" spans="3:21" hidden="1" x14ac:dyDescent="0.25">
      <c r="C1370" t="s">
        <v>2654</v>
      </c>
      <c r="D1370">
        <v>2016</v>
      </c>
      <c r="E1370" t="s">
        <v>217</v>
      </c>
      <c r="F1370" t="s">
        <v>2849</v>
      </c>
      <c r="G1370" t="s">
        <v>93</v>
      </c>
      <c r="H1370" t="s">
        <v>81</v>
      </c>
      <c r="I1370" t="s">
        <v>431</v>
      </c>
      <c r="J1370" t="s">
        <v>616</v>
      </c>
      <c r="K1370" t="s">
        <v>1200</v>
      </c>
      <c r="L1370" t="str">
        <f t="shared" si="21"/>
        <v>Critical</v>
      </c>
      <c r="M1370">
        <v>9.3000000000000007</v>
      </c>
      <c r="N1370" t="s">
        <v>85</v>
      </c>
      <c r="O1370" t="s">
        <v>86</v>
      </c>
      <c r="P1370" t="s">
        <v>101</v>
      </c>
      <c r="Q1370" t="s">
        <v>88</v>
      </c>
      <c r="R1370" t="s">
        <v>130</v>
      </c>
      <c r="S1370" t="s">
        <v>130</v>
      </c>
      <c r="T1370" t="s">
        <v>130</v>
      </c>
      <c r="U1370" t="s">
        <v>2850</v>
      </c>
    </row>
    <row r="1371" spans="3:21" hidden="1" x14ac:dyDescent="0.25">
      <c r="C1371" t="s">
        <v>2654</v>
      </c>
      <c r="D1371">
        <v>2016</v>
      </c>
      <c r="E1371" t="s">
        <v>220</v>
      </c>
      <c r="F1371" t="s">
        <v>2851</v>
      </c>
      <c r="G1371" t="s">
        <v>134</v>
      </c>
      <c r="H1371" t="s">
        <v>81</v>
      </c>
      <c r="I1371" t="s">
        <v>82</v>
      </c>
      <c r="J1371" t="s">
        <v>616</v>
      </c>
      <c r="K1371" t="s">
        <v>1200</v>
      </c>
      <c r="L1371" t="str">
        <f t="shared" si="21"/>
        <v>Critical</v>
      </c>
      <c r="M1371">
        <v>9.3000000000000007</v>
      </c>
      <c r="N1371" t="s">
        <v>85</v>
      </c>
      <c r="O1371" t="s">
        <v>86</v>
      </c>
      <c r="P1371" t="s">
        <v>101</v>
      </c>
      <c r="Q1371" t="s">
        <v>88</v>
      </c>
      <c r="R1371" t="s">
        <v>130</v>
      </c>
      <c r="S1371" t="s">
        <v>130</v>
      </c>
      <c r="T1371" t="s">
        <v>130</v>
      </c>
      <c r="U1371" t="s">
        <v>2852</v>
      </c>
    </row>
    <row r="1372" spans="3:21" hidden="1" x14ac:dyDescent="0.25">
      <c r="C1372" t="s">
        <v>2654</v>
      </c>
      <c r="D1372">
        <v>2016</v>
      </c>
      <c r="E1372" t="s">
        <v>225</v>
      </c>
      <c r="F1372" t="s">
        <v>2853</v>
      </c>
      <c r="G1372" t="s">
        <v>81</v>
      </c>
      <c r="H1372" t="s">
        <v>81</v>
      </c>
      <c r="I1372" t="s">
        <v>82</v>
      </c>
      <c r="J1372" t="s">
        <v>616</v>
      </c>
      <c r="K1372" t="s">
        <v>1200</v>
      </c>
      <c r="L1372" t="str">
        <f t="shared" si="21"/>
        <v>Critical</v>
      </c>
      <c r="M1372">
        <v>9.3000000000000007</v>
      </c>
      <c r="N1372" t="s">
        <v>85</v>
      </c>
      <c r="O1372" t="s">
        <v>86</v>
      </c>
      <c r="P1372" t="s">
        <v>101</v>
      </c>
      <c r="Q1372" t="s">
        <v>88</v>
      </c>
      <c r="R1372" t="s">
        <v>130</v>
      </c>
      <c r="S1372" t="s">
        <v>130</v>
      </c>
      <c r="T1372" t="s">
        <v>130</v>
      </c>
      <c r="U1372" t="s">
        <v>2854</v>
      </c>
    </row>
    <row r="1373" spans="3:21" hidden="1" x14ac:dyDescent="0.25">
      <c r="C1373" t="s">
        <v>2654</v>
      </c>
      <c r="D1373">
        <v>2016</v>
      </c>
      <c r="E1373" t="s">
        <v>228</v>
      </c>
      <c r="F1373" t="s">
        <v>2855</v>
      </c>
      <c r="G1373" t="s">
        <v>280</v>
      </c>
      <c r="H1373" t="s">
        <v>81</v>
      </c>
      <c r="I1373" t="s">
        <v>1748</v>
      </c>
      <c r="J1373" t="s">
        <v>616</v>
      </c>
      <c r="K1373" t="s">
        <v>1742</v>
      </c>
      <c r="L1373" t="str">
        <f t="shared" si="21"/>
        <v>Critical</v>
      </c>
      <c r="M1373">
        <v>9.3000000000000007</v>
      </c>
      <c r="N1373" t="s">
        <v>85</v>
      </c>
      <c r="O1373" t="s">
        <v>86</v>
      </c>
      <c r="P1373" t="s">
        <v>101</v>
      </c>
      <c r="Q1373" t="s">
        <v>88</v>
      </c>
      <c r="R1373" t="s">
        <v>130</v>
      </c>
      <c r="S1373" t="s">
        <v>130</v>
      </c>
      <c r="T1373" t="s">
        <v>130</v>
      </c>
      <c r="U1373" t="s">
        <v>2856</v>
      </c>
    </row>
    <row r="1374" spans="3:21" hidden="1" x14ac:dyDescent="0.25">
      <c r="C1374" t="s">
        <v>2654</v>
      </c>
      <c r="D1374">
        <v>2016</v>
      </c>
      <c r="E1374" t="s">
        <v>231</v>
      </c>
      <c r="F1374" t="s">
        <v>2857</v>
      </c>
      <c r="G1374" t="s">
        <v>699</v>
      </c>
      <c r="H1374" t="s">
        <v>81</v>
      </c>
      <c r="I1374" t="s">
        <v>82</v>
      </c>
      <c r="J1374" t="s">
        <v>616</v>
      </c>
      <c r="K1374" t="s">
        <v>1200</v>
      </c>
      <c r="L1374" t="str">
        <f t="shared" si="21"/>
        <v>Critical</v>
      </c>
      <c r="M1374">
        <v>9</v>
      </c>
      <c r="N1374" t="s">
        <v>85</v>
      </c>
      <c r="O1374" t="s">
        <v>86</v>
      </c>
      <c r="P1374" t="s">
        <v>87</v>
      </c>
      <c r="Q1374" t="s">
        <v>205</v>
      </c>
      <c r="R1374" t="s">
        <v>130</v>
      </c>
      <c r="S1374" t="s">
        <v>130</v>
      </c>
      <c r="T1374" t="s">
        <v>130</v>
      </c>
      <c r="U1374" t="s">
        <v>2858</v>
      </c>
    </row>
    <row r="1375" spans="3:21" hidden="1" x14ac:dyDescent="0.25">
      <c r="C1375" t="s">
        <v>2654</v>
      </c>
      <c r="D1375">
        <v>2016</v>
      </c>
      <c r="E1375" t="s">
        <v>237</v>
      </c>
      <c r="F1375" t="s">
        <v>2859</v>
      </c>
      <c r="G1375" t="s">
        <v>280</v>
      </c>
      <c r="H1375" t="s">
        <v>81</v>
      </c>
      <c r="I1375" t="s">
        <v>82</v>
      </c>
      <c r="J1375" t="s">
        <v>616</v>
      </c>
      <c r="K1375" t="s">
        <v>1200</v>
      </c>
      <c r="L1375" t="str">
        <f t="shared" si="21"/>
        <v>Critical</v>
      </c>
      <c r="M1375">
        <v>9.3000000000000007</v>
      </c>
      <c r="N1375" t="s">
        <v>85</v>
      </c>
      <c r="O1375" t="s">
        <v>86</v>
      </c>
      <c r="P1375" t="s">
        <v>101</v>
      </c>
      <c r="Q1375" t="s">
        <v>88</v>
      </c>
      <c r="R1375" t="s">
        <v>130</v>
      </c>
      <c r="S1375" t="s">
        <v>130</v>
      </c>
      <c r="T1375" t="s">
        <v>130</v>
      </c>
      <c r="U1375" t="s">
        <v>2860</v>
      </c>
    </row>
    <row r="1376" spans="3:21" hidden="1" x14ac:dyDescent="0.25">
      <c r="C1376" t="s">
        <v>2654</v>
      </c>
      <c r="D1376">
        <v>2016</v>
      </c>
      <c r="E1376" t="s">
        <v>240</v>
      </c>
      <c r="F1376" t="s">
        <v>2861</v>
      </c>
      <c r="G1376" t="s">
        <v>108</v>
      </c>
      <c r="H1376" t="s">
        <v>81</v>
      </c>
      <c r="I1376" t="s">
        <v>109</v>
      </c>
      <c r="J1376" t="s">
        <v>616</v>
      </c>
      <c r="K1376" t="s">
        <v>1200</v>
      </c>
      <c r="L1376" t="str">
        <f t="shared" si="21"/>
        <v>Low</v>
      </c>
      <c r="M1376">
        <v>4.3</v>
      </c>
      <c r="N1376" t="s">
        <v>85</v>
      </c>
      <c r="O1376" t="s">
        <v>86</v>
      </c>
      <c r="P1376" t="s">
        <v>101</v>
      </c>
      <c r="Q1376" t="s">
        <v>88</v>
      </c>
      <c r="R1376" t="s">
        <v>89</v>
      </c>
      <c r="S1376" t="s">
        <v>85</v>
      </c>
      <c r="T1376" t="s">
        <v>85</v>
      </c>
      <c r="U1376" t="s">
        <v>2862</v>
      </c>
    </row>
    <row r="1377" spans="3:21" hidden="1" x14ac:dyDescent="0.25">
      <c r="C1377" t="s">
        <v>2654</v>
      </c>
      <c r="D1377">
        <v>2016</v>
      </c>
      <c r="E1377" t="s">
        <v>244</v>
      </c>
      <c r="F1377" t="s">
        <v>2863</v>
      </c>
      <c r="G1377" t="s">
        <v>108</v>
      </c>
      <c r="H1377" t="s">
        <v>81</v>
      </c>
      <c r="I1377" t="s">
        <v>109</v>
      </c>
      <c r="J1377" t="s">
        <v>616</v>
      </c>
      <c r="K1377" t="s">
        <v>1200</v>
      </c>
      <c r="L1377" t="str">
        <f t="shared" si="21"/>
        <v>Low</v>
      </c>
      <c r="M1377">
        <v>4.3</v>
      </c>
      <c r="N1377" t="s">
        <v>85</v>
      </c>
      <c r="O1377" t="s">
        <v>86</v>
      </c>
      <c r="P1377" t="s">
        <v>101</v>
      </c>
      <c r="Q1377" t="s">
        <v>88</v>
      </c>
      <c r="R1377" t="s">
        <v>89</v>
      </c>
      <c r="S1377" t="s">
        <v>85</v>
      </c>
      <c r="T1377" t="s">
        <v>85</v>
      </c>
      <c r="U1377" t="s">
        <v>2864</v>
      </c>
    </row>
    <row r="1378" spans="3:21" hidden="1" x14ac:dyDescent="0.25">
      <c r="C1378" t="s">
        <v>2654</v>
      </c>
      <c r="D1378">
        <v>2016</v>
      </c>
      <c r="E1378" t="s">
        <v>247</v>
      </c>
      <c r="F1378" t="s">
        <v>2865</v>
      </c>
      <c r="G1378" t="s">
        <v>280</v>
      </c>
      <c r="H1378" t="s">
        <v>81</v>
      </c>
      <c r="I1378" t="s">
        <v>82</v>
      </c>
      <c r="J1378" t="s">
        <v>1220</v>
      </c>
      <c r="K1378" t="s">
        <v>1431</v>
      </c>
      <c r="L1378" t="str">
        <f t="shared" si="21"/>
        <v>Critical</v>
      </c>
      <c r="M1378">
        <v>9.3000000000000007</v>
      </c>
      <c r="N1378" t="s">
        <v>85</v>
      </c>
      <c r="O1378" t="s">
        <v>86</v>
      </c>
      <c r="P1378" t="s">
        <v>101</v>
      </c>
      <c r="Q1378" t="s">
        <v>88</v>
      </c>
      <c r="R1378" t="s">
        <v>130</v>
      </c>
      <c r="S1378" t="s">
        <v>130</v>
      </c>
      <c r="T1378" t="s">
        <v>130</v>
      </c>
      <c r="U1378" t="s">
        <v>2866</v>
      </c>
    </row>
    <row r="1379" spans="3:21" hidden="1" x14ac:dyDescent="0.25">
      <c r="C1379" t="s">
        <v>2654</v>
      </c>
      <c r="D1379">
        <v>2016</v>
      </c>
      <c r="E1379" t="s">
        <v>360</v>
      </c>
      <c r="F1379" t="s">
        <v>2867</v>
      </c>
      <c r="G1379" t="s">
        <v>93</v>
      </c>
      <c r="H1379" t="s">
        <v>81</v>
      </c>
      <c r="I1379" t="s">
        <v>431</v>
      </c>
      <c r="J1379" t="s">
        <v>1220</v>
      </c>
      <c r="K1379" t="s">
        <v>1618</v>
      </c>
      <c r="L1379" t="str">
        <f t="shared" si="21"/>
        <v>Critical</v>
      </c>
      <c r="M1379">
        <v>9.3000000000000007</v>
      </c>
      <c r="N1379" t="s">
        <v>85</v>
      </c>
      <c r="O1379" t="s">
        <v>86</v>
      </c>
      <c r="P1379" t="s">
        <v>101</v>
      </c>
      <c r="Q1379" t="s">
        <v>88</v>
      </c>
      <c r="R1379" t="s">
        <v>130</v>
      </c>
      <c r="S1379" t="s">
        <v>130</v>
      </c>
      <c r="T1379" t="s">
        <v>130</v>
      </c>
      <c r="U1379" t="s">
        <v>2868</v>
      </c>
    </row>
    <row r="1380" spans="3:21" hidden="1" x14ac:dyDescent="0.25">
      <c r="C1380" t="s">
        <v>2654</v>
      </c>
      <c r="D1380">
        <v>2016</v>
      </c>
      <c r="E1380" t="s">
        <v>657</v>
      </c>
      <c r="F1380" t="s">
        <v>2869</v>
      </c>
      <c r="G1380" t="s">
        <v>93</v>
      </c>
      <c r="H1380" t="s">
        <v>81</v>
      </c>
      <c r="I1380" t="s">
        <v>153</v>
      </c>
      <c r="J1380" t="s">
        <v>2810</v>
      </c>
      <c r="K1380" t="s">
        <v>1123</v>
      </c>
      <c r="L1380" t="str">
        <f t="shared" si="21"/>
        <v>Critical</v>
      </c>
      <c r="M1380">
        <v>9.3000000000000007</v>
      </c>
      <c r="N1380" t="s">
        <v>85</v>
      </c>
      <c r="O1380" t="s">
        <v>86</v>
      </c>
      <c r="P1380" t="s">
        <v>101</v>
      </c>
      <c r="Q1380" t="s">
        <v>88</v>
      </c>
      <c r="R1380" t="s">
        <v>130</v>
      </c>
      <c r="S1380" t="s">
        <v>130</v>
      </c>
      <c r="T1380" t="s">
        <v>130</v>
      </c>
      <c r="U1380" t="s">
        <v>2870</v>
      </c>
    </row>
    <row r="1381" spans="3:21" hidden="1" x14ac:dyDescent="0.25">
      <c r="C1381" t="s">
        <v>2654</v>
      </c>
      <c r="D1381">
        <v>2016</v>
      </c>
      <c r="E1381" t="s">
        <v>369</v>
      </c>
      <c r="F1381" t="s">
        <v>2871</v>
      </c>
      <c r="G1381" t="s">
        <v>134</v>
      </c>
      <c r="H1381" t="s">
        <v>81</v>
      </c>
      <c r="I1381" t="s">
        <v>82</v>
      </c>
      <c r="J1381" t="s">
        <v>2872</v>
      </c>
      <c r="K1381" t="s">
        <v>885</v>
      </c>
      <c r="L1381" t="str">
        <f t="shared" si="21"/>
        <v>Critical</v>
      </c>
      <c r="M1381">
        <v>9.3000000000000007</v>
      </c>
      <c r="N1381" t="s">
        <v>85</v>
      </c>
      <c r="O1381" t="s">
        <v>86</v>
      </c>
      <c r="P1381" t="s">
        <v>101</v>
      </c>
      <c r="Q1381" t="s">
        <v>88</v>
      </c>
      <c r="R1381" t="s">
        <v>130</v>
      </c>
      <c r="S1381" t="s">
        <v>130</v>
      </c>
      <c r="T1381" t="s">
        <v>130</v>
      </c>
      <c r="U1381" t="s">
        <v>2873</v>
      </c>
    </row>
    <row r="1382" spans="3:21" hidden="1" x14ac:dyDescent="0.25">
      <c r="C1382" t="s">
        <v>2654</v>
      </c>
      <c r="D1382">
        <v>2016</v>
      </c>
      <c r="E1382" t="s">
        <v>373</v>
      </c>
      <c r="F1382" t="s">
        <v>2874</v>
      </c>
      <c r="G1382" t="s">
        <v>134</v>
      </c>
      <c r="H1382" t="s">
        <v>81</v>
      </c>
      <c r="I1382" t="s">
        <v>129</v>
      </c>
      <c r="J1382" t="s">
        <v>2872</v>
      </c>
      <c r="K1382" t="s">
        <v>885</v>
      </c>
      <c r="L1382" t="str">
        <f t="shared" si="21"/>
        <v>Medium</v>
      </c>
      <c r="M1382">
        <v>7.1</v>
      </c>
      <c r="N1382" t="s">
        <v>85</v>
      </c>
      <c r="O1382" t="s">
        <v>86</v>
      </c>
      <c r="P1382" t="s">
        <v>101</v>
      </c>
      <c r="Q1382" t="s">
        <v>88</v>
      </c>
      <c r="R1382" t="s">
        <v>85</v>
      </c>
      <c r="S1382" t="s">
        <v>85</v>
      </c>
      <c r="T1382" t="s">
        <v>130</v>
      </c>
      <c r="U1382" t="s">
        <v>2875</v>
      </c>
    </row>
    <row r="1383" spans="3:21" hidden="1" x14ac:dyDescent="0.25">
      <c r="C1383" t="s">
        <v>2654</v>
      </c>
      <c r="D1383">
        <v>2016</v>
      </c>
      <c r="E1383" t="s">
        <v>377</v>
      </c>
      <c r="F1383" t="s">
        <v>2876</v>
      </c>
      <c r="G1383" t="s">
        <v>134</v>
      </c>
      <c r="H1383" t="s">
        <v>81</v>
      </c>
      <c r="I1383" t="s">
        <v>82</v>
      </c>
      <c r="J1383" t="s">
        <v>2872</v>
      </c>
      <c r="K1383" t="s">
        <v>676</v>
      </c>
      <c r="L1383" t="str">
        <f t="shared" si="21"/>
        <v>Critical</v>
      </c>
      <c r="M1383">
        <v>9.3000000000000007</v>
      </c>
      <c r="N1383" t="s">
        <v>85</v>
      </c>
      <c r="O1383" t="s">
        <v>86</v>
      </c>
      <c r="P1383" t="s">
        <v>101</v>
      </c>
      <c r="Q1383" t="s">
        <v>88</v>
      </c>
      <c r="R1383" t="s">
        <v>130</v>
      </c>
      <c r="S1383" t="s">
        <v>130</v>
      </c>
      <c r="T1383" t="s">
        <v>130</v>
      </c>
      <c r="U1383" t="s">
        <v>2877</v>
      </c>
    </row>
    <row r="1384" spans="3:21" hidden="1" x14ac:dyDescent="0.25">
      <c r="C1384" t="s">
        <v>2654</v>
      </c>
      <c r="D1384">
        <v>2016</v>
      </c>
      <c r="E1384" t="s">
        <v>380</v>
      </c>
      <c r="F1384" t="s">
        <v>2878</v>
      </c>
      <c r="G1384" t="s">
        <v>134</v>
      </c>
      <c r="H1384" t="s">
        <v>81</v>
      </c>
      <c r="I1384" t="s">
        <v>82</v>
      </c>
      <c r="J1384" t="s">
        <v>2872</v>
      </c>
      <c r="K1384" t="s">
        <v>676</v>
      </c>
      <c r="L1384" t="str">
        <f t="shared" si="21"/>
        <v>Critical</v>
      </c>
      <c r="M1384">
        <v>9.3000000000000007</v>
      </c>
      <c r="N1384" t="s">
        <v>85</v>
      </c>
      <c r="O1384" t="s">
        <v>86</v>
      </c>
      <c r="P1384" t="s">
        <v>101</v>
      </c>
      <c r="Q1384" t="s">
        <v>88</v>
      </c>
      <c r="R1384" t="s">
        <v>130</v>
      </c>
      <c r="S1384" t="s">
        <v>130</v>
      </c>
      <c r="T1384" t="s">
        <v>130</v>
      </c>
      <c r="U1384" t="s">
        <v>2879</v>
      </c>
    </row>
    <row r="1385" spans="3:21" hidden="1" x14ac:dyDescent="0.25">
      <c r="C1385" t="s">
        <v>2654</v>
      </c>
      <c r="D1385">
        <v>2016</v>
      </c>
      <c r="E1385" t="s">
        <v>383</v>
      </c>
      <c r="F1385" t="s">
        <v>2880</v>
      </c>
      <c r="G1385" t="s">
        <v>134</v>
      </c>
      <c r="H1385" t="s">
        <v>81</v>
      </c>
      <c r="I1385" t="s">
        <v>82</v>
      </c>
      <c r="J1385" t="s">
        <v>2872</v>
      </c>
      <c r="K1385" t="s">
        <v>676</v>
      </c>
      <c r="L1385" t="str">
        <f t="shared" si="21"/>
        <v>Critical</v>
      </c>
      <c r="M1385">
        <v>9.3000000000000007</v>
      </c>
      <c r="N1385" t="s">
        <v>85</v>
      </c>
      <c r="O1385" t="s">
        <v>86</v>
      </c>
      <c r="P1385" t="s">
        <v>101</v>
      </c>
      <c r="Q1385" t="s">
        <v>88</v>
      </c>
      <c r="R1385" t="s">
        <v>130</v>
      </c>
      <c r="S1385" t="s">
        <v>130</v>
      </c>
      <c r="T1385" t="s">
        <v>130</v>
      </c>
      <c r="U1385" t="s">
        <v>2881</v>
      </c>
    </row>
    <row r="1386" spans="3:21" hidden="1" x14ac:dyDescent="0.25">
      <c r="C1386" t="s">
        <v>2654</v>
      </c>
      <c r="D1386">
        <v>2016</v>
      </c>
      <c r="E1386" t="s">
        <v>386</v>
      </c>
      <c r="F1386" t="s">
        <v>2882</v>
      </c>
      <c r="G1386" t="s">
        <v>134</v>
      </c>
      <c r="H1386" t="s">
        <v>81</v>
      </c>
      <c r="I1386" t="s">
        <v>82</v>
      </c>
      <c r="J1386" t="s">
        <v>2872</v>
      </c>
      <c r="K1386" t="s">
        <v>676</v>
      </c>
      <c r="L1386" t="str">
        <f t="shared" si="21"/>
        <v>Medium</v>
      </c>
      <c r="M1386">
        <v>6.8</v>
      </c>
      <c r="N1386" t="s">
        <v>85</v>
      </c>
      <c r="O1386" t="s">
        <v>86</v>
      </c>
      <c r="P1386" t="s">
        <v>101</v>
      </c>
      <c r="Q1386" t="s">
        <v>88</v>
      </c>
      <c r="R1386" t="s">
        <v>89</v>
      </c>
      <c r="S1386" t="s">
        <v>89</v>
      </c>
      <c r="T1386" t="s">
        <v>89</v>
      </c>
      <c r="U1386" t="s">
        <v>2883</v>
      </c>
    </row>
    <row r="1387" spans="3:21" hidden="1" x14ac:dyDescent="0.25">
      <c r="C1387" t="s">
        <v>2654</v>
      </c>
      <c r="D1387">
        <v>2016</v>
      </c>
      <c r="E1387" t="s">
        <v>389</v>
      </c>
      <c r="F1387" t="s">
        <v>2884</v>
      </c>
      <c r="G1387" t="s">
        <v>108</v>
      </c>
      <c r="H1387" t="s">
        <v>81</v>
      </c>
      <c r="I1387" t="s">
        <v>1375</v>
      </c>
      <c r="J1387" t="s">
        <v>2810</v>
      </c>
      <c r="K1387" t="s">
        <v>291</v>
      </c>
      <c r="L1387" t="str">
        <f t="shared" si="21"/>
        <v>Low</v>
      </c>
      <c r="M1387">
        <v>4.3</v>
      </c>
      <c r="N1387" t="s">
        <v>85</v>
      </c>
      <c r="O1387" t="s">
        <v>86</v>
      </c>
      <c r="P1387" t="s">
        <v>101</v>
      </c>
      <c r="Q1387" t="s">
        <v>88</v>
      </c>
      <c r="R1387" t="s">
        <v>89</v>
      </c>
      <c r="S1387" t="s">
        <v>85</v>
      </c>
      <c r="T1387" t="s">
        <v>85</v>
      </c>
      <c r="U1387" t="s">
        <v>2885</v>
      </c>
    </row>
    <row r="1388" spans="3:21" hidden="1" x14ac:dyDescent="0.25">
      <c r="C1388" t="s">
        <v>2654</v>
      </c>
      <c r="D1388">
        <v>2016</v>
      </c>
      <c r="E1388" t="s">
        <v>401</v>
      </c>
      <c r="F1388" t="s">
        <v>2886</v>
      </c>
      <c r="G1388" t="s">
        <v>93</v>
      </c>
      <c r="H1388" t="s">
        <v>81</v>
      </c>
      <c r="I1388" t="s">
        <v>431</v>
      </c>
      <c r="J1388" t="s">
        <v>2887</v>
      </c>
      <c r="K1388" t="s">
        <v>792</v>
      </c>
      <c r="L1388" t="str">
        <f t="shared" si="21"/>
        <v>Critical</v>
      </c>
      <c r="M1388">
        <v>9.3000000000000007</v>
      </c>
      <c r="N1388" t="s">
        <v>85</v>
      </c>
      <c r="O1388" t="s">
        <v>86</v>
      </c>
      <c r="P1388" t="s">
        <v>101</v>
      </c>
      <c r="Q1388" t="s">
        <v>88</v>
      </c>
      <c r="R1388" t="s">
        <v>130</v>
      </c>
      <c r="S1388" t="s">
        <v>130</v>
      </c>
      <c r="T1388" t="s">
        <v>130</v>
      </c>
      <c r="U1388" t="s">
        <v>2888</v>
      </c>
    </row>
    <row r="1389" spans="3:21" hidden="1" x14ac:dyDescent="0.25">
      <c r="C1389" t="s">
        <v>2654</v>
      </c>
      <c r="D1389">
        <v>2016</v>
      </c>
      <c r="E1389" t="s">
        <v>694</v>
      </c>
      <c r="F1389" t="s">
        <v>2889</v>
      </c>
      <c r="G1389" t="s">
        <v>93</v>
      </c>
      <c r="H1389" t="s">
        <v>81</v>
      </c>
      <c r="I1389" t="s">
        <v>153</v>
      </c>
      <c r="J1389" t="s">
        <v>2890</v>
      </c>
      <c r="K1389" t="s">
        <v>738</v>
      </c>
      <c r="L1389" t="str">
        <f t="shared" si="21"/>
        <v>Critical</v>
      </c>
      <c r="M1389">
        <v>9.3000000000000007</v>
      </c>
      <c r="N1389" t="s">
        <v>85</v>
      </c>
      <c r="O1389" t="s">
        <v>86</v>
      </c>
      <c r="P1389" t="s">
        <v>101</v>
      </c>
      <c r="Q1389" t="s">
        <v>88</v>
      </c>
      <c r="R1389" t="s">
        <v>130</v>
      </c>
      <c r="S1389" t="s">
        <v>130</v>
      </c>
      <c r="T1389" t="s">
        <v>130</v>
      </c>
      <c r="U1389" t="s">
        <v>2891</v>
      </c>
    </row>
    <row r="1390" spans="3:21" hidden="1" x14ac:dyDescent="0.25">
      <c r="C1390" t="s">
        <v>2654</v>
      </c>
      <c r="D1390">
        <v>2016</v>
      </c>
      <c r="E1390" t="s">
        <v>697</v>
      </c>
      <c r="F1390" t="s">
        <v>2892</v>
      </c>
      <c r="G1390" t="s">
        <v>699</v>
      </c>
      <c r="H1390" t="s">
        <v>81</v>
      </c>
      <c r="I1390" t="s">
        <v>82</v>
      </c>
      <c r="J1390" t="s">
        <v>2890</v>
      </c>
      <c r="K1390" t="s">
        <v>738</v>
      </c>
      <c r="L1390" t="str">
        <f t="shared" si="21"/>
        <v>Critical</v>
      </c>
      <c r="M1390">
        <v>9.3000000000000007</v>
      </c>
      <c r="N1390" t="s">
        <v>85</v>
      </c>
      <c r="O1390" t="s">
        <v>86</v>
      </c>
      <c r="P1390" t="s">
        <v>101</v>
      </c>
      <c r="Q1390" t="s">
        <v>88</v>
      </c>
      <c r="R1390" t="s">
        <v>130</v>
      </c>
      <c r="S1390" t="s">
        <v>130</v>
      </c>
      <c r="T1390" t="s">
        <v>130</v>
      </c>
      <c r="U1390" t="s">
        <v>2893</v>
      </c>
    </row>
    <row r="1391" spans="3:21" hidden="1" x14ac:dyDescent="0.25">
      <c r="C1391" t="s">
        <v>2654</v>
      </c>
      <c r="D1391">
        <v>2016</v>
      </c>
      <c r="E1391" t="s">
        <v>702</v>
      </c>
      <c r="F1391" t="s">
        <v>2894</v>
      </c>
      <c r="G1391" t="s">
        <v>108</v>
      </c>
      <c r="H1391" t="s">
        <v>81</v>
      </c>
      <c r="I1391" t="s">
        <v>1319</v>
      </c>
      <c r="J1391" t="s">
        <v>2890</v>
      </c>
      <c r="K1391" t="s">
        <v>738</v>
      </c>
      <c r="L1391" t="str">
        <f t="shared" si="21"/>
        <v>Low</v>
      </c>
      <c r="M1391">
        <v>4.3</v>
      </c>
      <c r="N1391" t="s">
        <v>85</v>
      </c>
      <c r="O1391" t="s">
        <v>86</v>
      </c>
      <c r="P1391" t="s">
        <v>101</v>
      </c>
      <c r="Q1391" t="s">
        <v>88</v>
      </c>
      <c r="R1391" t="s">
        <v>89</v>
      </c>
      <c r="S1391" t="s">
        <v>85</v>
      </c>
      <c r="T1391" t="s">
        <v>85</v>
      </c>
      <c r="U1391" t="s">
        <v>2895</v>
      </c>
    </row>
    <row r="1392" spans="3:21" hidden="1" x14ac:dyDescent="0.25">
      <c r="C1392" t="s">
        <v>2654</v>
      </c>
      <c r="D1392">
        <v>2017</v>
      </c>
      <c r="E1392" t="s">
        <v>79</v>
      </c>
      <c r="F1392" t="s">
        <v>2896</v>
      </c>
      <c r="G1392" t="s">
        <v>108</v>
      </c>
      <c r="H1392" t="s">
        <v>81</v>
      </c>
      <c r="I1392" t="s">
        <v>109</v>
      </c>
      <c r="J1392" t="s">
        <v>1583</v>
      </c>
      <c r="K1392" t="s">
        <v>2897</v>
      </c>
      <c r="L1392" t="str">
        <f t="shared" si="21"/>
        <v>Low</v>
      </c>
      <c r="M1392">
        <v>4.3</v>
      </c>
      <c r="N1392" t="s">
        <v>85</v>
      </c>
      <c r="O1392" t="s">
        <v>86</v>
      </c>
      <c r="P1392" t="s">
        <v>101</v>
      </c>
      <c r="Q1392" t="s">
        <v>88</v>
      </c>
      <c r="R1392" t="s">
        <v>89</v>
      </c>
      <c r="S1392" t="s">
        <v>85</v>
      </c>
      <c r="T1392" t="s">
        <v>85</v>
      </c>
      <c r="U1392" t="s">
        <v>2898</v>
      </c>
    </row>
    <row r="1393" spans="3:21" hidden="1" x14ac:dyDescent="0.25">
      <c r="C1393" t="s">
        <v>2654</v>
      </c>
      <c r="D1393">
        <v>2017</v>
      </c>
      <c r="E1393" t="s">
        <v>91</v>
      </c>
      <c r="F1393" t="s">
        <v>2899</v>
      </c>
      <c r="G1393" t="s">
        <v>134</v>
      </c>
      <c r="H1393" t="s">
        <v>81</v>
      </c>
      <c r="I1393" t="s">
        <v>82</v>
      </c>
      <c r="J1393" t="s">
        <v>1583</v>
      </c>
      <c r="K1393" t="s">
        <v>2900</v>
      </c>
      <c r="L1393" t="str">
        <f t="shared" si="21"/>
        <v>High</v>
      </c>
      <c r="M1393">
        <v>8.5</v>
      </c>
      <c r="N1393" t="s">
        <v>85</v>
      </c>
      <c r="O1393" t="s">
        <v>86</v>
      </c>
      <c r="P1393" t="s">
        <v>101</v>
      </c>
      <c r="Q1393" t="s">
        <v>205</v>
      </c>
      <c r="R1393" t="s">
        <v>130</v>
      </c>
      <c r="S1393" t="s">
        <v>130</v>
      </c>
      <c r="T1393" t="s">
        <v>130</v>
      </c>
      <c r="U1393" t="s">
        <v>2901</v>
      </c>
    </row>
    <row r="1394" spans="3:21" hidden="1" x14ac:dyDescent="0.25">
      <c r="C1394" t="s">
        <v>2654</v>
      </c>
      <c r="D1394">
        <v>2017</v>
      </c>
      <c r="E1394" t="s">
        <v>103</v>
      </c>
      <c r="F1394" t="s">
        <v>2902</v>
      </c>
      <c r="G1394" t="s">
        <v>108</v>
      </c>
      <c r="H1394" t="s">
        <v>81</v>
      </c>
      <c r="I1394" t="s">
        <v>109</v>
      </c>
      <c r="J1394" t="s">
        <v>2903</v>
      </c>
      <c r="K1394" t="s">
        <v>432</v>
      </c>
      <c r="L1394" t="str">
        <f t="shared" si="21"/>
        <v>Low</v>
      </c>
      <c r="M1394">
        <v>4.3</v>
      </c>
      <c r="N1394" t="s">
        <v>85</v>
      </c>
      <c r="O1394" t="s">
        <v>86</v>
      </c>
      <c r="P1394" t="s">
        <v>101</v>
      </c>
      <c r="Q1394" t="s">
        <v>88</v>
      </c>
      <c r="R1394" t="s">
        <v>89</v>
      </c>
      <c r="S1394" t="s">
        <v>85</v>
      </c>
      <c r="T1394" t="s">
        <v>85</v>
      </c>
      <c r="U1394" t="s">
        <v>2904</v>
      </c>
    </row>
    <row r="1395" spans="3:21" hidden="1" x14ac:dyDescent="0.25">
      <c r="C1395" t="s">
        <v>2654</v>
      </c>
      <c r="D1395">
        <v>2017</v>
      </c>
      <c r="E1395" t="s">
        <v>270</v>
      </c>
      <c r="F1395" t="s">
        <v>2905</v>
      </c>
      <c r="G1395" t="s">
        <v>93</v>
      </c>
      <c r="H1395" t="s">
        <v>81</v>
      </c>
      <c r="I1395" t="s">
        <v>153</v>
      </c>
      <c r="J1395" t="s">
        <v>2906</v>
      </c>
      <c r="K1395" t="s">
        <v>84</v>
      </c>
      <c r="L1395" t="str">
        <f t="shared" si="21"/>
        <v>High</v>
      </c>
      <c r="M1395">
        <v>7.6</v>
      </c>
      <c r="N1395" t="s">
        <v>85</v>
      </c>
      <c r="O1395" t="s">
        <v>86</v>
      </c>
      <c r="P1395" t="s">
        <v>301</v>
      </c>
      <c r="Q1395" t="s">
        <v>88</v>
      </c>
      <c r="R1395" t="s">
        <v>130</v>
      </c>
      <c r="S1395" t="s">
        <v>130</v>
      </c>
      <c r="T1395" t="s">
        <v>130</v>
      </c>
      <c r="U1395" t="s">
        <v>2907</v>
      </c>
    </row>
    <row r="1396" spans="3:21" hidden="1" x14ac:dyDescent="0.25">
      <c r="C1396" t="s">
        <v>2654</v>
      </c>
      <c r="D1396">
        <v>2017</v>
      </c>
      <c r="E1396" t="s">
        <v>142</v>
      </c>
      <c r="F1396" t="s">
        <v>2908</v>
      </c>
      <c r="G1396" t="s">
        <v>108</v>
      </c>
      <c r="H1396" t="s">
        <v>81</v>
      </c>
      <c r="I1396" t="s">
        <v>109</v>
      </c>
      <c r="J1396" t="s">
        <v>2906</v>
      </c>
      <c r="K1396" t="s">
        <v>1658</v>
      </c>
      <c r="L1396" t="str">
        <f t="shared" si="21"/>
        <v>Low</v>
      </c>
      <c r="M1396">
        <v>3.5</v>
      </c>
      <c r="N1396" t="s">
        <v>85</v>
      </c>
      <c r="O1396" t="s">
        <v>86</v>
      </c>
      <c r="P1396" t="s">
        <v>101</v>
      </c>
      <c r="Q1396" t="s">
        <v>205</v>
      </c>
      <c r="R1396" t="s">
        <v>89</v>
      </c>
      <c r="S1396" t="s">
        <v>85</v>
      </c>
      <c r="T1396" t="s">
        <v>85</v>
      </c>
      <c r="U1396" t="s">
        <v>2909</v>
      </c>
    </row>
    <row r="1397" spans="3:21" hidden="1" x14ac:dyDescent="0.25">
      <c r="C1397" t="s">
        <v>2654</v>
      </c>
      <c r="D1397">
        <v>2017</v>
      </c>
      <c r="E1397" t="s">
        <v>150</v>
      </c>
      <c r="F1397" t="s">
        <v>2910</v>
      </c>
      <c r="G1397" t="s">
        <v>140</v>
      </c>
      <c r="H1397" t="s">
        <v>81</v>
      </c>
      <c r="I1397" t="s">
        <v>129</v>
      </c>
      <c r="J1397" t="s">
        <v>2903</v>
      </c>
      <c r="K1397" t="s">
        <v>432</v>
      </c>
      <c r="L1397" t="str">
        <f t="shared" si="21"/>
        <v>Medium</v>
      </c>
      <c r="M1397">
        <v>5</v>
      </c>
      <c r="N1397" t="s">
        <v>85</v>
      </c>
      <c r="O1397" t="s">
        <v>86</v>
      </c>
      <c r="P1397" t="s">
        <v>87</v>
      </c>
      <c r="Q1397" t="s">
        <v>88</v>
      </c>
      <c r="R1397" t="s">
        <v>85</v>
      </c>
      <c r="S1397" t="s">
        <v>85</v>
      </c>
      <c r="T1397" t="s">
        <v>89</v>
      </c>
      <c r="U1397" t="s">
        <v>2911</v>
      </c>
    </row>
    <row r="1398" spans="3:21" hidden="1" x14ac:dyDescent="0.25">
      <c r="C1398" t="s">
        <v>2654</v>
      </c>
      <c r="D1398">
        <v>2017</v>
      </c>
      <c r="E1398" t="s">
        <v>140</v>
      </c>
      <c r="F1398" t="s">
        <v>2912</v>
      </c>
      <c r="G1398" t="s">
        <v>134</v>
      </c>
      <c r="H1398" t="s">
        <v>81</v>
      </c>
      <c r="I1398" t="s">
        <v>129</v>
      </c>
      <c r="J1398" t="s">
        <v>2906</v>
      </c>
      <c r="K1398" t="s">
        <v>2913</v>
      </c>
      <c r="L1398" t="str">
        <f t="shared" si="21"/>
        <v>High</v>
      </c>
      <c r="M1398">
        <v>7.8</v>
      </c>
      <c r="N1398" t="s">
        <v>85</v>
      </c>
      <c r="O1398" t="s">
        <v>86</v>
      </c>
      <c r="P1398" t="s">
        <v>87</v>
      </c>
      <c r="Q1398" t="s">
        <v>88</v>
      </c>
      <c r="R1398" t="s">
        <v>85</v>
      </c>
      <c r="S1398" t="s">
        <v>85</v>
      </c>
      <c r="T1398" t="s">
        <v>130</v>
      </c>
      <c r="U1398" t="s">
        <v>2914</v>
      </c>
    </row>
    <row r="1399" spans="3:21" hidden="1" x14ac:dyDescent="0.25">
      <c r="C1399" t="s">
        <v>2654</v>
      </c>
      <c r="D1399">
        <v>2017</v>
      </c>
      <c r="E1399" t="s">
        <v>134</v>
      </c>
      <c r="F1399" t="s">
        <v>2915</v>
      </c>
      <c r="G1399" t="s">
        <v>140</v>
      </c>
      <c r="H1399" t="s">
        <v>81</v>
      </c>
      <c r="I1399" t="s">
        <v>82</v>
      </c>
      <c r="J1399" t="s">
        <v>2906</v>
      </c>
      <c r="K1399" t="s">
        <v>2913</v>
      </c>
      <c r="L1399" t="str">
        <f t="shared" ref="L1399:L1462" si="22">IF(M1399&gt;=9,"Critical",IF(M1399&gt;=7.5,"High",IF(M1399&gt;=5,"Medium","Low")))</f>
        <v>Medium</v>
      </c>
      <c r="M1399">
        <v>6.8</v>
      </c>
      <c r="N1399" t="s">
        <v>85</v>
      </c>
      <c r="O1399" t="s">
        <v>86</v>
      </c>
      <c r="P1399" t="s">
        <v>101</v>
      </c>
      <c r="Q1399" t="s">
        <v>88</v>
      </c>
      <c r="R1399" t="s">
        <v>89</v>
      </c>
      <c r="S1399" t="s">
        <v>89</v>
      </c>
      <c r="T1399" t="s">
        <v>89</v>
      </c>
      <c r="U1399" t="s">
        <v>2916</v>
      </c>
    </row>
    <row r="1400" spans="3:21" hidden="1" x14ac:dyDescent="0.25">
      <c r="C1400" t="s">
        <v>2654</v>
      </c>
      <c r="D1400">
        <v>2017</v>
      </c>
      <c r="E1400" t="s">
        <v>305</v>
      </c>
      <c r="F1400" t="s">
        <v>2917</v>
      </c>
      <c r="G1400" t="s">
        <v>108</v>
      </c>
      <c r="H1400" t="s">
        <v>81</v>
      </c>
      <c r="I1400" t="s">
        <v>109</v>
      </c>
      <c r="J1400" t="s">
        <v>2906</v>
      </c>
      <c r="K1400" t="s">
        <v>2913</v>
      </c>
      <c r="L1400" t="str">
        <f t="shared" si="22"/>
        <v>Medium</v>
      </c>
      <c r="M1400">
        <v>5</v>
      </c>
      <c r="N1400" t="s">
        <v>85</v>
      </c>
      <c r="O1400" t="s">
        <v>86</v>
      </c>
      <c r="P1400" t="s">
        <v>87</v>
      </c>
      <c r="Q1400" t="s">
        <v>88</v>
      </c>
      <c r="R1400" t="s">
        <v>89</v>
      </c>
      <c r="S1400" t="s">
        <v>85</v>
      </c>
      <c r="T1400" t="s">
        <v>85</v>
      </c>
      <c r="U1400" t="s">
        <v>2918</v>
      </c>
    </row>
    <row r="1401" spans="3:21" hidden="1" x14ac:dyDescent="0.25">
      <c r="C1401" t="s">
        <v>2654</v>
      </c>
      <c r="D1401">
        <v>2017</v>
      </c>
      <c r="E1401" t="s">
        <v>168</v>
      </c>
      <c r="F1401" t="s">
        <v>2919</v>
      </c>
      <c r="G1401" t="s">
        <v>699</v>
      </c>
      <c r="H1401" t="s">
        <v>81</v>
      </c>
      <c r="I1401" t="s">
        <v>82</v>
      </c>
      <c r="J1401" t="s">
        <v>2906</v>
      </c>
      <c r="K1401" t="s">
        <v>2913</v>
      </c>
      <c r="L1401" t="str">
        <f t="shared" si="22"/>
        <v>Critical</v>
      </c>
      <c r="M1401">
        <v>10</v>
      </c>
      <c r="N1401" t="s">
        <v>85</v>
      </c>
      <c r="O1401" t="s">
        <v>86</v>
      </c>
      <c r="P1401" t="s">
        <v>87</v>
      </c>
      <c r="Q1401" t="s">
        <v>88</v>
      </c>
      <c r="R1401" t="s">
        <v>130</v>
      </c>
      <c r="S1401" t="s">
        <v>130</v>
      </c>
      <c r="T1401" t="s">
        <v>130</v>
      </c>
      <c r="U1401" t="s">
        <v>2920</v>
      </c>
    </row>
    <row r="1402" spans="3:21" hidden="1" x14ac:dyDescent="0.25">
      <c r="C1402" t="s">
        <v>2654</v>
      </c>
      <c r="D1402">
        <v>2017</v>
      </c>
      <c r="E1402" t="s">
        <v>175</v>
      </c>
      <c r="F1402" t="s">
        <v>2921</v>
      </c>
      <c r="G1402" t="s">
        <v>699</v>
      </c>
      <c r="H1402" t="s">
        <v>81</v>
      </c>
      <c r="I1402" t="s">
        <v>82</v>
      </c>
      <c r="J1402" t="s">
        <v>2906</v>
      </c>
      <c r="K1402" t="s">
        <v>2913</v>
      </c>
      <c r="L1402" t="str">
        <f t="shared" si="22"/>
        <v>Medium</v>
      </c>
      <c r="M1402">
        <v>6.8</v>
      </c>
      <c r="N1402" t="s">
        <v>85</v>
      </c>
      <c r="O1402" t="s">
        <v>86</v>
      </c>
      <c r="P1402" t="s">
        <v>101</v>
      </c>
      <c r="Q1402" t="s">
        <v>88</v>
      </c>
      <c r="R1402" t="s">
        <v>89</v>
      </c>
      <c r="S1402" t="s">
        <v>89</v>
      </c>
      <c r="T1402" t="s">
        <v>89</v>
      </c>
      <c r="U1402" t="s">
        <v>2922</v>
      </c>
    </row>
    <row r="1403" spans="3:21" hidden="1" x14ac:dyDescent="0.25">
      <c r="C1403" t="s">
        <v>2654</v>
      </c>
      <c r="D1403">
        <v>2017</v>
      </c>
      <c r="E1403" t="s">
        <v>178</v>
      </c>
      <c r="F1403" t="s">
        <v>2923</v>
      </c>
      <c r="G1403" t="s">
        <v>699</v>
      </c>
      <c r="H1403" t="s">
        <v>81</v>
      </c>
      <c r="I1403" t="s">
        <v>82</v>
      </c>
      <c r="J1403" t="s">
        <v>2906</v>
      </c>
      <c r="K1403" t="s">
        <v>2913</v>
      </c>
      <c r="L1403" t="str">
        <f t="shared" si="22"/>
        <v>Medium</v>
      </c>
      <c r="M1403">
        <v>6.8</v>
      </c>
      <c r="N1403" t="s">
        <v>85</v>
      </c>
      <c r="O1403" t="s">
        <v>86</v>
      </c>
      <c r="P1403" t="s">
        <v>101</v>
      </c>
      <c r="Q1403" t="s">
        <v>88</v>
      </c>
      <c r="R1403" t="s">
        <v>89</v>
      </c>
      <c r="S1403" t="s">
        <v>89</v>
      </c>
      <c r="T1403" t="s">
        <v>89</v>
      </c>
      <c r="U1403" t="s">
        <v>2922</v>
      </c>
    </row>
    <row r="1404" spans="3:21" hidden="1" x14ac:dyDescent="0.25">
      <c r="C1404" t="s">
        <v>2654</v>
      </c>
      <c r="D1404">
        <v>2017</v>
      </c>
      <c r="E1404" t="s">
        <v>185</v>
      </c>
      <c r="F1404" t="s">
        <v>2924</v>
      </c>
      <c r="G1404" t="s">
        <v>699</v>
      </c>
      <c r="H1404" t="s">
        <v>81</v>
      </c>
      <c r="I1404" t="s">
        <v>1748</v>
      </c>
      <c r="J1404" t="s">
        <v>2906</v>
      </c>
      <c r="K1404" t="s">
        <v>1658</v>
      </c>
      <c r="L1404" t="str">
        <f t="shared" si="22"/>
        <v>High</v>
      </c>
      <c r="M1404">
        <v>7.6</v>
      </c>
      <c r="N1404" t="s">
        <v>85</v>
      </c>
      <c r="O1404" t="s">
        <v>86</v>
      </c>
      <c r="P1404" t="s">
        <v>301</v>
      </c>
      <c r="Q1404" t="s">
        <v>88</v>
      </c>
      <c r="R1404" t="s">
        <v>130</v>
      </c>
      <c r="S1404" t="s">
        <v>130</v>
      </c>
      <c r="T1404" t="s">
        <v>130</v>
      </c>
      <c r="U1404" t="s">
        <v>2925</v>
      </c>
    </row>
    <row r="1405" spans="3:21" hidden="1" x14ac:dyDescent="0.25">
      <c r="C1405" t="s">
        <v>2654</v>
      </c>
      <c r="D1405">
        <v>2017</v>
      </c>
      <c r="E1405" t="s">
        <v>193</v>
      </c>
      <c r="F1405" t="s">
        <v>2926</v>
      </c>
      <c r="G1405" t="s">
        <v>93</v>
      </c>
      <c r="H1405" t="s">
        <v>81</v>
      </c>
      <c r="I1405" t="s">
        <v>153</v>
      </c>
      <c r="J1405" t="s">
        <v>2906</v>
      </c>
      <c r="K1405" t="s">
        <v>2913</v>
      </c>
      <c r="L1405" t="str">
        <f t="shared" si="22"/>
        <v>Critical</v>
      </c>
      <c r="M1405">
        <v>9.3000000000000007</v>
      </c>
      <c r="N1405" t="s">
        <v>85</v>
      </c>
      <c r="O1405" t="s">
        <v>86</v>
      </c>
      <c r="P1405" t="s">
        <v>101</v>
      </c>
      <c r="Q1405" t="s">
        <v>88</v>
      </c>
      <c r="R1405" t="s">
        <v>130</v>
      </c>
      <c r="S1405" t="s">
        <v>130</v>
      </c>
      <c r="T1405" t="s">
        <v>130</v>
      </c>
      <c r="U1405" t="s">
        <v>2927</v>
      </c>
    </row>
    <row r="1406" spans="3:21" hidden="1" x14ac:dyDescent="0.25">
      <c r="C1406" t="s">
        <v>2654</v>
      </c>
      <c r="D1406">
        <v>2017</v>
      </c>
      <c r="E1406" t="s">
        <v>196</v>
      </c>
      <c r="F1406" t="s">
        <v>2928</v>
      </c>
      <c r="G1406" t="s">
        <v>93</v>
      </c>
      <c r="H1406" t="s">
        <v>81</v>
      </c>
      <c r="I1406" t="s">
        <v>153</v>
      </c>
      <c r="J1406" t="s">
        <v>2906</v>
      </c>
      <c r="K1406" t="s">
        <v>2913</v>
      </c>
      <c r="L1406" t="str">
        <f t="shared" si="22"/>
        <v>Critical</v>
      </c>
      <c r="M1406">
        <v>9.3000000000000007</v>
      </c>
      <c r="N1406" t="s">
        <v>85</v>
      </c>
      <c r="O1406" t="s">
        <v>86</v>
      </c>
      <c r="P1406" t="s">
        <v>101</v>
      </c>
      <c r="Q1406" t="s">
        <v>88</v>
      </c>
      <c r="R1406" t="s">
        <v>130</v>
      </c>
      <c r="S1406" t="s">
        <v>130</v>
      </c>
      <c r="T1406" t="s">
        <v>130</v>
      </c>
      <c r="U1406" t="s">
        <v>2929</v>
      </c>
    </row>
    <row r="1407" spans="3:21" hidden="1" x14ac:dyDescent="0.25">
      <c r="C1407" t="s">
        <v>2654</v>
      </c>
      <c r="D1407">
        <v>2017</v>
      </c>
      <c r="E1407" t="s">
        <v>201</v>
      </c>
      <c r="F1407" t="s">
        <v>2930</v>
      </c>
      <c r="G1407" t="s">
        <v>108</v>
      </c>
      <c r="H1407" t="s">
        <v>81</v>
      </c>
      <c r="I1407" t="s">
        <v>109</v>
      </c>
      <c r="J1407" t="s">
        <v>1558</v>
      </c>
      <c r="K1407" t="s">
        <v>2504</v>
      </c>
      <c r="L1407" t="str">
        <f t="shared" si="22"/>
        <v>Low</v>
      </c>
      <c r="M1407">
        <v>4.3</v>
      </c>
      <c r="N1407" t="s">
        <v>85</v>
      </c>
      <c r="O1407" t="s">
        <v>86</v>
      </c>
      <c r="P1407" t="s">
        <v>101</v>
      </c>
      <c r="Q1407" t="s">
        <v>88</v>
      </c>
      <c r="R1407" t="s">
        <v>89</v>
      </c>
      <c r="S1407" t="s">
        <v>85</v>
      </c>
      <c r="T1407" t="s">
        <v>85</v>
      </c>
      <c r="U1407" t="s">
        <v>2931</v>
      </c>
    </row>
    <row r="1408" spans="3:21" hidden="1" x14ac:dyDescent="0.25">
      <c r="C1408" t="s">
        <v>2654</v>
      </c>
      <c r="D1408">
        <v>2017</v>
      </c>
      <c r="E1408" t="s">
        <v>214</v>
      </c>
      <c r="F1408" t="s">
        <v>2932</v>
      </c>
      <c r="G1408" t="s">
        <v>134</v>
      </c>
      <c r="H1408" t="s">
        <v>81</v>
      </c>
      <c r="I1408" t="s">
        <v>82</v>
      </c>
      <c r="J1408" t="s">
        <v>1558</v>
      </c>
      <c r="K1408" t="s">
        <v>375</v>
      </c>
      <c r="L1408" t="str">
        <f t="shared" si="22"/>
        <v>High</v>
      </c>
      <c r="M1408">
        <v>7.6</v>
      </c>
      <c r="N1408" t="s">
        <v>85</v>
      </c>
      <c r="O1408" t="s">
        <v>86</v>
      </c>
      <c r="P1408" t="s">
        <v>301</v>
      </c>
      <c r="Q1408" t="s">
        <v>88</v>
      </c>
      <c r="R1408" t="s">
        <v>130</v>
      </c>
      <c r="S1408" t="s">
        <v>130</v>
      </c>
      <c r="T1408" t="s">
        <v>130</v>
      </c>
      <c r="U1408" t="s">
        <v>2933</v>
      </c>
    </row>
    <row r="1409" spans="3:21" hidden="1" x14ac:dyDescent="0.25">
      <c r="C1409" t="s">
        <v>2654</v>
      </c>
      <c r="D1409">
        <v>2017</v>
      </c>
      <c r="E1409" t="s">
        <v>217</v>
      </c>
      <c r="F1409" t="s">
        <v>2934</v>
      </c>
      <c r="G1409" t="s">
        <v>93</v>
      </c>
      <c r="H1409" t="s">
        <v>81</v>
      </c>
      <c r="I1409" t="s">
        <v>153</v>
      </c>
      <c r="J1409" t="s">
        <v>1558</v>
      </c>
      <c r="K1409" t="s">
        <v>375</v>
      </c>
      <c r="L1409" t="str">
        <f t="shared" si="22"/>
        <v>High</v>
      </c>
      <c r="M1409">
        <v>7.6</v>
      </c>
      <c r="N1409" t="s">
        <v>85</v>
      </c>
      <c r="O1409" t="s">
        <v>86</v>
      </c>
      <c r="P1409" t="s">
        <v>301</v>
      </c>
      <c r="Q1409" t="s">
        <v>88</v>
      </c>
      <c r="R1409" t="s">
        <v>130</v>
      </c>
      <c r="S1409" t="s">
        <v>130</v>
      </c>
      <c r="T1409" t="s">
        <v>130</v>
      </c>
      <c r="U1409" t="s">
        <v>2935</v>
      </c>
    </row>
    <row r="1410" spans="3:21" hidden="1" x14ac:dyDescent="0.25">
      <c r="C1410" t="s">
        <v>2654</v>
      </c>
      <c r="D1410">
        <v>2017</v>
      </c>
      <c r="E1410" t="s">
        <v>220</v>
      </c>
      <c r="F1410" t="s">
        <v>2936</v>
      </c>
      <c r="G1410" t="s">
        <v>108</v>
      </c>
      <c r="H1410" t="s">
        <v>81</v>
      </c>
      <c r="I1410" t="s">
        <v>109</v>
      </c>
      <c r="J1410" t="s">
        <v>1558</v>
      </c>
      <c r="K1410" t="s">
        <v>375</v>
      </c>
      <c r="L1410" t="str">
        <f t="shared" si="22"/>
        <v>Low</v>
      </c>
      <c r="M1410">
        <v>2.6</v>
      </c>
      <c r="N1410" t="s">
        <v>85</v>
      </c>
      <c r="O1410" t="s">
        <v>86</v>
      </c>
      <c r="P1410" t="s">
        <v>301</v>
      </c>
      <c r="Q1410" t="s">
        <v>88</v>
      </c>
      <c r="R1410" t="s">
        <v>89</v>
      </c>
      <c r="S1410" t="s">
        <v>85</v>
      </c>
      <c r="T1410" t="s">
        <v>85</v>
      </c>
      <c r="U1410" t="s">
        <v>2937</v>
      </c>
    </row>
    <row r="1411" spans="3:21" hidden="1" x14ac:dyDescent="0.25">
      <c r="C1411" t="s">
        <v>2654</v>
      </c>
      <c r="D1411">
        <v>2017</v>
      </c>
      <c r="E1411" t="s">
        <v>225</v>
      </c>
      <c r="F1411" t="s">
        <v>2938</v>
      </c>
      <c r="G1411" t="s">
        <v>140</v>
      </c>
      <c r="H1411" t="s">
        <v>81</v>
      </c>
      <c r="I1411" t="s">
        <v>82</v>
      </c>
      <c r="J1411" t="s">
        <v>2939</v>
      </c>
      <c r="K1411" t="s">
        <v>199</v>
      </c>
      <c r="L1411" t="str">
        <f t="shared" si="22"/>
        <v>Critical</v>
      </c>
      <c r="M1411">
        <v>9.3000000000000007</v>
      </c>
      <c r="N1411" t="s">
        <v>85</v>
      </c>
      <c r="O1411" t="s">
        <v>86</v>
      </c>
      <c r="P1411" t="s">
        <v>101</v>
      </c>
      <c r="Q1411" t="s">
        <v>88</v>
      </c>
      <c r="R1411" t="s">
        <v>130</v>
      </c>
      <c r="S1411" t="s">
        <v>130</v>
      </c>
      <c r="T1411" t="s">
        <v>130</v>
      </c>
      <c r="U1411" t="s">
        <v>2940</v>
      </c>
    </row>
    <row r="1412" spans="3:21" hidden="1" x14ac:dyDescent="0.25">
      <c r="C1412" t="s">
        <v>2654</v>
      </c>
      <c r="D1412">
        <v>2017</v>
      </c>
      <c r="E1412" t="s">
        <v>244</v>
      </c>
      <c r="F1412" t="s">
        <v>2941</v>
      </c>
      <c r="G1412" t="s">
        <v>134</v>
      </c>
      <c r="H1412" t="s">
        <v>81</v>
      </c>
      <c r="I1412" t="s">
        <v>82</v>
      </c>
      <c r="J1412" t="s">
        <v>1558</v>
      </c>
      <c r="K1412" t="s">
        <v>199</v>
      </c>
      <c r="L1412" t="str">
        <f t="shared" si="22"/>
        <v>Critical</v>
      </c>
      <c r="M1412">
        <v>9.3000000000000007</v>
      </c>
      <c r="N1412" t="s">
        <v>85</v>
      </c>
      <c r="O1412" t="s">
        <v>86</v>
      </c>
      <c r="P1412" t="s">
        <v>101</v>
      </c>
      <c r="Q1412" t="s">
        <v>88</v>
      </c>
      <c r="R1412" t="s">
        <v>130</v>
      </c>
      <c r="S1412" t="s">
        <v>130</v>
      </c>
      <c r="T1412" t="s">
        <v>130</v>
      </c>
      <c r="U1412" t="s">
        <v>2942</v>
      </c>
    </row>
    <row r="1413" spans="3:21" hidden="1" x14ac:dyDescent="0.25">
      <c r="C1413" t="s">
        <v>2654</v>
      </c>
      <c r="D1413">
        <v>2017</v>
      </c>
      <c r="E1413" t="s">
        <v>383</v>
      </c>
      <c r="F1413" t="s">
        <v>2943</v>
      </c>
      <c r="G1413" t="s">
        <v>93</v>
      </c>
      <c r="H1413" t="s">
        <v>81</v>
      </c>
      <c r="I1413" t="s">
        <v>153</v>
      </c>
      <c r="J1413" t="s">
        <v>2939</v>
      </c>
      <c r="K1413" t="s">
        <v>2944</v>
      </c>
      <c r="L1413" t="str">
        <f t="shared" si="22"/>
        <v>Critical</v>
      </c>
      <c r="M1413">
        <v>9.3000000000000007</v>
      </c>
      <c r="N1413" t="s">
        <v>85</v>
      </c>
      <c r="O1413" t="s">
        <v>86</v>
      </c>
      <c r="P1413" t="s">
        <v>101</v>
      </c>
      <c r="Q1413" t="s">
        <v>88</v>
      </c>
      <c r="R1413" t="s">
        <v>130</v>
      </c>
      <c r="S1413" t="s">
        <v>130</v>
      </c>
      <c r="T1413" t="s">
        <v>130</v>
      </c>
      <c r="U1413" t="s">
        <v>2945</v>
      </c>
    </row>
    <row r="1414" spans="3:21" hidden="1" x14ac:dyDescent="0.25">
      <c r="C1414" t="s">
        <v>2654</v>
      </c>
      <c r="D1414">
        <v>2017</v>
      </c>
      <c r="E1414" t="s">
        <v>386</v>
      </c>
      <c r="F1414" t="s">
        <v>2946</v>
      </c>
      <c r="G1414" t="s">
        <v>108</v>
      </c>
      <c r="H1414" t="s">
        <v>81</v>
      </c>
      <c r="I1414" t="s">
        <v>1319</v>
      </c>
      <c r="J1414" t="s">
        <v>2947</v>
      </c>
      <c r="K1414" t="s">
        <v>2948</v>
      </c>
      <c r="L1414" t="str">
        <f t="shared" si="22"/>
        <v>Low</v>
      </c>
      <c r="M1414">
        <v>4.3</v>
      </c>
      <c r="N1414" t="s">
        <v>85</v>
      </c>
      <c r="O1414" t="s">
        <v>86</v>
      </c>
      <c r="P1414" t="s">
        <v>101</v>
      </c>
      <c r="Q1414" t="s">
        <v>88</v>
      </c>
      <c r="R1414" t="s">
        <v>89</v>
      </c>
      <c r="S1414" t="s">
        <v>85</v>
      </c>
      <c r="T1414" t="s">
        <v>85</v>
      </c>
      <c r="U1414" t="s">
        <v>2949</v>
      </c>
    </row>
    <row r="1415" spans="3:21" hidden="1" x14ac:dyDescent="0.25">
      <c r="C1415" t="s">
        <v>2654</v>
      </c>
      <c r="D1415">
        <v>2017</v>
      </c>
      <c r="E1415" t="s">
        <v>389</v>
      </c>
      <c r="F1415" t="s">
        <v>2950</v>
      </c>
      <c r="G1415" t="s">
        <v>699</v>
      </c>
      <c r="H1415" t="s">
        <v>81</v>
      </c>
      <c r="I1415" t="s">
        <v>82</v>
      </c>
      <c r="J1415" t="s">
        <v>2947</v>
      </c>
      <c r="K1415" t="s">
        <v>2951</v>
      </c>
      <c r="L1415" t="str">
        <f t="shared" si="22"/>
        <v>Critical</v>
      </c>
      <c r="M1415">
        <v>10</v>
      </c>
      <c r="N1415" t="s">
        <v>85</v>
      </c>
      <c r="O1415" t="s">
        <v>86</v>
      </c>
      <c r="P1415" t="s">
        <v>87</v>
      </c>
      <c r="Q1415" t="s">
        <v>88</v>
      </c>
      <c r="R1415" t="s">
        <v>130</v>
      </c>
      <c r="S1415" t="s">
        <v>130</v>
      </c>
      <c r="T1415" t="s">
        <v>130</v>
      </c>
      <c r="U1415" t="s">
        <v>2952</v>
      </c>
    </row>
    <row r="1416" spans="3:21" hidden="1" x14ac:dyDescent="0.25">
      <c r="C1416" t="s">
        <v>2654</v>
      </c>
      <c r="D1416">
        <v>2017</v>
      </c>
      <c r="E1416" t="s">
        <v>392</v>
      </c>
      <c r="F1416" t="s">
        <v>2953</v>
      </c>
      <c r="G1416" t="s">
        <v>280</v>
      </c>
      <c r="H1416" t="s">
        <v>81</v>
      </c>
      <c r="I1416" t="s">
        <v>82</v>
      </c>
      <c r="J1416" t="s">
        <v>2947</v>
      </c>
      <c r="K1416" t="s">
        <v>2954</v>
      </c>
      <c r="L1416" t="str">
        <f t="shared" si="22"/>
        <v>High</v>
      </c>
      <c r="M1416">
        <v>7.6</v>
      </c>
      <c r="N1416" t="s">
        <v>85</v>
      </c>
      <c r="O1416" t="s">
        <v>86</v>
      </c>
      <c r="P1416" t="s">
        <v>301</v>
      </c>
      <c r="Q1416" t="s">
        <v>88</v>
      </c>
      <c r="R1416" t="s">
        <v>130</v>
      </c>
      <c r="S1416" t="s">
        <v>130</v>
      </c>
      <c r="T1416" t="s">
        <v>130</v>
      </c>
      <c r="U1416" t="s">
        <v>2955</v>
      </c>
    </row>
    <row r="1417" spans="3:21" hidden="1" x14ac:dyDescent="0.25">
      <c r="C1417" t="s">
        <v>2654</v>
      </c>
      <c r="D1417">
        <v>2017</v>
      </c>
      <c r="E1417" t="s">
        <v>396</v>
      </c>
      <c r="F1417" t="s">
        <v>2956</v>
      </c>
      <c r="G1417" t="s">
        <v>280</v>
      </c>
      <c r="H1417" t="s">
        <v>81</v>
      </c>
      <c r="I1417" t="s">
        <v>129</v>
      </c>
      <c r="J1417" t="s">
        <v>2947</v>
      </c>
      <c r="K1417" t="s">
        <v>2957</v>
      </c>
      <c r="L1417" t="str">
        <f t="shared" si="22"/>
        <v>Low</v>
      </c>
      <c r="M1417">
        <v>4.3</v>
      </c>
      <c r="N1417" t="s">
        <v>85</v>
      </c>
      <c r="O1417" t="s">
        <v>86</v>
      </c>
      <c r="P1417" t="s">
        <v>101</v>
      </c>
      <c r="Q1417" t="s">
        <v>88</v>
      </c>
      <c r="R1417" t="s">
        <v>85</v>
      </c>
      <c r="S1417" t="s">
        <v>85</v>
      </c>
      <c r="T1417" t="s">
        <v>89</v>
      </c>
      <c r="U1417" t="s">
        <v>2958</v>
      </c>
    </row>
    <row r="1418" spans="3:21" hidden="1" x14ac:dyDescent="0.25">
      <c r="C1418" t="s">
        <v>2654</v>
      </c>
      <c r="D1418">
        <v>2017</v>
      </c>
      <c r="E1418" t="s">
        <v>401</v>
      </c>
      <c r="F1418" t="s">
        <v>2959</v>
      </c>
      <c r="G1418" t="s">
        <v>108</v>
      </c>
      <c r="H1418" t="s">
        <v>81</v>
      </c>
      <c r="I1418" t="s">
        <v>109</v>
      </c>
      <c r="J1418" t="s">
        <v>2947</v>
      </c>
      <c r="K1418" t="s">
        <v>2954</v>
      </c>
      <c r="L1418" t="str">
        <f t="shared" si="22"/>
        <v>Low</v>
      </c>
      <c r="M1418">
        <v>4.3</v>
      </c>
      <c r="N1418" t="s">
        <v>85</v>
      </c>
      <c r="O1418" t="s">
        <v>86</v>
      </c>
      <c r="P1418" t="s">
        <v>101</v>
      </c>
      <c r="Q1418" t="s">
        <v>88</v>
      </c>
      <c r="R1418" t="s">
        <v>89</v>
      </c>
      <c r="S1418" t="s">
        <v>85</v>
      </c>
      <c r="T1418" t="s">
        <v>85</v>
      </c>
      <c r="U1418" t="s">
        <v>2960</v>
      </c>
    </row>
    <row r="1419" spans="3:21" hidden="1" x14ac:dyDescent="0.25">
      <c r="C1419" t="s">
        <v>2654</v>
      </c>
      <c r="D1419">
        <v>2017</v>
      </c>
      <c r="E1419" t="s">
        <v>684</v>
      </c>
      <c r="F1419" t="s">
        <v>2961</v>
      </c>
      <c r="G1419" t="s">
        <v>280</v>
      </c>
      <c r="H1419" t="s">
        <v>81</v>
      </c>
      <c r="I1419" t="s">
        <v>82</v>
      </c>
      <c r="J1419" t="s">
        <v>2947</v>
      </c>
      <c r="K1419" t="s">
        <v>2954</v>
      </c>
      <c r="L1419" t="str">
        <f t="shared" si="22"/>
        <v>Critical</v>
      </c>
      <c r="M1419">
        <v>9.3000000000000007</v>
      </c>
      <c r="N1419" t="s">
        <v>85</v>
      </c>
      <c r="O1419" t="s">
        <v>86</v>
      </c>
      <c r="P1419" t="s">
        <v>101</v>
      </c>
      <c r="Q1419" t="s">
        <v>88</v>
      </c>
      <c r="R1419" t="s">
        <v>130</v>
      </c>
      <c r="S1419" t="s">
        <v>130</v>
      </c>
      <c r="T1419" t="s">
        <v>130</v>
      </c>
      <c r="U1419" t="s">
        <v>2962</v>
      </c>
    </row>
    <row r="1420" spans="3:21" hidden="1" x14ac:dyDescent="0.25">
      <c r="C1420" t="s">
        <v>2654</v>
      </c>
      <c r="D1420">
        <v>2017</v>
      </c>
      <c r="E1420" t="s">
        <v>697</v>
      </c>
      <c r="F1420" t="s">
        <v>2963</v>
      </c>
      <c r="G1420" t="s">
        <v>699</v>
      </c>
      <c r="H1420" t="s">
        <v>81</v>
      </c>
      <c r="I1420" t="s">
        <v>82</v>
      </c>
      <c r="J1420" t="s">
        <v>2964</v>
      </c>
      <c r="K1420" t="s">
        <v>2965</v>
      </c>
      <c r="L1420" t="str">
        <f t="shared" si="22"/>
        <v>Critical</v>
      </c>
      <c r="M1420">
        <v>10</v>
      </c>
      <c r="N1420" t="s">
        <v>85</v>
      </c>
      <c r="O1420" t="s">
        <v>86</v>
      </c>
      <c r="P1420" t="s">
        <v>87</v>
      </c>
      <c r="Q1420" t="s">
        <v>88</v>
      </c>
      <c r="R1420" t="s">
        <v>130</v>
      </c>
      <c r="S1420" t="s">
        <v>130</v>
      </c>
      <c r="T1420" t="s">
        <v>130</v>
      </c>
      <c r="U1420" t="s">
        <v>2966</v>
      </c>
    </row>
    <row r="1421" spans="3:21" hidden="1" x14ac:dyDescent="0.25">
      <c r="C1421" t="s">
        <v>2654</v>
      </c>
      <c r="D1421">
        <v>2017</v>
      </c>
      <c r="E1421" t="s">
        <v>702</v>
      </c>
      <c r="F1421" t="s">
        <v>2967</v>
      </c>
      <c r="G1421" t="s">
        <v>108</v>
      </c>
      <c r="H1421" t="s">
        <v>81</v>
      </c>
      <c r="I1421" t="s">
        <v>109</v>
      </c>
      <c r="J1421" t="s">
        <v>2964</v>
      </c>
      <c r="K1421" t="s">
        <v>2968</v>
      </c>
      <c r="L1421" t="str">
        <f t="shared" si="22"/>
        <v>Low</v>
      </c>
      <c r="M1421">
        <v>4.3</v>
      </c>
      <c r="N1421" t="s">
        <v>85</v>
      </c>
      <c r="O1421" t="s">
        <v>86</v>
      </c>
      <c r="P1421" t="s">
        <v>101</v>
      </c>
      <c r="Q1421" t="s">
        <v>88</v>
      </c>
      <c r="R1421" t="s">
        <v>89</v>
      </c>
      <c r="S1421" t="s">
        <v>85</v>
      </c>
      <c r="T1421" t="s">
        <v>85</v>
      </c>
      <c r="U1421" t="s">
        <v>2969</v>
      </c>
    </row>
    <row r="1422" spans="3:21" hidden="1" x14ac:dyDescent="0.25">
      <c r="C1422" t="s">
        <v>2654</v>
      </c>
      <c r="D1422">
        <v>2017</v>
      </c>
      <c r="E1422" t="s">
        <v>705</v>
      </c>
      <c r="F1422" t="s">
        <v>2970</v>
      </c>
      <c r="G1422" t="s">
        <v>108</v>
      </c>
      <c r="H1422" t="s">
        <v>81</v>
      </c>
      <c r="I1422" t="s">
        <v>109</v>
      </c>
      <c r="J1422" t="s">
        <v>2964</v>
      </c>
      <c r="K1422" t="s">
        <v>2968</v>
      </c>
      <c r="L1422" t="str">
        <f t="shared" si="22"/>
        <v>Low</v>
      </c>
      <c r="M1422">
        <v>4.3</v>
      </c>
      <c r="N1422" t="s">
        <v>85</v>
      </c>
      <c r="O1422" t="s">
        <v>86</v>
      </c>
      <c r="P1422" t="s">
        <v>101</v>
      </c>
      <c r="Q1422" t="s">
        <v>88</v>
      </c>
      <c r="R1422" t="s">
        <v>89</v>
      </c>
      <c r="S1422" t="s">
        <v>85</v>
      </c>
      <c r="T1422" t="s">
        <v>85</v>
      </c>
      <c r="U1422" t="s">
        <v>2971</v>
      </c>
    </row>
    <row r="1423" spans="3:21" hidden="1" x14ac:dyDescent="0.25">
      <c r="C1423" t="s">
        <v>2654</v>
      </c>
      <c r="D1423">
        <v>2017</v>
      </c>
      <c r="E1423" t="s">
        <v>708</v>
      </c>
      <c r="F1423" t="s">
        <v>2972</v>
      </c>
      <c r="G1423" t="s">
        <v>108</v>
      </c>
      <c r="H1423" t="s">
        <v>81</v>
      </c>
      <c r="I1423" t="s">
        <v>109</v>
      </c>
      <c r="J1423" t="s">
        <v>2964</v>
      </c>
      <c r="K1423" t="s">
        <v>2965</v>
      </c>
      <c r="L1423" t="str">
        <f t="shared" si="22"/>
        <v>Low</v>
      </c>
      <c r="M1423">
        <v>4.3</v>
      </c>
      <c r="N1423" t="s">
        <v>85</v>
      </c>
      <c r="O1423" t="s">
        <v>86</v>
      </c>
      <c r="P1423" t="s">
        <v>101</v>
      </c>
      <c r="Q1423" t="s">
        <v>88</v>
      </c>
      <c r="R1423" t="s">
        <v>89</v>
      </c>
      <c r="S1423" t="s">
        <v>85</v>
      </c>
      <c r="T1423" t="s">
        <v>85</v>
      </c>
      <c r="U1423" t="s">
        <v>2973</v>
      </c>
    </row>
    <row r="1424" spans="3:21" hidden="1" x14ac:dyDescent="0.25">
      <c r="C1424" t="s">
        <v>2654</v>
      </c>
      <c r="D1424">
        <v>2017</v>
      </c>
      <c r="E1424" t="s">
        <v>713</v>
      </c>
      <c r="F1424" t="s">
        <v>2974</v>
      </c>
      <c r="G1424" t="s">
        <v>108</v>
      </c>
      <c r="H1424" t="s">
        <v>81</v>
      </c>
      <c r="I1424" t="s">
        <v>109</v>
      </c>
      <c r="J1424" t="s">
        <v>2964</v>
      </c>
      <c r="K1424" t="s">
        <v>2968</v>
      </c>
      <c r="L1424" t="str">
        <f t="shared" si="22"/>
        <v>Low</v>
      </c>
      <c r="M1424">
        <v>4.3</v>
      </c>
      <c r="N1424" t="s">
        <v>85</v>
      </c>
      <c r="O1424" t="s">
        <v>86</v>
      </c>
      <c r="P1424" t="s">
        <v>101</v>
      </c>
      <c r="Q1424" t="s">
        <v>88</v>
      </c>
      <c r="R1424" t="s">
        <v>89</v>
      </c>
      <c r="S1424" t="s">
        <v>85</v>
      </c>
      <c r="T1424" t="s">
        <v>85</v>
      </c>
      <c r="U1424" t="s">
        <v>2975</v>
      </c>
    </row>
    <row r="1425" spans="3:21" hidden="1" x14ac:dyDescent="0.25">
      <c r="C1425" t="s">
        <v>2654</v>
      </c>
      <c r="D1425">
        <v>2017</v>
      </c>
      <c r="E1425" t="s">
        <v>862</v>
      </c>
      <c r="F1425" t="s">
        <v>2976</v>
      </c>
      <c r="G1425" t="s">
        <v>93</v>
      </c>
      <c r="H1425" t="s">
        <v>81</v>
      </c>
      <c r="I1425" t="s">
        <v>153</v>
      </c>
      <c r="J1425" t="s">
        <v>2964</v>
      </c>
      <c r="K1425" t="s">
        <v>2968</v>
      </c>
      <c r="L1425" t="str">
        <f t="shared" si="22"/>
        <v>Critical</v>
      </c>
      <c r="M1425">
        <v>9.3000000000000007</v>
      </c>
      <c r="N1425" t="s">
        <v>85</v>
      </c>
      <c r="O1425" t="s">
        <v>86</v>
      </c>
      <c r="P1425" t="s">
        <v>101</v>
      </c>
      <c r="Q1425" t="s">
        <v>88</v>
      </c>
      <c r="R1425" t="s">
        <v>130</v>
      </c>
      <c r="S1425" t="s">
        <v>130</v>
      </c>
      <c r="T1425" t="s">
        <v>130</v>
      </c>
      <c r="U1425" t="s">
        <v>2977</v>
      </c>
    </row>
    <row r="1426" spans="3:21" hidden="1" x14ac:dyDescent="0.25">
      <c r="C1426" t="s">
        <v>2654</v>
      </c>
      <c r="D1426">
        <v>2017</v>
      </c>
      <c r="E1426" t="s">
        <v>716</v>
      </c>
      <c r="F1426" t="s">
        <v>2978</v>
      </c>
      <c r="G1426" t="s">
        <v>93</v>
      </c>
      <c r="H1426" t="s">
        <v>81</v>
      </c>
      <c r="I1426" t="s">
        <v>153</v>
      </c>
      <c r="J1426" t="s">
        <v>2964</v>
      </c>
      <c r="K1426" t="s">
        <v>2965</v>
      </c>
      <c r="L1426" t="str">
        <f t="shared" si="22"/>
        <v>Critical</v>
      </c>
      <c r="M1426">
        <v>9.3000000000000007</v>
      </c>
      <c r="N1426" t="s">
        <v>85</v>
      </c>
      <c r="O1426" t="s">
        <v>86</v>
      </c>
      <c r="P1426" t="s">
        <v>101</v>
      </c>
      <c r="Q1426" t="s">
        <v>88</v>
      </c>
      <c r="R1426" t="s">
        <v>130</v>
      </c>
      <c r="S1426" t="s">
        <v>130</v>
      </c>
      <c r="T1426" t="s">
        <v>130</v>
      </c>
      <c r="U1426" t="s">
        <v>2979</v>
      </c>
    </row>
    <row r="1427" spans="3:21" hidden="1" x14ac:dyDescent="0.25">
      <c r="C1427" t="s">
        <v>2654</v>
      </c>
      <c r="D1427">
        <v>2017</v>
      </c>
      <c r="E1427" t="s">
        <v>918</v>
      </c>
      <c r="F1427" t="s">
        <v>2980</v>
      </c>
      <c r="G1427" t="s">
        <v>280</v>
      </c>
      <c r="H1427" t="s">
        <v>81</v>
      </c>
      <c r="I1427" t="s">
        <v>82</v>
      </c>
      <c r="J1427" t="s">
        <v>2964</v>
      </c>
      <c r="K1427" t="s">
        <v>2981</v>
      </c>
      <c r="L1427" t="str">
        <f t="shared" si="22"/>
        <v>Critical</v>
      </c>
      <c r="M1427">
        <v>9.3000000000000007</v>
      </c>
      <c r="N1427" t="s">
        <v>85</v>
      </c>
      <c r="O1427" t="s">
        <v>86</v>
      </c>
      <c r="P1427" t="s">
        <v>101</v>
      </c>
      <c r="Q1427" t="s">
        <v>88</v>
      </c>
      <c r="R1427" t="s">
        <v>130</v>
      </c>
      <c r="S1427" t="s">
        <v>130</v>
      </c>
      <c r="T1427" t="s">
        <v>130</v>
      </c>
      <c r="U1427" t="s">
        <v>2982</v>
      </c>
    </row>
    <row r="1428" spans="3:21" hidden="1" x14ac:dyDescent="0.25">
      <c r="C1428" t="s">
        <v>2654</v>
      </c>
      <c r="D1428">
        <v>2017</v>
      </c>
      <c r="E1428" t="s">
        <v>921</v>
      </c>
      <c r="F1428" t="s">
        <v>2983</v>
      </c>
      <c r="G1428" t="s">
        <v>478</v>
      </c>
      <c r="H1428" t="s">
        <v>81</v>
      </c>
      <c r="I1428" t="s">
        <v>82</v>
      </c>
      <c r="J1428" t="s">
        <v>2947</v>
      </c>
      <c r="K1428" t="s">
        <v>2954</v>
      </c>
      <c r="L1428" t="str">
        <f t="shared" si="22"/>
        <v>Critical</v>
      </c>
      <c r="M1428">
        <v>9.3000000000000007</v>
      </c>
      <c r="N1428" t="s">
        <v>85</v>
      </c>
      <c r="O1428" t="s">
        <v>86</v>
      </c>
      <c r="P1428" t="s">
        <v>101</v>
      </c>
      <c r="Q1428" t="s">
        <v>88</v>
      </c>
      <c r="R1428" t="s">
        <v>130</v>
      </c>
      <c r="S1428" t="s">
        <v>130</v>
      </c>
      <c r="T1428" t="s">
        <v>130</v>
      </c>
      <c r="U1428" t="s">
        <v>2984</v>
      </c>
    </row>
    <row r="1429" spans="3:21" hidden="1" x14ac:dyDescent="0.25">
      <c r="C1429" t="s">
        <v>2654</v>
      </c>
      <c r="D1429">
        <v>2017</v>
      </c>
      <c r="E1429" t="s">
        <v>936</v>
      </c>
      <c r="F1429" t="s">
        <v>2985</v>
      </c>
      <c r="G1429" t="s">
        <v>140</v>
      </c>
      <c r="H1429" t="s">
        <v>81</v>
      </c>
      <c r="I1429" t="s">
        <v>82</v>
      </c>
      <c r="J1429" t="s">
        <v>2964</v>
      </c>
      <c r="K1429" t="s">
        <v>2968</v>
      </c>
      <c r="L1429" t="str">
        <f t="shared" si="22"/>
        <v>Critical</v>
      </c>
      <c r="M1429">
        <v>9.3000000000000007</v>
      </c>
      <c r="N1429" t="s">
        <v>85</v>
      </c>
      <c r="O1429" t="s">
        <v>86</v>
      </c>
      <c r="P1429" t="s">
        <v>101</v>
      </c>
      <c r="Q1429" t="s">
        <v>88</v>
      </c>
      <c r="R1429" t="s">
        <v>130</v>
      </c>
      <c r="S1429" t="s">
        <v>130</v>
      </c>
      <c r="T1429" t="s">
        <v>130</v>
      </c>
      <c r="U1429" t="s">
        <v>2986</v>
      </c>
    </row>
    <row r="1430" spans="3:21" hidden="1" x14ac:dyDescent="0.25">
      <c r="C1430" t="s">
        <v>2654</v>
      </c>
      <c r="D1430">
        <v>2017</v>
      </c>
      <c r="E1430" t="s">
        <v>959</v>
      </c>
      <c r="F1430" t="s">
        <v>2987</v>
      </c>
      <c r="G1430" t="s">
        <v>699</v>
      </c>
      <c r="H1430" t="s">
        <v>81</v>
      </c>
      <c r="I1430" t="s">
        <v>82</v>
      </c>
      <c r="J1430" t="s">
        <v>2964</v>
      </c>
      <c r="K1430" t="s">
        <v>1642</v>
      </c>
      <c r="L1430" t="str">
        <f t="shared" si="22"/>
        <v>Critical</v>
      </c>
      <c r="M1430">
        <v>9.3000000000000007</v>
      </c>
      <c r="N1430" t="s">
        <v>85</v>
      </c>
      <c r="O1430" t="s">
        <v>86</v>
      </c>
      <c r="P1430" t="s">
        <v>101</v>
      </c>
      <c r="Q1430" t="s">
        <v>88</v>
      </c>
      <c r="R1430" t="s">
        <v>130</v>
      </c>
      <c r="S1430" t="s">
        <v>130</v>
      </c>
      <c r="T1430" t="s">
        <v>130</v>
      </c>
      <c r="U1430" t="s">
        <v>2988</v>
      </c>
    </row>
    <row r="1431" spans="3:21" hidden="1" x14ac:dyDescent="0.25">
      <c r="C1431" t="s">
        <v>2654</v>
      </c>
      <c r="D1431">
        <v>2017</v>
      </c>
      <c r="E1431" t="s">
        <v>966</v>
      </c>
      <c r="F1431" t="s">
        <v>2989</v>
      </c>
      <c r="G1431" t="s">
        <v>134</v>
      </c>
      <c r="H1431" t="s">
        <v>81</v>
      </c>
      <c r="I1431" t="s">
        <v>129</v>
      </c>
      <c r="J1431" t="s">
        <v>2990</v>
      </c>
      <c r="K1431" t="s">
        <v>1858</v>
      </c>
      <c r="L1431" t="str">
        <f t="shared" si="22"/>
        <v>Medium</v>
      </c>
      <c r="M1431">
        <v>7.1</v>
      </c>
      <c r="N1431" t="s">
        <v>85</v>
      </c>
      <c r="O1431" t="s">
        <v>86</v>
      </c>
      <c r="P1431" t="s">
        <v>101</v>
      </c>
      <c r="Q1431" t="s">
        <v>88</v>
      </c>
      <c r="R1431" t="s">
        <v>85</v>
      </c>
      <c r="S1431" t="s">
        <v>85</v>
      </c>
      <c r="T1431" t="s">
        <v>130</v>
      </c>
      <c r="U1431" t="s">
        <v>2991</v>
      </c>
    </row>
    <row r="1432" spans="3:21" hidden="1" x14ac:dyDescent="0.25">
      <c r="C1432" t="s">
        <v>2654</v>
      </c>
      <c r="D1432">
        <v>2017</v>
      </c>
      <c r="E1432" t="s">
        <v>970</v>
      </c>
      <c r="F1432" t="s">
        <v>2992</v>
      </c>
      <c r="G1432" t="s">
        <v>140</v>
      </c>
      <c r="H1432" t="s">
        <v>81</v>
      </c>
      <c r="I1432" t="s">
        <v>82</v>
      </c>
      <c r="J1432" t="s">
        <v>2990</v>
      </c>
      <c r="K1432" t="s">
        <v>1858</v>
      </c>
      <c r="L1432" t="str">
        <f t="shared" si="22"/>
        <v>Medium</v>
      </c>
      <c r="M1432">
        <v>6.8</v>
      </c>
      <c r="N1432" t="s">
        <v>85</v>
      </c>
      <c r="O1432" t="s">
        <v>86</v>
      </c>
      <c r="P1432" t="s">
        <v>101</v>
      </c>
      <c r="Q1432" t="s">
        <v>88</v>
      </c>
      <c r="R1432" t="s">
        <v>89</v>
      </c>
      <c r="S1432" t="s">
        <v>89</v>
      </c>
      <c r="T1432" t="s">
        <v>89</v>
      </c>
      <c r="U1432" t="s">
        <v>2993</v>
      </c>
    </row>
    <row r="1433" spans="3:21" hidden="1" x14ac:dyDescent="0.25">
      <c r="C1433" t="s">
        <v>2654</v>
      </c>
      <c r="D1433">
        <v>2017</v>
      </c>
      <c r="E1433" t="s">
        <v>973</v>
      </c>
      <c r="F1433" t="s">
        <v>2994</v>
      </c>
      <c r="G1433" t="s">
        <v>140</v>
      </c>
      <c r="H1433" t="s">
        <v>81</v>
      </c>
      <c r="I1433" t="s">
        <v>82</v>
      </c>
      <c r="J1433" t="s">
        <v>2990</v>
      </c>
      <c r="K1433" t="s">
        <v>1858</v>
      </c>
      <c r="L1433" t="str">
        <f t="shared" si="22"/>
        <v>Medium</v>
      </c>
      <c r="M1433">
        <v>6.8</v>
      </c>
      <c r="N1433" t="s">
        <v>85</v>
      </c>
      <c r="O1433" t="s">
        <v>86</v>
      </c>
      <c r="P1433" t="s">
        <v>101</v>
      </c>
      <c r="Q1433" t="s">
        <v>88</v>
      </c>
      <c r="R1433" t="s">
        <v>89</v>
      </c>
      <c r="S1433" t="s">
        <v>89</v>
      </c>
      <c r="T1433" t="s">
        <v>89</v>
      </c>
      <c r="U1433" t="s">
        <v>2995</v>
      </c>
    </row>
    <row r="1434" spans="3:21" hidden="1" x14ac:dyDescent="0.25">
      <c r="C1434" t="s">
        <v>2654</v>
      </c>
      <c r="D1434">
        <v>2017</v>
      </c>
      <c r="E1434" t="s">
        <v>976</v>
      </c>
      <c r="F1434" t="s">
        <v>2996</v>
      </c>
      <c r="G1434" t="s">
        <v>140</v>
      </c>
      <c r="H1434" t="s">
        <v>81</v>
      </c>
      <c r="I1434" t="s">
        <v>82</v>
      </c>
      <c r="J1434" t="s">
        <v>2990</v>
      </c>
      <c r="K1434" t="s">
        <v>1858</v>
      </c>
      <c r="L1434" t="str">
        <f t="shared" si="22"/>
        <v>Medium</v>
      </c>
      <c r="M1434">
        <v>6.8</v>
      </c>
      <c r="N1434" t="s">
        <v>85</v>
      </c>
      <c r="O1434" t="s">
        <v>86</v>
      </c>
      <c r="P1434" t="s">
        <v>101</v>
      </c>
      <c r="Q1434" t="s">
        <v>88</v>
      </c>
      <c r="R1434" t="s">
        <v>89</v>
      </c>
      <c r="S1434" t="s">
        <v>89</v>
      </c>
      <c r="T1434" t="s">
        <v>89</v>
      </c>
      <c r="U1434" t="s">
        <v>2997</v>
      </c>
    </row>
    <row r="1435" spans="3:21" hidden="1" x14ac:dyDescent="0.25">
      <c r="C1435" t="s">
        <v>2654</v>
      </c>
      <c r="D1435">
        <v>2017</v>
      </c>
      <c r="E1435" t="s">
        <v>979</v>
      </c>
      <c r="F1435" t="s">
        <v>2998</v>
      </c>
      <c r="G1435" t="s">
        <v>108</v>
      </c>
      <c r="H1435" t="s">
        <v>81</v>
      </c>
      <c r="I1435" t="s">
        <v>109</v>
      </c>
      <c r="J1435" t="s">
        <v>2990</v>
      </c>
      <c r="K1435" t="s">
        <v>1858</v>
      </c>
      <c r="L1435" t="str">
        <f t="shared" si="22"/>
        <v>Low</v>
      </c>
      <c r="M1435">
        <v>4.3</v>
      </c>
      <c r="N1435" t="s">
        <v>85</v>
      </c>
      <c r="O1435" t="s">
        <v>86</v>
      </c>
      <c r="P1435" t="s">
        <v>101</v>
      </c>
      <c r="Q1435" t="s">
        <v>88</v>
      </c>
      <c r="R1435" t="s">
        <v>89</v>
      </c>
      <c r="S1435" t="s">
        <v>85</v>
      </c>
      <c r="T1435" t="s">
        <v>85</v>
      </c>
      <c r="U1435" t="s">
        <v>2999</v>
      </c>
    </row>
    <row r="1436" spans="3:21" hidden="1" x14ac:dyDescent="0.25">
      <c r="C1436" t="s">
        <v>2654</v>
      </c>
      <c r="D1436">
        <v>2017</v>
      </c>
      <c r="E1436" t="s">
        <v>982</v>
      </c>
      <c r="F1436" t="s">
        <v>3000</v>
      </c>
      <c r="G1436" t="s">
        <v>108</v>
      </c>
      <c r="H1436" t="s">
        <v>81</v>
      </c>
      <c r="I1436" t="s">
        <v>109</v>
      </c>
      <c r="J1436" t="s">
        <v>2990</v>
      </c>
      <c r="K1436" t="s">
        <v>1858</v>
      </c>
      <c r="L1436" t="str">
        <f t="shared" si="22"/>
        <v>Low</v>
      </c>
      <c r="M1436">
        <v>4.3</v>
      </c>
      <c r="N1436" t="s">
        <v>85</v>
      </c>
      <c r="O1436" t="s">
        <v>86</v>
      </c>
      <c r="P1436" t="s">
        <v>101</v>
      </c>
      <c r="Q1436" t="s">
        <v>88</v>
      </c>
      <c r="R1436" t="s">
        <v>89</v>
      </c>
      <c r="S1436" t="s">
        <v>85</v>
      </c>
      <c r="T1436" t="s">
        <v>85</v>
      </c>
      <c r="U1436" t="s">
        <v>3001</v>
      </c>
    </row>
    <row r="1437" spans="3:21" hidden="1" x14ac:dyDescent="0.25">
      <c r="C1437" t="s">
        <v>2654</v>
      </c>
      <c r="D1437">
        <v>2017</v>
      </c>
      <c r="E1437" t="s">
        <v>985</v>
      </c>
      <c r="F1437" t="s">
        <v>3002</v>
      </c>
      <c r="G1437" t="s">
        <v>108</v>
      </c>
      <c r="H1437" t="s">
        <v>81</v>
      </c>
      <c r="I1437" t="s">
        <v>109</v>
      </c>
      <c r="J1437" t="s">
        <v>2990</v>
      </c>
      <c r="K1437" t="s">
        <v>1858</v>
      </c>
      <c r="L1437" t="str">
        <f t="shared" si="22"/>
        <v>Low</v>
      </c>
      <c r="M1437">
        <v>4.3</v>
      </c>
      <c r="N1437" t="s">
        <v>85</v>
      </c>
      <c r="O1437" t="s">
        <v>86</v>
      </c>
      <c r="P1437" t="s">
        <v>101</v>
      </c>
      <c r="Q1437" t="s">
        <v>88</v>
      </c>
      <c r="R1437" t="s">
        <v>89</v>
      </c>
      <c r="S1437" t="s">
        <v>85</v>
      </c>
      <c r="T1437" t="s">
        <v>85</v>
      </c>
      <c r="U1437" t="s">
        <v>3003</v>
      </c>
    </row>
    <row r="1438" spans="3:21" hidden="1" x14ac:dyDescent="0.25">
      <c r="C1438" t="s">
        <v>2654</v>
      </c>
      <c r="D1438">
        <v>2017</v>
      </c>
      <c r="E1438" t="s">
        <v>988</v>
      </c>
      <c r="F1438" t="s">
        <v>3004</v>
      </c>
      <c r="G1438" t="s">
        <v>134</v>
      </c>
      <c r="H1438" t="s">
        <v>81</v>
      </c>
      <c r="I1438" t="s">
        <v>129</v>
      </c>
      <c r="J1438" t="s">
        <v>2990</v>
      </c>
      <c r="K1438" t="s">
        <v>1858</v>
      </c>
      <c r="L1438" t="str">
        <f t="shared" si="22"/>
        <v>Low</v>
      </c>
      <c r="M1438">
        <v>4.3</v>
      </c>
      <c r="N1438" t="s">
        <v>85</v>
      </c>
      <c r="O1438" t="s">
        <v>86</v>
      </c>
      <c r="P1438" t="s">
        <v>101</v>
      </c>
      <c r="Q1438" t="s">
        <v>88</v>
      </c>
      <c r="R1438" t="s">
        <v>85</v>
      </c>
      <c r="S1438" t="s">
        <v>85</v>
      </c>
      <c r="T1438" t="s">
        <v>89</v>
      </c>
      <c r="U1438" t="s">
        <v>3005</v>
      </c>
    </row>
    <row r="1439" spans="3:21" hidden="1" x14ac:dyDescent="0.25">
      <c r="C1439" t="s">
        <v>2654</v>
      </c>
      <c r="D1439">
        <v>2017</v>
      </c>
      <c r="E1439" t="s">
        <v>991</v>
      </c>
      <c r="F1439" t="s">
        <v>3006</v>
      </c>
      <c r="G1439" t="s">
        <v>140</v>
      </c>
      <c r="H1439" t="s">
        <v>81</v>
      </c>
      <c r="I1439" t="s">
        <v>82</v>
      </c>
      <c r="J1439" t="s">
        <v>2990</v>
      </c>
      <c r="K1439" t="s">
        <v>1858</v>
      </c>
      <c r="L1439" t="str">
        <f t="shared" si="22"/>
        <v>Critical</v>
      </c>
      <c r="M1439">
        <v>9.3000000000000007</v>
      </c>
      <c r="N1439" t="s">
        <v>85</v>
      </c>
      <c r="O1439" t="s">
        <v>86</v>
      </c>
      <c r="P1439" t="s">
        <v>101</v>
      </c>
      <c r="Q1439" t="s">
        <v>88</v>
      </c>
      <c r="R1439" t="s">
        <v>130</v>
      </c>
      <c r="S1439" t="s">
        <v>130</v>
      </c>
      <c r="T1439" t="s">
        <v>130</v>
      </c>
      <c r="U1439" t="s">
        <v>3007</v>
      </c>
    </row>
    <row r="1440" spans="3:21" hidden="1" x14ac:dyDescent="0.25">
      <c r="C1440" t="s">
        <v>2654</v>
      </c>
      <c r="D1440">
        <v>2017</v>
      </c>
      <c r="E1440" t="s">
        <v>994</v>
      </c>
      <c r="F1440" t="s">
        <v>3008</v>
      </c>
      <c r="G1440" t="s">
        <v>108</v>
      </c>
      <c r="H1440" t="s">
        <v>81</v>
      </c>
      <c r="I1440" t="s">
        <v>109</v>
      </c>
      <c r="J1440" t="s">
        <v>2990</v>
      </c>
      <c r="K1440" t="s">
        <v>1858</v>
      </c>
      <c r="L1440" t="str">
        <f t="shared" si="22"/>
        <v>Low</v>
      </c>
      <c r="M1440">
        <v>4.3</v>
      </c>
      <c r="N1440" t="s">
        <v>85</v>
      </c>
      <c r="O1440" t="s">
        <v>86</v>
      </c>
      <c r="P1440" t="s">
        <v>101</v>
      </c>
      <c r="Q1440" t="s">
        <v>88</v>
      </c>
      <c r="R1440" t="s">
        <v>89</v>
      </c>
      <c r="S1440" t="s">
        <v>85</v>
      </c>
      <c r="T1440" t="s">
        <v>85</v>
      </c>
      <c r="U1440" t="s">
        <v>3009</v>
      </c>
    </row>
    <row r="1441" spans="3:21" hidden="1" x14ac:dyDescent="0.25">
      <c r="C1441" t="s">
        <v>2654</v>
      </c>
      <c r="D1441">
        <v>2017</v>
      </c>
      <c r="E1441" t="s">
        <v>997</v>
      </c>
      <c r="F1441" t="s">
        <v>3010</v>
      </c>
      <c r="G1441" t="s">
        <v>108</v>
      </c>
      <c r="H1441" t="s">
        <v>81</v>
      </c>
      <c r="I1441" t="s">
        <v>109</v>
      </c>
      <c r="J1441" t="s">
        <v>2990</v>
      </c>
      <c r="K1441" t="s">
        <v>1858</v>
      </c>
      <c r="L1441" t="str">
        <f t="shared" si="22"/>
        <v>Low</v>
      </c>
      <c r="M1441">
        <v>4.3</v>
      </c>
      <c r="N1441" t="s">
        <v>85</v>
      </c>
      <c r="O1441" t="s">
        <v>86</v>
      </c>
      <c r="P1441" t="s">
        <v>101</v>
      </c>
      <c r="Q1441" t="s">
        <v>88</v>
      </c>
      <c r="R1441" t="s">
        <v>89</v>
      </c>
      <c r="S1441" t="s">
        <v>85</v>
      </c>
      <c r="T1441" t="s">
        <v>85</v>
      </c>
      <c r="U1441" t="s">
        <v>3011</v>
      </c>
    </row>
    <row r="1442" spans="3:21" hidden="1" x14ac:dyDescent="0.25">
      <c r="C1442" t="s">
        <v>2654</v>
      </c>
      <c r="D1442">
        <v>2017</v>
      </c>
      <c r="E1442" t="s">
        <v>1000</v>
      </c>
      <c r="F1442" t="s">
        <v>3012</v>
      </c>
      <c r="G1442" t="s">
        <v>134</v>
      </c>
      <c r="H1442" t="s">
        <v>81</v>
      </c>
      <c r="I1442" t="s">
        <v>129</v>
      </c>
      <c r="J1442" t="s">
        <v>2990</v>
      </c>
      <c r="K1442" t="s">
        <v>1858</v>
      </c>
      <c r="L1442" t="str">
        <f t="shared" si="22"/>
        <v>Low</v>
      </c>
      <c r="M1442">
        <v>4.3</v>
      </c>
      <c r="N1442" t="s">
        <v>85</v>
      </c>
      <c r="O1442" t="s">
        <v>86</v>
      </c>
      <c r="P1442" t="s">
        <v>101</v>
      </c>
      <c r="Q1442" t="s">
        <v>88</v>
      </c>
      <c r="R1442" t="s">
        <v>85</v>
      </c>
      <c r="S1442" t="s">
        <v>85</v>
      </c>
      <c r="T1442" t="s">
        <v>89</v>
      </c>
      <c r="U1442" t="s">
        <v>3013</v>
      </c>
    </row>
    <row r="1443" spans="3:21" hidden="1" x14ac:dyDescent="0.25">
      <c r="C1443" t="s">
        <v>2654</v>
      </c>
      <c r="D1443">
        <v>2017</v>
      </c>
      <c r="E1443" t="s">
        <v>1003</v>
      </c>
      <c r="F1443" t="s">
        <v>3014</v>
      </c>
      <c r="G1443" t="s">
        <v>108</v>
      </c>
      <c r="H1443" t="s">
        <v>81</v>
      </c>
      <c r="I1443" t="s">
        <v>109</v>
      </c>
      <c r="J1443" t="s">
        <v>2990</v>
      </c>
      <c r="K1443" t="s">
        <v>1858</v>
      </c>
      <c r="L1443" t="str">
        <f t="shared" si="22"/>
        <v>Low</v>
      </c>
      <c r="M1443">
        <v>4.3</v>
      </c>
      <c r="N1443" t="s">
        <v>85</v>
      </c>
      <c r="O1443" t="s">
        <v>86</v>
      </c>
      <c r="P1443" t="s">
        <v>101</v>
      </c>
      <c r="Q1443" t="s">
        <v>88</v>
      </c>
      <c r="R1443" t="s">
        <v>89</v>
      </c>
      <c r="S1443" t="s">
        <v>85</v>
      </c>
      <c r="T1443" t="s">
        <v>85</v>
      </c>
      <c r="U1443" t="s">
        <v>3015</v>
      </c>
    </row>
    <row r="1444" spans="3:21" hidden="1" x14ac:dyDescent="0.25">
      <c r="C1444" t="s">
        <v>2654</v>
      </c>
      <c r="D1444">
        <v>2017</v>
      </c>
      <c r="E1444" t="s">
        <v>93</v>
      </c>
      <c r="F1444" t="s">
        <v>3016</v>
      </c>
      <c r="G1444" t="s">
        <v>108</v>
      </c>
      <c r="H1444" t="s">
        <v>81</v>
      </c>
      <c r="I1444" t="s">
        <v>109</v>
      </c>
      <c r="J1444" t="s">
        <v>2990</v>
      </c>
      <c r="K1444" t="s">
        <v>1858</v>
      </c>
      <c r="L1444" t="str">
        <f t="shared" si="22"/>
        <v>Low</v>
      </c>
      <c r="M1444">
        <v>4.3</v>
      </c>
      <c r="N1444" t="s">
        <v>85</v>
      </c>
      <c r="O1444" t="s">
        <v>86</v>
      </c>
      <c r="P1444" t="s">
        <v>101</v>
      </c>
      <c r="Q1444" t="s">
        <v>88</v>
      </c>
      <c r="R1444" t="s">
        <v>89</v>
      </c>
      <c r="S1444" t="s">
        <v>85</v>
      </c>
      <c r="T1444" t="s">
        <v>85</v>
      </c>
      <c r="U1444" t="s">
        <v>3017</v>
      </c>
    </row>
    <row r="1445" spans="3:21" hidden="1" x14ac:dyDescent="0.25">
      <c r="C1445" t="s">
        <v>2654</v>
      </c>
      <c r="D1445">
        <v>2017</v>
      </c>
      <c r="E1445" t="s">
        <v>1010</v>
      </c>
      <c r="F1445" t="s">
        <v>3018</v>
      </c>
      <c r="G1445" t="s">
        <v>280</v>
      </c>
      <c r="H1445" t="s">
        <v>81</v>
      </c>
      <c r="I1445" t="s">
        <v>82</v>
      </c>
      <c r="J1445" t="s">
        <v>2964</v>
      </c>
      <c r="K1445" t="s">
        <v>2965</v>
      </c>
      <c r="L1445" t="str">
        <f t="shared" si="22"/>
        <v>Critical</v>
      </c>
      <c r="M1445">
        <v>9.3000000000000007</v>
      </c>
      <c r="N1445" t="s">
        <v>85</v>
      </c>
      <c r="O1445" t="s">
        <v>86</v>
      </c>
      <c r="P1445" t="s">
        <v>101</v>
      </c>
      <c r="Q1445" t="s">
        <v>88</v>
      </c>
      <c r="R1445" t="s">
        <v>130</v>
      </c>
      <c r="S1445" t="s">
        <v>130</v>
      </c>
      <c r="T1445" t="s">
        <v>130</v>
      </c>
      <c r="U1445" t="s">
        <v>3019</v>
      </c>
    </row>
    <row r="1446" spans="3:21" hidden="1" x14ac:dyDescent="0.25">
      <c r="C1446" t="s">
        <v>2654</v>
      </c>
      <c r="D1446">
        <v>2017</v>
      </c>
      <c r="E1446" t="s">
        <v>1019</v>
      </c>
      <c r="F1446" t="s">
        <v>3020</v>
      </c>
      <c r="G1446" t="s">
        <v>93</v>
      </c>
      <c r="H1446" t="s">
        <v>81</v>
      </c>
      <c r="I1446" t="s">
        <v>153</v>
      </c>
      <c r="J1446" t="s">
        <v>2939</v>
      </c>
      <c r="K1446" t="s">
        <v>600</v>
      </c>
      <c r="L1446" t="str">
        <f t="shared" si="22"/>
        <v>Critical</v>
      </c>
      <c r="M1446">
        <v>9.3000000000000007</v>
      </c>
      <c r="N1446" t="s">
        <v>85</v>
      </c>
      <c r="O1446" t="s">
        <v>86</v>
      </c>
      <c r="P1446" t="s">
        <v>101</v>
      </c>
      <c r="Q1446" t="s">
        <v>88</v>
      </c>
      <c r="R1446" t="s">
        <v>130</v>
      </c>
      <c r="S1446" t="s">
        <v>130</v>
      </c>
      <c r="T1446" t="s">
        <v>130</v>
      </c>
      <c r="U1446" t="s">
        <v>3021</v>
      </c>
    </row>
    <row r="1447" spans="3:21" hidden="1" x14ac:dyDescent="0.25">
      <c r="C1447" t="s">
        <v>2654</v>
      </c>
      <c r="D1447">
        <v>2017</v>
      </c>
      <c r="E1447" t="s">
        <v>1321</v>
      </c>
      <c r="F1447" t="s">
        <v>3022</v>
      </c>
      <c r="G1447" t="s">
        <v>108</v>
      </c>
      <c r="H1447" t="s">
        <v>81</v>
      </c>
      <c r="I1447" t="s">
        <v>109</v>
      </c>
      <c r="J1447" t="s">
        <v>2990</v>
      </c>
      <c r="K1447" t="s">
        <v>1731</v>
      </c>
      <c r="L1447" t="str">
        <f t="shared" si="22"/>
        <v>Low</v>
      </c>
      <c r="M1447">
        <v>4.3</v>
      </c>
      <c r="N1447" t="s">
        <v>85</v>
      </c>
      <c r="O1447" t="s">
        <v>86</v>
      </c>
      <c r="P1447" t="s">
        <v>101</v>
      </c>
      <c r="Q1447" t="s">
        <v>88</v>
      </c>
      <c r="R1447" t="s">
        <v>89</v>
      </c>
      <c r="S1447" t="s">
        <v>85</v>
      </c>
      <c r="T1447" t="s">
        <v>85</v>
      </c>
      <c r="U1447" t="s">
        <v>3023</v>
      </c>
    </row>
    <row r="1448" spans="3:21" hidden="1" x14ac:dyDescent="0.25">
      <c r="C1448" t="s">
        <v>2654</v>
      </c>
      <c r="D1448">
        <v>2017</v>
      </c>
      <c r="E1448" t="s">
        <v>1326</v>
      </c>
      <c r="F1448" t="s">
        <v>3024</v>
      </c>
      <c r="G1448" t="s">
        <v>280</v>
      </c>
      <c r="H1448" t="s">
        <v>81</v>
      </c>
      <c r="I1448" t="s">
        <v>82</v>
      </c>
      <c r="J1448" t="s">
        <v>3025</v>
      </c>
      <c r="K1448" t="s">
        <v>1858</v>
      </c>
      <c r="L1448" t="str">
        <f t="shared" si="22"/>
        <v>Critical</v>
      </c>
      <c r="M1448">
        <v>9.3000000000000007</v>
      </c>
      <c r="N1448" t="s">
        <v>85</v>
      </c>
      <c r="O1448" t="s">
        <v>86</v>
      </c>
      <c r="P1448" t="s">
        <v>101</v>
      </c>
      <c r="Q1448" t="s">
        <v>88</v>
      </c>
      <c r="R1448" t="s">
        <v>130</v>
      </c>
      <c r="S1448" t="s">
        <v>130</v>
      </c>
      <c r="T1448" t="s">
        <v>130</v>
      </c>
      <c r="U1448" t="s">
        <v>3026</v>
      </c>
    </row>
    <row r="1449" spans="3:21" hidden="1" x14ac:dyDescent="0.25">
      <c r="C1449" t="s">
        <v>2654</v>
      </c>
      <c r="D1449">
        <v>2017</v>
      </c>
      <c r="E1449" t="s">
        <v>1034</v>
      </c>
      <c r="F1449" t="s">
        <v>3027</v>
      </c>
      <c r="G1449" t="s">
        <v>108</v>
      </c>
      <c r="H1449" t="s">
        <v>81</v>
      </c>
      <c r="I1449" t="s">
        <v>109</v>
      </c>
      <c r="J1449" t="s">
        <v>3025</v>
      </c>
      <c r="K1449" t="s">
        <v>2652</v>
      </c>
      <c r="L1449" t="str">
        <f t="shared" si="22"/>
        <v>Low</v>
      </c>
      <c r="M1449">
        <v>4.3</v>
      </c>
      <c r="N1449" t="s">
        <v>85</v>
      </c>
      <c r="O1449" t="s">
        <v>86</v>
      </c>
      <c r="P1449" t="s">
        <v>101</v>
      </c>
      <c r="Q1449" t="s">
        <v>88</v>
      </c>
      <c r="R1449" t="s">
        <v>89</v>
      </c>
      <c r="S1449" t="s">
        <v>85</v>
      </c>
      <c r="T1449" t="s">
        <v>85</v>
      </c>
      <c r="U1449" t="s">
        <v>3028</v>
      </c>
    </row>
    <row r="1450" spans="3:21" hidden="1" x14ac:dyDescent="0.25">
      <c r="C1450" t="s">
        <v>2654</v>
      </c>
      <c r="D1450">
        <v>2017</v>
      </c>
      <c r="E1450" t="s">
        <v>1038</v>
      </c>
      <c r="F1450" t="s">
        <v>3029</v>
      </c>
      <c r="G1450" t="s">
        <v>280</v>
      </c>
      <c r="H1450" t="s">
        <v>81</v>
      </c>
      <c r="I1450" t="s">
        <v>129</v>
      </c>
      <c r="J1450" t="s">
        <v>3025</v>
      </c>
      <c r="K1450" t="s">
        <v>2652</v>
      </c>
      <c r="L1450" t="str">
        <f t="shared" si="22"/>
        <v>Low</v>
      </c>
      <c r="M1450">
        <v>3.5</v>
      </c>
      <c r="N1450" t="s">
        <v>85</v>
      </c>
      <c r="O1450" t="s">
        <v>86</v>
      </c>
      <c r="P1450" t="s">
        <v>101</v>
      </c>
      <c r="Q1450" t="s">
        <v>205</v>
      </c>
      <c r="R1450" t="s">
        <v>85</v>
      </c>
      <c r="S1450" t="s">
        <v>85</v>
      </c>
      <c r="T1450" t="s">
        <v>89</v>
      </c>
      <c r="U1450" t="s">
        <v>3030</v>
      </c>
    </row>
    <row r="1451" spans="3:21" hidden="1" x14ac:dyDescent="0.25">
      <c r="C1451" t="s">
        <v>2654</v>
      </c>
      <c r="D1451">
        <v>2017</v>
      </c>
      <c r="E1451" t="s">
        <v>1043</v>
      </c>
      <c r="F1451" t="s">
        <v>3031</v>
      </c>
      <c r="G1451" t="s">
        <v>140</v>
      </c>
      <c r="H1451" t="s">
        <v>81</v>
      </c>
      <c r="I1451" t="s">
        <v>129</v>
      </c>
      <c r="J1451" t="s">
        <v>2939</v>
      </c>
      <c r="K1451" t="s">
        <v>3032</v>
      </c>
      <c r="L1451" t="str">
        <f t="shared" si="22"/>
        <v>Medium</v>
      </c>
      <c r="M1451">
        <v>6.1</v>
      </c>
      <c r="N1451" t="s">
        <v>85</v>
      </c>
      <c r="O1451" t="s">
        <v>183</v>
      </c>
      <c r="P1451" t="s">
        <v>87</v>
      </c>
      <c r="Q1451" t="s">
        <v>88</v>
      </c>
      <c r="R1451" t="s">
        <v>85</v>
      </c>
      <c r="S1451" t="s">
        <v>85</v>
      </c>
      <c r="T1451" t="s">
        <v>130</v>
      </c>
      <c r="U1451" t="s">
        <v>3033</v>
      </c>
    </row>
    <row r="1452" spans="3:21" hidden="1" x14ac:dyDescent="0.25">
      <c r="C1452" t="s">
        <v>2654</v>
      </c>
      <c r="D1452">
        <v>2017</v>
      </c>
      <c r="E1452" t="s">
        <v>1044</v>
      </c>
      <c r="F1452" t="s">
        <v>3034</v>
      </c>
      <c r="G1452" t="s">
        <v>519</v>
      </c>
      <c r="H1452" t="s">
        <v>81</v>
      </c>
      <c r="I1452" t="s">
        <v>82</v>
      </c>
      <c r="J1452" t="s">
        <v>1558</v>
      </c>
      <c r="K1452" t="s">
        <v>375</v>
      </c>
      <c r="L1452" t="str">
        <f t="shared" si="22"/>
        <v>Medium</v>
      </c>
      <c r="M1452">
        <v>6.8</v>
      </c>
      <c r="N1452" t="s">
        <v>85</v>
      </c>
      <c r="O1452" t="s">
        <v>86</v>
      </c>
      <c r="P1452" t="s">
        <v>101</v>
      </c>
      <c r="Q1452" t="s">
        <v>88</v>
      </c>
      <c r="R1452" t="s">
        <v>89</v>
      </c>
      <c r="S1452" t="s">
        <v>89</v>
      </c>
      <c r="T1452" t="s">
        <v>89</v>
      </c>
      <c r="U1452" t="s">
        <v>3035</v>
      </c>
    </row>
    <row r="1453" spans="3:21" hidden="1" x14ac:dyDescent="0.25">
      <c r="C1453" t="s">
        <v>2654</v>
      </c>
      <c r="D1453">
        <v>2017</v>
      </c>
      <c r="E1453" t="s">
        <v>1045</v>
      </c>
      <c r="F1453" t="s">
        <v>3036</v>
      </c>
      <c r="G1453" t="s">
        <v>108</v>
      </c>
      <c r="H1453" t="s">
        <v>81</v>
      </c>
      <c r="I1453" t="s">
        <v>109</v>
      </c>
      <c r="J1453" t="s">
        <v>1655</v>
      </c>
      <c r="K1453" t="s">
        <v>600</v>
      </c>
      <c r="L1453" t="str">
        <f t="shared" si="22"/>
        <v>Low</v>
      </c>
      <c r="M1453">
        <v>4.3</v>
      </c>
      <c r="N1453" t="s">
        <v>85</v>
      </c>
      <c r="O1453" t="s">
        <v>86</v>
      </c>
      <c r="P1453" t="s">
        <v>101</v>
      </c>
      <c r="Q1453" t="s">
        <v>88</v>
      </c>
      <c r="R1453" t="s">
        <v>89</v>
      </c>
      <c r="S1453" t="s">
        <v>85</v>
      </c>
      <c r="T1453" t="s">
        <v>85</v>
      </c>
      <c r="U1453" t="s">
        <v>3037</v>
      </c>
    </row>
    <row r="1454" spans="3:21" hidden="1" x14ac:dyDescent="0.25">
      <c r="C1454" t="s">
        <v>2654</v>
      </c>
      <c r="D1454">
        <v>2017</v>
      </c>
      <c r="E1454" t="s">
        <v>1046</v>
      </c>
      <c r="F1454" t="s">
        <v>3038</v>
      </c>
      <c r="G1454" t="s">
        <v>108</v>
      </c>
      <c r="H1454" t="s">
        <v>81</v>
      </c>
      <c r="I1454" t="s">
        <v>109</v>
      </c>
      <c r="J1454" t="s">
        <v>1655</v>
      </c>
      <c r="K1454" t="s">
        <v>600</v>
      </c>
      <c r="L1454" t="str">
        <f t="shared" si="22"/>
        <v>Low</v>
      </c>
      <c r="M1454">
        <v>4.3</v>
      </c>
      <c r="N1454" t="s">
        <v>85</v>
      </c>
      <c r="O1454" t="s">
        <v>86</v>
      </c>
      <c r="P1454" t="s">
        <v>101</v>
      </c>
      <c r="Q1454" t="s">
        <v>88</v>
      </c>
      <c r="R1454" t="s">
        <v>89</v>
      </c>
      <c r="S1454" t="s">
        <v>85</v>
      </c>
      <c r="T1454" t="s">
        <v>85</v>
      </c>
      <c r="U1454" t="s">
        <v>3039</v>
      </c>
    </row>
    <row r="1455" spans="3:21" hidden="1" x14ac:dyDescent="0.25">
      <c r="C1455" t="s">
        <v>2654</v>
      </c>
      <c r="D1455">
        <v>2017</v>
      </c>
      <c r="E1455" t="s">
        <v>1047</v>
      </c>
      <c r="F1455" t="s">
        <v>3040</v>
      </c>
      <c r="G1455" t="s">
        <v>108</v>
      </c>
      <c r="H1455" t="s">
        <v>81</v>
      </c>
      <c r="I1455" t="s">
        <v>109</v>
      </c>
      <c r="J1455" t="s">
        <v>1655</v>
      </c>
      <c r="K1455" t="s">
        <v>600</v>
      </c>
      <c r="L1455" t="str">
        <f t="shared" si="22"/>
        <v>Low</v>
      </c>
      <c r="M1455">
        <v>4.3</v>
      </c>
      <c r="N1455" t="s">
        <v>85</v>
      </c>
      <c r="O1455" t="s">
        <v>86</v>
      </c>
      <c r="P1455" t="s">
        <v>101</v>
      </c>
      <c r="Q1455" t="s">
        <v>88</v>
      </c>
      <c r="R1455" t="s">
        <v>89</v>
      </c>
      <c r="S1455" t="s">
        <v>85</v>
      </c>
      <c r="T1455" t="s">
        <v>85</v>
      </c>
      <c r="U1455" t="s">
        <v>3041</v>
      </c>
    </row>
    <row r="1456" spans="3:21" hidden="1" x14ac:dyDescent="0.25">
      <c r="C1456" t="s">
        <v>2654</v>
      </c>
      <c r="D1456">
        <v>2017</v>
      </c>
      <c r="E1456" t="s">
        <v>1048</v>
      </c>
      <c r="F1456" t="s">
        <v>3042</v>
      </c>
      <c r="G1456" t="s">
        <v>108</v>
      </c>
      <c r="H1456" t="s">
        <v>81</v>
      </c>
      <c r="I1456" t="s">
        <v>109</v>
      </c>
      <c r="J1456" t="s">
        <v>1655</v>
      </c>
      <c r="K1456" t="s">
        <v>600</v>
      </c>
      <c r="L1456" t="str">
        <f t="shared" si="22"/>
        <v>Low</v>
      </c>
      <c r="M1456">
        <v>4.3</v>
      </c>
      <c r="N1456" t="s">
        <v>85</v>
      </c>
      <c r="O1456" t="s">
        <v>86</v>
      </c>
      <c r="P1456" t="s">
        <v>101</v>
      </c>
      <c r="Q1456" t="s">
        <v>88</v>
      </c>
      <c r="R1456" t="s">
        <v>89</v>
      </c>
      <c r="S1456" t="s">
        <v>85</v>
      </c>
      <c r="T1456" t="s">
        <v>85</v>
      </c>
      <c r="U1456" t="s">
        <v>3043</v>
      </c>
    </row>
    <row r="1457" spans="3:21" hidden="1" x14ac:dyDescent="0.25">
      <c r="C1457" t="s">
        <v>2654</v>
      </c>
      <c r="D1457">
        <v>2017</v>
      </c>
      <c r="E1457" t="s">
        <v>1049</v>
      </c>
      <c r="F1457" t="s">
        <v>3044</v>
      </c>
      <c r="G1457" t="s">
        <v>108</v>
      </c>
      <c r="H1457" t="s">
        <v>81</v>
      </c>
      <c r="I1457" t="s">
        <v>109</v>
      </c>
      <c r="J1457" t="s">
        <v>1655</v>
      </c>
      <c r="K1457" t="s">
        <v>600</v>
      </c>
      <c r="L1457" t="str">
        <f t="shared" si="22"/>
        <v>Low</v>
      </c>
      <c r="M1457">
        <v>4.3</v>
      </c>
      <c r="N1457" t="s">
        <v>85</v>
      </c>
      <c r="O1457" t="s">
        <v>86</v>
      </c>
      <c r="P1457" t="s">
        <v>101</v>
      </c>
      <c r="Q1457" t="s">
        <v>88</v>
      </c>
      <c r="R1457" t="s">
        <v>89</v>
      </c>
      <c r="S1457" t="s">
        <v>85</v>
      </c>
      <c r="T1457" t="s">
        <v>85</v>
      </c>
      <c r="U1457" t="s">
        <v>3043</v>
      </c>
    </row>
    <row r="1458" spans="3:21" hidden="1" x14ac:dyDescent="0.25">
      <c r="C1458" t="s">
        <v>2654</v>
      </c>
      <c r="D1458">
        <v>2017</v>
      </c>
      <c r="E1458" t="s">
        <v>1052</v>
      </c>
      <c r="F1458" t="s">
        <v>3045</v>
      </c>
      <c r="G1458" t="s">
        <v>108</v>
      </c>
      <c r="H1458" t="s">
        <v>81</v>
      </c>
      <c r="I1458" t="s">
        <v>109</v>
      </c>
      <c r="J1458" t="s">
        <v>1655</v>
      </c>
      <c r="K1458" t="s">
        <v>600</v>
      </c>
      <c r="L1458" t="str">
        <f t="shared" si="22"/>
        <v>Low</v>
      </c>
      <c r="M1458">
        <v>4.3</v>
      </c>
      <c r="N1458" t="s">
        <v>85</v>
      </c>
      <c r="O1458" t="s">
        <v>86</v>
      </c>
      <c r="P1458" t="s">
        <v>101</v>
      </c>
      <c r="Q1458" t="s">
        <v>88</v>
      </c>
      <c r="R1458" t="s">
        <v>89</v>
      </c>
      <c r="S1458" t="s">
        <v>85</v>
      </c>
      <c r="T1458" t="s">
        <v>85</v>
      </c>
      <c r="U1458" t="s">
        <v>3046</v>
      </c>
    </row>
    <row r="1459" spans="3:21" hidden="1" x14ac:dyDescent="0.25">
      <c r="C1459" t="s">
        <v>2654</v>
      </c>
      <c r="D1459">
        <v>2017</v>
      </c>
      <c r="E1459" t="s">
        <v>1053</v>
      </c>
      <c r="F1459" t="s">
        <v>3047</v>
      </c>
      <c r="G1459" t="s">
        <v>108</v>
      </c>
      <c r="H1459" t="s">
        <v>81</v>
      </c>
      <c r="I1459" t="s">
        <v>109</v>
      </c>
      <c r="J1459" t="s">
        <v>1655</v>
      </c>
      <c r="K1459" t="s">
        <v>600</v>
      </c>
      <c r="L1459" t="str">
        <f t="shared" si="22"/>
        <v>Low</v>
      </c>
      <c r="M1459">
        <v>4.3</v>
      </c>
      <c r="N1459" t="s">
        <v>85</v>
      </c>
      <c r="O1459" t="s">
        <v>86</v>
      </c>
      <c r="P1459" t="s">
        <v>101</v>
      </c>
      <c r="Q1459" t="s">
        <v>88</v>
      </c>
      <c r="R1459" t="s">
        <v>89</v>
      </c>
      <c r="S1459" t="s">
        <v>85</v>
      </c>
      <c r="T1459" t="s">
        <v>85</v>
      </c>
      <c r="U1459" t="s">
        <v>3048</v>
      </c>
    </row>
    <row r="1460" spans="3:21" hidden="1" x14ac:dyDescent="0.25">
      <c r="C1460" t="s">
        <v>2654</v>
      </c>
      <c r="D1460">
        <v>2017</v>
      </c>
      <c r="E1460" t="s">
        <v>1054</v>
      </c>
      <c r="F1460" t="s">
        <v>3049</v>
      </c>
      <c r="G1460" t="s">
        <v>108</v>
      </c>
      <c r="H1460" t="s">
        <v>81</v>
      </c>
      <c r="I1460" t="s">
        <v>109</v>
      </c>
      <c r="J1460" t="s">
        <v>1655</v>
      </c>
      <c r="K1460" t="s">
        <v>600</v>
      </c>
      <c r="L1460" t="str">
        <f t="shared" si="22"/>
        <v>Low</v>
      </c>
      <c r="M1460">
        <v>4.3</v>
      </c>
      <c r="N1460" t="s">
        <v>85</v>
      </c>
      <c r="O1460" t="s">
        <v>86</v>
      </c>
      <c r="P1460" t="s">
        <v>101</v>
      </c>
      <c r="Q1460" t="s">
        <v>88</v>
      </c>
      <c r="R1460" t="s">
        <v>89</v>
      </c>
      <c r="S1460" t="s">
        <v>85</v>
      </c>
      <c r="T1460" t="s">
        <v>85</v>
      </c>
      <c r="U1460" t="s">
        <v>3050</v>
      </c>
    </row>
    <row r="1461" spans="3:21" hidden="1" x14ac:dyDescent="0.25">
      <c r="C1461" t="s">
        <v>2654</v>
      </c>
      <c r="D1461">
        <v>2017</v>
      </c>
      <c r="E1461" t="s">
        <v>1055</v>
      </c>
      <c r="F1461" t="s">
        <v>3051</v>
      </c>
      <c r="G1461" t="s">
        <v>108</v>
      </c>
      <c r="H1461" t="s">
        <v>81</v>
      </c>
      <c r="I1461" t="s">
        <v>109</v>
      </c>
      <c r="J1461" t="s">
        <v>1655</v>
      </c>
      <c r="K1461" t="s">
        <v>600</v>
      </c>
      <c r="L1461" t="str">
        <f t="shared" si="22"/>
        <v>Low</v>
      </c>
      <c r="M1461">
        <v>4.3</v>
      </c>
      <c r="N1461" t="s">
        <v>85</v>
      </c>
      <c r="O1461" t="s">
        <v>86</v>
      </c>
      <c r="P1461" t="s">
        <v>101</v>
      </c>
      <c r="Q1461" t="s">
        <v>88</v>
      </c>
      <c r="R1461" t="s">
        <v>89</v>
      </c>
      <c r="S1461" t="s">
        <v>85</v>
      </c>
      <c r="T1461" t="s">
        <v>85</v>
      </c>
      <c r="U1461" t="s">
        <v>3052</v>
      </c>
    </row>
    <row r="1462" spans="3:21" hidden="1" x14ac:dyDescent="0.25">
      <c r="C1462" t="s">
        <v>2654</v>
      </c>
      <c r="D1462">
        <v>2017</v>
      </c>
      <c r="E1462" t="s">
        <v>1056</v>
      </c>
      <c r="F1462" t="s">
        <v>3053</v>
      </c>
      <c r="G1462" t="s">
        <v>108</v>
      </c>
      <c r="H1462" t="s">
        <v>81</v>
      </c>
      <c r="I1462" t="s">
        <v>109</v>
      </c>
      <c r="J1462" t="s">
        <v>1655</v>
      </c>
      <c r="K1462" t="s">
        <v>600</v>
      </c>
      <c r="L1462" t="str">
        <f t="shared" si="22"/>
        <v>Low</v>
      </c>
      <c r="M1462">
        <v>4.3</v>
      </c>
      <c r="N1462" t="s">
        <v>85</v>
      </c>
      <c r="O1462" t="s">
        <v>86</v>
      </c>
      <c r="P1462" t="s">
        <v>101</v>
      </c>
      <c r="Q1462" t="s">
        <v>88</v>
      </c>
      <c r="R1462" t="s">
        <v>89</v>
      </c>
      <c r="S1462" t="s">
        <v>85</v>
      </c>
      <c r="T1462" t="s">
        <v>85</v>
      </c>
      <c r="U1462" t="s">
        <v>3054</v>
      </c>
    </row>
    <row r="1463" spans="3:21" hidden="1" x14ac:dyDescent="0.25">
      <c r="C1463" t="s">
        <v>2654</v>
      </c>
      <c r="D1463">
        <v>2017</v>
      </c>
      <c r="E1463" t="s">
        <v>1059</v>
      </c>
      <c r="F1463" t="s">
        <v>3055</v>
      </c>
      <c r="G1463" t="s">
        <v>108</v>
      </c>
      <c r="H1463" t="s">
        <v>81</v>
      </c>
      <c r="I1463" t="s">
        <v>109</v>
      </c>
      <c r="J1463" t="s">
        <v>1655</v>
      </c>
      <c r="K1463" t="s">
        <v>600</v>
      </c>
      <c r="L1463" t="str">
        <f t="shared" ref="L1463:L1526" si="23">IF(M1463&gt;=9,"Critical",IF(M1463&gt;=7.5,"High",IF(M1463&gt;=5,"Medium","Low")))</f>
        <v>Low</v>
      </c>
      <c r="M1463">
        <v>4.3</v>
      </c>
      <c r="N1463" t="s">
        <v>85</v>
      </c>
      <c r="O1463" t="s">
        <v>86</v>
      </c>
      <c r="P1463" t="s">
        <v>101</v>
      </c>
      <c r="Q1463" t="s">
        <v>88</v>
      </c>
      <c r="R1463" t="s">
        <v>89</v>
      </c>
      <c r="S1463" t="s">
        <v>85</v>
      </c>
      <c r="T1463" t="s">
        <v>85</v>
      </c>
      <c r="U1463" t="s">
        <v>3056</v>
      </c>
    </row>
    <row r="1464" spans="3:21" hidden="1" x14ac:dyDescent="0.25">
      <c r="C1464" t="s">
        <v>2654</v>
      </c>
      <c r="D1464">
        <v>2017</v>
      </c>
      <c r="E1464" t="s">
        <v>1063</v>
      </c>
      <c r="F1464" t="s">
        <v>3057</v>
      </c>
      <c r="G1464" t="s">
        <v>108</v>
      </c>
      <c r="H1464" t="s">
        <v>81</v>
      </c>
      <c r="I1464" t="s">
        <v>109</v>
      </c>
      <c r="J1464" t="s">
        <v>1655</v>
      </c>
      <c r="K1464" t="s">
        <v>600</v>
      </c>
      <c r="L1464" t="str">
        <f t="shared" si="23"/>
        <v>Low</v>
      </c>
      <c r="M1464">
        <v>4.3</v>
      </c>
      <c r="N1464" t="s">
        <v>85</v>
      </c>
      <c r="O1464" t="s">
        <v>86</v>
      </c>
      <c r="P1464" t="s">
        <v>101</v>
      </c>
      <c r="Q1464" t="s">
        <v>88</v>
      </c>
      <c r="R1464" t="s">
        <v>89</v>
      </c>
      <c r="S1464" t="s">
        <v>85</v>
      </c>
      <c r="T1464" t="s">
        <v>85</v>
      </c>
      <c r="U1464" t="s">
        <v>3058</v>
      </c>
    </row>
    <row r="1465" spans="3:21" hidden="1" x14ac:dyDescent="0.25">
      <c r="C1465" t="s">
        <v>2654</v>
      </c>
      <c r="D1465">
        <v>2017</v>
      </c>
      <c r="E1465" t="s">
        <v>1067</v>
      </c>
      <c r="F1465" t="s">
        <v>3059</v>
      </c>
      <c r="G1465" t="s">
        <v>108</v>
      </c>
      <c r="H1465" t="s">
        <v>81</v>
      </c>
      <c r="I1465" t="s">
        <v>109</v>
      </c>
      <c r="J1465" t="s">
        <v>1655</v>
      </c>
      <c r="K1465" t="s">
        <v>600</v>
      </c>
      <c r="L1465" t="str">
        <f t="shared" si="23"/>
        <v>Low</v>
      </c>
      <c r="M1465">
        <v>4.3</v>
      </c>
      <c r="N1465" t="s">
        <v>85</v>
      </c>
      <c r="O1465" t="s">
        <v>86</v>
      </c>
      <c r="P1465" t="s">
        <v>101</v>
      </c>
      <c r="Q1465" t="s">
        <v>88</v>
      </c>
      <c r="R1465" t="s">
        <v>89</v>
      </c>
      <c r="S1465" t="s">
        <v>85</v>
      </c>
      <c r="T1465" t="s">
        <v>85</v>
      </c>
      <c r="U1465" t="s">
        <v>3058</v>
      </c>
    </row>
    <row r="1466" spans="3:21" hidden="1" x14ac:dyDescent="0.25">
      <c r="C1466" t="s">
        <v>2654</v>
      </c>
      <c r="D1466">
        <v>2017</v>
      </c>
      <c r="E1466" t="s">
        <v>1071</v>
      </c>
      <c r="F1466" t="s">
        <v>3060</v>
      </c>
      <c r="G1466" t="s">
        <v>108</v>
      </c>
      <c r="H1466" t="s">
        <v>81</v>
      </c>
      <c r="I1466" t="s">
        <v>109</v>
      </c>
      <c r="J1466" t="s">
        <v>1655</v>
      </c>
      <c r="K1466" t="s">
        <v>600</v>
      </c>
      <c r="L1466" t="str">
        <f t="shared" si="23"/>
        <v>Low</v>
      </c>
      <c r="M1466">
        <v>4.3</v>
      </c>
      <c r="N1466" t="s">
        <v>85</v>
      </c>
      <c r="O1466" t="s">
        <v>86</v>
      </c>
      <c r="P1466" t="s">
        <v>101</v>
      </c>
      <c r="Q1466" t="s">
        <v>88</v>
      </c>
      <c r="R1466" t="s">
        <v>89</v>
      </c>
      <c r="S1466" t="s">
        <v>85</v>
      </c>
      <c r="T1466" t="s">
        <v>85</v>
      </c>
      <c r="U1466" t="s">
        <v>3061</v>
      </c>
    </row>
    <row r="1467" spans="3:21" hidden="1" x14ac:dyDescent="0.25">
      <c r="C1467" t="s">
        <v>2654</v>
      </c>
      <c r="D1467">
        <v>2017</v>
      </c>
      <c r="E1467" t="s">
        <v>1075</v>
      </c>
      <c r="F1467" t="s">
        <v>3062</v>
      </c>
      <c r="G1467" t="s">
        <v>108</v>
      </c>
      <c r="H1467" t="s">
        <v>81</v>
      </c>
      <c r="I1467" t="s">
        <v>109</v>
      </c>
      <c r="J1467" t="s">
        <v>1655</v>
      </c>
      <c r="K1467" t="s">
        <v>600</v>
      </c>
      <c r="L1467" t="str">
        <f t="shared" si="23"/>
        <v>Low</v>
      </c>
      <c r="M1467">
        <v>4.3</v>
      </c>
      <c r="N1467" t="s">
        <v>85</v>
      </c>
      <c r="O1467" t="s">
        <v>86</v>
      </c>
      <c r="P1467" t="s">
        <v>101</v>
      </c>
      <c r="Q1467" t="s">
        <v>88</v>
      </c>
      <c r="R1467" t="s">
        <v>89</v>
      </c>
      <c r="S1467" t="s">
        <v>85</v>
      </c>
      <c r="T1467" t="s">
        <v>85</v>
      </c>
      <c r="U1467" t="s">
        <v>3063</v>
      </c>
    </row>
    <row r="1468" spans="3:21" hidden="1" x14ac:dyDescent="0.25">
      <c r="C1468" t="s">
        <v>2654</v>
      </c>
      <c r="D1468">
        <v>2017</v>
      </c>
      <c r="E1468" t="s">
        <v>1079</v>
      </c>
      <c r="F1468" t="s">
        <v>3064</v>
      </c>
      <c r="G1468" t="s">
        <v>108</v>
      </c>
      <c r="H1468" t="s">
        <v>81</v>
      </c>
      <c r="I1468" t="s">
        <v>109</v>
      </c>
      <c r="J1468" t="s">
        <v>1655</v>
      </c>
      <c r="K1468" t="s">
        <v>600</v>
      </c>
      <c r="L1468" t="str">
        <f t="shared" si="23"/>
        <v>Low</v>
      </c>
      <c r="M1468">
        <v>4.3</v>
      </c>
      <c r="N1468" t="s">
        <v>85</v>
      </c>
      <c r="O1468" t="s">
        <v>86</v>
      </c>
      <c r="P1468" t="s">
        <v>101</v>
      </c>
      <c r="Q1468" t="s">
        <v>88</v>
      </c>
      <c r="R1468" t="s">
        <v>89</v>
      </c>
      <c r="S1468" t="s">
        <v>85</v>
      </c>
      <c r="T1468" t="s">
        <v>85</v>
      </c>
      <c r="U1468" t="s">
        <v>3065</v>
      </c>
    </row>
    <row r="1469" spans="3:21" hidden="1" x14ac:dyDescent="0.25">
      <c r="C1469" t="s">
        <v>2654</v>
      </c>
      <c r="D1469">
        <v>2017</v>
      </c>
      <c r="E1469" t="s">
        <v>1083</v>
      </c>
      <c r="F1469" t="s">
        <v>3066</v>
      </c>
      <c r="G1469" t="s">
        <v>108</v>
      </c>
      <c r="H1469" t="s">
        <v>81</v>
      </c>
      <c r="I1469" t="s">
        <v>109</v>
      </c>
      <c r="J1469" t="s">
        <v>1655</v>
      </c>
      <c r="K1469" t="s">
        <v>600</v>
      </c>
      <c r="L1469" t="str">
        <f t="shared" si="23"/>
        <v>Low</v>
      </c>
      <c r="M1469">
        <v>4.3</v>
      </c>
      <c r="N1469" t="s">
        <v>85</v>
      </c>
      <c r="O1469" t="s">
        <v>86</v>
      </c>
      <c r="P1469" t="s">
        <v>101</v>
      </c>
      <c r="Q1469" t="s">
        <v>88</v>
      </c>
      <c r="R1469" t="s">
        <v>89</v>
      </c>
      <c r="S1469" t="s">
        <v>85</v>
      </c>
      <c r="T1469" t="s">
        <v>85</v>
      </c>
      <c r="U1469" t="s">
        <v>3067</v>
      </c>
    </row>
    <row r="1470" spans="3:21" hidden="1" x14ac:dyDescent="0.25">
      <c r="C1470" t="s">
        <v>2654</v>
      </c>
      <c r="D1470">
        <v>2017</v>
      </c>
      <c r="E1470" t="s">
        <v>1086</v>
      </c>
      <c r="F1470" t="s">
        <v>3068</v>
      </c>
      <c r="G1470" t="s">
        <v>108</v>
      </c>
      <c r="H1470" t="s">
        <v>81</v>
      </c>
      <c r="I1470" t="s">
        <v>109</v>
      </c>
      <c r="J1470" t="s">
        <v>1655</v>
      </c>
      <c r="K1470" t="s">
        <v>600</v>
      </c>
      <c r="L1470" t="str">
        <f t="shared" si="23"/>
        <v>Low</v>
      </c>
      <c r="M1470">
        <v>4.3</v>
      </c>
      <c r="N1470" t="s">
        <v>85</v>
      </c>
      <c r="O1470" t="s">
        <v>86</v>
      </c>
      <c r="P1470" t="s">
        <v>101</v>
      </c>
      <c r="Q1470" t="s">
        <v>88</v>
      </c>
      <c r="R1470" t="s">
        <v>89</v>
      </c>
      <c r="S1470" t="s">
        <v>85</v>
      </c>
      <c r="T1470" t="s">
        <v>85</v>
      </c>
      <c r="U1470" t="s">
        <v>3069</v>
      </c>
    </row>
    <row r="1471" spans="3:21" hidden="1" x14ac:dyDescent="0.25">
      <c r="C1471" t="s">
        <v>2654</v>
      </c>
      <c r="D1471">
        <v>2017</v>
      </c>
      <c r="E1471" t="s">
        <v>1090</v>
      </c>
      <c r="F1471" t="s">
        <v>3070</v>
      </c>
      <c r="G1471" t="s">
        <v>134</v>
      </c>
      <c r="H1471" t="s">
        <v>81</v>
      </c>
      <c r="I1471" t="s">
        <v>82</v>
      </c>
      <c r="J1471" t="s">
        <v>1655</v>
      </c>
      <c r="K1471" t="s">
        <v>2957</v>
      </c>
      <c r="L1471" t="str">
        <f t="shared" si="23"/>
        <v>Medium</v>
      </c>
      <c r="M1471">
        <v>7.4</v>
      </c>
      <c r="N1471" t="s">
        <v>85</v>
      </c>
      <c r="O1471" t="s">
        <v>183</v>
      </c>
      <c r="P1471" t="s">
        <v>101</v>
      </c>
      <c r="Q1471" t="s">
        <v>205</v>
      </c>
      <c r="R1471" t="s">
        <v>130</v>
      </c>
      <c r="S1471" t="s">
        <v>130</v>
      </c>
      <c r="T1471" t="s">
        <v>130</v>
      </c>
      <c r="U1471" t="s">
        <v>3071</v>
      </c>
    </row>
    <row r="1472" spans="3:21" hidden="1" x14ac:dyDescent="0.25">
      <c r="C1472" t="s">
        <v>2654</v>
      </c>
      <c r="D1472">
        <v>2017</v>
      </c>
      <c r="E1472" t="s">
        <v>1395</v>
      </c>
      <c r="F1472" t="s">
        <v>3072</v>
      </c>
      <c r="G1472" t="s">
        <v>93</v>
      </c>
      <c r="H1472" t="s">
        <v>81</v>
      </c>
      <c r="I1472" t="s">
        <v>153</v>
      </c>
      <c r="J1472" t="s">
        <v>1655</v>
      </c>
      <c r="K1472" t="s">
        <v>600</v>
      </c>
      <c r="L1472" t="str">
        <f t="shared" si="23"/>
        <v>Critical</v>
      </c>
      <c r="M1472">
        <v>9.3000000000000007</v>
      </c>
      <c r="N1472" t="s">
        <v>85</v>
      </c>
      <c r="O1472" t="s">
        <v>86</v>
      </c>
      <c r="P1472" t="s">
        <v>101</v>
      </c>
      <c r="Q1472" t="s">
        <v>88</v>
      </c>
      <c r="R1472" t="s">
        <v>130</v>
      </c>
      <c r="S1472" t="s">
        <v>130</v>
      </c>
      <c r="T1472" t="s">
        <v>130</v>
      </c>
      <c r="U1472" t="s">
        <v>3073</v>
      </c>
    </row>
    <row r="1473" spans="3:21" hidden="1" x14ac:dyDescent="0.25">
      <c r="C1473" t="s">
        <v>2654</v>
      </c>
      <c r="D1473">
        <v>2017</v>
      </c>
      <c r="E1473" t="s">
        <v>1398</v>
      </c>
      <c r="F1473" t="s">
        <v>3074</v>
      </c>
      <c r="G1473" t="s">
        <v>134</v>
      </c>
      <c r="H1473" t="s">
        <v>81</v>
      </c>
      <c r="I1473" t="s">
        <v>129</v>
      </c>
      <c r="J1473" t="s">
        <v>1655</v>
      </c>
      <c r="K1473" t="s">
        <v>2957</v>
      </c>
      <c r="L1473" t="str">
        <f t="shared" si="23"/>
        <v>Low</v>
      </c>
      <c r="M1473">
        <v>2.2999999999999998</v>
      </c>
      <c r="N1473" t="s">
        <v>85</v>
      </c>
      <c r="O1473" t="s">
        <v>183</v>
      </c>
      <c r="P1473" t="s">
        <v>101</v>
      </c>
      <c r="Q1473" t="s">
        <v>205</v>
      </c>
      <c r="R1473" t="s">
        <v>85</v>
      </c>
      <c r="S1473" t="s">
        <v>85</v>
      </c>
      <c r="T1473" t="s">
        <v>89</v>
      </c>
      <c r="U1473" t="s">
        <v>3075</v>
      </c>
    </row>
    <row r="1474" spans="3:21" hidden="1" x14ac:dyDescent="0.25">
      <c r="C1474" t="s">
        <v>2654</v>
      </c>
      <c r="D1474">
        <v>2017</v>
      </c>
      <c r="E1474" t="s">
        <v>1401</v>
      </c>
      <c r="F1474" t="s">
        <v>3076</v>
      </c>
      <c r="G1474" t="s">
        <v>134</v>
      </c>
      <c r="H1474" t="s">
        <v>81</v>
      </c>
      <c r="I1474" t="s">
        <v>129</v>
      </c>
      <c r="J1474" t="s">
        <v>1655</v>
      </c>
      <c r="K1474" t="s">
        <v>2957</v>
      </c>
      <c r="L1474" t="str">
        <f t="shared" si="23"/>
        <v>Low</v>
      </c>
      <c r="M1474">
        <v>2.2999999999999998</v>
      </c>
      <c r="N1474" t="s">
        <v>85</v>
      </c>
      <c r="O1474" t="s">
        <v>183</v>
      </c>
      <c r="P1474" t="s">
        <v>101</v>
      </c>
      <c r="Q1474" t="s">
        <v>205</v>
      </c>
      <c r="R1474" t="s">
        <v>85</v>
      </c>
      <c r="S1474" t="s">
        <v>85</v>
      </c>
      <c r="T1474" t="s">
        <v>89</v>
      </c>
      <c r="U1474" t="s">
        <v>3077</v>
      </c>
    </row>
    <row r="1475" spans="3:21" hidden="1" x14ac:dyDescent="0.25">
      <c r="C1475" t="s">
        <v>2654</v>
      </c>
      <c r="D1475">
        <v>2017</v>
      </c>
      <c r="E1475" t="s">
        <v>1405</v>
      </c>
      <c r="F1475" t="s">
        <v>3078</v>
      </c>
      <c r="G1475" t="s">
        <v>108</v>
      </c>
      <c r="H1475" t="s">
        <v>81</v>
      </c>
      <c r="I1475" t="s">
        <v>109</v>
      </c>
      <c r="J1475" t="s">
        <v>1655</v>
      </c>
      <c r="K1475" t="s">
        <v>2957</v>
      </c>
      <c r="L1475" t="str">
        <f t="shared" si="23"/>
        <v>Low</v>
      </c>
      <c r="M1475">
        <v>2.2999999999999998</v>
      </c>
      <c r="N1475" t="s">
        <v>85</v>
      </c>
      <c r="O1475" t="s">
        <v>183</v>
      </c>
      <c r="P1475" t="s">
        <v>101</v>
      </c>
      <c r="Q1475" t="s">
        <v>205</v>
      </c>
      <c r="R1475" t="s">
        <v>89</v>
      </c>
      <c r="S1475" t="s">
        <v>85</v>
      </c>
      <c r="T1475" t="s">
        <v>85</v>
      </c>
      <c r="U1475" t="s">
        <v>3079</v>
      </c>
    </row>
    <row r="1476" spans="3:21" hidden="1" x14ac:dyDescent="0.25">
      <c r="C1476" t="s">
        <v>2654</v>
      </c>
      <c r="D1476">
        <v>2017</v>
      </c>
      <c r="E1476" t="s">
        <v>1408</v>
      </c>
      <c r="F1476" t="s">
        <v>3080</v>
      </c>
      <c r="G1476" t="s">
        <v>108</v>
      </c>
      <c r="H1476" t="s">
        <v>81</v>
      </c>
      <c r="I1476" t="s">
        <v>109</v>
      </c>
      <c r="J1476" t="s">
        <v>1655</v>
      </c>
      <c r="K1476" t="s">
        <v>600</v>
      </c>
      <c r="L1476" t="str">
        <f t="shared" si="23"/>
        <v>Low</v>
      </c>
      <c r="M1476">
        <v>4.3</v>
      </c>
      <c r="N1476" t="s">
        <v>85</v>
      </c>
      <c r="O1476" t="s">
        <v>86</v>
      </c>
      <c r="P1476" t="s">
        <v>101</v>
      </c>
      <c r="Q1476" t="s">
        <v>88</v>
      </c>
      <c r="R1476" t="s">
        <v>89</v>
      </c>
      <c r="S1476" t="s">
        <v>85</v>
      </c>
      <c r="T1476" t="s">
        <v>85</v>
      </c>
      <c r="U1476" t="s">
        <v>3081</v>
      </c>
    </row>
    <row r="1477" spans="3:21" hidden="1" x14ac:dyDescent="0.25">
      <c r="C1477" t="s">
        <v>2654</v>
      </c>
      <c r="D1477">
        <v>2017</v>
      </c>
      <c r="E1477" t="s">
        <v>1411</v>
      </c>
      <c r="F1477" t="s">
        <v>3082</v>
      </c>
      <c r="G1477" t="s">
        <v>108</v>
      </c>
      <c r="H1477" t="s">
        <v>81</v>
      </c>
      <c r="I1477" t="s">
        <v>109</v>
      </c>
      <c r="J1477" t="s">
        <v>1655</v>
      </c>
      <c r="K1477" t="s">
        <v>600</v>
      </c>
      <c r="L1477" t="str">
        <f t="shared" si="23"/>
        <v>Low</v>
      </c>
      <c r="M1477">
        <v>4.3</v>
      </c>
      <c r="N1477" t="s">
        <v>85</v>
      </c>
      <c r="O1477" t="s">
        <v>86</v>
      </c>
      <c r="P1477" t="s">
        <v>101</v>
      </c>
      <c r="Q1477" t="s">
        <v>88</v>
      </c>
      <c r="R1477" t="s">
        <v>89</v>
      </c>
      <c r="S1477" t="s">
        <v>85</v>
      </c>
      <c r="T1477" t="s">
        <v>85</v>
      </c>
      <c r="U1477" t="s">
        <v>3083</v>
      </c>
    </row>
    <row r="1478" spans="3:21" hidden="1" x14ac:dyDescent="0.25">
      <c r="C1478" t="s">
        <v>2654</v>
      </c>
      <c r="D1478">
        <v>2017</v>
      </c>
      <c r="E1478" t="s">
        <v>1414</v>
      </c>
      <c r="F1478" t="s">
        <v>3084</v>
      </c>
      <c r="G1478" t="s">
        <v>93</v>
      </c>
      <c r="H1478" t="s">
        <v>81</v>
      </c>
      <c r="I1478" t="s">
        <v>153</v>
      </c>
      <c r="J1478" t="s">
        <v>1655</v>
      </c>
      <c r="K1478" t="s">
        <v>600</v>
      </c>
      <c r="L1478" t="str">
        <f t="shared" si="23"/>
        <v>Critical</v>
      </c>
      <c r="M1478">
        <v>9.3000000000000007</v>
      </c>
      <c r="N1478" t="s">
        <v>85</v>
      </c>
      <c r="O1478" t="s">
        <v>86</v>
      </c>
      <c r="P1478" t="s">
        <v>101</v>
      </c>
      <c r="Q1478" t="s">
        <v>88</v>
      </c>
      <c r="R1478" t="s">
        <v>130</v>
      </c>
      <c r="S1478" t="s">
        <v>130</v>
      </c>
      <c r="T1478" t="s">
        <v>130</v>
      </c>
      <c r="U1478" t="s">
        <v>3085</v>
      </c>
    </row>
    <row r="1479" spans="3:21" hidden="1" x14ac:dyDescent="0.25">
      <c r="C1479" t="s">
        <v>2654</v>
      </c>
      <c r="D1479">
        <v>2017</v>
      </c>
      <c r="E1479" t="s">
        <v>1417</v>
      </c>
      <c r="F1479" t="s">
        <v>3086</v>
      </c>
      <c r="G1479" t="s">
        <v>93</v>
      </c>
      <c r="H1479" t="s">
        <v>81</v>
      </c>
      <c r="I1479" t="s">
        <v>153</v>
      </c>
      <c r="J1479" t="s">
        <v>1655</v>
      </c>
      <c r="K1479" t="s">
        <v>600</v>
      </c>
      <c r="L1479" t="str">
        <f t="shared" si="23"/>
        <v>Critical</v>
      </c>
      <c r="M1479">
        <v>9.3000000000000007</v>
      </c>
      <c r="N1479" t="s">
        <v>85</v>
      </c>
      <c r="O1479" t="s">
        <v>86</v>
      </c>
      <c r="P1479" t="s">
        <v>101</v>
      </c>
      <c r="Q1479" t="s">
        <v>88</v>
      </c>
      <c r="R1479" t="s">
        <v>130</v>
      </c>
      <c r="S1479" t="s">
        <v>130</v>
      </c>
      <c r="T1479" t="s">
        <v>130</v>
      </c>
      <c r="U1479" t="s">
        <v>3087</v>
      </c>
    </row>
    <row r="1480" spans="3:21" hidden="1" x14ac:dyDescent="0.25">
      <c r="C1480" t="s">
        <v>2654</v>
      </c>
      <c r="D1480">
        <v>2017</v>
      </c>
      <c r="E1480" t="s">
        <v>1420</v>
      </c>
      <c r="F1480" t="s">
        <v>3088</v>
      </c>
      <c r="G1480" t="s">
        <v>93</v>
      </c>
      <c r="H1480" t="s">
        <v>81</v>
      </c>
      <c r="I1480" t="s">
        <v>153</v>
      </c>
      <c r="J1480" t="s">
        <v>1655</v>
      </c>
      <c r="K1480" t="s">
        <v>600</v>
      </c>
      <c r="L1480" t="str">
        <f t="shared" si="23"/>
        <v>Critical</v>
      </c>
      <c r="M1480">
        <v>9.3000000000000007</v>
      </c>
      <c r="N1480" t="s">
        <v>85</v>
      </c>
      <c r="O1480" t="s">
        <v>86</v>
      </c>
      <c r="P1480" t="s">
        <v>101</v>
      </c>
      <c r="Q1480" t="s">
        <v>88</v>
      </c>
      <c r="R1480" t="s">
        <v>130</v>
      </c>
      <c r="S1480" t="s">
        <v>130</v>
      </c>
      <c r="T1480" t="s">
        <v>130</v>
      </c>
      <c r="U1480" t="s">
        <v>3089</v>
      </c>
    </row>
    <row r="1481" spans="3:21" hidden="1" x14ac:dyDescent="0.25">
      <c r="C1481" t="s">
        <v>2654</v>
      </c>
      <c r="D1481">
        <v>2017</v>
      </c>
      <c r="E1481" t="s">
        <v>1424</v>
      </c>
      <c r="F1481" t="s">
        <v>3090</v>
      </c>
      <c r="G1481" t="s">
        <v>93</v>
      </c>
      <c r="H1481" t="s">
        <v>81</v>
      </c>
      <c r="I1481" t="s">
        <v>153</v>
      </c>
      <c r="J1481" t="s">
        <v>1655</v>
      </c>
      <c r="K1481" t="s">
        <v>600</v>
      </c>
      <c r="L1481" t="str">
        <f t="shared" si="23"/>
        <v>Critical</v>
      </c>
      <c r="M1481">
        <v>9.3000000000000007</v>
      </c>
      <c r="N1481" t="s">
        <v>85</v>
      </c>
      <c r="O1481" t="s">
        <v>86</v>
      </c>
      <c r="P1481" t="s">
        <v>101</v>
      </c>
      <c r="Q1481" t="s">
        <v>88</v>
      </c>
      <c r="R1481" t="s">
        <v>130</v>
      </c>
      <c r="S1481" t="s">
        <v>130</v>
      </c>
      <c r="T1481" t="s">
        <v>130</v>
      </c>
      <c r="U1481" t="s">
        <v>3091</v>
      </c>
    </row>
    <row r="1482" spans="3:21" hidden="1" x14ac:dyDescent="0.25">
      <c r="C1482" t="s">
        <v>2654</v>
      </c>
      <c r="D1482">
        <v>2017</v>
      </c>
      <c r="E1482" t="s">
        <v>1428</v>
      </c>
      <c r="F1482" t="s">
        <v>3092</v>
      </c>
      <c r="G1482" t="s">
        <v>93</v>
      </c>
      <c r="H1482" t="s">
        <v>81</v>
      </c>
      <c r="I1482" t="s">
        <v>153</v>
      </c>
      <c r="J1482" t="s">
        <v>1655</v>
      </c>
      <c r="K1482" t="s">
        <v>600</v>
      </c>
      <c r="L1482" t="str">
        <f t="shared" si="23"/>
        <v>Critical</v>
      </c>
      <c r="M1482">
        <v>9.3000000000000007</v>
      </c>
      <c r="N1482" t="s">
        <v>85</v>
      </c>
      <c r="O1482" t="s">
        <v>86</v>
      </c>
      <c r="P1482" t="s">
        <v>101</v>
      </c>
      <c r="Q1482" t="s">
        <v>88</v>
      </c>
      <c r="R1482" t="s">
        <v>130</v>
      </c>
      <c r="S1482" t="s">
        <v>130</v>
      </c>
      <c r="T1482" t="s">
        <v>130</v>
      </c>
      <c r="U1482" t="s">
        <v>3093</v>
      </c>
    </row>
    <row r="1483" spans="3:21" hidden="1" x14ac:dyDescent="0.25">
      <c r="C1483" t="s">
        <v>2654</v>
      </c>
      <c r="D1483">
        <v>2017</v>
      </c>
      <c r="E1483" t="s">
        <v>1433</v>
      </c>
      <c r="F1483" t="s">
        <v>3094</v>
      </c>
      <c r="G1483" t="s">
        <v>108</v>
      </c>
      <c r="H1483" t="s">
        <v>81</v>
      </c>
      <c r="I1483" t="s">
        <v>109</v>
      </c>
      <c r="J1483" t="s">
        <v>1655</v>
      </c>
      <c r="K1483" t="s">
        <v>600</v>
      </c>
      <c r="L1483" t="str">
        <f t="shared" si="23"/>
        <v>Low</v>
      </c>
      <c r="M1483">
        <v>4.3</v>
      </c>
      <c r="N1483" t="s">
        <v>85</v>
      </c>
      <c r="O1483" t="s">
        <v>86</v>
      </c>
      <c r="P1483" t="s">
        <v>101</v>
      </c>
      <c r="Q1483" t="s">
        <v>88</v>
      </c>
      <c r="R1483" t="s">
        <v>89</v>
      </c>
      <c r="S1483" t="s">
        <v>85</v>
      </c>
      <c r="T1483" t="s">
        <v>85</v>
      </c>
      <c r="U1483" t="s">
        <v>3095</v>
      </c>
    </row>
    <row r="1484" spans="3:21" hidden="1" x14ac:dyDescent="0.25">
      <c r="C1484" t="s">
        <v>2654</v>
      </c>
      <c r="D1484">
        <v>2017</v>
      </c>
      <c r="E1484" t="s">
        <v>1436</v>
      </c>
      <c r="F1484" t="s">
        <v>3096</v>
      </c>
      <c r="G1484" t="s">
        <v>93</v>
      </c>
      <c r="H1484" t="s">
        <v>81</v>
      </c>
      <c r="I1484" t="s">
        <v>153</v>
      </c>
      <c r="J1484" t="s">
        <v>1655</v>
      </c>
      <c r="K1484" t="s">
        <v>600</v>
      </c>
      <c r="L1484" t="str">
        <f t="shared" si="23"/>
        <v>Critical</v>
      </c>
      <c r="M1484">
        <v>9.3000000000000007</v>
      </c>
      <c r="N1484" t="s">
        <v>85</v>
      </c>
      <c r="O1484" t="s">
        <v>86</v>
      </c>
      <c r="P1484" t="s">
        <v>101</v>
      </c>
      <c r="Q1484" t="s">
        <v>88</v>
      </c>
      <c r="R1484" t="s">
        <v>130</v>
      </c>
      <c r="S1484" t="s">
        <v>130</v>
      </c>
      <c r="T1484" t="s">
        <v>130</v>
      </c>
      <c r="U1484" t="s">
        <v>3097</v>
      </c>
    </row>
    <row r="1485" spans="3:21" hidden="1" x14ac:dyDescent="0.25">
      <c r="C1485" t="s">
        <v>2654</v>
      </c>
      <c r="D1485">
        <v>2017</v>
      </c>
      <c r="E1485" t="s">
        <v>1439</v>
      </c>
      <c r="F1485" t="s">
        <v>3098</v>
      </c>
      <c r="G1485" t="s">
        <v>93</v>
      </c>
      <c r="H1485" t="s">
        <v>81</v>
      </c>
      <c r="I1485" t="s">
        <v>153</v>
      </c>
      <c r="J1485" t="s">
        <v>1655</v>
      </c>
      <c r="K1485" t="s">
        <v>600</v>
      </c>
      <c r="L1485" t="str">
        <f t="shared" si="23"/>
        <v>Critical</v>
      </c>
      <c r="M1485">
        <v>9.3000000000000007</v>
      </c>
      <c r="N1485" t="s">
        <v>85</v>
      </c>
      <c r="O1485" t="s">
        <v>86</v>
      </c>
      <c r="P1485" t="s">
        <v>101</v>
      </c>
      <c r="Q1485" t="s">
        <v>88</v>
      </c>
      <c r="R1485" t="s">
        <v>130</v>
      </c>
      <c r="S1485" t="s">
        <v>130</v>
      </c>
      <c r="T1485" t="s">
        <v>130</v>
      </c>
      <c r="U1485" t="s">
        <v>3099</v>
      </c>
    </row>
    <row r="1486" spans="3:21" hidden="1" x14ac:dyDescent="0.25">
      <c r="C1486" t="s">
        <v>2654</v>
      </c>
      <c r="D1486">
        <v>2017</v>
      </c>
      <c r="E1486" t="s">
        <v>1446</v>
      </c>
      <c r="F1486" t="s">
        <v>3100</v>
      </c>
      <c r="G1486" t="s">
        <v>134</v>
      </c>
      <c r="H1486" t="s">
        <v>81</v>
      </c>
      <c r="I1486" t="s">
        <v>129</v>
      </c>
      <c r="J1486" t="s">
        <v>1655</v>
      </c>
      <c r="K1486" t="s">
        <v>2957</v>
      </c>
      <c r="L1486" t="str">
        <f t="shared" si="23"/>
        <v>Low</v>
      </c>
      <c r="M1486">
        <v>2.9</v>
      </c>
      <c r="N1486" t="s">
        <v>85</v>
      </c>
      <c r="O1486" t="s">
        <v>183</v>
      </c>
      <c r="P1486" t="s">
        <v>101</v>
      </c>
      <c r="Q1486" t="s">
        <v>88</v>
      </c>
      <c r="R1486" t="s">
        <v>85</v>
      </c>
      <c r="S1486" t="s">
        <v>85</v>
      </c>
      <c r="T1486" t="s">
        <v>89</v>
      </c>
      <c r="U1486" t="s">
        <v>3101</v>
      </c>
    </row>
    <row r="1487" spans="3:21" hidden="1" x14ac:dyDescent="0.25">
      <c r="C1487" t="s">
        <v>2654</v>
      </c>
      <c r="D1487">
        <v>2017</v>
      </c>
      <c r="E1487" t="s">
        <v>1449</v>
      </c>
      <c r="F1487" t="s">
        <v>3102</v>
      </c>
      <c r="G1487" t="s">
        <v>280</v>
      </c>
      <c r="H1487" t="s">
        <v>81</v>
      </c>
      <c r="I1487" t="s">
        <v>82</v>
      </c>
      <c r="J1487" t="s">
        <v>1655</v>
      </c>
      <c r="K1487" t="s">
        <v>2957</v>
      </c>
      <c r="L1487" t="str">
        <f t="shared" si="23"/>
        <v>Medium</v>
      </c>
      <c r="M1487">
        <v>7.4</v>
      </c>
      <c r="N1487" t="s">
        <v>85</v>
      </c>
      <c r="O1487" t="s">
        <v>183</v>
      </c>
      <c r="P1487" t="s">
        <v>101</v>
      </c>
      <c r="Q1487" t="s">
        <v>205</v>
      </c>
      <c r="R1487" t="s">
        <v>130</v>
      </c>
      <c r="S1487" t="s">
        <v>130</v>
      </c>
      <c r="T1487" t="s">
        <v>130</v>
      </c>
      <c r="U1487" t="s">
        <v>3103</v>
      </c>
    </row>
    <row r="1488" spans="3:21" hidden="1" x14ac:dyDescent="0.25">
      <c r="C1488" t="s">
        <v>2654</v>
      </c>
      <c r="D1488">
        <v>2017</v>
      </c>
      <c r="E1488" t="s">
        <v>1452</v>
      </c>
      <c r="F1488" t="s">
        <v>3104</v>
      </c>
      <c r="G1488" t="s">
        <v>134</v>
      </c>
      <c r="H1488" t="s">
        <v>81</v>
      </c>
      <c r="I1488" t="s">
        <v>129</v>
      </c>
      <c r="J1488" t="s">
        <v>1655</v>
      </c>
      <c r="K1488" t="s">
        <v>2957</v>
      </c>
      <c r="L1488" t="str">
        <f t="shared" si="23"/>
        <v>Low</v>
      </c>
      <c r="M1488">
        <v>2.2999999999999998</v>
      </c>
      <c r="N1488" t="s">
        <v>85</v>
      </c>
      <c r="O1488" t="s">
        <v>183</v>
      </c>
      <c r="P1488" t="s">
        <v>101</v>
      </c>
      <c r="Q1488" t="s">
        <v>205</v>
      </c>
      <c r="R1488" t="s">
        <v>85</v>
      </c>
      <c r="S1488" t="s">
        <v>85</v>
      </c>
      <c r="T1488" t="s">
        <v>89</v>
      </c>
      <c r="U1488" t="s">
        <v>3105</v>
      </c>
    </row>
    <row r="1489" spans="3:21" hidden="1" x14ac:dyDescent="0.25">
      <c r="C1489" t="s">
        <v>2654</v>
      </c>
      <c r="D1489">
        <v>2017</v>
      </c>
      <c r="E1489" t="s">
        <v>1455</v>
      </c>
      <c r="F1489" t="s">
        <v>3106</v>
      </c>
      <c r="G1489" t="s">
        <v>108</v>
      </c>
      <c r="H1489" t="s">
        <v>81</v>
      </c>
      <c r="I1489" t="s">
        <v>109</v>
      </c>
      <c r="J1489" t="s">
        <v>1655</v>
      </c>
      <c r="K1489" t="s">
        <v>2947</v>
      </c>
      <c r="L1489" t="str">
        <f t="shared" si="23"/>
        <v>Low</v>
      </c>
      <c r="M1489">
        <v>4.3</v>
      </c>
      <c r="N1489" t="s">
        <v>85</v>
      </c>
      <c r="O1489" t="s">
        <v>86</v>
      </c>
      <c r="P1489" t="s">
        <v>101</v>
      </c>
      <c r="Q1489" t="s">
        <v>88</v>
      </c>
      <c r="R1489" t="s">
        <v>89</v>
      </c>
      <c r="S1489" t="s">
        <v>85</v>
      </c>
      <c r="T1489" t="s">
        <v>85</v>
      </c>
      <c r="U1489" t="s">
        <v>3107</v>
      </c>
    </row>
    <row r="1490" spans="3:21" hidden="1" x14ac:dyDescent="0.25">
      <c r="C1490" t="s">
        <v>2654</v>
      </c>
      <c r="D1490">
        <v>2017</v>
      </c>
      <c r="E1490" t="s">
        <v>1458</v>
      </c>
      <c r="F1490" t="s">
        <v>3108</v>
      </c>
      <c r="G1490" t="s">
        <v>140</v>
      </c>
      <c r="H1490" t="s">
        <v>81</v>
      </c>
      <c r="I1490" t="s">
        <v>82</v>
      </c>
      <c r="J1490" t="s">
        <v>1655</v>
      </c>
      <c r="K1490" t="s">
        <v>600</v>
      </c>
      <c r="L1490" t="str">
        <f t="shared" si="23"/>
        <v>Critical</v>
      </c>
      <c r="M1490">
        <v>9.3000000000000007</v>
      </c>
      <c r="N1490" t="s">
        <v>85</v>
      </c>
      <c r="O1490" t="s">
        <v>86</v>
      </c>
      <c r="P1490" t="s">
        <v>101</v>
      </c>
      <c r="Q1490" t="s">
        <v>88</v>
      </c>
      <c r="R1490" t="s">
        <v>130</v>
      </c>
      <c r="S1490" t="s">
        <v>130</v>
      </c>
      <c r="T1490" t="s">
        <v>130</v>
      </c>
      <c r="U1490" t="s">
        <v>3109</v>
      </c>
    </row>
    <row r="1491" spans="3:21" hidden="1" x14ac:dyDescent="0.25">
      <c r="C1491" t="s">
        <v>2654</v>
      </c>
      <c r="D1491">
        <v>2017</v>
      </c>
      <c r="E1491" t="s">
        <v>1461</v>
      </c>
      <c r="F1491" t="s">
        <v>3110</v>
      </c>
      <c r="G1491" t="s">
        <v>108</v>
      </c>
      <c r="H1491" t="s">
        <v>81</v>
      </c>
      <c r="I1491" t="s">
        <v>3111</v>
      </c>
      <c r="J1491" t="s">
        <v>1655</v>
      </c>
      <c r="K1491" t="s">
        <v>600</v>
      </c>
      <c r="L1491" t="str">
        <f t="shared" si="23"/>
        <v>Low</v>
      </c>
      <c r="M1491">
        <v>4.3</v>
      </c>
      <c r="N1491" t="s">
        <v>85</v>
      </c>
      <c r="O1491" t="s">
        <v>86</v>
      </c>
      <c r="P1491" t="s">
        <v>101</v>
      </c>
      <c r="Q1491" t="s">
        <v>88</v>
      </c>
      <c r="R1491" t="s">
        <v>89</v>
      </c>
      <c r="S1491" t="s">
        <v>85</v>
      </c>
      <c r="T1491" t="s">
        <v>85</v>
      </c>
      <c r="U1491" t="s">
        <v>3112</v>
      </c>
    </row>
    <row r="1492" spans="3:21" hidden="1" x14ac:dyDescent="0.25">
      <c r="C1492" t="s">
        <v>2654</v>
      </c>
      <c r="D1492">
        <v>2017</v>
      </c>
      <c r="E1492" t="s">
        <v>1467</v>
      </c>
      <c r="F1492" t="s">
        <v>3113</v>
      </c>
      <c r="G1492" t="s">
        <v>108</v>
      </c>
      <c r="H1492" t="s">
        <v>81</v>
      </c>
      <c r="I1492" t="s">
        <v>3111</v>
      </c>
      <c r="J1492" t="s">
        <v>1655</v>
      </c>
      <c r="K1492" t="s">
        <v>600</v>
      </c>
      <c r="L1492" t="str">
        <f t="shared" si="23"/>
        <v>Low</v>
      </c>
      <c r="M1492">
        <v>2.6</v>
      </c>
      <c r="N1492" t="s">
        <v>85</v>
      </c>
      <c r="O1492" t="s">
        <v>86</v>
      </c>
      <c r="P1492" t="s">
        <v>301</v>
      </c>
      <c r="Q1492" t="s">
        <v>88</v>
      </c>
      <c r="R1492" t="s">
        <v>89</v>
      </c>
      <c r="S1492" t="s">
        <v>85</v>
      </c>
      <c r="T1492" t="s">
        <v>85</v>
      </c>
      <c r="U1492" t="s">
        <v>3114</v>
      </c>
    </row>
    <row r="1493" spans="3:21" hidden="1" x14ac:dyDescent="0.25">
      <c r="C1493" t="s">
        <v>2654</v>
      </c>
      <c r="D1493">
        <v>2017</v>
      </c>
      <c r="E1493" t="s">
        <v>1474</v>
      </c>
      <c r="F1493" t="s">
        <v>3115</v>
      </c>
      <c r="G1493" t="s">
        <v>3116</v>
      </c>
      <c r="H1493" t="s">
        <v>81</v>
      </c>
      <c r="I1493" t="s">
        <v>3117</v>
      </c>
      <c r="J1493" t="s">
        <v>1655</v>
      </c>
      <c r="K1493" t="s">
        <v>600</v>
      </c>
      <c r="L1493" t="str">
        <f t="shared" si="23"/>
        <v>Low</v>
      </c>
      <c r="M1493">
        <v>4.3</v>
      </c>
      <c r="N1493" t="s">
        <v>85</v>
      </c>
      <c r="O1493" t="s">
        <v>86</v>
      </c>
      <c r="P1493" t="s">
        <v>101</v>
      </c>
      <c r="Q1493" t="s">
        <v>88</v>
      </c>
      <c r="R1493" t="s">
        <v>89</v>
      </c>
      <c r="S1493" t="s">
        <v>85</v>
      </c>
      <c r="T1493" t="s">
        <v>85</v>
      </c>
      <c r="U1493" t="s">
        <v>3118</v>
      </c>
    </row>
    <row r="1494" spans="3:21" hidden="1" x14ac:dyDescent="0.25">
      <c r="C1494" t="s">
        <v>2654</v>
      </c>
      <c r="D1494">
        <v>2017</v>
      </c>
      <c r="E1494" t="s">
        <v>1477</v>
      </c>
      <c r="F1494" t="s">
        <v>3119</v>
      </c>
      <c r="G1494" t="s">
        <v>108</v>
      </c>
      <c r="H1494" t="s">
        <v>81</v>
      </c>
      <c r="I1494" t="s">
        <v>109</v>
      </c>
      <c r="J1494" t="s">
        <v>1655</v>
      </c>
      <c r="K1494" t="s">
        <v>2947</v>
      </c>
      <c r="L1494" t="str">
        <f t="shared" si="23"/>
        <v>Low</v>
      </c>
      <c r="M1494">
        <v>2.6</v>
      </c>
      <c r="N1494" t="s">
        <v>85</v>
      </c>
      <c r="O1494" t="s">
        <v>86</v>
      </c>
      <c r="P1494" t="s">
        <v>301</v>
      </c>
      <c r="Q1494" t="s">
        <v>88</v>
      </c>
      <c r="R1494" t="s">
        <v>89</v>
      </c>
      <c r="S1494" t="s">
        <v>85</v>
      </c>
      <c r="T1494" t="s">
        <v>85</v>
      </c>
      <c r="U1494" t="s">
        <v>3120</v>
      </c>
    </row>
    <row r="1495" spans="3:21" hidden="1" x14ac:dyDescent="0.25">
      <c r="C1495" t="s">
        <v>2654</v>
      </c>
      <c r="D1495">
        <v>2017</v>
      </c>
      <c r="E1495" t="s">
        <v>2436</v>
      </c>
      <c r="F1495" t="s">
        <v>3121</v>
      </c>
      <c r="G1495" t="s">
        <v>108</v>
      </c>
      <c r="H1495" t="s">
        <v>81</v>
      </c>
      <c r="I1495" t="s">
        <v>109</v>
      </c>
      <c r="J1495" t="s">
        <v>3122</v>
      </c>
      <c r="K1495" t="s">
        <v>2842</v>
      </c>
      <c r="L1495" t="str">
        <f t="shared" si="23"/>
        <v>Low</v>
      </c>
      <c r="M1495">
        <v>4.3</v>
      </c>
      <c r="N1495" t="s">
        <v>85</v>
      </c>
      <c r="O1495" t="s">
        <v>86</v>
      </c>
      <c r="P1495" t="s">
        <v>101</v>
      </c>
      <c r="Q1495" t="s">
        <v>88</v>
      </c>
      <c r="R1495" t="s">
        <v>89</v>
      </c>
      <c r="S1495" t="s">
        <v>85</v>
      </c>
      <c r="T1495" t="s">
        <v>85</v>
      </c>
      <c r="U1495" t="s">
        <v>3123</v>
      </c>
    </row>
    <row r="1496" spans="3:21" hidden="1" x14ac:dyDescent="0.25">
      <c r="C1496" t="s">
        <v>2654</v>
      </c>
      <c r="D1496">
        <v>2017</v>
      </c>
      <c r="E1496" t="s">
        <v>1481</v>
      </c>
      <c r="F1496" t="s">
        <v>3124</v>
      </c>
      <c r="G1496" t="s">
        <v>108</v>
      </c>
      <c r="H1496" t="s">
        <v>81</v>
      </c>
      <c r="I1496" t="s">
        <v>109</v>
      </c>
      <c r="J1496" t="s">
        <v>1655</v>
      </c>
      <c r="K1496" t="s">
        <v>3125</v>
      </c>
      <c r="L1496" t="str">
        <f t="shared" si="23"/>
        <v>Low</v>
      </c>
      <c r="M1496">
        <v>4.3</v>
      </c>
      <c r="N1496" t="s">
        <v>85</v>
      </c>
      <c r="O1496" t="s">
        <v>86</v>
      </c>
      <c r="P1496" t="s">
        <v>101</v>
      </c>
      <c r="Q1496" t="s">
        <v>88</v>
      </c>
      <c r="R1496" t="s">
        <v>89</v>
      </c>
      <c r="S1496" t="s">
        <v>85</v>
      </c>
      <c r="T1496" t="s">
        <v>85</v>
      </c>
      <c r="U1496" t="s">
        <v>3126</v>
      </c>
    </row>
    <row r="1497" spans="3:21" hidden="1" x14ac:dyDescent="0.25">
      <c r="C1497" t="s">
        <v>2654</v>
      </c>
      <c r="D1497">
        <v>2017</v>
      </c>
      <c r="E1497" t="s">
        <v>1485</v>
      </c>
      <c r="F1497" t="s">
        <v>3127</v>
      </c>
      <c r="G1497" t="s">
        <v>280</v>
      </c>
      <c r="H1497" t="s">
        <v>81</v>
      </c>
      <c r="I1497" t="s">
        <v>82</v>
      </c>
      <c r="J1497" t="s">
        <v>1655</v>
      </c>
      <c r="K1497" t="s">
        <v>1960</v>
      </c>
      <c r="L1497" t="str">
        <f t="shared" si="23"/>
        <v>High</v>
      </c>
      <c r="M1497">
        <v>7.6</v>
      </c>
      <c r="N1497" t="s">
        <v>85</v>
      </c>
      <c r="O1497" t="s">
        <v>86</v>
      </c>
      <c r="P1497" t="s">
        <v>301</v>
      </c>
      <c r="Q1497" t="s">
        <v>88</v>
      </c>
      <c r="R1497" t="s">
        <v>130</v>
      </c>
      <c r="S1497" t="s">
        <v>130</v>
      </c>
      <c r="T1497" t="s">
        <v>130</v>
      </c>
      <c r="U1497" t="s">
        <v>3128</v>
      </c>
    </row>
    <row r="1498" spans="3:21" hidden="1" x14ac:dyDescent="0.25">
      <c r="C1498" t="s">
        <v>2654</v>
      </c>
      <c r="D1498">
        <v>2017</v>
      </c>
      <c r="E1498" t="s">
        <v>1488</v>
      </c>
      <c r="F1498" t="s">
        <v>3129</v>
      </c>
      <c r="G1498" t="s">
        <v>134</v>
      </c>
      <c r="H1498" t="s">
        <v>81</v>
      </c>
      <c r="I1498" t="s">
        <v>129</v>
      </c>
      <c r="J1498" t="s">
        <v>273</v>
      </c>
      <c r="K1498" t="s">
        <v>262</v>
      </c>
      <c r="L1498" t="str">
        <f t="shared" si="23"/>
        <v>High</v>
      </c>
      <c r="M1498">
        <v>7.8</v>
      </c>
      <c r="N1498" t="s">
        <v>85</v>
      </c>
      <c r="O1498" t="s">
        <v>86</v>
      </c>
      <c r="P1498" t="s">
        <v>87</v>
      </c>
      <c r="Q1498" t="s">
        <v>88</v>
      </c>
      <c r="R1498" t="s">
        <v>85</v>
      </c>
      <c r="S1498" t="s">
        <v>85</v>
      </c>
      <c r="T1498" t="s">
        <v>130</v>
      </c>
      <c r="U1498" t="s">
        <v>3130</v>
      </c>
    </row>
    <row r="1499" spans="3:21" x14ac:dyDescent="0.25">
      <c r="C1499" t="s">
        <v>2654</v>
      </c>
      <c r="D1499">
        <v>2018</v>
      </c>
      <c r="E1499" t="s">
        <v>79</v>
      </c>
      <c r="F1499" t="s">
        <v>3131</v>
      </c>
      <c r="G1499" t="s">
        <v>280</v>
      </c>
      <c r="H1499" t="s">
        <v>81</v>
      </c>
      <c r="I1499" t="s">
        <v>82</v>
      </c>
      <c r="J1499" t="s">
        <v>3132</v>
      </c>
      <c r="K1499" t="s">
        <v>1987</v>
      </c>
      <c r="L1499" t="str">
        <f t="shared" si="23"/>
        <v>Critical</v>
      </c>
      <c r="M1499">
        <v>9.3000000000000007</v>
      </c>
      <c r="N1499" t="s">
        <v>85</v>
      </c>
      <c r="O1499" t="s">
        <v>86</v>
      </c>
      <c r="P1499" t="s">
        <v>101</v>
      </c>
      <c r="Q1499" t="s">
        <v>88</v>
      </c>
      <c r="R1499" t="s">
        <v>130</v>
      </c>
      <c r="S1499" t="s">
        <v>130</v>
      </c>
      <c r="T1499" t="s">
        <v>130</v>
      </c>
      <c r="U1499" t="s">
        <v>3133</v>
      </c>
    </row>
    <row r="1500" spans="3:21" x14ac:dyDescent="0.25">
      <c r="C1500" t="s">
        <v>2654</v>
      </c>
      <c r="D1500">
        <v>2018</v>
      </c>
      <c r="E1500" t="s">
        <v>103</v>
      </c>
      <c r="F1500" t="s">
        <v>3134</v>
      </c>
      <c r="G1500" t="s">
        <v>93</v>
      </c>
      <c r="H1500" t="s">
        <v>81</v>
      </c>
      <c r="I1500" t="s">
        <v>153</v>
      </c>
      <c r="J1500" t="s">
        <v>408</v>
      </c>
      <c r="K1500" t="s">
        <v>1990</v>
      </c>
      <c r="L1500" t="str">
        <f t="shared" si="23"/>
        <v>High</v>
      </c>
      <c r="M1500">
        <v>7.6</v>
      </c>
      <c r="N1500" t="s">
        <v>85</v>
      </c>
      <c r="O1500" t="s">
        <v>86</v>
      </c>
      <c r="P1500" t="s">
        <v>301</v>
      </c>
      <c r="Q1500" t="s">
        <v>88</v>
      </c>
      <c r="R1500" t="s">
        <v>130</v>
      </c>
      <c r="S1500" t="s">
        <v>130</v>
      </c>
      <c r="T1500" t="s">
        <v>130</v>
      </c>
      <c r="U1500" t="s">
        <v>3135</v>
      </c>
    </row>
    <row r="1501" spans="3:21" x14ac:dyDescent="0.25">
      <c r="C1501" t="s">
        <v>2654</v>
      </c>
      <c r="D1501">
        <v>2018</v>
      </c>
      <c r="E1501" t="s">
        <v>106</v>
      </c>
      <c r="F1501" t="s">
        <v>3136</v>
      </c>
      <c r="G1501" t="s">
        <v>93</v>
      </c>
      <c r="H1501" t="s">
        <v>81</v>
      </c>
      <c r="I1501" t="s">
        <v>153</v>
      </c>
      <c r="J1501" t="s">
        <v>408</v>
      </c>
      <c r="K1501" t="s">
        <v>531</v>
      </c>
      <c r="L1501" t="str">
        <f t="shared" si="23"/>
        <v>Critical</v>
      </c>
      <c r="M1501">
        <v>9.3000000000000007</v>
      </c>
      <c r="N1501" t="s">
        <v>85</v>
      </c>
      <c r="O1501" t="s">
        <v>86</v>
      </c>
      <c r="P1501" t="s">
        <v>101</v>
      </c>
      <c r="Q1501" t="s">
        <v>88</v>
      </c>
      <c r="R1501" t="s">
        <v>130</v>
      </c>
      <c r="S1501" t="s">
        <v>130</v>
      </c>
      <c r="T1501" t="s">
        <v>130</v>
      </c>
      <c r="U1501" t="s">
        <v>3137</v>
      </c>
    </row>
    <row r="1502" spans="3:21" hidden="1" x14ac:dyDescent="0.25">
      <c r="C1502" t="s">
        <v>2654</v>
      </c>
      <c r="D1502">
        <v>2018</v>
      </c>
      <c r="E1502" t="s">
        <v>126</v>
      </c>
      <c r="F1502" t="s">
        <v>3138</v>
      </c>
      <c r="G1502" t="s">
        <v>280</v>
      </c>
      <c r="H1502" t="s">
        <v>81</v>
      </c>
      <c r="I1502" t="s">
        <v>129</v>
      </c>
      <c r="J1502" t="s">
        <v>3132</v>
      </c>
      <c r="K1502" t="s">
        <v>1987</v>
      </c>
      <c r="L1502" t="str">
        <f t="shared" si="23"/>
        <v>Medium</v>
      </c>
      <c r="M1502">
        <v>5.4</v>
      </c>
      <c r="N1502" t="s">
        <v>85</v>
      </c>
      <c r="O1502" t="s">
        <v>86</v>
      </c>
      <c r="P1502" t="s">
        <v>301</v>
      </c>
      <c r="Q1502" t="s">
        <v>88</v>
      </c>
      <c r="R1502" t="s">
        <v>85</v>
      </c>
      <c r="S1502" t="s">
        <v>85</v>
      </c>
      <c r="T1502" t="s">
        <v>130</v>
      </c>
      <c r="U1502" t="s">
        <v>3139</v>
      </c>
    </row>
    <row r="1503" spans="3:21" x14ac:dyDescent="0.25">
      <c r="C1503" t="s">
        <v>2654</v>
      </c>
      <c r="D1503">
        <v>2018</v>
      </c>
      <c r="E1503" t="s">
        <v>270</v>
      </c>
      <c r="F1503" t="s">
        <v>3140</v>
      </c>
      <c r="G1503" t="s">
        <v>140</v>
      </c>
      <c r="H1503" t="s">
        <v>81</v>
      </c>
      <c r="I1503" t="s">
        <v>82</v>
      </c>
      <c r="J1503" t="s">
        <v>2299</v>
      </c>
      <c r="K1503" t="s">
        <v>468</v>
      </c>
      <c r="L1503" t="str">
        <f t="shared" si="23"/>
        <v>Critical</v>
      </c>
      <c r="M1503">
        <v>9.3000000000000007</v>
      </c>
      <c r="N1503" t="s">
        <v>85</v>
      </c>
      <c r="O1503" t="s">
        <v>86</v>
      </c>
      <c r="P1503" t="s">
        <v>101</v>
      </c>
      <c r="Q1503" t="s">
        <v>88</v>
      </c>
      <c r="R1503" t="s">
        <v>130</v>
      </c>
      <c r="S1503" t="s">
        <v>130</v>
      </c>
      <c r="T1503" t="s">
        <v>130</v>
      </c>
      <c r="U1503" t="s">
        <v>3141</v>
      </c>
    </row>
    <row r="1504" spans="3:21" x14ac:dyDescent="0.25">
      <c r="C1504" t="s">
        <v>2654</v>
      </c>
      <c r="D1504">
        <v>2018</v>
      </c>
      <c r="E1504" t="s">
        <v>132</v>
      </c>
      <c r="F1504" s="8" t="s">
        <v>3142</v>
      </c>
      <c r="G1504" t="s">
        <v>140</v>
      </c>
      <c r="H1504" t="s">
        <v>81</v>
      </c>
      <c r="I1504" t="s">
        <v>82</v>
      </c>
      <c r="J1504" t="s">
        <v>2299</v>
      </c>
      <c r="K1504" t="s">
        <v>468</v>
      </c>
      <c r="L1504" t="str">
        <f t="shared" si="23"/>
        <v>Critical</v>
      </c>
      <c r="M1504">
        <v>9.3000000000000007</v>
      </c>
      <c r="N1504" t="s">
        <v>85</v>
      </c>
      <c r="O1504" t="s">
        <v>86</v>
      </c>
      <c r="P1504" t="s">
        <v>101</v>
      </c>
      <c r="Q1504" t="s">
        <v>88</v>
      </c>
      <c r="R1504" t="s">
        <v>130</v>
      </c>
      <c r="S1504" t="s">
        <v>130</v>
      </c>
      <c r="T1504" t="s">
        <v>130</v>
      </c>
      <c r="U1504" t="s">
        <v>3143</v>
      </c>
    </row>
    <row r="1505" spans="3:21" x14ac:dyDescent="0.25">
      <c r="C1505" t="s">
        <v>2654</v>
      </c>
      <c r="D1505">
        <v>2018</v>
      </c>
      <c r="E1505" t="s">
        <v>138</v>
      </c>
      <c r="F1505" t="s">
        <v>3144</v>
      </c>
      <c r="G1505" t="s">
        <v>140</v>
      </c>
      <c r="H1505" t="s">
        <v>81</v>
      </c>
      <c r="I1505" t="s">
        <v>82</v>
      </c>
      <c r="J1505" t="s">
        <v>2299</v>
      </c>
      <c r="K1505" t="s">
        <v>3145</v>
      </c>
      <c r="L1505" t="str">
        <f t="shared" si="23"/>
        <v>Critical</v>
      </c>
      <c r="M1505">
        <v>9.3000000000000007</v>
      </c>
      <c r="N1505" t="s">
        <v>85</v>
      </c>
      <c r="O1505" t="s">
        <v>86</v>
      </c>
      <c r="P1505" t="s">
        <v>101</v>
      </c>
      <c r="Q1505" t="s">
        <v>88</v>
      </c>
      <c r="R1505" t="s">
        <v>130</v>
      </c>
      <c r="S1505" t="s">
        <v>130</v>
      </c>
      <c r="T1505" t="s">
        <v>130</v>
      </c>
      <c r="U1505" t="s">
        <v>3146</v>
      </c>
    </row>
    <row r="1506" spans="3:21" x14ac:dyDescent="0.25">
      <c r="C1506" t="s">
        <v>2654</v>
      </c>
      <c r="D1506">
        <v>2018</v>
      </c>
      <c r="E1506" t="s">
        <v>142</v>
      </c>
      <c r="F1506" t="s">
        <v>3147</v>
      </c>
      <c r="G1506" t="s">
        <v>140</v>
      </c>
      <c r="H1506" t="s">
        <v>81</v>
      </c>
      <c r="I1506" t="s">
        <v>82</v>
      </c>
      <c r="J1506" t="s">
        <v>2299</v>
      </c>
      <c r="K1506" t="s">
        <v>3145</v>
      </c>
      <c r="L1506" t="str">
        <f t="shared" si="23"/>
        <v>Critical</v>
      </c>
      <c r="M1506">
        <v>9.3000000000000007</v>
      </c>
      <c r="N1506" t="s">
        <v>85</v>
      </c>
      <c r="O1506" t="s">
        <v>86</v>
      </c>
      <c r="P1506" t="s">
        <v>101</v>
      </c>
      <c r="Q1506" t="s">
        <v>88</v>
      </c>
      <c r="R1506" t="s">
        <v>130</v>
      </c>
      <c r="S1506" t="s">
        <v>130</v>
      </c>
      <c r="T1506" t="s">
        <v>130</v>
      </c>
      <c r="U1506" t="s">
        <v>3148</v>
      </c>
    </row>
    <row r="1507" spans="3:21" x14ac:dyDescent="0.25">
      <c r="C1507" t="s">
        <v>2654</v>
      </c>
      <c r="D1507">
        <v>2018</v>
      </c>
      <c r="E1507" t="s">
        <v>147</v>
      </c>
      <c r="F1507" t="s">
        <v>3149</v>
      </c>
      <c r="G1507" t="s">
        <v>140</v>
      </c>
      <c r="H1507" t="s">
        <v>81</v>
      </c>
      <c r="I1507" t="s">
        <v>82</v>
      </c>
      <c r="J1507" t="s">
        <v>2299</v>
      </c>
      <c r="K1507" t="s">
        <v>3145</v>
      </c>
      <c r="L1507" t="str">
        <f t="shared" si="23"/>
        <v>Critical</v>
      </c>
      <c r="M1507">
        <v>9.3000000000000007</v>
      </c>
      <c r="N1507" t="s">
        <v>85</v>
      </c>
      <c r="O1507" t="s">
        <v>86</v>
      </c>
      <c r="P1507" t="s">
        <v>101</v>
      </c>
      <c r="Q1507" t="s">
        <v>88</v>
      </c>
      <c r="R1507" t="s">
        <v>130</v>
      </c>
      <c r="S1507" t="s">
        <v>130</v>
      </c>
      <c r="T1507" t="s">
        <v>130</v>
      </c>
      <c r="U1507" t="s">
        <v>3150</v>
      </c>
    </row>
    <row r="1508" spans="3:21" x14ac:dyDescent="0.25">
      <c r="C1508" t="s">
        <v>2654</v>
      </c>
      <c r="D1508">
        <v>2018</v>
      </c>
      <c r="E1508" t="s">
        <v>150</v>
      </c>
      <c r="F1508" t="s">
        <v>3151</v>
      </c>
      <c r="G1508" t="s">
        <v>93</v>
      </c>
      <c r="H1508" t="s">
        <v>81</v>
      </c>
      <c r="I1508" t="s">
        <v>153</v>
      </c>
      <c r="J1508" t="s">
        <v>2299</v>
      </c>
      <c r="K1508" t="s">
        <v>2900</v>
      </c>
      <c r="L1508" t="str">
        <f t="shared" si="23"/>
        <v>Critical</v>
      </c>
      <c r="M1508">
        <v>9.3000000000000007</v>
      </c>
      <c r="N1508" t="s">
        <v>85</v>
      </c>
      <c r="O1508" t="s">
        <v>86</v>
      </c>
      <c r="P1508" t="s">
        <v>101</v>
      </c>
      <c r="Q1508" t="s">
        <v>88</v>
      </c>
      <c r="R1508" t="s">
        <v>130</v>
      </c>
      <c r="S1508" t="s">
        <v>130</v>
      </c>
      <c r="T1508" t="s">
        <v>130</v>
      </c>
      <c r="U1508" t="s">
        <v>3152</v>
      </c>
    </row>
    <row r="1509" spans="3:21" x14ac:dyDescent="0.25">
      <c r="C1509" t="s">
        <v>2654</v>
      </c>
      <c r="D1509">
        <v>2018</v>
      </c>
      <c r="E1509" t="s">
        <v>155</v>
      </c>
      <c r="F1509" t="s">
        <v>3153</v>
      </c>
      <c r="G1509" t="s">
        <v>93</v>
      </c>
      <c r="H1509" t="s">
        <v>81</v>
      </c>
      <c r="I1509" t="s">
        <v>153</v>
      </c>
      <c r="J1509" t="s">
        <v>2299</v>
      </c>
      <c r="K1509" t="s">
        <v>468</v>
      </c>
      <c r="L1509" t="str">
        <f t="shared" si="23"/>
        <v>Critical</v>
      </c>
      <c r="M1509">
        <v>9.3000000000000007</v>
      </c>
      <c r="N1509" t="s">
        <v>85</v>
      </c>
      <c r="O1509" t="s">
        <v>86</v>
      </c>
      <c r="P1509" t="s">
        <v>101</v>
      </c>
      <c r="Q1509" t="s">
        <v>88</v>
      </c>
      <c r="R1509" t="s">
        <v>130</v>
      </c>
      <c r="S1509" t="s">
        <v>130</v>
      </c>
      <c r="T1509" t="s">
        <v>130</v>
      </c>
      <c r="U1509" t="s">
        <v>3154</v>
      </c>
    </row>
    <row r="1510" spans="3:21" hidden="1" x14ac:dyDescent="0.25">
      <c r="C1510" t="s">
        <v>2654</v>
      </c>
      <c r="D1510">
        <v>2018</v>
      </c>
      <c r="E1510" t="s">
        <v>159</v>
      </c>
      <c r="F1510" t="s">
        <v>3155</v>
      </c>
      <c r="G1510" t="s">
        <v>140</v>
      </c>
      <c r="H1510" t="s">
        <v>81</v>
      </c>
      <c r="I1510" t="s">
        <v>129</v>
      </c>
      <c r="J1510" t="s">
        <v>2299</v>
      </c>
      <c r="K1510" t="s">
        <v>468</v>
      </c>
      <c r="L1510" t="str">
        <f t="shared" si="23"/>
        <v>Low</v>
      </c>
      <c r="M1510">
        <v>3.5</v>
      </c>
      <c r="N1510" t="s">
        <v>85</v>
      </c>
      <c r="O1510" t="s">
        <v>86</v>
      </c>
      <c r="P1510" t="s">
        <v>101</v>
      </c>
      <c r="Q1510" t="s">
        <v>205</v>
      </c>
      <c r="R1510" t="s">
        <v>85</v>
      </c>
      <c r="S1510" t="s">
        <v>85</v>
      </c>
      <c r="T1510" t="s">
        <v>89</v>
      </c>
      <c r="U1510" t="s">
        <v>3156</v>
      </c>
    </row>
    <row r="1511" spans="3:21" hidden="1" x14ac:dyDescent="0.25">
      <c r="C1511" t="s">
        <v>2654</v>
      </c>
      <c r="D1511">
        <v>2018</v>
      </c>
      <c r="E1511" t="s">
        <v>188</v>
      </c>
      <c r="F1511" t="s">
        <v>3157</v>
      </c>
      <c r="G1511" t="s">
        <v>140</v>
      </c>
      <c r="H1511" t="s">
        <v>81</v>
      </c>
      <c r="I1511" t="s">
        <v>129</v>
      </c>
      <c r="J1511" t="s">
        <v>2299</v>
      </c>
      <c r="K1511" t="s">
        <v>3158</v>
      </c>
      <c r="L1511" t="str">
        <f t="shared" si="23"/>
        <v>Medium</v>
      </c>
      <c r="M1511">
        <v>6.3</v>
      </c>
      <c r="N1511" t="s">
        <v>85</v>
      </c>
      <c r="O1511" t="s">
        <v>86</v>
      </c>
      <c r="P1511" t="s">
        <v>101</v>
      </c>
      <c r="Q1511" t="s">
        <v>205</v>
      </c>
      <c r="R1511" t="s">
        <v>85</v>
      </c>
      <c r="S1511" t="s">
        <v>85</v>
      </c>
      <c r="T1511" t="s">
        <v>130</v>
      </c>
      <c r="U1511" t="s">
        <v>3159</v>
      </c>
    </row>
    <row r="1512" spans="3:21" hidden="1" x14ac:dyDescent="0.25">
      <c r="C1512" t="s">
        <v>2654</v>
      </c>
      <c r="D1512">
        <v>2018</v>
      </c>
      <c r="E1512" t="s">
        <v>196</v>
      </c>
      <c r="F1512" t="s">
        <v>3160</v>
      </c>
      <c r="G1512" t="s">
        <v>134</v>
      </c>
      <c r="H1512" t="s">
        <v>81</v>
      </c>
      <c r="I1512" t="s">
        <v>82</v>
      </c>
      <c r="J1512" t="s">
        <v>408</v>
      </c>
      <c r="K1512" t="s">
        <v>3132</v>
      </c>
      <c r="L1512" t="str">
        <f t="shared" si="23"/>
        <v>Medium</v>
      </c>
      <c r="M1512">
        <v>7.4</v>
      </c>
      <c r="N1512" t="s">
        <v>85</v>
      </c>
      <c r="O1512" t="s">
        <v>183</v>
      </c>
      <c r="P1512" t="s">
        <v>101</v>
      </c>
      <c r="Q1512" t="s">
        <v>205</v>
      </c>
      <c r="R1512" t="s">
        <v>130</v>
      </c>
      <c r="S1512" t="s">
        <v>130</v>
      </c>
      <c r="T1512" t="s">
        <v>130</v>
      </c>
      <c r="U1512" t="s">
        <v>3161</v>
      </c>
    </row>
    <row r="1513" spans="3:21" x14ac:dyDescent="0.25">
      <c r="C1513" t="s">
        <v>2654</v>
      </c>
      <c r="D1513">
        <v>2018</v>
      </c>
      <c r="E1513" t="s">
        <v>244</v>
      </c>
      <c r="F1513" s="42" t="s">
        <v>3162</v>
      </c>
      <c r="G1513" t="s">
        <v>3163</v>
      </c>
      <c r="H1513" t="s">
        <v>81</v>
      </c>
      <c r="I1513" t="s">
        <v>82</v>
      </c>
      <c r="J1513" t="s">
        <v>1812</v>
      </c>
      <c r="K1513" t="s">
        <v>3164</v>
      </c>
      <c r="L1513" t="str">
        <f t="shared" si="23"/>
        <v>High</v>
      </c>
      <c r="M1513">
        <v>7.6</v>
      </c>
      <c r="N1513" t="s">
        <v>85</v>
      </c>
      <c r="O1513" t="s">
        <v>86</v>
      </c>
      <c r="P1513" t="s">
        <v>301</v>
      </c>
      <c r="Q1513" t="s">
        <v>88</v>
      </c>
      <c r="R1513" t="s">
        <v>130</v>
      </c>
      <c r="S1513" t="s">
        <v>130</v>
      </c>
      <c r="T1513" t="s">
        <v>130</v>
      </c>
      <c r="U1513" t="s">
        <v>3165</v>
      </c>
    </row>
    <row r="1514" spans="3:21" x14ac:dyDescent="0.25">
      <c r="C1514" t="s">
        <v>2654</v>
      </c>
      <c r="D1514">
        <v>2018</v>
      </c>
      <c r="E1514" t="s">
        <v>247</v>
      </c>
      <c r="F1514" t="s">
        <v>3166</v>
      </c>
      <c r="G1514" t="s">
        <v>280</v>
      </c>
      <c r="H1514" t="s">
        <v>81</v>
      </c>
      <c r="I1514" t="s">
        <v>82</v>
      </c>
      <c r="J1514" t="s">
        <v>1812</v>
      </c>
      <c r="K1514" t="s">
        <v>475</v>
      </c>
      <c r="L1514" t="str">
        <f t="shared" si="23"/>
        <v>High</v>
      </c>
      <c r="M1514">
        <v>7.6</v>
      </c>
      <c r="N1514" t="s">
        <v>85</v>
      </c>
      <c r="O1514" t="s">
        <v>86</v>
      </c>
      <c r="P1514" t="s">
        <v>301</v>
      </c>
      <c r="Q1514" t="s">
        <v>88</v>
      </c>
      <c r="R1514" t="s">
        <v>130</v>
      </c>
      <c r="S1514" t="s">
        <v>130</v>
      </c>
      <c r="T1514" t="s">
        <v>130</v>
      </c>
      <c r="U1514" t="s">
        <v>3167</v>
      </c>
    </row>
    <row r="1515" spans="3:21" hidden="1" x14ac:dyDescent="0.25">
      <c r="C1515" t="s">
        <v>2654</v>
      </c>
      <c r="D1515">
        <v>2018</v>
      </c>
      <c r="E1515" t="s">
        <v>360</v>
      </c>
      <c r="F1515" t="s">
        <v>3168</v>
      </c>
      <c r="G1515" t="s">
        <v>108</v>
      </c>
      <c r="H1515" t="s">
        <v>81</v>
      </c>
      <c r="I1515" t="s">
        <v>109</v>
      </c>
      <c r="J1515" t="s">
        <v>3169</v>
      </c>
      <c r="K1515" t="s">
        <v>1812</v>
      </c>
      <c r="L1515" t="str">
        <f t="shared" si="23"/>
        <v>Low</v>
      </c>
      <c r="M1515">
        <v>4.3</v>
      </c>
      <c r="N1515" t="s">
        <v>85</v>
      </c>
      <c r="O1515" t="s">
        <v>86</v>
      </c>
      <c r="P1515" t="s">
        <v>101</v>
      </c>
      <c r="Q1515" t="s">
        <v>88</v>
      </c>
      <c r="R1515" t="s">
        <v>89</v>
      </c>
      <c r="S1515" t="s">
        <v>85</v>
      </c>
      <c r="T1515" t="s">
        <v>85</v>
      </c>
      <c r="U1515" t="s">
        <v>3170</v>
      </c>
    </row>
    <row r="1516" spans="3:21" x14ac:dyDescent="0.25">
      <c r="C1516" t="s">
        <v>2654</v>
      </c>
      <c r="D1516">
        <v>2018</v>
      </c>
      <c r="E1516" t="s">
        <v>369</v>
      </c>
      <c r="F1516" t="s">
        <v>3171</v>
      </c>
      <c r="G1516" t="s">
        <v>93</v>
      </c>
      <c r="H1516" t="s">
        <v>81</v>
      </c>
      <c r="I1516" t="s">
        <v>153</v>
      </c>
      <c r="J1516" t="s">
        <v>3169</v>
      </c>
      <c r="K1516" t="s">
        <v>521</v>
      </c>
      <c r="L1516" t="str">
        <f t="shared" si="23"/>
        <v>High</v>
      </c>
      <c r="M1516">
        <v>7.6</v>
      </c>
      <c r="N1516" t="s">
        <v>85</v>
      </c>
      <c r="O1516" t="s">
        <v>86</v>
      </c>
      <c r="P1516" t="s">
        <v>301</v>
      </c>
      <c r="Q1516" t="s">
        <v>88</v>
      </c>
      <c r="R1516" t="s">
        <v>130</v>
      </c>
      <c r="S1516" t="s">
        <v>130</v>
      </c>
      <c r="T1516" t="s">
        <v>130</v>
      </c>
      <c r="U1516" t="s">
        <v>3172</v>
      </c>
    </row>
    <row r="1517" spans="3:21" hidden="1" x14ac:dyDescent="0.25">
      <c r="C1517" t="s">
        <v>2654</v>
      </c>
      <c r="D1517">
        <v>2018</v>
      </c>
      <c r="E1517" t="s">
        <v>373</v>
      </c>
      <c r="F1517" t="s">
        <v>3173</v>
      </c>
      <c r="G1517" t="s">
        <v>452</v>
      </c>
      <c r="H1517" t="s">
        <v>81</v>
      </c>
      <c r="I1517" t="s">
        <v>82</v>
      </c>
      <c r="J1517" t="s">
        <v>408</v>
      </c>
      <c r="K1517" t="s">
        <v>3174</v>
      </c>
      <c r="L1517" t="str">
        <f t="shared" si="23"/>
        <v>Medium</v>
      </c>
      <c r="M1517">
        <v>5.0999999999999996</v>
      </c>
      <c r="N1517" t="s">
        <v>85</v>
      </c>
      <c r="O1517" t="s">
        <v>86</v>
      </c>
      <c r="P1517" t="s">
        <v>301</v>
      </c>
      <c r="Q1517" t="s">
        <v>88</v>
      </c>
      <c r="R1517" t="s">
        <v>89</v>
      </c>
      <c r="S1517" t="s">
        <v>89</v>
      </c>
      <c r="T1517" t="s">
        <v>89</v>
      </c>
      <c r="U1517" t="s">
        <v>3175</v>
      </c>
    </row>
    <row r="1518" spans="3:21" hidden="1" x14ac:dyDescent="0.25">
      <c r="C1518" t="s">
        <v>2654</v>
      </c>
      <c r="D1518">
        <v>2018</v>
      </c>
      <c r="E1518" t="s">
        <v>694</v>
      </c>
      <c r="F1518" t="s">
        <v>3176</v>
      </c>
      <c r="G1518" t="s">
        <v>108</v>
      </c>
      <c r="H1518" t="s">
        <v>81</v>
      </c>
      <c r="I1518" t="s">
        <v>109</v>
      </c>
      <c r="J1518" t="s">
        <v>136</v>
      </c>
      <c r="K1518" t="s">
        <v>363</v>
      </c>
      <c r="L1518" t="str">
        <f t="shared" si="23"/>
        <v>Low</v>
      </c>
      <c r="M1518">
        <v>2.6</v>
      </c>
      <c r="N1518" t="s">
        <v>85</v>
      </c>
      <c r="O1518" t="s">
        <v>86</v>
      </c>
      <c r="P1518" t="s">
        <v>301</v>
      </c>
      <c r="Q1518" t="s">
        <v>88</v>
      </c>
      <c r="R1518" t="s">
        <v>89</v>
      </c>
      <c r="S1518" t="s">
        <v>85</v>
      </c>
      <c r="T1518" t="s">
        <v>85</v>
      </c>
      <c r="U1518" t="s">
        <v>3177</v>
      </c>
    </row>
    <row r="1519" spans="3:21" hidden="1" x14ac:dyDescent="0.25">
      <c r="C1519" t="s">
        <v>3178</v>
      </c>
      <c r="D1519">
        <v>2015</v>
      </c>
      <c r="E1519" t="s">
        <v>98</v>
      </c>
      <c r="F1519" t="s">
        <v>2655</v>
      </c>
      <c r="G1519" t="s">
        <v>134</v>
      </c>
      <c r="H1519" t="s">
        <v>81</v>
      </c>
      <c r="I1519" t="s">
        <v>82</v>
      </c>
      <c r="J1519" t="s">
        <v>2656</v>
      </c>
      <c r="K1519" t="s">
        <v>1558</v>
      </c>
      <c r="L1519" t="str">
        <f t="shared" si="23"/>
        <v>Critical</v>
      </c>
      <c r="M1519">
        <v>9.3000000000000007</v>
      </c>
      <c r="N1519" t="s">
        <v>85</v>
      </c>
      <c r="O1519" t="s">
        <v>86</v>
      </c>
      <c r="P1519" t="s">
        <v>101</v>
      </c>
      <c r="Q1519" t="s">
        <v>88</v>
      </c>
      <c r="R1519" t="s">
        <v>130</v>
      </c>
      <c r="S1519" t="s">
        <v>130</v>
      </c>
      <c r="T1519" t="s">
        <v>130</v>
      </c>
      <c r="U1519" t="s">
        <v>2657</v>
      </c>
    </row>
    <row r="1520" spans="3:21" hidden="1" x14ac:dyDescent="0.25">
      <c r="C1520" t="s">
        <v>3178</v>
      </c>
      <c r="D1520">
        <v>2015</v>
      </c>
      <c r="E1520" t="s">
        <v>103</v>
      </c>
      <c r="F1520" t="s">
        <v>2660</v>
      </c>
      <c r="G1520" t="s">
        <v>108</v>
      </c>
      <c r="H1520" t="s">
        <v>81</v>
      </c>
      <c r="I1520" t="s">
        <v>109</v>
      </c>
      <c r="J1520" t="s">
        <v>2656</v>
      </c>
      <c r="K1520" t="s">
        <v>1558</v>
      </c>
      <c r="L1520" t="str">
        <f t="shared" si="23"/>
        <v>Low</v>
      </c>
      <c r="M1520">
        <v>4.3</v>
      </c>
      <c r="N1520" t="s">
        <v>85</v>
      </c>
      <c r="O1520" t="s">
        <v>86</v>
      </c>
      <c r="P1520" t="s">
        <v>101</v>
      </c>
      <c r="Q1520" t="s">
        <v>88</v>
      </c>
      <c r="R1520" t="s">
        <v>89</v>
      </c>
      <c r="S1520" t="s">
        <v>85</v>
      </c>
      <c r="T1520" t="s">
        <v>85</v>
      </c>
      <c r="U1520" t="s">
        <v>2661</v>
      </c>
    </row>
    <row r="1521" spans="3:21" hidden="1" x14ac:dyDescent="0.25">
      <c r="C1521" t="s">
        <v>3178</v>
      </c>
      <c r="D1521">
        <v>2015</v>
      </c>
      <c r="E1521" t="s">
        <v>113</v>
      </c>
      <c r="F1521" t="s">
        <v>2662</v>
      </c>
      <c r="G1521" t="s">
        <v>134</v>
      </c>
      <c r="H1521" t="s">
        <v>81</v>
      </c>
      <c r="I1521" t="s">
        <v>109</v>
      </c>
      <c r="J1521" t="s">
        <v>2663</v>
      </c>
      <c r="K1521" t="s">
        <v>738</v>
      </c>
      <c r="L1521" t="str">
        <f t="shared" si="23"/>
        <v>Medium</v>
      </c>
      <c r="M1521">
        <v>5.8</v>
      </c>
      <c r="N1521" t="s">
        <v>85</v>
      </c>
      <c r="O1521" t="s">
        <v>86</v>
      </c>
      <c r="P1521" t="s">
        <v>101</v>
      </c>
      <c r="Q1521" t="s">
        <v>88</v>
      </c>
      <c r="R1521" t="s">
        <v>89</v>
      </c>
      <c r="S1521" t="s">
        <v>89</v>
      </c>
      <c r="T1521" t="s">
        <v>85</v>
      </c>
      <c r="U1521" t="s">
        <v>2664</v>
      </c>
    </row>
    <row r="1522" spans="3:21" hidden="1" x14ac:dyDescent="0.25">
      <c r="C1522" t="s">
        <v>3178</v>
      </c>
      <c r="D1522">
        <v>2015</v>
      </c>
      <c r="E1522" t="s">
        <v>117</v>
      </c>
      <c r="F1522" t="s">
        <v>3179</v>
      </c>
      <c r="G1522" t="s">
        <v>128</v>
      </c>
      <c r="H1522" t="s">
        <v>81</v>
      </c>
      <c r="I1522" t="s">
        <v>129</v>
      </c>
      <c r="J1522" t="s">
        <v>2663</v>
      </c>
      <c r="K1522" t="s">
        <v>738</v>
      </c>
      <c r="L1522" t="str">
        <f t="shared" si="23"/>
        <v>Medium</v>
      </c>
      <c r="M1522">
        <v>6.8</v>
      </c>
      <c r="N1522" t="s">
        <v>85</v>
      </c>
      <c r="O1522" t="s">
        <v>86</v>
      </c>
      <c r="P1522" t="s">
        <v>87</v>
      </c>
      <c r="Q1522" t="s">
        <v>205</v>
      </c>
      <c r="R1522" t="s">
        <v>85</v>
      </c>
      <c r="S1522" t="s">
        <v>85</v>
      </c>
      <c r="T1522" t="s">
        <v>130</v>
      </c>
      <c r="U1522" t="s">
        <v>3180</v>
      </c>
    </row>
    <row r="1523" spans="3:21" hidden="1" x14ac:dyDescent="0.25">
      <c r="C1523" t="s">
        <v>3178</v>
      </c>
      <c r="D1523">
        <v>2015</v>
      </c>
      <c r="E1523" t="s">
        <v>120</v>
      </c>
      <c r="F1523" t="s">
        <v>2665</v>
      </c>
      <c r="G1523" t="s">
        <v>93</v>
      </c>
      <c r="H1523" t="s">
        <v>81</v>
      </c>
      <c r="I1523" t="s">
        <v>431</v>
      </c>
      <c r="J1523" t="s">
        <v>2656</v>
      </c>
      <c r="K1523" t="s">
        <v>1558</v>
      </c>
      <c r="L1523" t="str">
        <f t="shared" si="23"/>
        <v>Critical</v>
      </c>
      <c r="M1523">
        <v>9.3000000000000007</v>
      </c>
      <c r="N1523" t="s">
        <v>85</v>
      </c>
      <c r="O1523" t="s">
        <v>86</v>
      </c>
      <c r="P1523" t="s">
        <v>101</v>
      </c>
      <c r="Q1523" t="s">
        <v>88</v>
      </c>
      <c r="R1523" t="s">
        <v>130</v>
      </c>
      <c r="S1523" t="s">
        <v>130</v>
      </c>
      <c r="T1523" t="s">
        <v>130</v>
      </c>
      <c r="U1523" t="s">
        <v>2666</v>
      </c>
    </row>
    <row r="1524" spans="3:21" hidden="1" x14ac:dyDescent="0.25">
      <c r="C1524" t="s">
        <v>3178</v>
      </c>
      <c r="D1524">
        <v>2015</v>
      </c>
      <c r="E1524" t="s">
        <v>123</v>
      </c>
      <c r="F1524" t="s">
        <v>2667</v>
      </c>
      <c r="G1524" t="s">
        <v>93</v>
      </c>
      <c r="H1524" t="s">
        <v>81</v>
      </c>
      <c r="I1524" t="s">
        <v>431</v>
      </c>
      <c r="J1524" t="s">
        <v>2656</v>
      </c>
      <c r="K1524" t="s">
        <v>1558</v>
      </c>
      <c r="L1524" t="str">
        <f t="shared" si="23"/>
        <v>Critical</v>
      </c>
      <c r="M1524">
        <v>9.3000000000000007</v>
      </c>
      <c r="N1524" t="s">
        <v>85</v>
      </c>
      <c r="O1524" t="s">
        <v>86</v>
      </c>
      <c r="P1524" t="s">
        <v>101</v>
      </c>
      <c r="Q1524" t="s">
        <v>88</v>
      </c>
      <c r="R1524" t="s">
        <v>130</v>
      </c>
      <c r="S1524" t="s">
        <v>130</v>
      </c>
      <c r="T1524" t="s">
        <v>130</v>
      </c>
      <c r="U1524" t="s">
        <v>2668</v>
      </c>
    </row>
    <row r="1525" spans="3:21" hidden="1" x14ac:dyDescent="0.25">
      <c r="C1525" t="s">
        <v>3178</v>
      </c>
      <c r="D1525">
        <v>2015</v>
      </c>
      <c r="E1525" t="s">
        <v>126</v>
      </c>
      <c r="F1525" t="s">
        <v>2669</v>
      </c>
      <c r="G1525" t="s">
        <v>134</v>
      </c>
      <c r="H1525" t="s">
        <v>81</v>
      </c>
      <c r="I1525" t="s">
        <v>82</v>
      </c>
      <c r="J1525" t="s">
        <v>2663</v>
      </c>
      <c r="K1525" t="s">
        <v>738</v>
      </c>
      <c r="L1525" t="str">
        <f t="shared" si="23"/>
        <v>Critical</v>
      </c>
      <c r="M1525">
        <v>9.3000000000000007</v>
      </c>
      <c r="N1525" t="s">
        <v>85</v>
      </c>
      <c r="O1525" t="s">
        <v>86</v>
      </c>
      <c r="P1525" t="s">
        <v>101</v>
      </c>
      <c r="Q1525" t="s">
        <v>88</v>
      </c>
      <c r="R1525" t="s">
        <v>130</v>
      </c>
      <c r="S1525" t="s">
        <v>130</v>
      </c>
      <c r="T1525" t="s">
        <v>130</v>
      </c>
      <c r="U1525" t="s">
        <v>2670</v>
      </c>
    </row>
    <row r="1526" spans="3:21" hidden="1" x14ac:dyDescent="0.25">
      <c r="C1526" t="s">
        <v>3178</v>
      </c>
      <c r="D1526">
        <v>2015</v>
      </c>
      <c r="E1526" t="s">
        <v>270</v>
      </c>
      <c r="F1526" t="s">
        <v>2671</v>
      </c>
      <c r="G1526" t="s">
        <v>134</v>
      </c>
      <c r="H1526" t="s">
        <v>81</v>
      </c>
      <c r="I1526" t="s">
        <v>82</v>
      </c>
      <c r="J1526" t="s">
        <v>2663</v>
      </c>
      <c r="K1526" t="s">
        <v>738</v>
      </c>
      <c r="L1526" t="str">
        <f t="shared" si="23"/>
        <v>Critical</v>
      </c>
      <c r="M1526">
        <v>9.3000000000000007</v>
      </c>
      <c r="N1526" t="s">
        <v>85</v>
      </c>
      <c r="O1526" t="s">
        <v>86</v>
      </c>
      <c r="P1526" t="s">
        <v>101</v>
      </c>
      <c r="Q1526" t="s">
        <v>88</v>
      </c>
      <c r="R1526" t="s">
        <v>130</v>
      </c>
      <c r="S1526" t="s">
        <v>130</v>
      </c>
      <c r="T1526" t="s">
        <v>130</v>
      </c>
      <c r="U1526" t="s">
        <v>2672</v>
      </c>
    </row>
    <row r="1527" spans="3:21" hidden="1" x14ac:dyDescent="0.25">
      <c r="C1527" t="s">
        <v>3178</v>
      </c>
      <c r="D1527">
        <v>2015</v>
      </c>
      <c r="E1527" t="s">
        <v>138</v>
      </c>
      <c r="F1527" t="s">
        <v>2681</v>
      </c>
      <c r="G1527" t="s">
        <v>134</v>
      </c>
      <c r="H1527" t="s">
        <v>81</v>
      </c>
      <c r="I1527" t="s">
        <v>82</v>
      </c>
      <c r="J1527" t="s">
        <v>2682</v>
      </c>
      <c r="K1527" t="s">
        <v>191</v>
      </c>
      <c r="L1527" t="str">
        <f t="shared" ref="L1527:L1590" si="24">IF(M1527&gt;=9,"Critical",IF(M1527&gt;=7.5,"High",IF(M1527&gt;=5,"Medium","Low")))</f>
        <v>Critical</v>
      </c>
      <c r="M1527">
        <v>9.3000000000000007</v>
      </c>
      <c r="N1527" t="s">
        <v>85</v>
      </c>
      <c r="O1527" t="s">
        <v>86</v>
      </c>
      <c r="P1527" t="s">
        <v>101</v>
      </c>
      <c r="Q1527" t="s">
        <v>88</v>
      </c>
      <c r="R1527" t="s">
        <v>130</v>
      </c>
      <c r="S1527" t="s">
        <v>130</v>
      </c>
      <c r="T1527" t="s">
        <v>130</v>
      </c>
      <c r="U1527" t="s">
        <v>2683</v>
      </c>
    </row>
    <row r="1528" spans="3:21" hidden="1" x14ac:dyDescent="0.25">
      <c r="C1528" t="s">
        <v>3178</v>
      </c>
      <c r="D1528">
        <v>2015</v>
      </c>
      <c r="E1528" t="s">
        <v>142</v>
      </c>
      <c r="F1528" t="s">
        <v>2684</v>
      </c>
      <c r="G1528" t="s">
        <v>152</v>
      </c>
      <c r="H1528" t="s">
        <v>81</v>
      </c>
      <c r="I1528" t="s">
        <v>153</v>
      </c>
      <c r="J1528" t="s">
        <v>2682</v>
      </c>
      <c r="K1528" t="s">
        <v>191</v>
      </c>
      <c r="L1528" t="str">
        <f t="shared" si="24"/>
        <v>Critical</v>
      </c>
      <c r="M1528">
        <v>9.3000000000000007</v>
      </c>
      <c r="N1528" t="s">
        <v>85</v>
      </c>
      <c r="O1528" t="s">
        <v>86</v>
      </c>
      <c r="P1528" t="s">
        <v>101</v>
      </c>
      <c r="Q1528" t="s">
        <v>88</v>
      </c>
      <c r="R1528" t="s">
        <v>130</v>
      </c>
      <c r="S1528" t="s">
        <v>130</v>
      </c>
      <c r="T1528" t="s">
        <v>130</v>
      </c>
      <c r="U1528" t="s">
        <v>2685</v>
      </c>
    </row>
    <row r="1529" spans="3:21" hidden="1" x14ac:dyDescent="0.25">
      <c r="C1529" t="s">
        <v>3178</v>
      </c>
      <c r="D1529">
        <v>2015</v>
      </c>
      <c r="E1529" t="s">
        <v>147</v>
      </c>
      <c r="F1529" t="s">
        <v>2686</v>
      </c>
      <c r="G1529" t="s">
        <v>134</v>
      </c>
      <c r="H1529" t="s">
        <v>81</v>
      </c>
      <c r="I1529" t="s">
        <v>129</v>
      </c>
      <c r="J1529" t="s">
        <v>2682</v>
      </c>
      <c r="K1529" t="s">
        <v>191</v>
      </c>
      <c r="L1529" t="str">
        <f t="shared" si="24"/>
        <v>Low</v>
      </c>
      <c r="M1529">
        <v>4.3</v>
      </c>
      <c r="N1529" t="s">
        <v>85</v>
      </c>
      <c r="O1529" t="s">
        <v>86</v>
      </c>
      <c r="P1529" t="s">
        <v>101</v>
      </c>
      <c r="Q1529" t="s">
        <v>88</v>
      </c>
      <c r="R1529" t="s">
        <v>85</v>
      </c>
      <c r="S1529" t="s">
        <v>85</v>
      </c>
      <c r="T1529" t="s">
        <v>89</v>
      </c>
      <c r="U1529" t="s">
        <v>2687</v>
      </c>
    </row>
    <row r="1530" spans="3:21" hidden="1" x14ac:dyDescent="0.25">
      <c r="C1530" t="s">
        <v>3178</v>
      </c>
      <c r="D1530">
        <v>2015</v>
      </c>
      <c r="E1530" t="s">
        <v>150</v>
      </c>
      <c r="F1530" t="s">
        <v>2688</v>
      </c>
      <c r="G1530" t="s">
        <v>81</v>
      </c>
      <c r="H1530" t="s">
        <v>81</v>
      </c>
      <c r="I1530" t="s">
        <v>82</v>
      </c>
      <c r="J1530" t="s">
        <v>2678</v>
      </c>
      <c r="K1530" t="s">
        <v>2679</v>
      </c>
      <c r="L1530" t="str">
        <f t="shared" si="24"/>
        <v>Critical</v>
      </c>
      <c r="M1530">
        <v>9.3000000000000007</v>
      </c>
      <c r="N1530" t="s">
        <v>85</v>
      </c>
      <c r="O1530" t="s">
        <v>86</v>
      </c>
      <c r="P1530" t="s">
        <v>101</v>
      </c>
      <c r="Q1530" t="s">
        <v>88</v>
      </c>
      <c r="R1530" t="s">
        <v>130</v>
      </c>
      <c r="S1530" t="s">
        <v>130</v>
      </c>
      <c r="T1530" t="s">
        <v>130</v>
      </c>
      <c r="U1530" t="s">
        <v>2689</v>
      </c>
    </row>
    <row r="1531" spans="3:21" hidden="1" x14ac:dyDescent="0.25">
      <c r="C1531" t="s">
        <v>3178</v>
      </c>
      <c r="D1531">
        <v>2015</v>
      </c>
      <c r="E1531" t="s">
        <v>155</v>
      </c>
      <c r="F1531" t="s">
        <v>2690</v>
      </c>
      <c r="G1531" t="s">
        <v>134</v>
      </c>
      <c r="H1531" t="s">
        <v>81</v>
      </c>
      <c r="I1531" t="s">
        <v>82</v>
      </c>
      <c r="J1531" t="s">
        <v>2682</v>
      </c>
      <c r="K1531" t="s">
        <v>191</v>
      </c>
      <c r="L1531" t="str">
        <f t="shared" si="24"/>
        <v>Critical</v>
      </c>
      <c r="M1531">
        <v>9.3000000000000007</v>
      </c>
      <c r="N1531" t="s">
        <v>85</v>
      </c>
      <c r="O1531" t="s">
        <v>86</v>
      </c>
      <c r="P1531" t="s">
        <v>101</v>
      </c>
      <c r="Q1531" t="s">
        <v>88</v>
      </c>
      <c r="R1531" t="s">
        <v>130</v>
      </c>
      <c r="S1531" t="s">
        <v>130</v>
      </c>
      <c r="T1531" t="s">
        <v>130</v>
      </c>
      <c r="U1531" t="s">
        <v>2691</v>
      </c>
    </row>
    <row r="1532" spans="3:21" hidden="1" x14ac:dyDescent="0.25">
      <c r="C1532" t="s">
        <v>3178</v>
      </c>
      <c r="D1532">
        <v>2015</v>
      </c>
      <c r="E1532" t="s">
        <v>159</v>
      </c>
      <c r="F1532" t="s">
        <v>2692</v>
      </c>
      <c r="G1532" t="s">
        <v>134</v>
      </c>
      <c r="H1532" t="s">
        <v>81</v>
      </c>
      <c r="I1532" t="s">
        <v>82</v>
      </c>
      <c r="J1532" t="s">
        <v>2682</v>
      </c>
      <c r="K1532" t="s">
        <v>191</v>
      </c>
      <c r="L1532" t="str">
        <f t="shared" si="24"/>
        <v>Critical</v>
      </c>
      <c r="M1532">
        <v>9.3000000000000007</v>
      </c>
      <c r="N1532" t="s">
        <v>85</v>
      </c>
      <c r="O1532" t="s">
        <v>86</v>
      </c>
      <c r="P1532" t="s">
        <v>101</v>
      </c>
      <c r="Q1532" t="s">
        <v>88</v>
      </c>
      <c r="R1532" t="s">
        <v>130</v>
      </c>
      <c r="S1532" t="s">
        <v>130</v>
      </c>
      <c r="T1532" t="s">
        <v>130</v>
      </c>
      <c r="U1532" t="s">
        <v>2693</v>
      </c>
    </row>
    <row r="1533" spans="3:21" hidden="1" x14ac:dyDescent="0.25">
      <c r="C1533" t="s">
        <v>3178</v>
      </c>
      <c r="D1533">
        <v>2015</v>
      </c>
      <c r="E1533" t="s">
        <v>140</v>
      </c>
      <c r="F1533" t="s">
        <v>2694</v>
      </c>
      <c r="G1533" t="s">
        <v>134</v>
      </c>
      <c r="H1533" t="s">
        <v>81</v>
      </c>
      <c r="I1533" t="s">
        <v>82</v>
      </c>
      <c r="J1533" t="s">
        <v>2682</v>
      </c>
      <c r="K1533" t="s">
        <v>2695</v>
      </c>
      <c r="L1533" t="str">
        <f t="shared" si="24"/>
        <v>Critical</v>
      </c>
      <c r="M1533">
        <v>9.3000000000000007</v>
      </c>
      <c r="N1533" t="s">
        <v>85</v>
      </c>
      <c r="O1533" t="s">
        <v>86</v>
      </c>
      <c r="P1533" t="s">
        <v>101</v>
      </c>
      <c r="Q1533" t="s">
        <v>88</v>
      </c>
      <c r="R1533" t="s">
        <v>130</v>
      </c>
      <c r="S1533" t="s">
        <v>130</v>
      </c>
      <c r="T1533" t="s">
        <v>130</v>
      </c>
      <c r="U1533" t="s">
        <v>2696</v>
      </c>
    </row>
    <row r="1534" spans="3:21" hidden="1" x14ac:dyDescent="0.25">
      <c r="C1534" t="s">
        <v>3178</v>
      </c>
      <c r="D1534">
        <v>2015</v>
      </c>
      <c r="E1534" t="s">
        <v>134</v>
      </c>
      <c r="F1534" t="s">
        <v>2697</v>
      </c>
      <c r="G1534" t="s">
        <v>134</v>
      </c>
      <c r="H1534" t="s">
        <v>81</v>
      </c>
      <c r="I1534" t="s">
        <v>129</v>
      </c>
      <c r="J1534" t="s">
        <v>2682</v>
      </c>
      <c r="K1534" t="s">
        <v>191</v>
      </c>
      <c r="L1534" t="str">
        <f t="shared" si="24"/>
        <v>Critical</v>
      </c>
      <c r="M1534">
        <v>9.3000000000000007</v>
      </c>
      <c r="N1534" t="s">
        <v>85</v>
      </c>
      <c r="O1534" t="s">
        <v>86</v>
      </c>
      <c r="P1534" t="s">
        <v>101</v>
      </c>
      <c r="Q1534" t="s">
        <v>88</v>
      </c>
      <c r="R1534" t="s">
        <v>130</v>
      </c>
      <c r="S1534" t="s">
        <v>130</v>
      </c>
      <c r="T1534" t="s">
        <v>130</v>
      </c>
      <c r="U1534" t="s">
        <v>2698</v>
      </c>
    </row>
    <row r="1535" spans="3:21" hidden="1" x14ac:dyDescent="0.25">
      <c r="C1535" t="s">
        <v>3178</v>
      </c>
      <c r="D1535">
        <v>2015</v>
      </c>
      <c r="E1535" t="s">
        <v>305</v>
      </c>
      <c r="F1535" t="s">
        <v>2702</v>
      </c>
      <c r="G1535" t="s">
        <v>134</v>
      </c>
      <c r="H1535" t="s">
        <v>81</v>
      </c>
      <c r="I1535" t="s">
        <v>82</v>
      </c>
      <c r="J1535" t="s">
        <v>578</v>
      </c>
      <c r="K1535" t="s">
        <v>199</v>
      </c>
      <c r="L1535" t="str">
        <f t="shared" si="24"/>
        <v>Critical</v>
      </c>
      <c r="M1535">
        <v>9.3000000000000007</v>
      </c>
      <c r="N1535" t="s">
        <v>85</v>
      </c>
      <c r="O1535" t="s">
        <v>86</v>
      </c>
      <c r="P1535" t="s">
        <v>101</v>
      </c>
      <c r="Q1535" t="s">
        <v>88</v>
      </c>
      <c r="R1535" t="s">
        <v>130</v>
      </c>
      <c r="S1535" t="s">
        <v>130</v>
      </c>
      <c r="T1535" t="s">
        <v>130</v>
      </c>
      <c r="U1535" t="s">
        <v>2703</v>
      </c>
    </row>
    <row r="1536" spans="3:21" hidden="1" x14ac:dyDescent="0.25">
      <c r="C1536" t="s">
        <v>3178</v>
      </c>
      <c r="D1536">
        <v>2015</v>
      </c>
      <c r="E1536" t="s">
        <v>168</v>
      </c>
      <c r="F1536" t="s">
        <v>2704</v>
      </c>
      <c r="G1536" t="s">
        <v>134</v>
      </c>
      <c r="H1536" t="s">
        <v>81</v>
      </c>
      <c r="I1536" t="s">
        <v>82</v>
      </c>
      <c r="J1536" t="s">
        <v>578</v>
      </c>
      <c r="K1536" t="s">
        <v>199</v>
      </c>
      <c r="L1536" t="str">
        <f t="shared" si="24"/>
        <v>Critical</v>
      </c>
      <c r="M1536">
        <v>9.3000000000000007</v>
      </c>
      <c r="N1536" t="s">
        <v>85</v>
      </c>
      <c r="O1536" t="s">
        <v>86</v>
      </c>
      <c r="P1536" t="s">
        <v>101</v>
      </c>
      <c r="Q1536" t="s">
        <v>88</v>
      </c>
      <c r="R1536" t="s">
        <v>130</v>
      </c>
      <c r="S1536" t="s">
        <v>130</v>
      </c>
      <c r="T1536" t="s">
        <v>130</v>
      </c>
      <c r="U1536" t="s">
        <v>2705</v>
      </c>
    </row>
    <row r="1537" spans="3:21" hidden="1" x14ac:dyDescent="0.25">
      <c r="C1537" t="s">
        <v>3178</v>
      </c>
      <c r="D1537">
        <v>2015</v>
      </c>
      <c r="E1537" t="s">
        <v>172</v>
      </c>
      <c r="F1537" t="s">
        <v>2706</v>
      </c>
      <c r="G1537" t="s">
        <v>134</v>
      </c>
      <c r="H1537" t="s">
        <v>81</v>
      </c>
      <c r="I1537" t="s">
        <v>82</v>
      </c>
      <c r="J1537" t="s">
        <v>578</v>
      </c>
      <c r="K1537" t="s">
        <v>199</v>
      </c>
      <c r="L1537" t="str">
        <f t="shared" si="24"/>
        <v>Critical</v>
      </c>
      <c r="M1537">
        <v>9.3000000000000007</v>
      </c>
      <c r="N1537" t="s">
        <v>85</v>
      </c>
      <c r="O1537" t="s">
        <v>86</v>
      </c>
      <c r="P1537" t="s">
        <v>101</v>
      </c>
      <c r="Q1537" t="s">
        <v>88</v>
      </c>
      <c r="R1537" t="s">
        <v>130</v>
      </c>
      <c r="S1537" t="s">
        <v>130</v>
      </c>
      <c r="T1537" t="s">
        <v>130</v>
      </c>
      <c r="U1537" t="s">
        <v>2707</v>
      </c>
    </row>
    <row r="1538" spans="3:21" hidden="1" x14ac:dyDescent="0.25">
      <c r="C1538" t="s">
        <v>3178</v>
      </c>
      <c r="D1538">
        <v>2015</v>
      </c>
      <c r="E1538" t="s">
        <v>175</v>
      </c>
      <c r="F1538" t="s">
        <v>2708</v>
      </c>
      <c r="G1538" t="s">
        <v>155</v>
      </c>
      <c r="H1538" t="s">
        <v>81</v>
      </c>
      <c r="I1538" t="s">
        <v>82</v>
      </c>
      <c r="J1538" t="s">
        <v>578</v>
      </c>
      <c r="K1538" t="s">
        <v>199</v>
      </c>
      <c r="L1538" t="str">
        <f t="shared" si="24"/>
        <v>Critical</v>
      </c>
      <c r="M1538">
        <v>9.3000000000000007</v>
      </c>
      <c r="N1538" t="s">
        <v>85</v>
      </c>
      <c r="O1538" t="s">
        <v>86</v>
      </c>
      <c r="P1538" t="s">
        <v>101</v>
      </c>
      <c r="Q1538" t="s">
        <v>88</v>
      </c>
      <c r="R1538" t="s">
        <v>130</v>
      </c>
      <c r="S1538" t="s">
        <v>130</v>
      </c>
      <c r="T1538" t="s">
        <v>130</v>
      </c>
      <c r="U1538" t="s">
        <v>2709</v>
      </c>
    </row>
    <row r="1539" spans="3:21" hidden="1" x14ac:dyDescent="0.25">
      <c r="C1539" t="s">
        <v>3178</v>
      </c>
      <c r="D1539">
        <v>2015</v>
      </c>
      <c r="E1539" t="s">
        <v>178</v>
      </c>
      <c r="F1539" t="s">
        <v>2710</v>
      </c>
      <c r="G1539" t="s">
        <v>134</v>
      </c>
      <c r="H1539" t="s">
        <v>81</v>
      </c>
      <c r="I1539" t="s">
        <v>82</v>
      </c>
      <c r="J1539" t="s">
        <v>578</v>
      </c>
      <c r="K1539" t="s">
        <v>199</v>
      </c>
      <c r="L1539" t="str">
        <f t="shared" si="24"/>
        <v>Critical</v>
      </c>
      <c r="M1539">
        <v>9.3000000000000007</v>
      </c>
      <c r="N1539" t="s">
        <v>85</v>
      </c>
      <c r="O1539" t="s">
        <v>86</v>
      </c>
      <c r="P1539" t="s">
        <v>101</v>
      </c>
      <c r="Q1539" t="s">
        <v>88</v>
      </c>
      <c r="R1539" t="s">
        <v>130</v>
      </c>
      <c r="S1539" t="s">
        <v>130</v>
      </c>
      <c r="T1539" t="s">
        <v>130</v>
      </c>
      <c r="U1539" t="s">
        <v>2711</v>
      </c>
    </row>
    <row r="1540" spans="3:21" hidden="1" x14ac:dyDescent="0.25">
      <c r="C1540" t="s">
        <v>3178</v>
      </c>
      <c r="D1540">
        <v>2015</v>
      </c>
      <c r="E1540" t="s">
        <v>185</v>
      </c>
      <c r="F1540" t="s">
        <v>2712</v>
      </c>
      <c r="G1540" t="s">
        <v>134</v>
      </c>
      <c r="H1540" t="s">
        <v>81</v>
      </c>
      <c r="I1540" t="s">
        <v>82</v>
      </c>
      <c r="J1540" t="s">
        <v>578</v>
      </c>
      <c r="K1540" t="s">
        <v>199</v>
      </c>
      <c r="L1540" t="str">
        <f t="shared" si="24"/>
        <v>Critical</v>
      </c>
      <c r="M1540">
        <v>9.3000000000000007</v>
      </c>
      <c r="N1540" t="s">
        <v>85</v>
      </c>
      <c r="O1540" t="s">
        <v>86</v>
      </c>
      <c r="P1540" t="s">
        <v>101</v>
      </c>
      <c r="Q1540" t="s">
        <v>88</v>
      </c>
      <c r="R1540" t="s">
        <v>130</v>
      </c>
      <c r="S1540" t="s">
        <v>130</v>
      </c>
      <c r="T1540" t="s">
        <v>130</v>
      </c>
      <c r="U1540" t="s">
        <v>2713</v>
      </c>
    </row>
    <row r="1541" spans="3:21" hidden="1" x14ac:dyDescent="0.25">
      <c r="C1541" t="s">
        <v>3178</v>
      </c>
      <c r="D1541">
        <v>2015</v>
      </c>
      <c r="E1541" t="s">
        <v>188</v>
      </c>
      <c r="F1541" t="s">
        <v>2714</v>
      </c>
      <c r="G1541" t="s">
        <v>134</v>
      </c>
      <c r="H1541" t="s">
        <v>81</v>
      </c>
      <c r="I1541" t="s">
        <v>82</v>
      </c>
      <c r="J1541" t="s">
        <v>578</v>
      </c>
      <c r="K1541" t="s">
        <v>199</v>
      </c>
      <c r="L1541" t="str">
        <f t="shared" si="24"/>
        <v>Critical</v>
      </c>
      <c r="M1541">
        <v>9.3000000000000007</v>
      </c>
      <c r="N1541" t="s">
        <v>85</v>
      </c>
      <c r="O1541" t="s">
        <v>86</v>
      </c>
      <c r="P1541" t="s">
        <v>101</v>
      </c>
      <c r="Q1541" t="s">
        <v>88</v>
      </c>
      <c r="R1541" t="s">
        <v>130</v>
      </c>
      <c r="S1541" t="s">
        <v>130</v>
      </c>
      <c r="T1541" t="s">
        <v>130</v>
      </c>
      <c r="U1541" t="s">
        <v>2715</v>
      </c>
    </row>
    <row r="1542" spans="3:21" hidden="1" x14ac:dyDescent="0.25">
      <c r="C1542" t="s">
        <v>3178</v>
      </c>
      <c r="D1542">
        <v>2015</v>
      </c>
      <c r="E1542" t="s">
        <v>193</v>
      </c>
      <c r="F1542" t="s">
        <v>2716</v>
      </c>
      <c r="G1542" t="s">
        <v>134</v>
      </c>
      <c r="H1542" t="s">
        <v>81</v>
      </c>
      <c r="I1542" t="s">
        <v>82</v>
      </c>
      <c r="J1542" t="s">
        <v>578</v>
      </c>
      <c r="K1542" t="s">
        <v>199</v>
      </c>
      <c r="L1542" t="str">
        <f t="shared" si="24"/>
        <v>Critical</v>
      </c>
      <c r="M1542">
        <v>9.3000000000000007</v>
      </c>
      <c r="N1542" t="s">
        <v>85</v>
      </c>
      <c r="O1542" t="s">
        <v>86</v>
      </c>
      <c r="P1542" t="s">
        <v>101</v>
      </c>
      <c r="Q1542" t="s">
        <v>88</v>
      </c>
      <c r="R1542" t="s">
        <v>130</v>
      </c>
      <c r="S1542" t="s">
        <v>130</v>
      </c>
      <c r="T1542" t="s">
        <v>130</v>
      </c>
      <c r="U1542" t="s">
        <v>2717</v>
      </c>
    </row>
    <row r="1543" spans="3:21" hidden="1" x14ac:dyDescent="0.25">
      <c r="C1543" t="s">
        <v>3178</v>
      </c>
      <c r="D1543">
        <v>2015</v>
      </c>
      <c r="E1543" t="s">
        <v>196</v>
      </c>
      <c r="F1543" t="s">
        <v>2718</v>
      </c>
      <c r="G1543" t="s">
        <v>134</v>
      </c>
      <c r="H1543" t="s">
        <v>81</v>
      </c>
      <c r="I1543" t="s">
        <v>82</v>
      </c>
      <c r="J1543" t="s">
        <v>578</v>
      </c>
      <c r="K1543" t="s">
        <v>199</v>
      </c>
      <c r="L1543" t="str">
        <f t="shared" si="24"/>
        <v>Critical</v>
      </c>
      <c r="M1543">
        <v>9.3000000000000007</v>
      </c>
      <c r="N1543" t="s">
        <v>85</v>
      </c>
      <c r="O1543" t="s">
        <v>86</v>
      </c>
      <c r="P1543" t="s">
        <v>101</v>
      </c>
      <c r="Q1543" t="s">
        <v>88</v>
      </c>
      <c r="R1543" t="s">
        <v>130</v>
      </c>
      <c r="S1543" t="s">
        <v>130</v>
      </c>
      <c r="T1543" t="s">
        <v>130</v>
      </c>
      <c r="U1543" t="s">
        <v>2719</v>
      </c>
    </row>
    <row r="1544" spans="3:21" hidden="1" x14ac:dyDescent="0.25">
      <c r="C1544" t="s">
        <v>3178</v>
      </c>
      <c r="D1544">
        <v>2015</v>
      </c>
      <c r="E1544" t="s">
        <v>207</v>
      </c>
      <c r="F1544" t="s">
        <v>2720</v>
      </c>
      <c r="G1544" t="s">
        <v>134</v>
      </c>
      <c r="H1544" t="s">
        <v>81</v>
      </c>
      <c r="I1544" t="s">
        <v>82</v>
      </c>
      <c r="J1544" t="s">
        <v>578</v>
      </c>
      <c r="K1544" t="s">
        <v>199</v>
      </c>
      <c r="L1544" t="str">
        <f t="shared" si="24"/>
        <v>Critical</v>
      </c>
      <c r="M1544">
        <v>9.3000000000000007</v>
      </c>
      <c r="N1544" t="s">
        <v>85</v>
      </c>
      <c r="O1544" t="s">
        <v>86</v>
      </c>
      <c r="P1544" t="s">
        <v>101</v>
      </c>
      <c r="Q1544" t="s">
        <v>88</v>
      </c>
      <c r="R1544" t="s">
        <v>130</v>
      </c>
      <c r="S1544" t="s">
        <v>130</v>
      </c>
      <c r="T1544" t="s">
        <v>130</v>
      </c>
      <c r="U1544" t="s">
        <v>2721</v>
      </c>
    </row>
    <row r="1545" spans="3:21" hidden="1" x14ac:dyDescent="0.25">
      <c r="C1545" t="s">
        <v>3178</v>
      </c>
      <c r="D1545">
        <v>2015</v>
      </c>
      <c r="E1545" t="s">
        <v>214</v>
      </c>
      <c r="F1545" t="s">
        <v>2722</v>
      </c>
      <c r="G1545" t="s">
        <v>140</v>
      </c>
      <c r="H1545" t="s">
        <v>81</v>
      </c>
      <c r="I1545" t="s">
        <v>82</v>
      </c>
      <c r="J1545" t="s">
        <v>578</v>
      </c>
      <c r="K1545" t="s">
        <v>199</v>
      </c>
      <c r="L1545" t="str">
        <f t="shared" si="24"/>
        <v>Critical</v>
      </c>
      <c r="M1545">
        <v>9.3000000000000007</v>
      </c>
      <c r="N1545" t="s">
        <v>85</v>
      </c>
      <c r="O1545" t="s">
        <v>86</v>
      </c>
      <c r="P1545" t="s">
        <v>101</v>
      </c>
      <c r="Q1545" t="s">
        <v>88</v>
      </c>
      <c r="R1545" t="s">
        <v>130</v>
      </c>
      <c r="S1545" t="s">
        <v>130</v>
      </c>
      <c r="T1545" t="s">
        <v>130</v>
      </c>
      <c r="U1545" t="s">
        <v>2723</v>
      </c>
    </row>
    <row r="1546" spans="3:21" hidden="1" x14ac:dyDescent="0.25">
      <c r="C1546" t="s">
        <v>3178</v>
      </c>
      <c r="D1546">
        <v>2015</v>
      </c>
      <c r="E1546" t="s">
        <v>217</v>
      </c>
      <c r="F1546" t="s">
        <v>2724</v>
      </c>
      <c r="G1546" t="s">
        <v>93</v>
      </c>
      <c r="H1546" t="s">
        <v>81</v>
      </c>
      <c r="I1546" t="s">
        <v>153</v>
      </c>
      <c r="J1546" t="s">
        <v>586</v>
      </c>
      <c r="K1546" t="s">
        <v>375</v>
      </c>
      <c r="L1546" t="str">
        <f t="shared" si="24"/>
        <v>Critical</v>
      </c>
      <c r="M1546">
        <v>9.3000000000000007</v>
      </c>
      <c r="N1546" t="s">
        <v>85</v>
      </c>
      <c r="O1546" t="s">
        <v>86</v>
      </c>
      <c r="P1546" t="s">
        <v>101</v>
      </c>
      <c r="Q1546" t="s">
        <v>88</v>
      </c>
      <c r="R1546" t="s">
        <v>130</v>
      </c>
      <c r="S1546" t="s">
        <v>130</v>
      </c>
      <c r="T1546" t="s">
        <v>130</v>
      </c>
      <c r="U1546" t="s">
        <v>2725</v>
      </c>
    </row>
    <row r="1547" spans="3:21" hidden="1" x14ac:dyDescent="0.25">
      <c r="C1547" t="s">
        <v>3178</v>
      </c>
      <c r="D1547">
        <v>2015</v>
      </c>
      <c r="E1547" t="s">
        <v>220</v>
      </c>
      <c r="F1547" t="s">
        <v>2726</v>
      </c>
      <c r="G1547" t="s">
        <v>108</v>
      </c>
      <c r="H1547" t="s">
        <v>81</v>
      </c>
      <c r="I1547" t="s">
        <v>1375</v>
      </c>
      <c r="J1547" t="s">
        <v>578</v>
      </c>
      <c r="K1547" t="s">
        <v>199</v>
      </c>
      <c r="L1547" t="str">
        <f t="shared" si="24"/>
        <v>Low</v>
      </c>
      <c r="M1547">
        <v>4.3</v>
      </c>
      <c r="N1547" t="s">
        <v>85</v>
      </c>
      <c r="O1547" t="s">
        <v>86</v>
      </c>
      <c r="P1547" t="s">
        <v>101</v>
      </c>
      <c r="Q1547" t="s">
        <v>88</v>
      </c>
      <c r="R1547" t="s">
        <v>89</v>
      </c>
      <c r="S1547" t="s">
        <v>85</v>
      </c>
      <c r="T1547" t="s">
        <v>85</v>
      </c>
      <c r="U1547" t="s">
        <v>2727</v>
      </c>
    </row>
    <row r="1548" spans="3:21" hidden="1" x14ac:dyDescent="0.25">
      <c r="C1548" t="s">
        <v>3178</v>
      </c>
      <c r="D1548">
        <v>2015</v>
      </c>
      <c r="E1548" t="s">
        <v>231</v>
      </c>
      <c r="F1548" t="s">
        <v>2728</v>
      </c>
      <c r="G1548" t="s">
        <v>140</v>
      </c>
      <c r="H1548" t="s">
        <v>81</v>
      </c>
      <c r="I1548" t="s">
        <v>82</v>
      </c>
      <c r="J1548" t="s">
        <v>773</v>
      </c>
      <c r="K1548" t="s">
        <v>375</v>
      </c>
      <c r="L1548" t="str">
        <f t="shared" si="24"/>
        <v>Critical</v>
      </c>
      <c r="M1548">
        <v>10</v>
      </c>
      <c r="N1548" t="s">
        <v>85</v>
      </c>
      <c r="O1548" t="s">
        <v>86</v>
      </c>
      <c r="P1548" t="s">
        <v>87</v>
      </c>
      <c r="Q1548" t="s">
        <v>88</v>
      </c>
      <c r="R1548" t="s">
        <v>130</v>
      </c>
      <c r="S1548" t="s">
        <v>130</v>
      </c>
      <c r="T1548" t="s">
        <v>130</v>
      </c>
      <c r="U1548" t="s">
        <v>2729</v>
      </c>
    </row>
    <row r="1549" spans="3:21" hidden="1" x14ac:dyDescent="0.25">
      <c r="C1549" t="s">
        <v>3178</v>
      </c>
      <c r="D1549">
        <v>2015</v>
      </c>
      <c r="E1549" t="s">
        <v>247</v>
      </c>
      <c r="F1549" t="s">
        <v>2730</v>
      </c>
      <c r="G1549" t="s">
        <v>81</v>
      </c>
      <c r="H1549" t="s">
        <v>81</v>
      </c>
      <c r="I1549" t="s">
        <v>82</v>
      </c>
      <c r="J1549" t="s">
        <v>135</v>
      </c>
      <c r="K1549" t="s">
        <v>354</v>
      </c>
      <c r="L1549" t="str">
        <f t="shared" si="24"/>
        <v>Critical</v>
      </c>
      <c r="M1549">
        <v>9.3000000000000007</v>
      </c>
      <c r="N1549" t="s">
        <v>85</v>
      </c>
      <c r="O1549" t="s">
        <v>86</v>
      </c>
      <c r="P1549" t="s">
        <v>101</v>
      </c>
      <c r="Q1549" t="s">
        <v>88</v>
      </c>
      <c r="R1549" t="s">
        <v>130</v>
      </c>
      <c r="S1549" t="s">
        <v>130</v>
      </c>
      <c r="T1549" t="s">
        <v>130</v>
      </c>
      <c r="U1549" t="s">
        <v>2731</v>
      </c>
    </row>
    <row r="1550" spans="3:21" hidden="1" x14ac:dyDescent="0.25">
      <c r="C1550" t="s">
        <v>3178</v>
      </c>
      <c r="D1550">
        <v>2015</v>
      </c>
      <c r="E1550" t="s">
        <v>365</v>
      </c>
      <c r="F1550" t="s">
        <v>2732</v>
      </c>
      <c r="G1550" t="s">
        <v>927</v>
      </c>
      <c r="H1550" t="s">
        <v>81</v>
      </c>
      <c r="I1550" t="s">
        <v>82</v>
      </c>
      <c r="J1550" t="s">
        <v>2733</v>
      </c>
      <c r="K1550" t="s">
        <v>2734</v>
      </c>
      <c r="L1550" t="str">
        <f t="shared" si="24"/>
        <v>Critical</v>
      </c>
      <c r="M1550">
        <v>9.3000000000000007</v>
      </c>
      <c r="N1550" t="s">
        <v>85</v>
      </c>
      <c r="O1550" t="s">
        <v>86</v>
      </c>
      <c r="P1550" t="s">
        <v>101</v>
      </c>
      <c r="Q1550" t="s">
        <v>88</v>
      </c>
      <c r="R1550" t="s">
        <v>130</v>
      </c>
      <c r="S1550" t="s">
        <v>130</v>
      </c>
      <c r="T1550" t="s">
        <v>130</v>
      </c>
      <c r="U1550" t="s">
        <v>2735</v>
      </c>
    </row>
    <row r="1551" spans="3:21" hidden="1" x14ac:dyDescent="0.25">
      <c r="C1551" t="s">
        <v>3178</v>
      </c>
      <c r="D1551">
        <v>2015</v>
      </c>
      <c r="E1551" t="s">
        <v>369</v>
      </c>
      <c r="F1551" t="s">
        <v>2736</v>
      </c>
      <c r="G1551" t="s">
        <v>927</v>
      </c>
      <c r="H1551" t="s">
        <v>81</v>
      </c>
      <c r="I1551" t="s">
        <v>82</v>
      </c>
      <c r="J1551" t="s">
        <v>2733</v>
      </c>
      <c r="K1551" t="s">
        <v>1157</v>
      </c>
      <c r="L1551" t="str">
        <f t="shared" si="24"/>
        <v>Critical</v>
      </c>
      <c r="M1551">
        <v>9.3000000000000007</v>
      </c>
      <c r="N1551" t="s">
        <v>85</v>
      </c>
      <c r="O1551" t="s">
        <v>86</v>
      </c>
      <c r="P1551" t="s">
        <v>101</v>
      </c>
      <c r="Q1551" t="s">
        <v>88</v>
      </c>
      <c r="R1551" t="s">
        <v>130</v>
      </c>
      <c r="S1551" t="s">
        <v>130</v>
      </c>
      <c r="T1551" t="s">
        <v>130</v>
      </c>
      <c r="U1551" t="s">
        <v>2737</v>
      </c>
    </row>
    <row r="1552" spans="3:21" hidden="1" x14ac:dyDescent="0.25">
      <c r="C1552" t="s">
        <v>3178</v>
      </c>
      <c r="D1552">
        <v>2015</v>
      </c>
      <c r="E1552" t="s">
        <v>373</v>
      </c>
      <c r="F1552" t="s">
        <v>2738</v>
      </c>
      <c r="G1552" t="s">
        <v>927</v>
      </c>
      <c r="H1552" t="s">
        <v>81</v>
      </c>
      <c r="I1552" t="s">
        <v>82</v>
      </c>
      <c r="J1552" t="s">
        <v>2733</v>
      </c>
      <c r="K1552" t="s">
        <v>1157</v>
      </c>
      <c r="L1552" t="str">
        <f t="shared" si="24"/>
        <v>Critical</v>
      </c>
      <c r="M1552">
        <v>9.3000000000000007</v>
      </c>
      <c r="N1552" t="s">
        <v>85</v>
      </c>
      <c r="O1552" t="s">
        <v>86</v>
      </c>
      <c r="P1552" t="s">
        <v>101</v>
      </c>
      <c r="Q1552" t="s">
        <v>88</v>
      </c>
      <c r="R1552" t="s">
        <v>130</v>
      </c>
      <c r="S1552" t="s">
        <v>130</v>
      </c>
      <c r="T1552" t="s">
        <v>130</v>
      </c>
      <c r="U1552" t="s">
        <v>2739</v>
      </c>
    </row>
    <row r="1553" spans="3:21" hidden="1" x14ac:dyDescent="0.25">
      <c r="C1553" t="s">
        <v>3178</v>
      </c>
      <c r="D1553">
        <v>2015</v>
      </c>
      <c r="E1553" t="s">
        <v>377</v>
      </c>
      <c r="F1553" t="s">
        <v>2740</v>
      </c>
      <c r="G1553" t="s">
        <v>927</v>
      </c>
      <c r="H1553" t="s">
        <v>81</v>
      </c>
      <c r="I1553" t="s">
        <v>82</v>
      </c>
      <c r="J1553" t="s">
        <v>2733</v>
      </c>
      <c r="K1553" t="s">
        <v>1157</v>
      </c>
      <c r="L1553" t="str">
        <f t="shared" si="24"/>
        <v>Critical</v>
      </c>
      <c r="M1553">
        <v>9.3000000000000007</v>
      </c>
      <c r="N1553" t="s">
        <v>85</v>
      </c>
      <c r="O1553" t="s">
        <v>86</v>
      </c>
      <c r="P1553" t="s">
        <v>101</v>
      </c>
      <c r="Q1553" t="s">
        <v>88</v>
      </c>
      <c r="R1553" t="s">
        <v>130</v>
      </c>
      <c r="S1553" t="s">
        <v>130</v>
      </c>
      <c r="T1553" t="s">
        <v>130</v>
      </c>
      <c r="U1553" t="s">
        <v>2741</v>
      </c>
    </row>
    <row r="1554" spans="3:21" hidden="1" x14ac:dyDescent="0.25">
      <c r="C1554" t="s">
        <v>3178</v>
      </c>
      <c r="D1554">
        <v>2015</v>
      </c>
      <c r="E1554" t="s">
        <v>380</v>
      </c>
      <c r="F1554" t="s">
        <v>2742</v>
      </c>
      <c r="G1554" t="s">
        <v>927</v>
      </c>
      <c r="H1554" t="s">
        <v>81</v>
      </c>
      <c r="I1554" t="s">
        <v>82</v>
      </c>
      <c r="J1554" t="s">
        <v>2733</v>
      </c>
      <c r="K1554" t="s">
        <v>2734</v>
      </c>
      <c r="L1554" t="str">
        <f t="shared" si="24"/>
        <v>Critical</v>
      </c>
      <c r="M1554">
        <v>9.3000000000000007</v>
      </c>
      <c r="N1554" t="s">
        <v>85</v>
      </c>
      <c r="O1554" t="s">
        <v>86</v>
      </c>
      <c r="P1554" t="s">
        <v>101</v>
      </c>
      <c r="Q1554" t="s">
        <v>88</v>
      </c>
      <c r="R1554" t="s">
        <v>130</v>
      </c>
      <c r="S1554" t="s">
        <v>130</v>
      </c>
      <c r="T1554" t="s">
        <v>130</v>
      </c>
      <c r="U1554" t="s">
        <v>2743</v>
      </c>
    </row>
    <row r="1555" spans="3:21" hidden="1" x14ac:dyDescent="0.25">
      <c r="C1555" t="s">
        <v>3178</v>
      </c>
      <c r="D1555">
        <v>2015</v>
      </c>
      <c r="E1555" t="s">
        <v>684</v>
      </c>
      <c r="F1555" t="s">
        <v>2744</v>
      </c>
      <c r="G1555" t="s">
        <v>927</v>
      </c>
      <c r="H1555" t="s">
        <v>81</v>
      </c>
      <c r="I1555" t="s">
        <v>82</v>
      </c>
      <c r="J1555" t="s">
        <v>2733</v>
      </c>
      <c r="K1555" t="s">
        <v>2734</v>
      </c>
      <c r="L1555" t="str">
        <f t="shared" si="24"/>
        <v>Critical</v>
      </c>
      <c r="M1555">
        <v>9.3000000000000007</v>
      </c>
      <c r="N1555" t="s">
        <v>85</v>
      </c>
      <c r="O1555" t="s">
        <v>86</v>
      </c>
      <c r="P1555" t="s">
        <v>101</v>
      </c>
      <c r="Q1555" t="s">
        <v>88</v>
      </c>
      <c r="R1555" t="s">
        <v>130</v>
      </c>
      <c r="S1555" t="s">
        <v>130</v>
      </c>
      <c r="T1555" t="s">
        <v>130</v>
      </c>
      <c r="U1555" t="s">
        <v>2745</v>
      </c>
    </row>
    <row r="1556" spans="3:21" hidden="1" x14ac:dyDescent="0.25">
      <c r="C1556" t="s">
        <v>3178</v>
      </c>
      <c r="D1556">
        <v>2015</v>
      </c>
      <c r="E1556" t="s">
        <v>687</v>
      </c>
      <c r="F1556" t="s">
        <v>2749</v>
      </c>
      <c r="G1556" t="s">
        <v>927</v>
      </c>
      <c r="H1556" t="s">
        <v>81</v>
      </c>
      <c r="I1556" t="s">
        <v>82</v>
      </c>
      <c r="J1556" t="s">
        <v>1036</v>
      </c>
      <c r="K1556" t="s">
        <v>182</v>
      </c>
      <c r="L1556" t="str">
        <f t="shared" si="24"/>
        <v>Critical</v>
      </c>
      <c r="M1556">
        <v>10</v>
      </c>
      <c r="N1556" t="s">
        <v>85</v>
      </c>
      <c r="O1556" t="s">
        <v>86</v>
      </c>
      <c r="P1556" t="s">
        <v>87</v>
      </c>
      <c r="Q1556" t="s">
        <v>88</v>
      </c>
      <c r="R1556" t="s">
        <v>130</v>
      </c>
      <c r="S1556" t="s">
        <v>130</v>
      </c>
      <c r="T1556" t="s">
        <v>130</v>
      </c>
      <c r="U1556" t="s">
        <v>2750</v>
      </c>
    </row>
    <row r="1557" spans="3:21" hidden="1" x14ac:dyDescent="0.25">
      <c r="C1557" t="s">
        <v>3178</v>
      </c>
      <c r="D1557">
        <v>2015</v>
      </c>
      <c r="E1557" t="s">
        <v>690</v>
      </c>
      <c r="F1557" t="s">
        <v>2751</v>
      </c>
      <c r="G1557" t="s">
        <v>140</v>
      </c>
      <c r="H1557" t="s">
        <v>81</v>
      </c>
      <c r="I1557" t="s">
        <v>2700</v>
      </c>
      <c r="J1557" t="s">
        <v>2752</v>
      </c>
      <c r="K1557" t="s">
        <v>182</v>
      </c>
      <c r="L1557" t="str">
        <f t="shared" si="24"/>
        <v>Critical</v>
      </c>
      <c r="M1557">
        <v>9.3000000000000007</v>
      </c>
      <c r="N1557" t="s">
        <v>85</v>
      </c>
      <c r="O1557" t="s">
        <v>86</v>
      </c>
      <c r="P1557" t="s">
        <v>101</v>
      </c>
      <c r="Q1557" t="s">
        <v>88</v>
      </c>
      <c r="R1557" t="s">
        <v>130</v>
      </c>
      <c r="S1557" t="s">
        <v>130</v>
      </c>
      <c r="T1557" t="s">
        <v>130</v>
      </c>
      <c r="U1557" t="s">
        <v>2753</v>
      </c>
    </row>
    <row r="1558" spans="3:21" hidden="1" x14ac:dyDescent="0.25">
      <c r="C1558" t="s">
        <v>3178</v>
      </c>
      <c r="D1558">
        <v>2015</v>
      </c>
      <c r="E1558" t="s">
        <v>702</v>
      </c>
      <c r="F1558" t="s">
        <v>2754</v>
      </c>
      <c r="G1558" t="s">
        <v>927</v>
      </c>
      <c r="H1558" t="s">
        <v>81</v>
      </c>
      <c r="I1558" t="s">
        <v>82</v>
      </c>
      <c r="J1558" t="s">
        <v>2752</v>
      </c>
      <c r="K1558" t="s">
        <v>291</v>
      </c>
      <c r="L1558" t="str">
        <f t="shared" si="24"/>
        <v>Critical</v>
      </c>
      <c r="M1558">
        <v>9.3000000000000007</v>
      </c>
      <c r="N1558" t="s">
        <v>85</v>
      </c>
      <c r="O1558" t="s">
        <v>86</v>
      </c>
      <c r="P1558" t="s">
        <v>101</v>
      </c>
      <c r="Q1558" t="s">
        <v>88</v>
      </c>
      <c r="R1558" t="s">
        <v>130</v>
      </c>
      <c r="S1558" t="s">
        <v>130</v>
      </c>
      <c r="T1558" t="s">
        <v>130</v>
      </c>
      <c r="U1558" t="s">
        <v>2755</v>
      </c>
    </row>
    <row r="1559" spans="3:21" hidden="1" x14ac:dyDescent="0.25">
      <c r="C1559" t="s">
        <v>3178</v>
      </c>
      <c r="D1559">
        <v>2015</v>
      </c>
      <c r="E1559" t="s">
        <v>705</v>
      </c>
      <c r="F1559" t="s">
        <v>2756</v>
      </c>
      <c r="G1559" t="s">
        <v>927</v>
      </c>
      <c r="H1559" t="s">
        <v>81</v>
      </c>
      <c r="I1559" t="s">
        <v>82</v>
      </c>
      <c r="J1559" t="s">
        <v>2752</v>
      </c>
      <c r="K1559" t="s">
        <v>182</v>
      </c>
      <c r="L1559" t="str">
        <f t="shared" si="24"/>
        <v>Critical</v>
      </c>
      <c r="M1559">
        <v>9.3000000000000007</v>
      </c>
      <c r="N1559" t="s">
        <v>85</v>
      </c>
      <c r="O1559" t="s">
        <v>86</v>
      </c>
      <c r="P1559" t="s">
        <v>101</v>
      </c>
      <c r="Q1559" t="s">
        <v>88</v>
      </c>
      <c r="R1559" t="s">
        <v>130</v>
      </c>
      <c r="S1559" t="s">
        <v>130</v>
      </c>
      <c r="T1559" t="s">
        <v>130</v>
      </c>
      <c r="U1559" t="s">
        <v>2757</v>
      </c>
    </row>
    <row r="1560" spans="3:21" hidden="1" x14ac:dyDescent="0.25">
      <c r="C1560" t="s">
        <v>3178</v>
      </c>
      <c r="D1560">
        <v>2015</v>
      </c>
      <c r="E1560" t="s">
        <v>708</v>
      </c>
      <c r="F1560" t="s">
        <v>2758</v>
      </c>
      <c r="G1560" t="s">
        <v>927</v>
      </c>
      <c r="H1560" t="s">
        <v>81</v>
      </c>
      <c r="I1560" t="s">
        <v>82</v>
      </c>
      <c r="J1560" t="s">
        <v>2752</v>
      </c>
      <c r="K1560" t="s">
        <v>291</v>
      </c>
      <c r="L1560" t="str">
        <f t="shared" si="24"/>
        <v>Critical</v>
      </c>
      <c r="M1560">
        <v>9.3000000000000007</v>
      </c>
      <c r="N1560" t="s">
        <v>85</v>
      </c>
      <c r="O1560" t="s">
        <v>86</v>
      </c>
      <c r="P1560" t="s">
        <v>101</v>
      </c>
      <c r="Q1560" t="s">
        <v>88</v>
      </c>
      <c r="R1560" t="s">
        <v>130</v>
      </c>
      <c r="S1560" t="s">
        <v>130</v>
      </c>
      <c r="T1560" t="s">
        <v>130</v>
      </c>
      <c r="U1560" t="s">
        <v>2759</v>
      </c>
    </row>
    <row r="1561" spans="3:21" hidden="1" x14ac:dyDescent="0.25">
      <c r="C1561" t="s">
        <v>3178</v>
      </c>
      <c r="D1561">
        <v>2015</v>
      </c>
      <c r="E1561" t="s">
        <v>713</v>
      </c>
      <c r="F1561" t="s">
        <v>2760</v>
      </c>
      <c r="G1561" t="s">
        <v>927</v>
      </c>
      <c r="H1561" t="s">
        <v>81</v>
      </c>
      <c r="I1561" t="s">
        <v>82</v>
      </c>
      <c r="J1561" t="s">
        <v>2752</v>
      </c>
      <c r="K1561" t="s">
        <v>291</v>
      </c>
      <c r="L1561" t="str">
        <f t="shared" si="24"/>
        <v>Critical</v>
      </c>
      <c r="M1561">
        <v>9.3000000000000007</v>
      </c>
      <c r="N1561" t="s">
        <v>85</v>
      </c>
      <c r="O1561" t="s">
        <v>86</v>
      </c>
      <c r="P1561" t="s">
        <v>101</v>
      </c>
      <c r="Q1561" t="s">
        <v>88</v>
      </c>
      <c r="R1561" t="s">
        <v>130</v>
      </c>
      <c r="S1561" t="s">
        <v>130</v>
      </c>
      <c r="T1561" t="s">
        <v>130</v>
      </c>
      <c r="U1561" t="s">
        <v>2761</v>
      </c>
    </row>
    <row r="1562" spans="3:21" hidden="1" x14ac:dyDescent="0.25">
      <c r="C1562" t="s">
        <v>3178</v>
      </c>
      <c r="D1562">
        <v>2015</v>
      </c>
      <c r="E1562" t="s">
        <v>862</v>
      </c>
      <c r="F1562" t="s">
        <v>2762</v>
      </c>
      <c r="G1562" t="s">
        <v>108</v>
      </c>
      <c r="H1562" t="s">
        <v>81</v>
      </c>
      <c r="I1562" t="s">
        <v>1319</v>
      </c>
      <c r="J1562" t="s">
        <v>2752</v>
      </c>
      <c r="K1562" t="s">
        <v>291</v>
      </c>
      <c r="L1562" t="str">
        <f t="shared" si="24"/>
        <v>Medium</v>
      </c>
      <c r="M1562">
        <v>5</v>
      </c>
      <c r="N1562" t="s">
        <v>85</v>
      </c>
      <c r="O1562" t="s">
        <v>86</v>
      </c>
      <c r="P1562" t="s">
        <v>87</v>
      </c>
      <c r="Q1562" t="s">
        <v>88</v>
      </c>
      <c r="R1562" t="s">
        <v>89</v>
      </c>
      <c r="S1562" t="s">
        <v>85</v>
      </c>
      <c r="T1562" t="s">
        <v>85</v>
      </c>
      <c r="U1562" t="s">
        <v>2763</v>
      </c>
    </row>
    <row r="1563" spans="3:21" hidden="1" x14ac:dyDescent="0.25">
      <c r="C1563" t="s">
        <v>3178</v>
      </c>
      <c r="D1563">
        <v>2015</v>
      </c>
      <c r="E1563" t="s">
        <v>716</v>
      </c>
      <c r="F1563" t="s">
        <v>2764</v>
      </c>
      <c r="G1563" t="s">
        <v>927</v>
      </c>
      <c r="H1563" t="s">
        <v>81</v>
      </c>
      <c r="I1563" t="s">
        <v>82</v>
      </c>
      <c r="J1563" t="s">
        <v>2752</v>
      </c>
      <c r="K1563" t="s">
        <v>291</v>
      </c>
      <c r="L1563" t="str">
        <f t="shared" si="24"/>
        <v>Critical</v>
      </c>
      <c r="M1563">
        <v>9.3000000000000007</v>
      </c>
      <c r="N1563" t="s">
        <v>85</v>
      </c>
      <c r="O1563" t="s">
        <v>86</v>
      </c>
      <c r="P1563" t="s">
        <v>101</v>
      </c>
      <c r="Q1563" t="s">
        <v>88</v>
      </c>
      <c r="R1563" t="s">
        <v>130</v>
      </c>
      <c r="S1563" t="s">
        <v>130</v>
      </c>
      <c r="T1563" t="s">
        <v>130</v>
      </c>
      <c r="U1563" t="s">
        <v>2765</v>
      </c>
    </row>
    <row r="1564" spans="3:21" hidden="1" x14ac:dyDescent="0.25">
      <c r="C1564" t="s">
        <v>3178</v>
      </c>
      <c r="D1564">
        <v>2015</v>
      </c>
      <c r="E1564" t="s">
        <v>721</v>
      </c>
      <c r="F1564" t="s">
        <v>2766</v>
      </c>
      <c r="G1564" t="s">
        <v>108</v>
      </c>
      <c r="H1564" t="s">
        <v>81</v>
      </c>
      <c r="I1564" t="s">
        <v>1319</v>
      </c>
      <c r="J1564" t="s">
        <v>2752</v>
      </c>
      <c r="K1564" t="s">
        <v>291</v>
      </c>
      <c r="L1564" t="str">
        <f t="shared" si="24"/>
        <v>Medium</v>
      </c>
      <c r="M1564">
        <v>5</v>
      </c>
      <c r="N1564" t="s">
        <v>85</v>
      </c>
      <c r="O1564" t="s">
        <v>86</v>
      </c>
      <c r="P1564" t="s">
        <v>87</v>
      </c>
      <c r="Q1564" t="s">
        <v>88</v>
      </c>
      <c r="R1564" t="s">
        <v>89</v>
      </c>
      <c r="S1564" t="s">
        <v>85</v>
      </c>
      <c r="T1564" t="s">
        <v>85</v>
      </c>
      <c r="U1564" t="s">
        <v>2767</v>
      </c>
    </row>
    <row r="1565" spans="3:21" hidden="1" x14ac:dyDescent="0.25">
      <c r="C1565" t="s">
        <v>3178</v>
      </c>
      <c r="D1565">
        <v>2015</v>
      </c>
      <c r="E1565" t="s">
        <v>725</v>
      </c>
      <c r="F1565" t="s">
        <v>2768</v>
      </c>
      <c r="G1565" t="s">
        <v>140</v>
      </c>
      <c r="H1565" t="s">
        <v>81</v>
      </c>
      <c r="I1565" t="s">
        <v>82</v>
      </c>
      <c r="J1565" t="s">
        <v>2752</v>
      </c>
      <c r="K1565" t="s">
        <v>2769</v>
      </c>
      <c r="L1565" t="str">
        <f t="shared" si="24"/>
        <v>Critical</v>
      </c>
      <c r="M1565">
        <v>9.3000000000000007</v>
      </c>
      <c r="N1565" t="s">
        <v>85</v>
      </c>
      <c r="O1565" t="s">
        <v>86</v>
      </c>
      <c r="P1565" t="s">
        <v>101</v>
      </c>
      <c r="Q1565" t="s">
        <v>88</v>
      </c>
      <c r="R1565" t="s">
        <v>130</v>
      </c>
      <c r="S1565" t="s">
        <v>130</v>
      </c>
      <c r="T1565" t="s">
        <v>130</v>
      </c>
      <c r="U1565" t="s">
        <v>2770</v>
      </c>
    </row>
    <row r="1566" spans="3:21" hidden="1" x14ac:dyDescent="0.25">
      <c r="C1566" t="s">
        <v>3178</v>
      </c>
      <c r="D1566">
        <v>2015</v>
      </c>
      <c r="E1566" t="s">
        <v>1238</v>
      </c>
      <c r="F1566" t="s">
        <v>2771</v>
      </c>
      <c r="G1566" t="s">
        <v>108</v>
      </c>
      <c r="H1566" t="s">
        <v>81</v>
      </c>
      <c r="I1566" t="s">
        <v>109</v>
      </c>
      <c r="J1566" t="s">
        <v>2752</v>
      </c>
      <c r="K1566" t="s">
        <v>2772</v>
      </c>
      <c r="L1566" t="str">
        <f t="shared" si="24"/>
        <v>Low</v>
      </c>
      <c r="M1566">
        <v>4.3</v>
      </c>
      <c r="N1566" t="s">
        <v>85</v>
      </c>
      <c r="O1566" t="s">
        <v>86</v>
      </c>
      <c r="P1566" t="s">
        <v>101</v>
      </c>
      <c r="Q1566" t="s">
        <v>88</v>
      </c>
      <c r="R1566" t="s">
        <v>89</v>
      </c>
      <c r="S1566" t="s">
        <v>85</v>
      </c>
      <c r="T1566" t="s">
        <v>85</v>
      </c>
      <c r="U1566" t="s">
        <v>2773</v>
      </c>
    </row>
    <row r="1567" spans="3:21" hidden="1" x14ac:dyDescent="0.25">
      <c r="C1567" t="s">
        <v>3178</v>
      </c>
      <c r="D1567">
        <v>2015</v>
      </c>
      <c r="E1567" t="s">
        <v>729</v>
      </c>
      <c r="F1567" t="s">
        <v>2774</v>
      </c>
      <c r="G1567" t="s">
        <v>128</v>
      </c>
      <c r="H1567" t="s">
        <v>81</v>
      </c>
      <c r="I1567" t="s">
        <v>129</v>
      </c>
      <c r="J1567" t="s">
        <v>2752</v>
      </c>
      <c r="K1567" t="s">
        <v>745</v>
      </c>
      <c r="L1567" t="str">
        <f t="shared" si="24"/>
        <v>High</v>
      </c>
      <c r="M1567">
        <v>7.8</v>
      </c>
      <c r="N1567" t="s">
        <v>85</v>
      </c>
      <c r="O1567" t="s">
        <v>86</v>
      </c>
      <c r="P1567" t="s">
        <v>87</v>
      </c>
      <c r="Q1567" t="s">
        <v>88</v>
      </c>
      <c r="R1567" t="s">
        <v>85</v>
      </c>
      <c r="S1567" t="s">
        <v>85</v>
      </c>
      <c r="T1567" t="s">
        <v>130</v>
      </c>
      <c r="U1567" t="s">
        <v>2775</v>
      </c>
    </row>
    <row r="1568" spans="3:21" hidden="1" x14ac:dyDescent="0.25">
      <c r="C1568" t="s">
        <v>3178</v>
      </c>
      <c r="D1568">
        <v>2015</v>
      </c>
      <c r="E1568" t="s">
        <v>866</v>
      </c>
      <c r="F1568" t="s">
        <v>2776</v>
      </c>
      <c r="G1568" t="s">
        <v>108</v>
      </c>
      <c r="H1568" t="s">
        <v>81</v>
      </c>
      <c r="I1568" t="s">
        <v>109</v>
      </c>
      <c r="J1568" t="s">
        <v>2752</v>
      </c>
      <c r="K1568" t="s">
        <v>2769</v>
      </c>
      <c r="L1568" t="str">
        <f t="shared" si="24"/>
        <v>Low</v>
      </c>
      <c r="M1568">
        <v>4.3</v>
      </c>
      <c r="N1568" t="s">
        <v>85</v>
      </c>
      <c r="O1568" t="s">
        <v>86</v>
      </c>
      <c r="P1568" t="s">
        <v>101</v>
      </c>
      <c r="Q1568" t="s">
        <v>88</v>
      </c>
      <c r="R1568" t="s">
        <v>89</v>
      </c>
      <c r="S1568" t="s">
        <v>85</v>
      </c>
      <c r="T1568" t="s">
        <v>85</v>
      </c>
      <c r="U1568" t="s">
        <v>2777</v>
      </c>
    </row>
    <row r="1569" spans="3:21" hidden="1" x14ac:dyDescent="0.25">
      <c r="C1569" t="s">
        <v>3178</v>
      </c>
      <c r="D1569">
        <v>2015</v>
      </c>
      <c r="E1569" t="s">
        <v>867</v>
      </c>
      <c r="F1569" t="s">
        <v>2778</v>
      </c>
      <c r="G1569" t="s">
        <v>93</v>
      </c>
      <c r="H1569" t="s">
        <v>81</v>
      </c>
      <c r="I1569" t="s">
        <v>115</v>
      </c>
      <c r="J1569" t="s">
        <v>2752</v>
      </c>
      <c r="K1569" t="s">
        <v>291</v>
      </c>
      <c r="L1569" t="str">
        <f t="shared" si="24"/>
        <v>Low</v>
      </c>
      <c r="M1569">
        <v>4.3</v>
      </c>
      <c r="N1569" t="s">
        <v>85</v>
      </c>
      <c r="O1569" t="s">
        <v>86</v>
      </c>
      <c r="P1569" t="s">
        <v>101</v>
      </c>
      <c r="Q1569" t="s">
        <v>88</v>
      </c>
      <c r="R1569" t="s">
        <v>85</v>
      </c>
      <c r="S1569" t="s">
        <v>85</v>
      </c>
      <c r="T1569" t="s">
        <v>89</v>
      </c>
      <c r="U1569" t="s">
        <v>2779</v>
      </c>
    </row>
    <row r="1570" spans="3:21" hidden="1" x14ac:dyDescent="0.25">
      <c r="C1570" t="s">
        <v>3178</v>
      </c>
      <c r="D1570">
        <v>2015</v>
      </c>
      <c r="E1570" t="s">
        <v>871</v>
      </c>
      <c r="F1570" t="s">
        <v>2780</v>
      </c>
      <c r="G1570" t="s">
        <v>108</v>
      </c>
      <c r="H1570" t="s">
        <v>81</v>
      </c>
      <c r="I1570" t="s">
        <v>109</v>
      </c>
      <c r="J1570" t="s">
        <v>2781</v>
      </c>
      <c r="K1570" t="s">
        <v>885</v>
      </c>
      <c r="L1570" t="str">
        <f t="shared" si="24"/>
        <v>Low</v>
      </c>
      <c r="M1570">
        <v>4.3</v>
      </c>
      <c r="N1570" t="s">
        <v>85</v>
      </c>
      <c r="O1570" t="s">
        <v>86</v>
      </c>
      <c r="P1570" t="s">
        <v>101</v>
      </c>
      <c r="Q1570" t="s">
        <v>88</v>
      </c>
      <c r="R1570" t="s">
        <v>89</v>
      </c>
      <c r="S1570" t="s">
        <v>85</v>
      </c>
      <c r="T1570" t="s">
        <v>85</v>
      </c>
      <c r="U1570" t="s">
        <v>2782</v>
      </c>
    </row>
    <row r="1571" spans="3:21" hidden="1" x14ac:dyDescent="0.25">
      <c r="C1571" t="s">
        <v>3178</v>
      </c>
      <c r="D1571">
        <v>2015</v>
      </c>
      <c r="E1571" t="s">
        <v>878</v>
      </c>
      <c r="F1571" t="s">
        <v>2783</v>
      </c>
      <c r="G1571" t="s">
        <v>93</v>
      </c>
      <c r="H1571" t="s">
        <v>81</v>
      </c>
      <c r="I1571" t="s">
        <v>153</v>
      </c>
      <c r="J1571" t="s">
        <v>2784</v>
      </c>
      <c r="K1571" t="s">
        <v>885</v>
      </c>
      <c r="L1571" t="str">
        <f t="shared" si="24"/>
        <v>Critical</v>
      </c>
      <c r="M1571">
        <v>10</v>
      </c>
      <c r="N1571" t="s">
        <v>85</v>
      </c>
      <c r="O1571" t="s">
        <v>86</v>
      </c>
      <c r="P1571" t="s">
        <v>87</v>
      </c>
      <c r="Q1571" t="s">
        <v>88</v>
      </c>
      <c r="R1571" t="s">
        <v>130</v>
      </c>
      <c r="S1571" t="s">
        <v>130</v>
      </c>
      <c r="T1571" t="s">
        <v>130</v>
      </c>
      <c r="U1571" t="s">
        <v>2785</v>
      </c>
    </row>
    <row r="1572" spans="3:21" hidden="1" x14ac:dyDescent="0.25">
      <c r="C1572" t="s">
        <v>3178</v>
      </c>
      <c r="D1572">
        <v>2015</v>
      </c>
      <c r="E1572" t="s">
        <v>882</v>
      </c>
      <c r="F1572" t="s">
        <v>2786</v>
      </c>
      <c r="G1572" t="s">
        <v>2787</v>
      </c>
      <c r="H1572" t="s">
        <v>81</v>
      </c>
      <c r="I1572" t="s">
        <v>82</v>
      </c>
      <c r="J1572" t="s">
        <v>2781</v>
      </c>
      <c r="K1572" t="s">
        <v>885</v>
      </c>
      <c r="L1572" t="str">
        <f t="shared" si="24"/>
        <v>High</v>
      </c>
      <c r="M1572">
        <v>8.3000000000000007</v>
      </c>
      <c r="N1572" t="s">
        <v>85</v>
      </c>
      <c r="O1572" t="s">
        <v>183</v>
      </c>
      <c r="P1572" t="s">
        <v>87</v>
      </c>
      <c r="Q1572" t="s">
        <v>88</v>
      </c>
      <c r="R1572" t="s">
        <v>130</v>
      </c>
      <c r="S1572" t="s">
        <v>130</v>
      </c>
      <c r="T1572" t="s">
        <v>130</v>
      </c>
      <c r="U1572" t="s">
        <v>2788</v>
      </c>
    </row>
    <row r="1573" spans="3:21" hidden="1" x14ac:dyDescent="0.25">
      <c r="C1573" t="s">
        <v>3178</v>
      </c>
      <c r="D1573">
        <v>2016</v>
      </c>
      <c r="E1573" t="s">
        <v>98</v>
      </c>
      <c r="F1573" t="s">
        <v>2889</v>
      </c>
      <c r="G1573" t="s">
        <v>93</v>
      </c>
      <c r="H1573" t="s">
        <v>81</v>
      </c>
      <c r="I1573" t="s">
        <v>153</v>
      </c>
      <c r="J1573" t="s">
        <v>2890</v>
      </c>
      <c r="K1573" t="s">
        <v>738</v>
      </c>
      <c r="L1573" t="str">
        <f t="shared" si="24"/>
        <v>Critical</v>
      </c>
      <c r="M1573">
        <v>9.3000000000000007</v>
      </c>
      <c r="N1573" t="s">
        <v>85</v>
      </c>
      <c r="O1573" t="s">
        <v>86</v>
      </c>
      <c r="P1573" t="s">
        <v>101</v>
      </c>
      <c r="Q1573" t="s">
        <v>88</v>
      </c>
      <c r="R1573" t="s">
        <v>130</v>
      </c>
      <c r="S1573" t="s">
        <v>130</v>
      </c>
      <c r="T1573" t="s">
        <v>130</v>
      </c>
      <c r="U1573" t="s">
        <v>2891</v>
      </c>
    </row>
    <row r="1574" spans="3:21" hidden="1" x14ac:dyDescent="0.25">
      <c r="C1574" t="s">
        <v>3178</v>
      </c>
      <c r="D1574">
        <v>2016</v>
      </c>
      <c r="E1574" t="s">
        <v>103</v>
      </c>
      <c r="F1574" t="s">
        <v>2894</v>
      </c>
      <c r="G1574" t="s">
        <v>108</v>
      </c>
      <c r="H1574" t="s">
        <v>81</v>
      </c>
      <c r="I1574" t="s">
        <v>1319</v>
      </c>
      <c r="J1574" t="s">
        <v>2890</v>
      </c>
      <c r="K1574" t="s">
        <v>738</v>
      </c>
      <c r="L1574" t="str">
        <f t="shared" si="24"/>
        <v>Low</v>
      </c>
      <c r="M1574">
        <v>4.3</v>
      </c>
      <c r="N1574" t="s">
        <v>85</v>
      </c>
      <c r="O1574" t="s">
        <v>86</v>
      </c>
      <c r="P1574" t="s">
        <v>101</v>
      </c>
      <c r="Q1574" t="s">
        <v>88</v>
      </c>
      <c r="R1574" t="s">
        <v>89</v>
      </c>
      <c r="S1574" t="s">
        <v>85</v>
      </c>
      <c r="T1574" t="s">
        <v>85</v>
      </c>
      <c r="U1574" t="s">
        <v>2895</v>
      </c>
    </row>
    <row r="1575" spans="3:21" hidden="1" x14ac:dyDescent="0.25">
      <c r="C1575" t="s">
        <v>3178</v>
      </c>
      <c r="D1575">
        <v>2017</v>
      </c>
      <c r="E1575" t="s">
        <v>79</v>
      </c>
      <c r="F1575" t="s">
        <v>2980</v>
      </c>
      <c r="G1575" t="s">
        <v>280</v>
      </c>
      <c r="H1575" t="s">
        <v>81</v>
      </c>
      <c r="I1575" t="s">
        <v>82</v>
      </c>
      <c r="J1575" t="s">
        <v>2964</v>
      </c>
      <c r="K1575" t="s">
        <v>2981</v>
      </c>
      <c r="L1575" t="str">
        <f t="shared" si="24"/>
        <v>Critical</v>
      </c>
      <c r="M1575">
        <v>9.3000000000000007</v>
      </c>
      <c r="N1575" t="s">
        <v>85</v>
      </c>
      <c r="O1575" t="s">
        <v>86</v>
      </c>
      <c r="P1575" t="s">
        <v>101</v>
      </c>
      <c r="Q1575" t="s">
        <v>88</v>
      </c>
      <c r="R1575" t="s">
        <v>130</v>
      </c>
      <c r="S1575" t="s">
        <v>130</v>
      </c>
      <c r="T1575" t="s">
        <v>130</v>
      </c>
      <c r="U1575" t="s">
        <v>2982</v>
      </c>
    </row>
    <row r="1576" spans="3:21" hidden="1" x14ac:dyDescent="0.25">
      <c r="C1576" t="s">
        <v>3181</v>
      </c>
      <c r="D1576">
        <v>2015</v>
      </c>
      <c r="E1576" t="s">
        <v>91</v>
      </c>
      <c r="F1576" t="s">
        <v>2658</v>
      </c>
      <c r="G1576" t="s">
        <v>152</v>
      </c>
      <c r="H1576" t="s">
        <v>81</v>
      </c>
      <c r="I1576" t="s">
        <v>82</v>
      </c>
      <c r="J1576" t="s">
        <v>2656</v>
      </c>
      <c r="K1576" t="s">
        <v>1558</v>
      </c>
      <c r="L1576" t="str">
        <f t="shared" si="24"/>
        <v>Critical</v>
      </c>
      <c r="M1576">
        <v>9.3000000000000007</v>
      </c>
      <c r="N1576" t="s">
        <v>85</v>
      </c>
      <c r="O1576" t="s">
        <v>86</v>
      </c>
      <c r="P1576" t="s">
        <v>101</v>
      </c>
      <c r="Q1576" t="s">
        <v>88</v>
      </c>
      <c r="R1576" t="s">
        <v>130</v>
      </c>
      <c r="S1576" t="s">
        <v>130</v>
      </c>
      <c r="T1576" t="s">
        <v>130</v>
      </c>
      <c r="U1576" t="s">
        <v>2659</v>
      </c>
    </row>
    <row r="1577" spans="3:21" hidden="1" x14ac:dyDescent="0.25">
      <c r="C1577" t="s">
        <v>3181</v>
      </c>
      <c r="D1577">
        <v>2015</v>
      </c>
      <c r="E1577" t="s">
        <v>106</v>
      </c>
      <c r="F1577" t="s">
        <v>3182</v>
      </c>
      <c r="G1577" t="s">
        <v>81</v>
      </c>
      <c r="H1577" t="s">
        <v>81</v>
      </c>
      <c r="I1577" t="s">
        <v>82</v>
      </c>
      <c r="J1577" t="s">
        <v>2656</v>
      </c>
      <c r="K1577" t="s">
        <v>1558</v>
      </c>
      <c r="L1577" t="str">
        <f t="shared" si="24"/>
        <v>Critical</v>
      </c>
      <c r="M1577">
        <v>9.3000000000000007</v>
      </c>
      <c r="N1577" t="s">
        <v>85</v>
      </c>
      <c r="O1577" t="s">
        <v>86</v>
      </c>
      <c r="P1577" t="s">
        <v>101</v>
      </c>
      <c r="Q1577" t="s">
        <v>88</v>
      </c>
      <c r="R1577" t="s">
        <v>130</v>
      </c>
      <c r="S1577" t="s">
        <v>130</v>
      </c>
      <c r="T1577" t="s">
        <v>130</v>
      </c>
      <c r="U1577" t="s">
        <v>3183</v>
      </c>
    </row>
    <row r="1578" spans="3:21" hidden="1" x14ac:dyDescent="0.25">
      <c r="C1578" t="s">
        <v>3181</v>
      </c>
      <c r="D1578">
        <v>2015</v>
      </c>
      <c r="E1578" t="s">
        <v>113</v>
      </c>
      <c r="F1578" t="s">
        <v>2662</v>
      </c>
      <c r="G1578" t="s">
        <v>134</v>
      </c>
      <c r="H1578" t="s">
        <v>81</v>
      </c>
      <c r="I1578" t="s">
        <v>109</v>
      </c>
      <c r="J1578" t="s">
        <v>2663</v>
      </c>
      <c r="K1578" t="s">
        <v>738</v>
      </c>
      <c r="L1578" t="str">
        <f t="shared" si="24"/>
        <v>Medium</v>
      </c>
      <c r="M1578">
        <v>5.8</v>
      </c>
      <c r="N1578" t="s">
        <v>85</v>
      </c>
      <c r="O1578" t="s">
        <v>86</v>
      </c>
      <c r="P1578" t="s">
        <v>101</v>
      </c>
      <c r="Q1578" t="s">
        <v>88</v>
      </c>
      <c r="R1578" t="s">
        <v>89</v>
      </c>
      <c r="S1578" t="s">
        <v>89</v>
      </c>
      <c r="T1578" t="s">
        <v>85</v>
      </c>
      <c r="U1578" t="s">
        <v>2664</v>
      </c>
    </row>
    <row r="1579" spans="3:21" hidden="1" x14ac:dyDescent="0.25">
      <c r="C1579" t="s">
        <v>3181</v>
      </c>
      <c r="D1579">
        <v>2015</v>
      </c>
      <c r="E1579" t="s">
        <v>117</v>
      </c>
      <c r="F1579" t="s">
        <v>2665</v>
      </c>
      <c r="G1579" t="s">
        <v>93</v>
      </c>
      <c r="H1579" t="s">
        <v>81</v>
      </c>
      <c r="I1579" t="s">
        <v>431</v>
      </c>
      <c r="J1579" t="s">
        <v>2656</v>
      </c>
      <c r="K1579" t="s">
        <v>1558</v>
      </c>
      <c r="L1579" t="str">
        <f t="shared" si="24"/>
        <v>Critical</v>
      </c>
      <c r="M1579">
        <v>9.3000000000000007</v>
      </c>
      <c r="N1579" t="s">
        <v>85</v>
      </c>
      <c r="O1579" t="s">
        <v>86</v>
      </c>
      <c r="P1579" t="s">
        <v>101</v>
      </c>
      <c r="Q1579" t="s">
        <v>88</v>
      </c>
      <c r="R1579" t="s">
        <v>130</v>
      </c>
      <c r="S1579" t="s">
        <v>130</v>
      </c>
      <c r="T1579" t="s">
        <v>130</v>
      </c>
      <c r="U1579" t="s">
        <v>2666</v>
      </c>
    </row>
    <row r="1580" spans="3:21" hidden="1" x14ac:dyDescent="0.25">
      <c r="C1580" t="s">
        <v>3181</v>
      </c>
      <c r="D1580">
        <v>2015</v>
      </c>
      <c r="E1580" t="s">
        <v>120</v>
      </c>
      <c r="F1580" t="s">
        <v>2667</v>
      </c>
      <c r="G1580" t="s">
        <v>93</v>
      </c>
      <c r="H1580" t="s">
        <v>81</v>
      </c>
      <c r="I1580" t="s">
        <v>431</v>
      </c>
      <c r="J1580" t="s">
        <v>2656</v>
      </c>
      <c r="K1580" t="s">
        <v>1558</v>
      </c>
      <c r="L1580" t="str">
        <f t="shared" si="24"/>
        <v>Critical</v>
      </c>
      <c r="M1580">
        <v>9.3000000000000007</v>
      </c>
      <c r="N1580" t="s">
        <v>85</v>
      </c>
      <c r="O1580" t="s">
        <v>86</v>
      </c>
      <c r="P1580" t="s">
        <v>101</v>
      </c>
      <c r="Q1580" t="s">
        <v>88</v>
      </c>
      <c r="R1580" t="s">
        <v>130</v>
      </c>
      <c r="S1580" t="s">
        <v>130</v>
      </c>
      <c r="T1580" t="s">
        <v>130</v>
      </c>
      <c r="U1580" t="s">
        <v>2668</v>
      </c>
    </row>
    <row r="1581" spans="3:21" hidden="1" x14ac:dyDescent="0.25">
      <c r="C1581" t="s">
        <v>3181</v>
      </c>
      <c r="D1581">
        <v>2015</v>
      </c>
      <c r="E1581" t="s">
        <v>123</v>
      </c>
      <c r="F1581" t="s">
        <v>3184</v>
      </c>
      <c r="G1581" t="s">
        <v>93</v>
      </c>
      <c r="H1581" t="s">
        <v>81</v>
      </c>
      <c r="I1581" t="s">
        <v>431</v>
      </c>
      <c r="J1581" t="s">
        <v>2656</v>
      </c>
      <c r="K1581" t="s">
        <v>1558</v>
      </c>
      <c r="L1581" t="str">
        <f t="shared" si="24"/>
        <v>Critical</v>
      </c>
      <c r="M1581">
        <v>9.3000000000000007</v>
      </c>
      <c r="N1581" t="s">
        <v>85</v>
      </c>
      <c r="O1581" t="s">
        <v>86</v>
      </c>
      <c r="P1581" t="s">
        <v>101</v>
      </c>
      <c r="Q1581" t="s">
        <v>88</v>
      </c>
      <c r="R1581" t="s">
        <v>130</v>
      </c>
      <c r="S1581" t="s">
        <v>130</v>
      </c>
      <c r="T1581" t="s">
        <v>130</v>
      </c>
      <c r="U1581" t="s">
        <v>3185</v>
      </c>
    </row>
    <row r="1582" spans="3:21" hidden="1" x14ac:dyDescent="0.25">
      <c r="C1582" t="s">
        <v>3181</v>
      </c>
      <c r="D1582">
        <v>2015</v>
      </c>
      <c r="E1582" t="s">
        <v>126</v>
      </c>
      <c r="F1582" t="s">
        <v>2669</v>
      </c>
      <c r="G1582" t="s">
        <v>134</v>
      </c>
      <c r="H1582" t="s">
        <v>81</v>
      </c>
      <c r="I1582" t="s">
        <v>82</v>
      </c>
      <c r="J1582" t="s">
        <v>2663</v>
      </c>
      <c r="K1582" t="s">
        <v>738</v>
      </c>
      <c r="L1582" t="str">
        <f t="shared" si="24"/>
        <v>Critical</v>
      </c>
      <c r="M1582">
        <v>9.3000000000000007</v>
      </c>
      <c r="N1582" t="s">
        <v>85</v>
      </c>
      <c r="O1582" t="s">
        <v>86</v>
      </c>
      <c r="P1582" t="s">
        <v>101</v>
      </c>
      <c r="Q1582" t="s">
        <v>88</v>
      </c>
      <c r="R1582" t="s">
        <v>130</v>
      </c>
      <c r="S1582" t="s">
        <v>130</v>
      </c>
      <c r="T1582" t="s">
        <v>130</v>
      </c>
      <c r="U1582" t="s">
        <v>2670</v>
      </c>
    </row>
    <row r="1583" spans="3:21" hidden="1" x14ac:dyDescent="0.25">
      <c r="C1583" t="s">
        <v>3181</v>
      </c>
      <c r="D1583">
        <v>2015</v>
      </c>
      <c r="E1583" t="s">
        <v>270</v>
      </c>
      <c r="F1583" t="s">
        <v>2671</v>
      </c>
      <c r="G1583" t="s">
        <v>134</v>
      </c>
      <c r="H1583" t="s">
        <v>81</v>
      </c>
      <c r="I1583" t="s">
        <v>82</v>
      </c>
      <c r="J1583" t="s">
        <v>2663</v>
      </c>
      <c r="K1583" t="s">
        <v>738</v>
      </c>
      <c r="L1583" t="str">
        <f t="shared" si="24"/>
        <v>Critical</v>
      </c>
      <c r="M1583">
        <v>9.3000000000000007</v>
      </c>
      <c r="N1583" t="s">
        <v>85</v>
      </c>
      <c r="O1583" t="s">
        <v>86</v>
      </c>
      <c r="P1583" t="s">
        <v>101</v>
      </c>
      <c r="Q1583" t="s">
        <v>88</v>
      </c>
      <c r="R1583" t="s">
        <v>130</v>
      </c>
      <c r="S1583" t="s">
        <v>130</v>
      </c>
      <c r="T1583" t="s">
        <v>130</v>
      </c>
      <c r="U1583" t="s">
        <v>2672</v>
      </c>
    </row>
    <row r="1584" spans="3:21" hidden="1" x14ac:dyDescent="0.25">
      <c r="C1584" t="s">
        <v>3181</v>
      </c>
      <c r="D1584">
        <v>2015</v>
      </c>
      <c r="E1584" t="s">
        <v>138</v>
      </c>
      <c r="F1584" t="s">
        <v>2673</v>
      </c>
      <c r="G1584" t="s">
        <v>93</v>
      </c>
      <c r="H1584" t="s">
        <v>81</v>
      </c>
      <c r="I1584" t="s">
        <v>153</v>
      </c>
      <c r="J1584" t="s">
        <v>2663</v>
      </c>
      <c r="K1584" t="s">
        <v>738</v>
      </c>
      <c r="L1584" t="str">
        <f t="shared" si="24"/>
        <v>Critical</v>
      </c>
      <c r="M1584">
        <v>9.3000000000000007</v>
      </c>
      <c r="N1584" t="s">
        <v>85</v>
      </c>
      <c r="O1584" t="s">
        <v>86</v>
      </c>
      <c r="P1584" t="s">
        <v>101</v>
      </c>
      <c r="Q1584" t="s">
        <v>88</v>
      </c>
      <c r="R1584" t="s">
        <v>130</v>
      </c>
      <c r="S1584" t="s">
        <v>130</v>
      </c>
      <c r="T1584" t="s">
        <v>130</v>
      </c>
      <c r="U1584" t="s">
        <v>2674</v>
      </c>
    </row>
    <row r="1585" spans="3:21" hidden="1" x14ac:dyDescent="0.25">
      <c r="C1585" t="s">
        <v>3181</v>
      </c>
      <c r="D1585">
        <v>2015</v>
      </c>
      <c r="E1585" t="s">
        <v>142</v>
      </c>
      <c r="F1585" t="s">
        <v>3186</v>
      </c>
      <c r="G1585" t="s">
        <v>155</v>
      </c>
      <c r="H1585" t="s">
        <v>81</v>
      </c>
      <c r="I1585" t="s">
        <v>129</v>
      </c>
      <c r="J1585" t="s">
        <v>2682</v>
      </c>
      <c r="K1585" t="s">
        <v>191</v>
      </c>
      <c r="L1585" t="str">
        <f t="shared" si="24"/>
        <v>Low</v>
      </c>
      <c r="M1585">
        <v>4</v>
      </c>
      <c r="N1585" t="s">
        <v>85</v>
      </c>
      <c r="O1585" t="s">
        <v>86</v>
      </c>
      <c r="P1585" t="s">
        <v>87</v>
      </c>
      <c r="Q1585" t="s">
        <v>205</v>
      </c>
      <c r="R1585" t="s">
        <v>85</v>
      </c>
      <c r="S1585" t="s">
        <v>85</v>
      </c>
      <c r="T1585" t="s">
        <v>89</v>
      </c>
      <c r="U1585" t="s">
        <v>3187</v>
      </c>
    </row>
    <row r="1586" spans="3:21" hidden="1" x14ac:dyDescent="0.25">
      <c r="C1586" t="s">
        <v>3181</v>
      </c>
      <c r="D1586">
        <v>2015</v>
      </c>
      <c r="E1586" t="s">
        <v>147</v>
      </c>
      <c r="F1586" t="s">
        <v>2681</v>
      </c>
      <c r="G1586" t="s">
        <v>134</v>
      </c>
      <c r="H1586" t="s">
        <v>81</v>
      </c>
      <c r="I1586" t="s">
        <v>82</v>
      </c>
      <c r="J1586" t="s">
        <v>2682</v>
      </c>
      <c r="K1586" t="s">
        <v>191</v>
      </c>
      <c r="L1586" t="str">
        <f t="shared" si="24"/>
        <v>Critical</v>
      </c>
      <c r="M1586">
        <v>9.3000000000000007</v>
      </c>
      <c r="N1586" t="s">
        <v>85</v>
      </c>
      <c r="O1586" t="s">
        <v>86</v>
      </c>
      <c r="P1586" t="s">
        <v>101</v>
      </c>
      <c r="Q1586" t="s">
        <v>88</v>
      </c>
      <c r="R1586" t="s">
        <v>130</v>
      </c>
      <c r="S1586" t="s">
        <v>130</v>
      </c>
      <c r="T1586" t="s">
        <v>130</v>
      </c>
      <c r="U1586" t="s">
        <v>2683</v>
      </c>
    </row>
    <row r="1587" spans="3:21" hidden="1" x14ac:dyDescent="0.25">
      <c r="C1587" t="s">
        <v>3181</v>
      </c>
      <c r="D1587">
        <v>2015</v>
      </c>
      <c r="E1587" t="s">
        <v>150</v>
      </c>
      <c r="F1587" t="s">
        <v>2684</v>
      </c>
      <c r="G1587" t="s">
        <v>152</v>
      </c>
      <c r="H1587" t="s">
        <v>81</v>
      </c>
      <c r="I1587" t="s">
        <v>153</v>
      </c>
      <c r="J1587" t="s">
        <v>2682</v>
      </c>
      <c r="K1587" t="s">
        <v>191</v>
      </c>
      <c r="L1587" t="str">
        <f t="shared" si="24"/>
        <v>Critical</v>
      </c>
      <c r="M1587">
        <v>9.3000000000000007</v>
      </c>
      <c r="N1587" t="s">
        <v>85</v>
      </c>
      <c r="O1587" t="s">
        <v>86</v>
      </c>
      <c r="P1587" t="s">
        <v>101</v>
      </c>
      <c r="Q1587" t="s">
        <v>88</v>
      </c>
      <c r="R1587" t="s">
        <v>130</v>
      </c>
      <c r="S1587" t="s">
        <v>130</v>
      </c>
      <c r="T1587" t="s">
        <v>130</v>
      </c>
      <c r="U1587" t="s">
        <v>2685</v>
      </c>
    </row>
    <row r="1588" spans="3:21" hidden="1" x14ac:dyDescent="0.25">
      <c r="C1588" t="s">
        <v>3181</v>
      </c>
      <c r="D1588">
        <v>2015</v>
      </c>
      <c r="E1588" t="s">
        <v>155</v>
      </c>
      <c r="F1588" t="s">
        <v>2686</v>
      </c>
      <c r="G1588" t="s">
        <v>134</v>
      </c>
      <c r="H1588" t="s">
        <v>81</v>
      </c>
      <c r="I1588" t="s">
        <v>129</v>
      </c>
      <c r="J1588" t="s">
        <v>2682</v>
      </c>
      <c r="K1588" t="s">
        <v>191</v>
      </c>
      <c r="L1588" t="str">
        <f t="shared" si="24"/>
        <v>Low</v>
      </c>
      <c r="M1588">
        <v>4.3</v>
      </c>
      <c r="N1588" t="s">
        <v>85</v>
      </c>
      <c r="O1588" t="s">
        <v>86</v>
      </c>
      <c r="P1588" t="s">
        <v>101</v>
      </c>
      <c r="Q1588" t="s">
        <v>88</v>
      </c>
      <c r="R1588" t="s">
        <v>85</v>
      </c>
      <c r="S1588" t="s">
        <v>85</v>
      </c>
      <c r="T1588" t="s">
        <v>89</v>
      </c>
      <c r="U1588" t="s">
        <v>2687</v>
      </c>
    </row>
    <row r="1589" spans="3:21" hidden="1" x14ac:dyDescent="0.25">
      <c r="C1589" t="s">
        <v>3181</v>
      </c>
      <c r="D1589">
        <v>2015</v>
      </c>
      <c r="E1589" t="s">
        <v>159</v>
      </c>
      <c r="F1589" t="s">
        <v>2688</v>
      </c>
      <c r="G1589" t="s">
        <v>81</v>
      </c>
      <c r="H1589" t="s">
        <v>81</v>
      </c>
      <c r="I1589" t="s">
        <v>82</v>
      </c>
      <c r="J1589" t="s">
        <v>2678</v>
      </c>
      <c r="K1589" t="s">
        <v>2679</v>
      </c>
      <c r="L1589" t="str">
        <f t="shared" si="24"/>
        <v>Critical</v>
      </c>
      <c r="M1589">
        <v>9.3000000000000007</v>
      </c>
      <c r="N1589" t="s">
        <v>85</v>
      </c>
      <c r="O1589" t="s">
        <v>86</v>
      </c>
      <c r="P1589" t="s">
        <v>101</v>
      </c>
      <c r="Q1589" t="s">
        <v>88</v>
      </c>
      <c r="R1589" t="s">
        <v>130</v>
      </c>
      <c r="S1589" t="s">
        <v>130</v>
      </c>
      <c r="T1589" t="s">
        <v>130</v>
      </c>
      <c r="U1589" t="s">
        <v>2689</v>
      </c>
    </row>
    <row r="1590" spans="3:21" hidden="1" x14ac:dyDescent="0.25">
      <c r="C1590" t="s">
        <v>3181</v>
      </c>
      <c r="D1590">
        <v>2015</v>
      </c>
      <c r="E1590" t="s">
        <v>140</v>
      </c>
      <c r="F1590" t="s">
        <v>2690</v>
      </c>
      <c r="G1590" t="s">
        <v>134</v>
      </c>
      <c r="H1590" t="s">
        <v>81</v>
      </c>
      <c r="I1590" t="s">
        <v>82</v>
      </c>
      <c r="J1590" t="s">
        <v>2682</v>
      </c>
      <c r="K1590" t="s">
        <v>191</v>
      </c>
      <c r="L1590" t="str">
        <f t="shared" si="24"/>
        <v>Critical</v>
      </c>
      <c r="M1590">
        <v>9.3000000000000007</v>
      </c>
      <c r="N1590" t="s">
        <v>85</v>
      </c>
      <c r="O1590" t="s">
        <v>86</v>
      </c>
      <c r="P1590" t="s">
        <v>101</v>
      </c>
      <c r="Q1590" t="s">
        <v>88</v>
      </c>
      <c r="R1590" t="s">
        <v>130</v>
      </c>
      <c r="S1590" t="s">
        <v>130</v>
      </c>
      <c r="T1590" t="s">
        <v>130</v>
      </c>
      <c r="U1590" t="s">
        <v>2691</v>
      </c>
    </row>
    <row r="1591" spans="3:21" hidden="1" x14ac:dyDescent="0.25">
      <c r="C1591" t="s">
        <v>3181</v>
      </c>
      <c r="D1591">
        <v>2015</v>
      </c>
      <c r="E1591" t="s">
        <v>134</v>
      </c>
      <c r="F1591" t="s">
        <v>2692</v>
      </c>
      <c r="G1591" t="s">
        <v>134</v>
      </c>
      <c r="H1591" t="s">
        <v>81</v>
      </c>
      <c r="I1591" t="s">
        <v>82</v>
      </c>
      <c r="J1591" t="s">
        <v>2682</v>
      </c>
      <c r="K1591" t="s">
        <v>191</v>
      </c>
      <c r="L1591" t="str">
        <f t="shared" ref="L1591:L1654" si="25">IF(M1591&gt;=9,"Critical",IF(M1591&gt;=7.5,"High",IF(M1591&gt;=5,"Medium","Low")))</f>
        <v>Critical</v>
      </c>
      <c r="M1591">
        <v>9.3000000000000007</v>
      </c>
      <c r="N1591" t="s">
        <v>85</v>
      </c>
      <c r="O1591" t="s">
        <v>86</v>
      </c>
      <c r="P1591" t="s">
        <v>101</v>
      </c>
      <c r="Q1591" t="s">
        <v>88</v>
      </c>
      <c r="R1591" t="s">
        <v>130</v>
      </c>
      <c r="S1591" t="s">
        <v>130</v>
      </c>
      <c r="T1591" t="s">
        <v>130</v>
      </c>
      <c r="U1591" t="s">
        <v>2693</v>
      </c>
    </row>
    <row r="1592" spans="3:21" hidden="1" x14ac:dyDescent="0.25">
      <c r="C1592" t="s">
        <v>3181</v>
      </c>
      <c r="D1592">
        <v>2015</v>
      </c>
      <c r="E1592" t="s">
        <v>305</v>
      </c>
      <c r="F1592" t="s">
        <v>3188</v>
      </c>
      <c r="G1592" t="s">
        <v>93</v>
      </c>
      <c r="H1592" t="s">
        <v>81</v>
      </c>
      <c r="I1592" t="s">
        <v>153</v>
      </c>
      <c r="J1592" t="s">
        <v>2682</v>
      </c>
      <c r="K1592" t="s">
        <v>2695</v>
      </c>
      <c r="L1592" t="str">
        <f t="shared" si="25"/>
        <v>Critical</v>
      </c>
      <c r="M1592">
        <v>9.3000000000000007</v>
      </c>
      <c r="N1592" t="s">
        <v>85</v>
      </c>
      <c r="O1592" t="s">
        <v>86</v>
      </c>
      <c r="P1592" t="s">
        <v>101</v>
      </c>
      <c r="Q1592" t="s">
        <v>88</v>
      </c>
      <c r="R1592" t="s">
        <v>130</v>
      </c>
      <c r="S1592" t="s">
        <v>130</v>
      </c>
      <c r="T1592" t="s">
        <v>130</v>
      </c>
      <c r="U1592" t="s">
        <v>3189</v>
      </c>
    </row>
    <row r="1593" spans="3:21" hidden="1" x14ac:dyDescent="0.25">
      <c r="C1593" t="s">
        <v>3181</v>
      </c>
      <c r="D1593">
        <v>2015</v>
      </c>
      <c r="E1593" t="s">
        <v>168</v>
      </c>
      <c r="F1593" t="s">
        <v>2694</v>
      </c>
      <c r="G1593" t="s">
        <v>134</v>
      </c>
      <c r="H1593" t="s">
        <v>81</v>
      </c>
      <c r="I1593" t="s">
        <v>82</v>
      </c>
      <c r="J1593" t="s">
        <v>2682</v>
      </c>
      <c r="K1593" t="s">
        <v>2695</v>
      </c>
      <c r="L1593" t="str">
        <f t="shared" si="25"/>
        <v>Critical</v>
      </c>
      <c r="M1593">
        <v>9.3000000000000007</v>
      </c>
      <c r="N1593" t="s">
        <v>85</v>
      </c>
      <c r="O1593" t="s">
        <v>86</v>
      </c>
      <c r="P1593" t="s">
        <v>101</v>
      </c>
      <c r="Q1593" t="s">
        <v>88</v>
      </c>
      <c r="R1593" t="s">
        <v>130</v>
      </c>
      <c r="S1593" t="s">
        <v>130</v>
      </c>
      <c r="T1593" t="s">
        <v>130</v>
      </c>
      <c r="U1593" t="s">
        <v>2696</v>
      </c>
    </row>
    <row r="1594" spans="3:21" hidden="1" x14ac:dyDescent="0.25">
      <c r="C1594" t="s">
        <v>3181</v>
      </c>
      <c r="D1594">
        <v>2015</v>
      </c>
      <c r="E1594" t="s">
        <v>172</v>
      </c>
      <c r="F1594" t="s">
        <v>2697</v>
      </c>
      <c r="G1594" t="s">
        <v>134</v>
      </c>
      <c r="H1594" t="s">
        <v>81</v>
      </c>
      <c r="I1594" t="s">
        <v>129</v>
      </c>
      <c r="J1594" t="s">
        <v>2682</v>
      </c>
      <c r="K1594" t="s">
        <v>191</v>
      </c>
      <c r="L1594" t="str">
        <f t="shared" si="25"/>
        <v>Critical</v>
      </c>
      <c r="M1594">
        <v>9.3000000000000007</v>
      </c>
      <c r="N1594" t="s">
        <v>85</v>
      </c>
      <c r="O1594" t="s">
        <v>86</v>
      </c>
      <c r="P1594" t="s">
        <v>101</v>
      </c>
      <c r="Q1594" t="s">
        <v>88</v>
      </c>
      <c r="R1594" t="s">
        <v>130</v>
      </c>
      <c r="S1594" t="s">
        <v>130</v>
      </c>
      <c r="T1594" t="s">
        <v>130</v>
      </c>
      <c r="U1594" t="s">
        <v>2698</v>
      </c>
    </row>
    <row r="1595" spans="3:21" hidden="1" x14ac:dyDescent="0.25">
      <c r="C1595" t="s">
        <v>3181</v>
      </c>
      <c r="D1595">
        <v>2015</v>
      </c>
      <c r="E1595" t="s">
        <v>175</v>
      </c>
      <c r="F1595" t="s">
        <v>3190</v>
      </c>
      <c r="G1595" t="s">
        <v>93</v>
      </c>
      <c r="H1595" t="s">
        <v>81</v>
      </c>
      <c r="I1595" t="s">
        <v>431</v>
      </c>
      <c r="J1595" t="s">
        <v>578</v>
      </c>
      <c r="K1595" t="s">
        <v>555</v>
      </c>
      <c r="L1595" t="str">
        <f t="shared" si="25"/>
        <v>Critical</v>
      </c>
      <c r="M1595">
        <v>9</v>
      </c>
      <c r="N1595" t="s">
        <v>85</v>
      </c>
      <c r="O1595" t="s">
        <v>86</v>
      </c>
      <c r="P1595" t="s">
        <v>87</v>
      </c>
      <c r="Q1595" t="s">
        <v>205</v>
      </c>
      <c r="R1595" t="s">
        <v>130</v>
      </c>
      <c r="S1595" t="s">
        <v>130</v>
      </c>
      <c r="T1595" t="s">
        <v>130</v>
      </c>
      <c r="U1595" t="s">
        <v>3191</v>
      </c>
    </row>
    <row r="1596" spans="3:21" hidden="1" x14ac:dyDescent="0.25">
      <c r="C1596" t="s">
        <v>3181</v>
      </c>
      <c r="D1596">
        <v>2015</v>
      </c>
      <c r="E1596" t="s">
        <v>178</v>
      </c>
      <c r="F1596" t="s">
        <v>2699</v>
      </c>
      <c r="G1596" t="s">
        <v>81</v>
      </c>
      <c r="H1596" t="s">
        <v>81</v>
      </c>
      <c r="I1596" t="s">
        <v>2700</v>
      </c>
      <c r="J1596" t="s">
        <v>578</v>
      </c>
      <c r="K1596" t="s">
        <v>199</v>
      </c>
      <c r="L1596" t="str">
        <f t="shared" si="25"/>
        <v>Critical</v>
      </c>
      <c r="M1596">
        <v>9.3000000000000007</v>
      </c>
      <c r="N1596" t="s">
        <v>85</v>
      </c>
      <c r="O1596" t="s">
        <v>86</v>
      </c>
      <c r="P1596" t="s">
        <v>101</v>
      </c>
      <c r="Q1596" t="s">
        <v>88</v>
      </c>
      <c r="R1596" t="s">
        <v>130</v>
      </c>
      <c r="S1596" t="s">
        <v>130</v>
      </c>
      <c r="T1596" t="s">
        <v>130</v>
      </c>
      <c r="U1596" t="s">
        <v>2701</v>
      </c>
    </row>
    <row r="1597" spans="3:21" hidden="1" x14ac:dyDescent="0.25">
      <c r="C1597" t="s">
        <v>3181</v>
      </c>
      <c r="D1597">
        <v>2015</v>
      </c>
      <c r="E1597" t="s">
        <v>185</v>
      </c>
      <c r="F1597" t="s">
        <v>2702</v>
      </c>
      <c r="G1597" t="s">
        <v>134</v>
      </c>
      <c r="H1597" t="s">
        <v>81</v>
      </c>
      <c r="I1597" t="s">
        <v>82</v>
      </c>
      <c r="J1597" t="s">
        <v>578</v>
      </c>
      <c r="K1597" t="s">
        <v>199</v>
      </c>
      <c r="L1597" t="str">
        <f t="shared" si="25"/>
        <v>Critical</v>
      </c>
      <c r="M1597">
        <v>9.3000000000000007</v>
      </c>
      <c r="N1597" t="s">
        <v>85</v>
      </c>
      <c r="O1597" t="s">
        <v>86</v>
      </c>
      <c r="P1597" t="s">
        <v>101</v>
      </c>
      <c r="Q1597" t="s">
        <v>88</v>
      </c>
      <c r="R1597" t="s">
        <v>130</v>
      </c>
      <c r="S1597" t="s">
        <v>130</v>
      </c>
      <c r="T1597" t="s">
        <v>130</v>
      </c>
      <c r="U1597" t="s">
        <v>2703</v>
      </c>
    </row>
    <row r="1598" spans="3:21" hidden="1" x14ac:dyDescent="0.25">
      <c r="C1598" t="s">
        <v>3181</v>
      </c>
      <c r="D1598">
        <v>2015</v>
      </c>
      <c r="E1598" t="s">
        <v>188</v>
      </c>
      <c r="F1598" t="s">
        <v>2704</v>
      </c>
      <c r="G1598" t="s">
        <v>134</v>
      </c>
      <c r="H1598" t="s">
        <v>81</v>
      </c>
      <c r="I1598" t="s">
        <v>82</v>
      </c>
      <c r="J1598" t="s">
        <v>578</v>
      </c>
      <c r="K1598" t="s">
        <v>199</v>
      </c>
      <c r="L1598" t="str">
        <f t="shared" si="25"/>
        <v>Critical</v>
      </c>
      <c r="M1598">
        <v>9.3000000000000007</v>
      </c>
      <c r="N1598" t="s">
        <v>85</v>
      </c>
      <c r="O1598" t="s">
        <v>86</v>
      </c>
      <c r="P1598" t="s">
        <v>101</v>
      </c>
      <c r="Q1598" t="s">
        <v>88</v>
      </c>
      <c r="R1598" t="s">
        <v>130</v>
      </c>
      <c r="S1598" t="s">
        <v>130</v>
      </c>
      <c r="T1598" t="s">
        <v>130</v>
      </c>
      <c r="U1598" t="s">
        <v>2705</v>
      </c>
    </row>
    <row r="1599" spans="3:21" hidden="1" x14ac:dyDescent="0.25">
      <c r="C1599" t="s">
        <v>3181</v>
      </c>
      <c r="D1599">
        <v>2015</v>
      </c>
      <c r="E1599" t="s">
        <v>193</v>
      </c>
      <c r="F1599" t="s">
        <v>2706</v>
      </c>
      <c r="G1599" t="s">
        <v>134</v>
      </c>
      <c r="H1599" t="s">
        <v>81</v>
      </c>
      <c r="I1599" t="s">
        <v>82</v>
      </c>
      <c r="J1599" t="s">
        <v>578</v>
      </c>
      <c r="K1599" t="s">
        <v>199</v>
      </c>
      <c r="L1599" t="str">
        <f t="shared" si="25"/>
        <v>Critical</v>
      </c>
      <c r="M1599">
        <v>9.3000000000000007</v>
      </c>
      <c r="N1599" t="s">
        <v>85</v>
      </c>
      <c r="O1599" t="s">
        <v>86</v>
      </c>
      <c r="P1599" t="s">
        <v>101</v>
      </c>
      <c r="Q1599" t="s">
        <v>88</v>
      </c>
      <c r="R1599" t="s">
        <v>130</v>
      </c>
      <c r="S1599" t="s">
        <v>130</v>
      </c>
      <c r="T1599" t="s">
        <v>130</v>
      </c>
      <c r="U1599" t="s">
        <v>2707</v>
      </c>
    </row>
    <row r="1600" spans="3:21" hidden="1" x14ac:dyDescent="0.25">
      <c r="C1600" t="s">
        <v>3181</v>
      </c>
      <c r="D1600">
        <v>2015</v>
      </c>
      <c r="E1600" t="s">
        <v>196</v>
      </c>
      <c r="F1600" t="s">
        <v>2708</v>
      </c>
      <c r="G1600" t="s">
        <v>155</v>
      </c>
      <c r="H1600" t="s">
        <v>81</v>
      </c>
      <c r="I1600" t="s">
        <v>82</v>
      </c>
      <c r="J1600" t="s">
        <v>578</v>
      </c>
      <c r="K1600" t="s">
        <v>199</v>
      </c>
      <c r="L1600" t="str">
        <f t="shared" si="25"/>
        <v>Critical</v>
      </c>
      <c r="M1600">
        <v>9.3000000000000007</v>
      </c>
      <c r="N1600" t="s">
        <v>85</v>
      </c>
      <c r="O1600" t="s">
        <v>86</v>
      </c>
      <c r="P1600" t="s">
        <v>101</v>
      </c>
      <c r="Q1600" t="s">
        <v>88</v>
      </c>
      <c r="R1600" t="s">
        <v>130</v>
      </c>
      <c r="S1600" t="s">
        <v>130</v>
      </c>
      <c r="T1600" t="s">
        <v>130</v>
      </c>
      <c r="U1600" t="s">
        <v>2709</v>
      </c>
    </row>
    <row r="1601" spans="3:21" hidden="1" x14ac:dyDescent="0.25">
      <c r="C1601" t="s">
        <v>3181</v>
      </c>
      <c r="D1601">
        <v>2015</v>
      </c>
      <c r="E1601" t="s">
        <v>201</v>
      </c>
      <c r="F1601" t="s">
        <v>2710</v>
      </c>
      <c r="G1601" t="s">
        <v>134</v>
      </c>
      <c r="H1601" t="s">
        <v>81</v>
      </c>
      <c r="I1601" t="s">
        <v>82</v>
      </c>
      <c r="J1601" t="s">
        <v>578</v>
      </c>
      <c r="K1601" t="s">
        <v>199</v>
      </c>
      <c r="L1601" t="str">
        <f t="shared" si="25"/>
        <v>Critical</v>
      </c>
      <c r="M1601">
        <v>9.3000000000000007</v>
      </c>
      <c r="N1601" t="s">
        <v>85</v>
      </c>
      <c r="O1601" t="s">
        <v>86</v>
      </c>
      <c r="P1601" t="s">
        <v>101</v>
      </c>
      <c r="Q1601" t="s">
        <v>88</v>
      </c>
      <c r="R1601" t="s">
        <v>130</v>
      </c>
      <c r="S1601" t="s">
        <v>130</v>
      </c>
      <c r="T1601" t="s">
        <v>130</v>
      </c>
      <c r="U1601" t="s">
        <v>2711</v>
      </c>
    </row>
    <row r="1602" spans="3:21" hidden="1" x14ac:dyDescent="0.25">
      <c r="C1602" t="s">
        <v>3181</v>
      </c>
      <c r="D1602">
        <v>2015</v>
      </c>
      <c r="E1602" t="s">
        <v>207</v>
      </c>
      <c r="F1602" t="s">
        <v>2712</v>
      </c>
      <c r="G1602" t="s">
        <v>134</v>
      </c>
      <c r="H1602" t="s">
        <v>81</v>
      </c>
      <c r="I1602" t="s">
        <v>82</v>
      </c>
      <c r="J1602" t="s">
        <v>578</v>
      </c>
      <c r="K1602" t="s">
        <v>199</v>
      </c>
      <c r="L1602" t="str">
        <f t="shared" si="25"/>
        <v>Critical</v>
      </c>
      <c r="M1602">
        <v>9.3000000000000007</v>
      </c>
      <c r="N1602" t="s">
        <v>85</v>
      </c>
      <c r="O1602" t="s">
        <v>86</v>
      </c>
      <c r="P1602" t="s">
        <v>101</v>
      </c>
      <c r="Q1602" t="s">
        <v>88</v>
      </c>
      <c r="R1602" t="s">
        <v>130</v>
      </c>
      <c r="S1602" t="s">
        <v>130</v>
      </c>
      <c r="T1602" t="s">
        <v>130</v>
      </c>
      <c r="U1602" t="s">
        <v>2713</v>
      </c>
    </row>
    <row r="1603" spans="3:21" hidden="1" x14ac:dyDescent="0.25">
      <c r="C1603" t="s">
        <v>3181</v>
      </c>
      <c r="D1603">
        <v>2015</v>
      </c>
      <c r="E1603" t="s">
        <v>211</v>
      </c>
      <c r="F1603" t="s">
        <v>2714</v>
      </c>
      <c r="G1603" t="s">
        <v>134</v>
      </c>
      <c r="H1603" t="s">
        <v>81</v>
      </c>
      <c r="I1603" t="s">
        <v>82</v>
      </c>
      <c r="J1603" t="s">
        <v>578</v>
      </c>
      <c r="K1603" t="s">
        <v>199</v>
      </c>
      <c r="L1603" t="str">
        <f t="shared" si="25"/>
        <v>Critical</v>
      </c>
      <c r="M1603">
        <v>9.3000000000000007</v>
      </c>
      <c r="N1603" t="s">
        <v>85</v>
      </c>
      <c r="O1603" t="s">
        <v>86</v>
      </c>
      <c r="P1603" t="s">
        <v>101</v>
      </c>
      <c r="Q1603" t="s">
        <v>88</v>
      </c>
      <c r="R1603" t="s">
        <v>130</v>
      </c>
      <c r="S1603" t="s">
        <v>130</v>
      </c>
      <c r="T1603" t="s">
        <v>130</v>
      </c>
      <c r="U1603" t="s">
        <v>2715</v>
      </c>
    </row>
    <row r="1604" spans="3:21" hidden="1" x14ac:dyDescent="0.25">
      <c r="C1604" t="s">
        <v>3181</v>
      </c>
      <c r="D1604">
        <v>2015</v>
      </c>
      <c r="E1604" t="s">
        <v>214</v>
      </c>
      <c r="F1604" t="s">
        <v>2716</v>
      </c>
      <c r="G1604" t="s">
        <v>134</v>
      </c>
      <c r="H1604" t="s">
        <v>81</v>
      </c>
      <c r="I1604" t="s">
        <v>82</v>
      </c>
      <c r="J1604" t="s">
        <v>578</v>
      </c>
      <c r="K1604" t="s">
        <v>199</v>
      </c>
      <c r="L1604" t="str">
        <f t="shared" si="25"/>
        <v>Critical</v>
      </c>
      <c r="M1604">
        <v>9.3000000000000007</v>
      </c>
      <c r="N1604" t="s">
        <v>85</v>
      </c>
      <c r="O1604" t="s">
        <v>86</v>
      </c>
      <c r="P1604" t="s">
        <v>101</v>
      </c>
      <c r="Q1604" t="s">
        <v>88</v>
      </c>
      <c r="R1604" t="s">
        <v>130</v>
      </c>
      <c r="S1604" t="s">
        <v>130</v>
      </c>
      <c r="T1604" t="s">
        <v>130</v>
      </c>
      <c r="U1604" t="s">
        <v>2717</v>
      </c>
    </row>
    <row r="1605" spans="3:21" hidden="1" x14ac:dyDescent="0.25">
      <c r="C1605" t="s">
        <v>3181</v>
      </c>
      <c r="D1605">
        <v>2015</v>
      </c>
      <c r="E1605" t="s">
        <v>217</v>
      </c>
      <c r="F1605" t="s">
        <v>2718</v>
      </c>
      <c r="G1605" t="s">
        <v>134</v>
      </c>
      <c r="H1605" t="s">
        <v>81</v>
      </c>
      <c r="I1605" t="s">
        <v>82</v>
      </c>
      <c r="J1605" t="s">
        <v>578</v>
      </c>
      <c r="K1605" t="s">
        <v>199</v>
      </c>
      <c r="L1605" t="str">
        <f t="shared" si="25"/>
        <v>Critical</v>
      </c>
      <c r="M1605">
        <v>9.3000000000000007</v>
      </c>
      <c r="N1605" t="s">
        <v>85</v>
      </c>
      <c r="O1605" t="s">
        <v>86</v>
      </c>
      <c r="P1605" t="s">
        <v>101</v>
      </c>
      <c r="Q1605" t="s">
        <v>88</v>
      </c>
      <c r="R1605" t="s">
        <v>130</v>
      </c>
      <c r="S1605" t="s">
        <v>130</v>
      </c>
      <c r="T1605" t="s">
        <v>130</v>
      </c>
      <c r="U1605" t="s">
        <v>2719</v>
      </c>
    </row>
    <row r="1606" spans="3:21" hidden="1" x14ac:dyDescent="0.25">
      <c r="C1606" t="s">
        <v>3181</v>
      </c>
      <c r="D1606">
        <v>2015</v>
      </c>
      <c r="E1606" t="s">
        <v>225</v>
      </c>
      <c r="F1606" t="s">
        <v>2720</v>
      </c>
      <c r="G1606" t="s">
        <v>134</v>
      </c>
      <c r="H1606" t="s">
        <v>81</v>
      </c>
      <c r="I1606" t="s">
        <v>82</v>
      </c>
      <c r="J1606" t="s">
        <v>578</v>
      </c>
      <c r="K1606" t="s">
        <v>199</v>
      </c>
      <c r="L1606" t="str">
        <f t="shared" si="25"/>
        <v>Critical</v>
      </c>
      <c r="M1606">
        <v>9.3000000000000007</v>
      </c>
      <c r="N1606" t="s">
        <v>85</v>
      </c>
      <c r="O1606" t="s">
        <v>86</v>
      </c>
      <c r="P1606" t="s">
        <v>101</v>
      </c>
      <c r="Q1606" t="s">
        <v>88</v>
      </c>
      <c r="R1606" t="s">
        <v>130</v>
      </c>
      <c r="S1606" t="s">
        <v>130</v>
      </c>
      <c r="T1606" t="s">
        <v>130</v>
      </c>
      <c r="U1606" t="s">
        <v>2721</v>
      </c>
    </row>
    <row r="1607" spans="3:21" hidden="1" x14ac:dyDescent="0.25">
      <c r="C1607" t="s">
        <v>3181</v>
      </c>
      <c r="D1607">
        <v>2015</v>
      </c>
      <c r="E1607" t="s">
        <v>231</v>
      </c>
      <c r="F1607" t="s">
        <v>2722</v>
      </c>
      <c r="G1607" t="s">
        <v>140</v>
      </c>
      <c r="H1607" t="s">
        <v>81</v>
      </c>
      <c r="I1607" t="s">
        <v>82</v>
      </c>
      <c r="J1607" t="s">
        <v>578</v>
      </c>
      <c r="K1607" t="s">
        <v>199</v>
      </c>
      <c r="L1607" t="str">
        <f t="shared" si="25"/>
        <v>Critical</v>
      </c>
      <c r="M1607">
        <v>9.3000000000000007</v>
      </c>
      <c r="N1607" t="s">
        <v>85</v>
      </c>
      <c r="O1607" t="s">
        <v>86</v>
      </c>
      <c r="P1607" t="s">
        <v>101</v>
      </c>
      <c r="Q1607" t="s">
        <v>88</v>
      </c>
      <c r="R1607" t="s">
        <v>130</v>
      </c>
      <c r="S1607" t="s">
        <v>130</v>
      </c>
      <c r="T1607" t="s">
        <v>130</v>
      </c>
      <c r="U1607" t="s">
        <v>2723</v>
      </c>
    </row>
    <row r="1608" spans="3:21" hidden="1" x14ac:dyDescent="0.25">
      <c r="C1608" t="s">
        <v>3181</v>
      </c>
      <c r="D1608">
        <v>2015</v>
      </c>
      <c r="E1608" t="s">
        <v>234</v>
      </c>
      <c r="F1608" t="s">
        <v>2724</v>
      </c>
      <c r="G1608" t="s">
        <v>93</v>
      </c>
      <c r="H1608" t="s">
        <v>81</v>
      </c>
      <c r="I1608" t="s">
        <v>153</v>
      </c>
      <c r="J1608" t="s">
        <v>586</v>
      </c>
      <c r="K1608" t="s">
        <v>375</v>
      </c>
      <c r="L1608" t="str">
        <f t="shared" si="25"/>
        <v>Critical</v>
      </c>
      <c r="M1608">
        <v>9.3000000000000007</v>
      </c>
      <c r="N1608" t="s">
        <v>85</v>
      </c>
      <c r="O1608" t="s">
        <v>86</v>
      </c>
      <c r="P1608" t="s">
        <v>101</v>
      </c>
      <c r="Q1608" t="s">
        <v>88</v>
      </c>
      <c r="R1608" t="s">
        <v>130</v>
      </c>
      <c r="S1608" t="s">
        <v>130</v>
      </c>
      <c r="T1608" t="s">
        <v>130</v>
      </c>
      <c r="U1608" t="s">
        <v>2725</v>
      </c>
    </row>
    <row r="1609" spans="3:21" hidden="1" x14ac:dyDescent="0.25">
      <c r="C1609" t="s">
        <v>3181</v>
      </c>
      <c r="D1609">
        <v>2015</v>
      </c>
      <c r="E1609" t="s">
        <v>237</v>
      </c>
      <c r="F1609" t="s">
        <v>2726</v>
      </c>
      <c r="G1609" t="s">
        <v>108</v>
      </c>
      <c r="H1609" t="s">
        <v>81</v>
      </c>
      <c r="I1609" t="s">
        <v>1375</v>
      </c>
      <c r="J1609" t="s">
        <v>578</v>
      </c>
      <c r="K1609" t="s">
        <v>199</v>
      </c>
      <c r="L1609" t="str">
        <f t="shared" si="25"/>
        <v>Low</v>
      </c>
      <c r="M1609">
        <v>4.3</v>
      </c>
      <c r="N1609" t="s">
        <v>85</v>
      </c>
      <c r="O1609" t="s">
        <v>86</v>
      </c>
      <c r="P1609" t="s">
        <v>101</v>
      </c>
      <c r="Q1609" t="s">
        <v>88</v>
      </c>
      <c r="R1609" t="s">
        <v>89</v>
      </c>
      <c r="S1609" t="s">
        <v>85</v>
      </c>
      <c r="T1609" t="s">
        <v>85</v>
      </c>
      <c r="U1609" t="s">
        <v>2727</v>
      </c>
    </row>
    <row r="1610" spans="3:21" hidden="1" x14ac:dyDescent="0.25">
      <c r="C1610" t="s">
        <v>3181</v>
      </c>
      <c r="D1610">
        <v>2015</v>
      </c>
      <c r="E1610" t="s">
        <v>240</v>
      </c>
      <c r="F1610" t="s">
        <v>3192</v>
      </c>
      <c r="G1610" t="s">
        <v>108</v>
      </c>
      <c r="H1610" t="s">
        <v>81</v>
      </c>
      <c r="I1610" t="s">
        <v>109</v>
      </c>
      <c r="J1610" t="s">
        <v>773</v>
      </c>
      <c r="K1610" t="s">
        <v>375</v>
      </c>
      <c r="L1610" t="str">
        <f t="shared" si="25"/>
        <v>Low</v>
      </c>
      <c r="M1610">
        <v>3.3</v>
      </c>
      <c r="N1610" t="s">
        <v>85</v>
      </c>
      <c r="O1610" t="s">
        <v>183</v>
      </c>
      <c r="P1610" t="s">
        <v>87</v>
      </c>
      <c r="Q1610" t="s">
        <v>88</v>
      </c>
      <c r="R1610" t="s">
        <v>89</v>
      </c>
      <c r="S1610" t="s">
        <v>85</v>
      </c>
      <c r="T1610" t="s">
        <v>85</v>
      </c>
      <c r="U1610" t="s">
        <v>3193</v>
      </c>
    </row>
    <row r="1611" spans="3:21" hidden="1" x14ac:dyDescent="0.25">
      <c r="C1611" t="s">
        <v>3181</v>
      </c>
      <c r="D1611">
        <v>2015</v>
      </c>
      <c r="E1611" t="s">
        <v>373</v>
      </c>
      <c r="F1611" t="s">
        <v>2730</v>
      </c>
      <c r="G1611" t="s">
        <v>81</v>
      </c>
      <c r="H1611" t="s">
        <v>81</v>
      </c>
      <c r="I1611" t="s">
        <v>82</v>
      </c>
      <c r="J1611" t="s">
        <v>135</v>
      </c>
      <c r="K1611" t="s">
        <v>354</v>
      </c>
      <c r="L1611" t="str">
        <f t="shared" si="25"/>
        <v>Critical</v>
      </c>
      <c r="M1611">
        <v>9.3000000000000007</v>
      </c>
      <c r="N1611" t="s">
        <v>85</v>
      </c>
      <c r="O1611" t="s">
        <v>86</v>
      </c>
      <c r="P1611" t="s">
        <v>101</v>
      </c>
      <c r="Q1611" t="s">
        <v>88</v>
      </c>
      <c r="R1611" t="s">
        <v>130</v>
      </c>
      <c r="S1611" t="s">
        <v>130</v>
      </c>
      <c r="T1611" t="s">
        <v>130</v>
      </c>
      <c r="U1611" t="s">
        <v>2731</v>
      </c>
    </row>
    <row r="1612" spans="3:21" hidden="1" x14ac:dyDescent="0.25">
      <c r="C1612" t="s">
        <v>3181</v>
      </c>
      <c r="D1612">
        <v>2015</v>
      </c>
      <c r="E1612" t="s">
        <v>383</v>
      </c>
      <c r="F1612" t="s">
        <v>2732</v>
      </c>
      <c r="G1612" t="s">
        <v>927</v>
      </c>
      <c r="H1612" t="s">
        <v>81</v>
      </c>
      <c r="I1612" t="s">
        <v>82</v>
      </c>
      <c r="J1612" t="s">
        <v>2733</v>
      </c>
      <c r="K1612" t="s">
        <v>2734</v>
      </c>
      <c r="L1612" t="str">
        <f t="shared" si="25"/>
        <v>Critical</v>
      </c>
      <c r="M1612">
        <v>9.3000000000000007</v>
      </c>
      <c r="N1612" t="s">
        <v>85</v>
      </c>
      <c r="O1612" t="s">
        <v>86</v>
      </c>
      <c r="P1612" t="s">
        <v>101</v>
      </c>
      <c r="Q1612" t="s">
        <v>88</v>
      </c>
      <c r="R1612" t="s">
        <v>130</v>
      </c>
      <c r="S1612" t="s">
        <v>130</v>
      </c>
      <c r="T1612" t="s">
        <v>130</v>
      </c>
      <c r="U1612" t="s">
        <v>2735</v>
      </c>
    </row>
    <row r="1613" spans="3:21" hidden="1" x14ac:dyDescent="0.25">
      <c r="C1613" t="s">
        <v>3181</v>
      </c>
      <c r="D1613">
        <v>2015</v>
      </c>
      <c r="E1613" t="s">
        <v>386</v>
      </c>
      <c r="F1613" t="s">
        <v>2736</v>
      </c>
      <c r="G1613" t="s">
        <v>927</v>
      </c>
      <c r="H1613" t="s">
        <v>81</v>
      </c>
      <c r="I1613" t="s">
        <v>82</v>
      </c>
      <c r="J1613" t="s">
        <v>2733</v>
      </c>
      <c r="K1613" t="s">
        <v>1157</v>
      </c>
      <c r="L1613" t="str">
        <f t="shared" si="25"/>
        <v>Critical</v>
      </c>
      <c r="M1613">
        <v>9.3000000000000007</v>
      </c>
      <c r="N1613" t="s">
        <v>85</v>
      </c>
      <c r="O1613" t="s">
        <v>86</v>
      </c>
      <c r="P1613" t="s">
        <v>101</v>
      </c>
      <c r="Q1613" t="s">
        <v>88</v>
      </c>
      <c r="R1613" t="s">
        <v>130</v>
      </c>
      <c r="S1613" t="s">
        <v>130</v>
      </c>
      <c r="T1613" t="s">
        <v>130</v>
      </c>
      <c r="U1613" t="s">
        <v>2737</v>
      </c>
    </row>
    <row r="1614" spans="3:21" hidden="1" x14ac:dyDescent="0.25">
      <c r="C1614" t="s">
        <v>3181</v>
      </c>
      <c r="D1614">
        <v>2015</v>
      </c>
      <c r="E1614" t="s">
        <v>389</v>
      </c>
      <c r="F1614" t="s">
        <v>2738</v>
      </c>
      <c r="G1614" t="s">
        <v>927</v>
      </c>
      <c r="H1614" t="s">
        <v>81</v>
      </c>
      <c r="I1614" t="s">
        <v>82</v>
      </c>
      <c r="J1614" t="s">
        <v>2733</v>
      </c>
      <c r="K1614" t="s">
        <v>1157</v>
      </c>
      <c r="L1614" t="str">
        <f t="shared" si="25"/>
        <v>Critical</v>
      </c>
      <c r="M1614">
        <v>9.3000000000000007</v>
      </c>
      <c r="N1614" t="s">
        <v>85</v>
      </c>
      <c r="O1614" t="s">
        <v>86</v>
      </c>
      <c r="P1614" t="s">
        <v>101</v>
      </c>
      <c r="Q1614" t="s">
        <v>88</v>
      </c>
      <c r="R1614" t="s">
        <v>130</v>
      </c>
      <c r="S1614" t="s">
        <v>130</v>
      </c>
      <c r="T1614" t="s">
        <v>130</v>
      </c>
      <c r="U1614" t="s">
        <v>2739</v>
      </c>
    </row>
    <row r="1615" spans="3:21" hidden="1" x14ac:dyDescent="0.25">
      <c r="C1615" t="s">
        <v>3181</v>
      </c>
      <c r="D1615">
        <v>2015</v>
      </c>
      <c r="E1615" t="s">
        <v>392</v>
      </c>
      <c r="F1615" t="s">
        <v>2740</v>
      </c>
      <c r="G1615" t="s">
        <v>927</v>
      </c>
      <c r="H1615" t="s">
        <v>81</v>
      </c>
      <c r="I1615" t="s">
        <v>82</v>
      </c>
      <c r="J1615" t="s">
        <v>2733</v>
      </c>
      <c r="K1615" t="s">
        <v>1157</v>
      </c>
      <c r="L1615" t="str">
        <f t="shared" si="25"/>
        <v>Critical</v>
      </c>
      <c r="M1615">
        <v>9.3000000000000007</v>
      </c>
      <c r="N1615" t="s">
        <v>85</v>
      </c>
      <c r="O1615" t="s">
        <v>86</v>
      </c>
      <c r="P1615" t="s">
        <v>101</v>
      </c>
      <c r="Q1615" t="s">
        <v>88</v>
      </c>
      <c r="R1615" t="s">
        <v>130</v>
      </c>
      <c r="S1615" t="s">
        <v>130</v>
      </c>
      <c r="T1615" t="s">
        <v>130</v>
      </c>
      <c r="U1615" t="s">
        <v>2741</v>
      </c>
    </row>
    <row r="1616" spans="3:21" hidden="1" x14ac:dyDescent="0.25">
      <c r="C1616" t="s">
        <v>3181</v>
      </c>
      <c r="D1616">
        <v>2015</v>
      </c>
      <c r="E1616" t="s">
        <v>396</v>
      </c>
      <c r="F1616" t="s">
        <v>2742</v>
      </c>
      <c r="G1616" t="s">
        <v>927</v>
      </c>
      <c r="H1616" t="s">
        <v>81</v>
      </c>
      <c r="I1616" t="s">
        <v>82</v>
      </c>
      <c r="J1616" t="s">
        <v>2733</v>
      </c>
      <c r="K1616" t="s">
        <v>2734</v>
      </c>
      <c r="L1616" t="str">
        <f t="shared" si="25"/>
        <v>Critical</v>
      </c>
      <c r="M1616">
        <v>9.3000000000000007</v>
      </c>
      <c r="N1616" t="s">
        <v>85</v>
      </c>
      <c r="O1616" t="s">
        <v>86</v>
      </c>
      <c r="P1616" t="s">
        <v>101</v>
      </c>
      <c r="Q1616" t="s">
        <v>88</v>
      </c>
      <c r="R1616" t="s">
        <v>130</v>
      </c>
      <c r="S1616" t="s">
        <v>130</v>
      </c>
      <c r="T1616" t="s">
        <v>130</v>
      </c>
      <c r="U1616" t="s">
        <v>2743</v>
      </c>
    </row>
    <row r="1617" spans="3:21" hidden="1" x14ac:dyDescent="0.25">
      <c r="C1617" t="s">
        <v>3181</v>
      </c>
      <c r="D1617">
        <v>2015</v>
      </c>
      <c r="E1617" t="s">
        <v>702</v>
      </c>
      <c r="F1617" t="s">
        <v>2744</v>
      </c>
      <c r="G1617" t="s">
        <v>927</v>
      </c>
      <c r="H1617" t="s">
        <v>81</v>
      </c>
      <c r="I1617" t="s">
        <v>82</v>
      </c>
      <c r="J1617" t="s">
        <v>2733</v>
      </c>
      <c r="K1617" t="s">
        <v>2734</v>
      </c>
      <c r="L1617" t="str">
        <f t="shared" si="25"/>
        <v>Critical</v>
      </c>
      <c r="M1617">
        <v>9.3000000000000007</v>
      </c>
      <c r="N1617" t="s">
        <v>85</v>
      </c>
      <c r="O1617" t="s">
        <v>86</v>
      </c>
      <c r="P1617" t="s">
        <v>101</v>
      </c>
      <c r="Q1617" t="s">
        <v>88</v>
      </c>
      <c r="R1617" t="s">
        <v>130</v>
      </c>
      <c r="S1617" t="s">
        <v>130</v>
      </c>
      <c r="T1617" t="s">
        <v>130</v>
      </c>
      <c r="U1617" t="s">
        <v>2745</v>
      </c>
    </row>
    <row r="1618" spans="3:21" hidden="1" x14ac:dyDescent="0.25">
      <c r="C1618" t="s">
        <v>3181</v>
      </c>
      <c r="D1618">
        <v>2015</v>
      </c>
      <c r="E1618" t="s">
        <v>705</v>
      </c>
      <c r="F1618" t="s">
        <v>2746</v>
      </c>
      <c r="G1618" t="s">
        <v>927</v>
      </c>
      <c r="H1618" t="s">
        <v>81</v>
      </c>
      <c r="I1618" t="s">
        <v>82</v>
      </c>
      <c r="J1618" t="s">
        <v>1036</v>
      </c>
      <c r="K1618" t="s">
        <v>2747</v>
      </c>
      <c r="L1618" t="str">
        <f t="shared" si="25"/>
        <v>Critical</v>
      </c>
      <c r="M1618">
        <v>9.3000000000000007</v>
      </c>
      <c r="N1618" t="s">
        <v>85</v>
      </c>
      <c r="O1618" t="s">
        <v>86</v>
      </c>
      <c r="P1618" t="s">
        <v>101</v>
      </c>
      <c r="Q1618" t="s">
        <v>88</v>
      </c>
      <c r="R1618" t="s">
        <v>130</v>
      </c>
      <c r="S1618" t="s">
        <v>130</v>
      </c>
      <c r="T1618" t="s">
        <v>130</v>
      </c>
      <c r="U1618" t="s">
        <v>2748</v>
      </c>
    </row>
    <row r="1619" spans="3:21" hidden="1" x14ac:dyDescent="0.25">
      <c r="C1619" t="s">
        <v>3181</v>
      </c>
      <c r="D1619">
        <v>2015</v>
      </c>
      <c r="E1619" t="s">
        <v>708</v>
      </c>
      <c r="F1619" t="s">
        <v>2749</v>
      </c>
      <c r="G1619" t="s">
        <v>927</v>
      </c>
      <c r="H1619" t="s">
        <v>81</v>
      </c>
      <c r="I1619" t="s">
        <v>82</v>
      </c>
      <c r="J1619" t="s">
        <v>1036</v>
      </c>
      <c r="K1619" t="s">
        <v>182</v>
      </c>
      <c r="L1619" t="str">
        <f t="shared" si="25"/>
        <v>Critical</v>
      </c>
      <c r="M1619">
        <v>10</v>
      </c>
      <c r="N1619" t="s">
        <v>85</v>
      </c>
      <c r="O1619" t="s">
        <v>86</v>
      </c>
      <c r="P1619" t="s">
        <v>87</v>
      </c>
      <c r="Q1619" t="s">
        <v>88</v>
      </c>
      <c r="R1619" t="s">
        <v>130</v>
      </c>
      <c r="S1619" t="s">
        <v>130</v>
      </c>
      <c r="T1619" t="s">
        <v>130</v>
      </c>
      <c r="U1619" t="s">
        <v>2750</v>
      </c>
    </row>
    <row r="1620" spans="3:21" hidden="1" x14ac:dyDescent="0.25">
      <c r="C1620" t="s">
        <v>3181</v>
      </c>
      <c r="D1620">
        <v>2015</v>
      </c>
      <c r="E1620" t="s">
        <v>713</v>
      </c>
      <c r="F1620" t="s">
        <v>2751</v>
      </c>
      <c r="G1620" t="s">
        <v>140</v>
      </c>
      <c r="H1620" t="s">
        <v>81</v>
      </c>
      <c r="I1620" t="s">
        <v>2700</v>
      </c>
      <c r="J1620" t="s">
        <v>2752</v>
      </c>
      <c r="K1620" t="s">
        <v>182</v>
      </c>
      <c r="L1620" t="str">
        <f t="shared" si="25"/>
        <v>Critical</v>
      </c>
      <c r="M1620">
        <v>9.3000000000000007</v>
      </c>
      <c r="N1620" t="s">
        <v>85</v>
      </c>
      <c r="O1620" t="s">
        <v>86</v>
      </c>
      <c r="P1620" t="s">
        <v>101</v>
      </c>
      <c r="Q1620" t="s">
        <v>88</v>
      </c>
      <c r="R1620" t="s">
        <v>130</v>
      </c>
      <c r="S1620" t="s">
        <v>130</v>
      </c>
      <c r="T1620" t="s">
        <v>130</v>
      </c>
      <c r="U1620" t="s">
        <v>2753</v>
      </c>
    </row>
    <row r="1621" spans="3:21" hidden="1" x14ac:dyDescent="0.25">
      <c r="C1621" t="s">
        <v>3181</v>
      </c>
      <c r="D1621">
        <v>2015</v>
      </c>
      <c r="E1621" t="s">
        <v>721</v>
      </c>
      <c r="F1621" t="s">
        <v>2754</v>
      </c>
      <c r="G1621" t="s">
        <v>927</v>
      </c>
      <c r="H1621" t="s">
        <v>81</v>
      </c>
      <c r="I1621" t="s">
        <v>82</v>
      </c>
      <c r="J1621" t="s">
        <v>2752</v>
      </c>
      <c r="K1621" t="s">
        <v>291</v>
      </c>
      <c r="L1621" t="str">
        <f t="shared" si="25"/>
        <v>Critical</v>
      </c>
      <c r="M1621">
        <v>9.3000000000000007</v>
      </c>
      <c r="N1621" t="s">
        <v>85</v>
      </c>
      <c r="O1621" t="s">
        <v>86</v>
      </c>
      <c r="P1621" t="s">
        <v>101</v>
      </c>
      <c r="Q1621" t="s">
        <v>88</v>
      </c>
      <c r="R1621" t="s">
        <v>130</v>
      </c>
      <c r="S1621" t="s">
        <v>130</v>
      </c>
      <c r="T1621" t="s">
        <v>130</v>
      </c>
      <c r="U1621" t="s">
        <v>2755</v>
      </c>
    </row>
    <row r="1622" spans="3:21" hidden="1" x14ac:dyDescent="0.25">
      <c r="C1622" t="s">
        <v>3181</v>
      </c>
      <c r="D1622">
        <v>2015</v>
      </c>
      <c r="E1622" t="s">
        <v>725</v>
      </c>
      <c r="F1622" t="s">
        <v>2756</v>
      </c>
      <c r="G1622" t="s">
        <v>927</v>
      </c>
      <c r="H1622" t="s">
        <v>81</v>
      </c>
      <c r="I1622" t="s">
        <v>82</v>
      </c>
      <c r="J1622" t="s">
        <v>2752</v>
      </c>
      <c r="K1622" t="s">
        <v>182</v>
      </c>
      <c r="L1622" t="str">
        <f t="shared" si="25"/>
        <v>Critical</v>
      </c>
      <c r="M1622">
        <v>9.3000000000000007</v>
      </c>
      <c r="N1622" t="s">
        <v>85</v>
      </c>
      <c r="O1622" t="s">
        <v>86</v>
      </c>
      <c r="P1622" t="s">
        <v>101</v>
      </c>
      <c r="Q1622" t="s">
        <v>88</v>
      </c>
      <c r="R1622" t="s">
        <v>130</v>
      </c>
      <c r="S1622" t="s">
        <v>130</v>
      </c>
      <c r="T1622" t="s">
        <v>130</v>
      </c>
      <c r="U1622" t="s">
        <v>2757</v>
      </c>
    </row>
    <row r="1623" spans="3:21" hidden="1" x14ac:dyDescent="0.25">
      <c r="C1623" t="s">
        <v>3181</v>
      </c>
      <c r="D1623">
        <v>2015</v>
      </c>
      <c r="E1623" t="s">
        <v>1238</v>
      </c>
      <c r="F1623" t="s">
        <v>2758</v>
      </c>
      <c r="G1623" t="s">
        <v>927</v>
      </c>
      <c r="H1623" t="s">
        <v>81</v>
      </c>
      <c r="I1623" t="s">
        <v>82</v>
      </c>
      <c r="J1623" t="s">
        <v>2752</v>
      </c>
      <c r="K1623" t="s">
        <v>291</v>
      </c>
      <c r="L1623" t="str">
        <f t="shared" si="25"/>
        <v>Critical</v>
      </c>
      <c r="M1623">
        <v>9.3000000000000007</v>
      </c>
      <c r="N1623" t="s">
        <v>85</v>
      </c>
      <c r="O1623" t="s">
        <v>86</v>
      </c>
      <c r="P1623" t="s">
        <v>101</v>
      </c>
      <c r="Q1623" t="s">
        <v>88</v>
      </c>
      <c r="R1623" t="s">
        <v>130</v>
      </c>
      <c r="S1623" t="s">
        <v>130</v>
      </c>
      <c r="T1623" t="s">
        <v>130</v>
      </c>
      <c r="U1623" t="s">
        <v>2759</v>
      </c>
    </row>
    <row r="1624" spans="3:21" hidden="1" x14ac:dyDescent="0.25">
      <c r="C1624" t="s">
        <v>3181</v>
      </c>
      <c r="D1624">
        <v>2015</v>
      </c>
      <c r="E1624" t="s">
        <v>729</v>
      </c>
      <c r="F1624" t="s">
        <v>2760</v>
      </c>
      <c r="G1624" t="s">
        <v>927</v>
      </c>
      <c r="H1624" t="s">
        <v>81</v>
      </c>
      <c r="I1624" t="s">
        <v>82</v>
      </c>
      <c r="J1624" t="s">
        <v>2752</v>
      </c>
      <c r="K1624" t="s">
        <v>291</v>
      </c>
      <c r="L1624" t="str">
        <f t="shared" si="25"/>
        <v>Critical</v>
      </c>
      <c r="M1624">
        <v>9.3000000000000007</v>
      </c>
      <c r="N1624" t="s">
        <v>85</v>
      </c>
      <c r="O1624" t="s">
        <v>86</v>
      </c>
      <c r="P1624" t="s">
        <v>101</v>
      </c>
      <c r="Q1624" t="s">
        <v>88</v>
      </c>
      <c r="R1624" t="s">
        <v>130</v>
      </c>
      <c r="S1624" t="s">
        <v>130</v>
      </c>
      <c r="T1624" t="s">
        <v>130</v>
      </c>
      <c r="U1624" t="s">
        <v>2761</v>
      </c>
    </row>
    <row r="1625" spans="3:21" hidden="1" x14ac:dyDescent="0.25">
      <c r="C1625" t="s">
        <v>3181</v>
      </c>
      <c r="D1625">
        <v>2015</v>
      </c>
      <c r="E1625" t="s">
        <v>1244</v>
      </c>
      <c r="F1625" t="s">
        <v>2762</v>
      </c>
      <c r="G1625" t="s">
        <v>108</v>
      </c>
      <c r="H1625" t="s">
        <v>81</v>
      </c>
      <c r="I1625" t="s">
        <v>1319</v>
      </c>
      <c r="J1625" t="s">
        <v>2752</v>
      </c>
      <c r="K1625" t="s">
        <v>291</v>
      </c>
      <c r="L1625" t="str">
        <f t="shared" si="25"/>
        <v>Medium</v>
      </c>
      <c r="M1625">
        <v>5</v>
      </c>
      <c r="N1625" t="s">
        <v>85</v>
      </c>
      <c r="O1625" t="s">
        <v>86</v>
      </c>
      <c r="P1625" t="s">
        <v>87</v>
      </c>
      <c r="Q1625" t="s">
        <v>88</v>
      </c>
      <c r="R1625" t="s">
        <v>89</v>
      </c>
      <c r="S1625" t="s">
        <v>85</v>
      </c>
      <c r="T1625" t="s">
        <v>85</v>
      </c>
      <c r="U1625" t="s">
        <v>2763</v>
      </c>
    </row>
    <row r="1626" spans="3:21" hidden="1" x14ac:dyDescent="0.25">
      <c r="C1626" t="s">
        <v>3181</v>
      </c>
      <c r="D1626">
        <v>2015</v>
      </c>
      <c r="E1626" t="s">
        <v>866</v>
      </c>
      <c r="F1626" t="s">
        <v>2764</v>
      </c>
      <c r="G1626" t="s">
        <v>927</v>
      </c>
      <c r="H1626" t="s">
        <v>81</v>
      </c>
      <c r="I1626" t="s">
        <v>82</v>
      </c>
      <c r="J1626" t="s">
        <v>2752</v>
      </c>
      <c r="K1626" t="s">
        <v>291</v>
      </c>
      <c r="L1626" t="str">
        <f t="shared" si="25"/>
        <v>Critical</v>
      </c>
      <c r="M1626">
        <v>9.3000000000000007</v>
      </c>
      <c r="N1626" t="s">
        <v>85</v>
      </c>
      <c r="O1626" t="s">
        <v>86</v>
      </c>
      <c r="P1626" t="s">
        <v>101</v>
      </c>
      <c r="Q1626" t="s">
        <v>88</v>
      </c>
      <c r="R1626" t="s">
        <v>130</v>
      </c>
      <c r="S1626" t="s">
        <v>130</v>
      </c>
      <c r="T1626" t="s">
        <v>130</v>
      </c>
      <c r="U1626" t="s">
        <v>2765</v>
      </c>
    </row>
    <row r="1627" spans="3:21" hidden="1" x14ac:dyDescent="0.25">
      <c r="C1627" t="s">
        <v>3181</v>
      </c>
      <c r="D1627">
        <v>2015</v>
      </c>
      <c r="E1627" t="s">
        <v>867</v>
      </c>
      <c r="F1627" t="s">
        <v>2766</v>
      </c>
      <c r="G1627" t="s">
        <v>108</v>
      </c>
      <c r="H1627" t="s">
        <v>81</v>
      </c>
      <c r="I1627" t="s">
        <v>1319</v>
      </c>
      <c r="J1627" t="s">
        <v>2752</v>
      </c>
      <c r="K1627" t="s">
        <v>291</v>
      </c>
      <c r="L1627" t="str">
        <f t="shared" si="25"/>
        <v>Medium</v>
      </c>
      <c r="M1627">
        <v>5</v>
      </c>
      <c r="N1627" t="s">
        <v>85</v>
      </c>
      <c r="O1627" t="s">
        <v>86</v>
      </c>
      <c r="P1627" t="s">
        <v>87</v>
      </c>
      <c r="Q1627" t="s">
        <v>88</v>
      </c>
      <c r="R1627" t="s">
        <v>89</v>
      </c>
      <c r="S1627" t="s">
        <v>85</v>
      </c>
      <c r="T1627" t="s">
        <v>85</v>
      </c>
      <c r="U1627" t="s">
        <v>2767</v>
      </c>
    </row>
    <row r="1628" spans="3:21" hidden="1" x14ac:dyDescent="0.25">
      <c r="C1628" t="s">
        <v>3181</v>
      </c>
      <c r="D1628">
        <v>2015</v>
      </c>
      <c r="E1628" t="s">
        <v>871</v>
      </c>
      <c r="F1628" t="s">
        <v>2768</v>
      </c>
      <c r="G1628" t="s">
        <v>140</v>
      </c>
      <c r="H1628" t="s">
        <v>81</v>
      </c>
      <c r="I1628" t="s">
        <v>82</v>
      </c>
      <c r="J1628" t="s">
        <v>2752</v>
      </c>
      <c r="K1628" t="s">
        <v>2769</v>
      </c>
      <c r="L1628" t="str">
        <f t="shared" si="25"/>
        <v>Critical</v>
      </c>
      <c r="M1628">
        <v>9.3000000000000007</v>
      </c>
      <c r="N1628" t="s">
        <v>85</v>
      </c>
      <c r="O1628" t="s">
        <v>86</v>
      </c>
      <c r="P1628" t="s">
        <v>101</v>
      </c>
      <c r="Q1628" t="s">
        <v>88</v>
      </c>
      <c r="R1628" t="s">
        <v>130</v>
      </c>
      <c r="S1628" t="s">
        <v>130</v>
      </c>
      <c r="T1628" t="s">
        <v>130</v>
      </c>
      <c r="U1628" t="s">
        <v>2770</v>
      </c>
    </row>
    <row r="1629" spans="3:21" hidden="1" x14ac:dyDescent="0.25">
      <c r="C1629" t="s">
        <v>3181</v>
      </c>
      <c r="D1629">
        <v>2015</v>
      </c>
      <c r="E1629" t="s">
        <v>874</v>
      </c>
      <c r="F1629" t="s">
        <v>2771</v>
      </c>
      <c r="G1629" t="s">
        <v>108</v>
      </c>
      <c r="H1629" t="s">
        <v>81</v>
      </c>
      <c r="I1629" t="s">
        <v>109</v>
      </c>
      <c r="J1629" t="s">
        <v>2752</v>
      </c>
      <c r="K1629" t="s">
        <v>2772</v>
      </c>
      <c r="L1629" t="str">
        <f t="shared" si="25"/>
        <v>Low</v>
      </c>
      <c r="M1629">
        <v>4.3</v>
      </c>
      <c r="N1629" t="s">
        <v>85</v>
      </c>
      <c r="O1629" t="s">
        <v>86</v>
      </c>
      <c r="P1629" t="s">
        <v>101</v>
      </c>
      <c r="Q1629" t="s">
        <v>88</v>
      </c>
      <c r="R1629" t="s">
        <v>89</v>
      </c>
      <c r="S1629" t="s">
        <v>85</v>
      </c>
      <c r="T1629" t="s">
        <v>85</v>
      </c>
      <c r="U1629" t="s">
        <v>2773</v>
      </c>
    </row>
    <row r="1630" spans="3:21" hidden="1" x14ac:dyDescent="0.25">
      <c r="C1630" t="s">
        <v>3181</v>
      </c>
      <c r="D1630">
        <v>2015</v>
      </c>
      <c r="E1630" t="s">
        <v>878</v>
      </c>
      <c r="F1630" t="s">
        <v>2776</v>
      </c>
      <c r="G1630" t="s">
        <v>108</v>
      </c>
      <c r="H1630" t="s">
        <v>81</v>
      </c>
      <c r="I1630" t="s">
        <v>109</v>
      </c>
      <c r="J1630" t="s">
        <v>2752</v>
      </c>
      <c r="K1630" t="s">
        <v>2769</v>
      </c>
      <c r="L1630" t="str">
        <f t="shared" si="25"/>
        <v>Low</v>
      </c>
      <c r="M1630">
        <v>4.3</v>
      </c>
      <c r="N1630" t="s">
        <v>85</v>
      </c>
      <c r="O1630" t="s">
        <v>86</v>
      </c>
      <c r="P1630" t="s">
        <v>101</v>
      </c>
      <c r="Q1630" t="s">
        <v>88</v>
      </c>
      <c r="R1630" t="s">
        <v>89</v>
      </c>
      <c r="S1630" t="s">
        <v>85</v>
      </c>
      <c r="T1630" t="s">
        <v>85</v>
      </c>
      <c r="U1630" t="s">
        <v>2777</v>
      </c>
    </row>
    <row r="1631" spans="3:21" hidden="1" x14ac:dyDescent="0.25">
      <c r="C1631" t="s">
        <v>3181</v>
      </c>
      <c r="D1631">
        <v>2015</v>
      </c>
      <c r="E1631" t="s">
        <v>789</v>
      </c>
      <c r="F1631" t="s">
        <v>2778</v>
      </c>
      <c r="G1631" t="s">
        <v>93</v>
      </c>
      <c r="H1631" t="s">
        <v>81</v>
      </c>
      <c r="I1631" t="s">
        <v>115</v>
      </c>
      <c r="J1631" t="s">
        <v>2752</v>
      </c>
      <c r="K1631" t="s">
        <v>291</v>
      </c>
      <c r="L1631" t="str">
        <f t="shared" si="25"/>
        <v>Low</v>
      </c>
      <c r="M1631">
        <v>4.3</v>
      </c>
      <c r="N1631" t="s">
        <v>85</v>
      </c>
      <c r="O1631" t="s">
        <v>86</v>
      </c>
      <c r="P1631" t="s">
        <v>101</v>
      </c>
      <c r="Q1631" t="s">
        <v>88</v>
      </c>
      <c r="R1631" t="s">
        <v>85</v>
      </c>
      <c r="S1631" t="s">
        <v>85</v>
      </c>
      <c r="T1631" t="s">
        <v>89</v>
      </c>
      <c r="U1631" t="s">
        <v>2779</v>
      </c>
    </row>
    <row r="1632" spans="3:21" hidden="1" x14ac:dyDescent="0.25">
      <c r="C1632" t="s">
        <v>3181</v>
      </c>
      <c r="D1632">
        <v>2015</v>
      </c>
      <c r="E1632" t="s">
        <v>882</v>
      </c>
      <c r="F1632" t="s">
        <v>2780</v>
      </c>
      <c r="G1632" t="s">
        <v>108</v>
      </c>
      <c r="H1632" t="s">
        <v>81</v>
      </c>
      <c r="I1632" t="s">
        <v>109</v>
      </c>
      <c r="J1632" t="s">
        <v>2781</v>
      </c>
      <c r="K1632" t="s">
        <v>885</v>
      </c>
      <c r="L1632" t="str">
        <f t="shared" si="25"/>
        <v>Low</v>
      </c>
      <c r="M1632">
        <v>4.3</v>
      </c>
      <c r="N1632" t="s">
        <v>85</v>
      </c>
      <c r="O1632" t="s">
        <v>86</v>
      </c>
      <c r="P1632" t="s">
        <v>101</v>
      </c>
      <c r="Q1632" t="s">
        <v>88</v>
      </c>
      <c r="R1632" t="s">
        <v>89</v>
      </c>
      <c r="S1632" t="s">
        <v>85</v>
      </c>
      <c r="T1632" t="s">
        <v>85</v>
      </c>
      <c r="U1632" t="s">
        <v>2782</v>
      </c>
    </row>
    <row r="1633" spans="3:21" hidden="1" x14ac:dyDescent="0.25">
      <c r="C1633" t="s">
        <v>3181</v>
      </c>
      <c r="D1633">
        <v>2015</v>
      </c>
      <c r="E1633" t="s">
        <v>891</v>
      </c>
      <c r="F1633" t="s">
        <v>3194</v>
      </c>
      <c r="G1633" t="s">
        <v>128</v>
      </c>
      <c r="H1633" t="s">
        <v>81</v>
      </c>
      <c r="I1633" t="s">
        <v>129</v>
      </c>
      <c r="J1633" t="s">
        <v>2784</v>
      </c>
      <c r="K1633" t="s">
        <v>182</v>
      </c>
      <c r="L1633" t="str">
        <f t="shared" si="25"/>
        <v>High</v>
      </c>
      <c r="M1633">
        <v>7.8</v>
      </c>
      <c r="N1633" t="s">
        <v>85</v>
      </c>
      <c r="O1633" t="s">
        <v>86</v>
      </c>
      <c r="P1633" t="s">
        <v>87</v>
      </c>
      <c r="Q1633" t="s">
        <v>88</v>
      </c>
      <c r="R1633" t="s">
        <v>85</v>
      </c>
      <c r="S1633" t="s">
        <v>85</v>
      </c>
      <c r="T1633" t="s">
        <v>130</v>
      </c>
      <c r="U1633" t="s">
        <v>3195</v>
      </c>
    </row>
    <row r="1634" spans="3:21" hidden="1" x14ac:dyDescent="0.25">
      <c r="C1634" t="s">
        <v>3181</v>
      </c>
      <c r="D1634">
        <v>2015</v>
      </c>
      <c r="E1634" t="s">
        <v>895</v>
      </c>
      <c r="F1634" t="s">
        <v>2783</v>
      </c>
      <c r="G1634" t="s">
        <v>93</v>
      </c>
      <c r="H1634" t="s">
        <v>81</v>
      </c>
      <c r="I1634" t="s">
        <v>153</v>
      </c>
      <c r="J1634" t="s">
        <v>2784</v>
      </c>
      <c r="K1634" t="s">
        <v>885</v>
      </c>
      <c r="L1634" t="str">
        <f t="shared" si="25"/>
        <v>Critical</v>
      </c>
      <c r="M1634">
        <v>10</v>
      </c>
      <c r="N1634" t="s">
        <v>85</v>
      </c>
      <c r="O1634" t="s">
        <v>86</v>
      </c>
      <c r="P1634" t="s">
        <v>87</v>
      </c>
      <c r="Q1634" t="s">
        <v>88</v>
      </c>
      <c r="R1634" t="s">
        <v>130</v>
      </c>
      <c r="S1634" t="s">
        <v>130</v>
      </c>
      <c r="T1634" t="s">
        <v>130</v>
      </c>
      <c r="U1634" t="s">
        <v>2785</v>
      </c>
    </row>
    <row r="1635" spans="3:21" hidden="1" x14ac:dyDescent="0.25">
      <c r="C1635" t="s">
        <v>3181</v>
      </c>
      <c r="D1635">
        <v>2015</v>
      </c>
      <c r="E1635" t="s">
        <v>902</v>
      </c>
      <c r="F1635" t="s">
        <v>2786</v>
      </c>
      <c r="G1635" t="s">
        <v>2787</v>
      </c>
      <c r="H1635" t="s">
        <v>81</v>
      </c>
      <c r="I1635" t="s">
        <v>82</v>
      </c>
      <c r="J1635" t="s">
        <v>2781</v>
      </c>
      <c r="K1635" t="s">
        <v>885</v>
      </c>
      <c r="L1635" t="str">
        <f t="shared" si="25"/>
        <v>High</v>
      </c>
      <c r="M1635">
        <v>8.3000000000000007</v>
      </c>
      <c r="N1635" t="s">
        <v>85</v>
      </c>
      <c r="O1635" t="s">
        <v>183</v>
      </c>
      <c r="P1635" t="s">
        <v>87</v>
      </c>
      <c r="Q1635" t="s">
        <v>88</v>
      </c>
      <c r="R1635" t="s">
        <v>130</v>
      </c>
      <c r="S1635" t="s">
        <v>130</v>
      </c>
      <c r="T1635" t="s">
        <v>130</v>
      </c>
      <c r="U1635" t="s">
        <v>2788</v>
      </c>
    </row>
    <row r="1636" spans="3:21" hidden="1" x14ac:dyDescent="0.25">
      <c r="C1636" t="s">
        <v>3181</v>
      </c>
      <c r="D1636">
        <v>2015</v>
      </c>
      <c r="E1636" t="s">
        <v>906</v>
      </c>
      <c r="F1636" t="s">
        <v>3196</v>
      </c>
      <c r="G1636" t="s">
        <v>478</v>
      </c>
      <c r="H1636" t="s">
        <v>81</v>
      </c>
      <c r="I1636" t="s">
        <v>109</v>
      </c>
      <c r="J1636" t="s">
        <v>2752</v>
      </c>
      <c r="K1636" t="s">
        <v>1200</v>
      </c>
      <c r="L1636" t="str">
        <f t="shared" si="25"/>
        <v>Low</v>
      </c>
      <c r="M1636">
        <v>4.3</v>
      </c>
      <c r="N1636" t="s">
        <v>85</v>
      </c>
      <c r="O1636" t="s">
        <v>183</v>
      </c>
      <c r="P1636" t="s">
        <v>101</v>
      </c>
      <c r="Q1636" t="s">
        <v>88</v>
      </c>
      <c r="R1636" t="s">
        <v>89</v>
      </c>
      <c r="S1636" t="s">
        <v>89</v>
      </c>
      <c r="T1636" t="s">
        <v>85</v>
      </c>
      <c r="U1636" t="s">
        <v>3197</v>
      </c>
    </row>
    <row r="1637" spans="3:21" hidden="1" x14ac:dyDescent="0.25">
      <c r="C1637" t="s">
        <v>3181</v>
      </c>
      <c r="D1637">
        <v>2016</v>
      </c>
      <c r="E1637" t="s">
        <v>91</v>
      </c>
      <c r="F1637" t="s">
        <v>2789</v>
      </c>
      <c r="G1637" t="s">
        <v>140</v>
      </c>
      <c r="H1637" t="s">
        <v>81</v>
      </c>
      <c r="I1637" t="s">
        <v>82</v>
      </c>
      <c r="J1637" t="s">
        <v>2790</v>
      </c>
      <c r="K1637" t="s">
        <v>600</v>
      </c>
      <c r="L1637" t="str">
        <f t="shared" si="25"/>
        <v>Critical</v>
      </c>
      <c r="M1637">
        <v>9.3000000000000007</v>
      </c>
      <c r="N1637" t="s">
        <v>85</v>
      </c>
      <c r="O1637" t="s">
        <v>86</v>
      </c>
      <c r="P1637" t="s">
        <v>101</v>
      </c>
      <c r="Q1637" t="s">
        <v>88</v>
      </c>
      <c r="R1637" t="s">
        <v>130</v>
      </c>
      <c r="S1637" t="s">
        <v>130</v>
      </c>
      <c r="T1637" t="s">
        <v>130</v>
      </c>
      <c r="U1637" t="s">
        <v>2791</v>
      </c>
    </row>
    <row r="1638" spans="3:21" hidden="1" x14ac:dyDescent="0.25">
      <c r="C1638" t="s">
        <v>3181</v>
      </c>
      <c r="D1638">
        <v>2016</v>
      </c>
      <c r="E1638" t="s">
        <v>98</v>
      </c>
      <c r="F1638" t="s">
        <v>2792</v>
      </c>
      <c r="G1638" t="s">
        <v>140</v>
      </c>
      <c r="H1638" t="s">
        <v>81</v>
      </c>
      <c r="I1638" t="s">
        <v>82</v>
      </c>
      <c r="J1638" t="s">
        <v>2790</v>
      </c>
      <c r="K1638" t="s">
        <v>815</v>
      </c>
      <c r="L1638" t="str">
        <f t="shared" si="25"/>
        <v>Critical</v>
      </c>
      <c r="M1638">
        <v>9.3000000000000007</v>
      </c>
      <c r="N1638" t="s">
        <v>85</v>
      </c>
      <c r="O1638" t="s">
        <v>86</v>
      </c>
      <c r="P1638" t="s">
        <v>101</v>
      </c>
      <c r="Q1638" t="s">
        <v>88</v>
      </c>
      <c r="R1638" t="s">
        <v>130</v>
      </c>
      <c r="S1638" t="s">
        <v>130</v>
      </c>
      <c r="T1638" t="s">
        <v>130</v>
      </c>
      <c r="U1638" t="s">
        <v>2793</v>
      </c>
    </row>
    <row r="1639" spans="3:21" hidden="1" x14ac:dyDescent="0.25">
      <c r="C1639" t="s">
        <v>3181</v>
      </c>
      <c r="D1639">
        <v>2016</v>
      </c>
      <c r="E1639" t="s">
        <v>103</v>
      </c>
      <c r="F1639" t="s">
        <v>2794</v>
      </c>
      <c r="G1639" t="s">
        <v>108</v>
      </c>
      <c r="H1639" t="s">
        <v>81</v>
      </c>
      <c r="I1639" t="s">
        <v>109</v>
      </c>
      <c r="J1639" t="s">
        <v>2790</v>
      </c>
      <c r="K1639" t="s">
        <v>555</v>
      </c>
      <c r="L1639" t="str">
        <f t="shared" si="25"/>
        <v>Low</v>
      </c>
      <c r="M1639">
        <v>4.3</v>
      </c>
      <c r="N1639" t="s">
        <v>85</v>
      </c>
      <c r="O1639" t="s">
        <v>86</v>
      </c>
      <c r="P1639" t="s">
        <v>101</v>
      </c>
      <c r="Q1639" t="s">
        <v>88</v>
      </c>
      <c r="R1639" t="s">
        <v>89</v>
      </c>
      <c r="S1639" t="s">
        <v>85</v>
      </c>
      <c r="T1639" t="s">
        <v>85</v>
      </c>
      <c r="U1639" t="s">
        <v>2795</v>
      </c>
    </row>
    <row r="1640" spans="3:21" hidden="1" x14ac:dyDescent="0.25">
      <c r="C1640" t="s">
        <v>3181</v>
      </c>
      <c r="D1640">
        <v>2016</v>
      </c>
      <c r="E1640" t="s">
        <v>106</v>
      </c>
      <c r="F1640" t="s">
        <v>2796</v>
      </c>
      <c r="G1640" t="s">
        <v>280</v>
      </c>
      <c r="H1640" t="s">
        <v>81</v>
      </c>
      <c r="I1640" t="s">
        <v>82</v>
      </c>
      <c r="J1640" t="s">
        <v>2797</v>
      </c>
      <c r="K1640" t="s">
        <v>1364</v>
      </c>
      <c r="L1640" t="str">
        <f t="shared" si="25"/>
        <v>Critical</v>
      </c>
      <c r="M1640">
        <v>9.3000000000000007</v>
      </c>
      <c r="N1640" t="s">
        <v>85</v>
      </c>
      <c r="O1640" t="s">
        <v>86</v>
      </c>
      <c r="P1640" t="s">
        <v>101</v>
      </c>
      <c r="Q1640" t="s">
        <v>88</v>
      </c>
      <c r="R1640" t="s">
        <v>130</v>
      </c>
      <c r="S1640" t="s">
        <v>130</v>
      </c>
      <c r="T1640" t="s">
        <v>130</v>
      </c>
      <c r="U1640" t="s">
        <v>2798</v>
      </c>
    </row>
    <row r="1641" spans="3:21" hidden="1" x14ac:dyDescent="0.25">
      <c r="C1641" t="s">
        <v>3181</v>
      </c>
      <c r="D1641">
        <v>2016</v>
      </c>
      <c r="E1641" t="s">
        <v>113</v>
      </c>
      <c r="F1641" t="s">
        <v>2801</v>
      </c>
      <c r="G1641" t="s">
        <v>280</v>
      </c>
      <c r="H1641" t="s">
        <v>81</v>
      </c>
      <c r="I1641" t="s">
        <v>129</v>
      </c>
      <c r="J1641" t="s">
        <v>2797</v>
      </c>
      <c r="K1641" t="s">
        <v>1279</v>
      </c>
      <c r="L1641" t="str">
        <f t="shared" si="25"/>
        <v>Medium</v>
      </c>
      <c r="M1641">
        <v>6.8</v>
      </c>
      <c r="N1641" t="s">
        <v>85</v>
      </c>
      <c r="O1641" t="s">
        <v>86</v>
      </c>
      <c r="P1641" t="s">
        <v>87</v>
      </c>
      <c r="Q1641" t="s">
        <v>205</v>
      </c>
      <c r="R1641" t="s">
        <v>85</v>
      </c>
      <c r="S1641" t="s">
        <v>85</v>
      </c>
      <c r="T1641" t="s">
        <v>130</v>
      </c>
      <c r="U1641" t="s">
        <v>2802</v>
      </c>
    </row>
    <row r="1642" spans="3:21" hidden="1" x14ac:dyDescent="0.25">
      <c r="C1642" t="s">
        <v>3181</v>
      </c>
      <c r="D1642">
        <v>2016</v>
      </c>
      <c r="E1642" t="s">
        <v>126</v>
      </c>
      <c r="F1642" t="s">
        <v>2803</v>
      </c>
      <c r="G1642" t="s">
        <v>280</v>
      </c>
      <c r="H1642" t="s">
        <v>81</v>
      </c>
      <c r="I1642" t="s">
        <v>82</v>
      </c>
      <c r="J1642" t="s">
        <v>2797</v>
      </c>
      <c r="K1642" t="s">
        <v>1364</v>
      </c>
      <c r="L1642" t="str">
        <f t="shared" si="25"/>
        <v>Critical</v>
      </c>
      <c r="M1642">
        <v>9.3000000000000007</v>
      </c>
      <c r="N1642" t="s">
        <v>85</v>
      </c>
      <c r="O1642" t="s">
        <v>86</v>
      </c>
      <c r="P1642" t="s">
        <v>101</v>
      </c>
      <c r="Q1642" t="s">
        <v>88</v>
      </c>
      <c r="R1642" t="s">
        <v>130</v>
      </c>
      <c r="S1642" t="s">
        <v>130</v>
      </c>
      <c r="T1642" t="s">
        <v>130</v>
      </c>
      <c r="U1642" t="s">
        <v>2804</v>
      </c>
    </row>
    <row r="1643" spans="3:21" hidden="1" x14ac:dyDescent="0.25">
      <c r="C1643" t="s">
        <v>3181</v>
      </c>
      <c r="D1643">
        <v>2016</v>
      </c>
      <c r="E1643" t="s">
        <v>270</v>
      </c>
      <c r="F1643" t="s">
        <v>2805</v>
      </c>
      <c r="G1643" t="s">
        <v>108</v>
      </c>
      <c r="H1643" t="s">
        <v>81</v>
      </c>
      <c r="I1643" t="s">
        <v>109</v>
      </c>
      <c r="J1643" t="s">
        <v>2797</v>
      </c>
      <c r="K1643" t="s">
        <v>1941</v>
      </c>
      <c r="L1643" t="str">
        <f t="shared" si="25"/>
        <v>Low</v>
      </c>
      <c r="M1643">
        <v>4.3</v>
      </c>
      <c r="N1643" t="s">
        <v>85</v>
      </c>
      <c r="O1643" t="s">
        <v>86</v>
      </c>
      <c r="P1643" t="s">
        <v>101</v>
      </c>
      <c r="Q1643" t="s">
        <v>88</v>
      </c>
      <c r="R1643" t="s">
        <v>89</v>
      </c>
      <c r="S1643" t="s">
        <v>85</v>
      </c>
      <c r="T1643" t="s">
        <v>85</v>
      </c>
      <c r="U1643" t="s">
        <v>2806</v>
      </c>
    </row>
    <row r="1644" spans="3:21" hidden="1" x14ac:dyDescent="0.25">
      <c r="C1644" t="s">
        <v>3181</v>
      </c>
      <c r="D1644">
        <v>2016</v>
      </c>
      <c r="E1644" t="s">
        <v>132</v>
      </c>
      <c r="F1644" t="s">
        <v>2807</v>
      </c>
      <c r="G1644" t="s">
        <v>93</v>
      </c>
      <c r="H1644" t="s">
        <v>81</v>
      </c>
      <c r="I1644" t="s">
        <v>431</v>
      </c>
      <c r="J1644" t="s">
        <v>2797</v>
      </c>
      <c r="K1644" t="s">
        <v>1364</v>
      </c>
      <c r="L1644" t="str">
        <f t="shared" si="25"/>
        <v>Critical</v>
      </c>
      <c r="M1644">
        <v>9.3000000000000007</v>
      </c>
      <c r="N1644" t="s">
        <v>85</v>
      </c>
      <c r="O1644" t="s">
        <v>86</v>
      </c>
      <c r="P1644" t="s">
        <v>101</v>
      </c>
      <c r="Q1644" t="s">
        <v>88</v>
      </c>
      <c r="R1644" t="s">
        <v>130</v>
      </c>
      <c r="S1644" t="s">
        <v>130</v>
      </c>
      <c r="T1644" t="s">
        <v>130</v>
      </c>
      <c r="U1644" t="s">
        <v>2808</v>
      </c>
    </row>
    <row r="1645" spans="3:21" hidden="1" x14ac:dyDescent="0.25">
      <c r="C1645" t="s">
        <v>3181</v>
      </c>
      <c r="D1645">
        <v>2016</v>
      </c>
      <c r="E1645" t="s">
        <v>138</v>
      </c>
      <c r="F1645" t="s">
        <v>2809</v>
      </c>
      <c r="G1645" t="s">
        <v>134</v>
      </c>
      <c r="H1645" t="s">
        <v>81</v>
      </c>
      <c r="I1645" t="s">
        <v>82</v>
      </c>
      <c r="J1645" t="s">
        <v>2810</v>
      </c>
      <c r="K1645" t="s">
        <v>1123</v>
      </c>
      <c r="L1645" t="str">
        <f t="shared" si="25"/>
        <v>Critical</v>
      </c>
      <c r="M1645">
        <v>10</v>
      </c>
      <c r="N1645" t="s">
        <v>85</v>
      </c>
      <c r="O1645" t="s">
        <v>86</v>
      </c>
      <c r="P1645" t="s">
        <v>87</v>
      </c>
      <c r="Q1645" t="s">
        <v>88</v>
      </c>
      <c r="R1645" t="s">
        <v>130</v>
      </c>
      <c r="S1645" t="s">
        <v>130</v>
      </c>
      <c r="T1645" t="s">
        <v>130</v>
      </c>
      <c r="U1645" t="s">
        <v>2811</v>
      </c>
    </row>
    <row r="1646" spans="3:21" hidden="1" x14ac:dyDescent="0.25">
      <c r="C1646" t="s">
        <v>3181</v>
      </c>
      <c r="D1646">
        <v>2016</v>
      </c>
      <c r="E1646" t="s">
        <v>142</v>
      </c>
      <c r="F1646" t="s">
        <v>2812</v>
      </c>
      <c r="G1646" t="s">
        <v>699</v>
      </c>
      <c r="H1646" t="s">
        <v>81</v>
      </c>
      <c r="I1646" t="s">
        <v>82</v>
      </c>
      <c r="J1646" t="s">
        <v>2810</v>
      </c>
      <c r="K1646" t="s">
        <v>1123</v>
      </c>
      <c r="L1646" t="str">
        <f t="shared" si="25"/>
        <v>Critical</v>
      </c>
      <c r="M1646">
        <v>9.3000000000000007</v>
      </c>
      <c r="N1646" t="s">
        <v>85</v>
      </c>
      <c r="O1646" t="s">
        <v>86</v>
      </c>
      <c r="P1646" t="s">
        <v>101</v>
      </c>
      <c r="Q1646" t="s">
        <v>88</v>
      </c>
      <c r="R1646" t="s">
        <v>130</v>
      </c>
      <c r="S1646" t="s">
        <v>130</v>
      </c>
      <c r="T1646" t="s">
        <v>130</v>
      </c>
      <c r="U1646" t="s">
        <v>2813</v>
      </c>
    </row>
    <row r="1647" spans="3:21" hidden="1" x14ac:dyDescent="0.25">
      <c r="C1647" t="s">
        <v>3181</v>
      </c>
      <c r="D1647">
        <v>2016</v>
      </c>
      <c r="E1647" t="s">
        <v>147</v>
      </c>
      <c r="F1647" t="s">
        <v>2814</v>
      </c>
      <c r="G1647" t="s">
        <v>280</v>
      </c>
      <c r="H1647" t="s">
        <v>81</v>
      </c>
      <c r="I1647" t="s">
        <v>82</v>
      </c>
      <c r="J1647" t="s">
        <v>2810</v>
      </c>
      <c r="K1647" t="s">
        <v>1123</v>
      </c>
      <c r="L1647" t="str">
        <f t="shared" si="25"/>
        <v>Critical</v>
      </c>
      <c r="M1647">
        <v>9.3000000000000007</v>
      </c>
      <c r="N1647" t="s">
        <v>85</v>
      </c>
      <c r="O1647" t="s">
        <v>86</v>
      </c>
      <c r="P1647" t="s">
        <v>101</v>
      </c>
      <c r="Q1647" t="s">
        <v>88</v>
      </c>
      <c r="R1647" t="s">
        <v>130</v>
      </c>
      <c r="S1647" t="s">
        <v>130</v>
      </c>
      <c r="T1647" t="s">
        <v>130</v>
      </c>
      <c r="U1647" t="s">
        <v>2815</v>
      </c>
    </row>
    <row r="1648" spans="3:21" hidden="1" x14ac:dyDescent="0.25">
      <c r="C1648" t="s">
        <v>3181</v>
      </c>
      <c r="D1648">
        <v>2016</v>
      </c>
      <c r="E1648" t="s">
        <v>150</v>
      </c>
      <c r="F1648" t="s">
        <v>2816</v>
      </c>
      <c r="G1648" t="s">
        <v>93</v>
      </c>
      <c r="H1648" t="s">
        <v>81</v>
      </c>
      <c r="I1648" t="s">
        <v>290</v>
      </c>
      <c r="J1648" t="s">
        <v>2817</v>
      </c>
      <c r="K1648" t="s">
        <v>2818</v>
      </c>
      <c r="L1648" t="str">
        <f t="shared" si="25"/>
        <v>High</v>
      </c>
      <c r="M1648">
        <v>7.6</v>
      </c>
      <c r="N1648" t="s">
        <v>85</v>
      </c>
      <c r="O1648" t="s">
        <v>86</v>
      </c>
      <c r="P1648" t="s">
        <v>301</v>
      </c>
      <c r="Q1648" t="s">
        <v>88</v>
      </c>
      <c r="R1648" t="s">
        <v>130</v>
      </c>
      <c r="S1648" t="s">
        <v>130</v>
      </c>
      <c r="T1648" t="s">
        <v>130</v>
      </c>
      <c r="U1648" t="s">
        <v>2819</v>
      </c>
    </row>
    <row r="1649" spans="3:21" hidden="1" x14ac:dyDescent="0.25">
      <c r="C1649" t="s">
        <v>3181</v>
      </c>
      <c r="D1649">
        <v>2016</v>
      </c>
      <c r="E1649" t="s">
        <v>155</v>
      </c>
      <c r="F1649" t="s">
        <v>2820</v>
      </c>
      <c r="G1649" t="s">
        <v>699</v>
      </c>
      <c r="H1649" t="s">
        <v>81</v>
      </c>
      <c r="I1649" t="s">
        <v>109</v>
      </c>
      <c r="J1649" t="s">
        <v>2817</v>
      </c>
      <c r="K1649" t="s">
        <v>1279</v>
      </c>
      <c r="L1649" t="str">
        <f t="shared" si="25"/>
        <v>Low</v>
      </c>
      <c r="M1649">
        <v>4.3</v>
      </c>
      <c r="N1649" t="s">
        <v>85</v>
      </c>
      <c r="O1649" t="s">
        <v>86</v>
      </c>
      <c r="P1649" t="s">
        <v>101</v>
      </c>
      <c r="Q1649" t="s">
        <v>88</v>
      </c>
      <c r="R1649" t="s">
        <v>89</v>
      </c>
      <c r="S1649" t="s">
        <v>85</v>
      </c>
      <c r="T1649" t="s">
        <v>85</v>
      </c>
      <c r="U1649" t="s">
        <v>2821</v>
      </c>
    </row>
    <row r="1650" spans="3:21" hidden="1" x14ac:dyDescent="0.25">
      <c r="C1650" t="s">
        <v>3181</v>
      </c>
      <c r="D1650">
        <v>2016</v>
      </c>
      <c r="E1650" t="s">
        <v>140</v>
      </c>
      <c r="F1650" t="s">
        <v>2822</v>
      </c>
      <c r="G1650" t="s">
        <v>108</v>
      </c>
      <c r="H1650" t="s">
        <v>81</v>
      </c>
      <c r="I1650" t="s">
        <v>109</v>
      </c>
      <c r="J1650" t="s">
        <v>2817</v>
      </c>
      <c r="K1650" t="s">
        <v>1279</v>
      </c>
      <c r="L1650" t="str">
        <f t="shared" si="25"/>
        <v>Low</v>
      </c>
      <c r="M1650">
        <v>4.3</v>
      </c>
      <c r="N1650" t="s">
        <v>85</v>
      </c>
      <c r="O1650" t="s">
        <v>86</v>
      </c>
      <c r="P1650" t="s">
        <v>101</v>
      </c>
      <c r="Q1650" t="s">
        <v>88</v>
      </c>
      <c r="R1650" t="s">
        <v>89</v>
      </c>
      <c r="S1650" t="s">
        <v>85</v>
      </c>
      <c r="T1650" t="s">
        <v>85</v>
      </c>
      <c r="U1650" t="s">
        <v>2823</v>
      </c>
    </row>
    <row r="1651" spans="3:21" hidden="1" x14ac:dyDescent="0.25">
      <c r="C1651" t="s">
        <v>3181</v>
      </c>
      <c r="D1651">
        <v>2016</v>
      </c>
      <c r="E1651" t="s">
        <v>134</v>
      </c>
      <c r="F1651" t="s">
        <v>2824</v>
      </c>
      <c r="G1651" t="s">
        <v>93</v>
      </c>
      <c r="H1651" t="s">
        <v>81</v>
      </c>
      <c r="I1651" t="s">
        <v>153</v>
      </c>
      <c r="J1651" t="s">
        <v>2817</v>
      </c>
      <c r="K1651" t="s">
        <v>2818</v>
      </c>
      <c r="L1651" t="str">
        <f t="shared" si="25"/>
        <v>Critical</v>
      </c>
      <c r="M1651">
        <v>9</v>
      </c>
      <c r="N1651" t="s">
        <v>85</v>
      </c>
      <c r="O1651" t="s">
        <v>86</v>
      </c>
      <c r="P1651" t="s">
        <v>87</v>
      </c>
      <c r="Q1651" t="s">
        <v>205</v>
      </c>
      <c r="R1651" t="s">
        <v>130</v>
      </c>
      <c r="S1651" t="s">
        <v>130</v>
      </c>
      <c r="T1651" t="s">
        <v>130</v>
      </c>
      <c r="U1651" t="s">
        <v>2825</v>
      </c>
    </row>
    <row r="1652" spans="3:21" hidden="1" x14ac:dyDescent="0.25">
      <c r="C1652" t="s">
        <v>3181</v>
      </c>
      <c r="D1652">
        <v>2016</v>
      </c>
      <c r="E1652" t="s">
        <v>305</v>
      </c>
      <c r="F1652" t="s">
        <v>2826</v>
      </c>
      <c r="G1652" t="s">
        <v>280</v>
      </c>
      <c r="H1652" t="s">
        <v>81</v>
      </c>
      <c r="I1652" t="s">
        <v>82</v>
      </c>
      <c r="J1652" t="s">
        <v>2817</v>
      </c>
      <c r="K1652" t="s">
        <v>1123</v>
      </c>
      <c r="L1652" t="str">
        <f t="shared" si="25"/>
        <v>Critical</v>
      </c>
      <c r="M1652">
        <v>9</v>
      </c>
      <c r="N1652" t="s">
        <v>85</v>
      </c>
      <c r="O1652" t="s">
        <v>86</v>
      </c>
      <c r="P1652" t="s">
        <v>87</v>
      </c>
      <c r="Q1652" t="s">
        <v>205</v>
      </c>
      <c r="R1652" t="s">
        <v>130</v>
      </c>
      <c r="S1652" t="s">
        <v>130</v>
      </c>
      <c r="T1652" t="s">
        <v>130</v>
      </c>
      <c r="U1652" t="s">
        <v>2827</v>
      </c>
    </row>
    <row r="1653" spans="3:21" hidden="1" x14ac:dyDescent="0.25">
      <c r="C1653" t="s">
        <v>3181</v>
      </c>
      <c r="D1653">
        <v>2016</v>
      </c>
      <c r="E1653" t="s">
        <v>168</v>
      </c>
      <c r="F1653" t="s">
        <v>2828</v>
      </c>
      <c r="G1653" t="s">
        <v>134</v>
      </c>
      <c r="H1653" t="s">
        <v>81</v>
      </c>
      <c r="I1653" t="s">
        <v>82</v>
      </c>
      <c r="J1653" t="s">
        <v>2829</v>
      </c>
      <c r="K1653" t="s">
        <v>1279</v>
      </c>
      <c r="L1653" t="str">
        <f t="shared" si="25"/>
        <v>Critical</v>
      </c>
      <c r="M1653">
        <v>9.3000000000000007</v>
      </c>
      <c r="N1653" t="s">
        <v>85</v>
      </c>
      <c r="O1653" t="s">
        <v>86</v>
      </c>
      <c r="P1653" t="s">
        <v>101</v>
      </c>
      <c r="Q1653" t="s">
        <v>88</v>
      </c>
      <c r="R1653" t="s">
        <v>130</v>
      </c>
      <c r="S1653" t="s">
        <v>130</v>
      </c>
      <c r="T1653" t="s">
        <v>130</v>
      </c>
      <c r="U1653" t="s">
        <v>2830</v>
      </c>
    </row>
    <row r="1654" spans="3:21" hidden="1" x14ac:dyDescent="0.25">
      <c r="C1654" t="s">
        <v>3181</v>
      </c>
      <c r="D1654">
        <v>2016</v>
      </c>
      <c r="E1654" t="s">
        <v>172</v>
      </c>
      <c r="F1654" t="s">
        <v>2831</v>
      </c>
      <c r="G1654" t="s">
        <v>134</v>
      </c>
      <c r="H1654" t="s">
        <v>81</v>
      </c>
      <c r="I1654" t="s">
        <v>82</v>
      </c>
      <c r="J1654" t="s">
        <v>2829</v>
      </c>
      <c r="K1654" t="s">
        <v>1279</v>
      </c>
      <c r="L1654" t="str">
        <f t="shared" si="25"/>
        <v>Critical</v>
      </c>
      <c r="M1654">
        <v>9.3000000000000007</v>
      </c>
      <c r="N1654" t="s">
        <v>85</v>
      </c>
      <c r="O1654" t="s">
        <v>86</v>
      </c>
      <c r="P1654" t="s">
        <v>101</v>
      </c>
      <c r="Q1654" t="s">
        <v>88</v>
      </c>
      <c r="R1654" t="s">
        <v>130</v>
      </c>
      <c r="S1654" t="s">
        <v>130</v>
      </c>
      <c r="T1654" t="s">
        <v>130</v>
      </c>
      <c r="U1654" t="s">
        <v>2832</v>
      </c>
    </row>
    <row r="1655" spans="3:21" hidden="1" x14ac:dyDescent="0.25">
      <c r="C1655" t="s">
        <v>3181</v>
      </c>
      <c r="D1655">
        <v>2016</v>
      </c>
      <c r="E1655" t="s">
        <v>175</v>
      </c>
      <c r="F1655" t="s">
        <v>2833</v>
      </c>
      <c r="G1655" t="s">
        <v>134</v>
      </c>
      <c r="H1655" t="s">
        <v>81</v>
      </c>
      <c r="I1655" t="s">
        <v>82</v>
      </c>
      <c r="J1655" t="s">
        <v>2829</v>
      </c>
      <c r="K1655" t="s">
        <v>1279</v>
      </c>
      <c r="L1655" t="str">
        <f t="shared" ref="L1655:L1718" si="26">IF(M1655&gt;=9,"Critical",IF(M1655&gt;=7.5,"High",IF(M1655&gt;=5,"Medium","Low")))</f>
        <v>Critical</v>
      </c>
      <c r="M1655">
        <v>9.3000000000000007</v>
      </c>
      <c r="N1655" t="s">
        <v>85</v>
      </c>
      <c r="O1655" t="s">
        <v>86</v>
      </c>
      <c r="P1655" t="s">
        <v>101</v>
      </c>
      <c r="Q1655" t="s">
        <v>88</v>
      </c>
      <c r="R1655" t="s">
        <v>130</v>
      </c>
      <c r="S1655" t="s">
        <v>130</v>
      </c>
      <c r="T1655" t="s">
        <v>130</v>
      </c>
      <c r="U1655" t="s">
        <v>2834</v>
      </c>
    </row>
    <row r="1656" spans="3:21" hidden="1" x14ac:dyDescent="0.25">
      <c r="C1656" t="s">
        <v>3181</v>
      </c>
      <c r="D1656">
        <v>2016</v>
      </c>
      <c r="E1656" t="s">
        <v>178</v>
      </c>
      <c r="F1656" t="s">
        <v>2835</v>
      </c>
      <c r="G1656" t="s">
        <v>108</v>
      </c>
      <c r="H1656" t="s">
        <v>81</v>
      </c>
      <c r="I1656" t="s">
        <v>109</v>
      </c>
      <c r="J1656" t="s">
        <v>2810</v>
      </c>
      <c r="K1656" t="s">
        <v>1123</v>
      </c>
      <c r="L1656" t="str">
        <f t="shared" si="26"/>
        <v>Low</v>
      </c>
      <c r="M1656">
        <v>2.6</v>
      </c>
      <c r="N1656" t="s">
        <v>85</v>
      </c>
      <c r="O1656" t="s">
        <v>86</v>
      </c>
      <c r="P1656" t="s">
        <v>301</v>
      </c>
      <c r="Q1656" t="s">
        <v>88</v>
      </c>
      <c r="R1656" t="s">
        <v>89</v>
      </c>
      <c r="S1656" t="s">
        <v>85</v>
      </c>
      <c r="T1656" t="s">
        <v>85</v>
      </c>
      <c r="U1656" t="s">
        <v>2836</v>
      </c>
    </row>
    <row r="1657" spans="3:21" hidden="1" x14ac:dyDescent="0.25">
      <c r="C1657" t="s">
        <v>3181</v>
      </c>
      <c r="D1657">
        <v>2016</v>
      </c>
      <c r="E1657" t="s">
        <v>185</v>
      </c>
      <c r="F1657" t="s">
        <v>2837</v>
      </c>
      <c r="G1657" t="s">
        <v>108</v>
      </c>
      <c r="H1657" t="s">
        <v>81</v>
      </c>
      <c r="I1657" t="s">
        <v>1319</v>
      </c>
      <c r="J1657" t="s">
        <v>2810</v>
      </c>
      <c r="K1657" t="s">
        <v>1123</v>
      </c>
      <c r="L1657" t="str">
        <f t="shared" si="26"/>
        <v>Medium</v>
      </c>
      <c r="M1657">
        <v>5</v>
      </c>
      <c r="N1657" t="s">
        <v>85</v>
      </c>
      <c r="O1657" t="s">
        <v>86</v>
      </c>
      <c r="P1657" t="s">
        <v>87</v>
      </c>
      <c r="Q1657" t="s">
        <v>88</v>
      </c>
      <c r="R1657" t="s">
        <v>89</v>
      </c>
      <c r="S1657" t="s">
        <v>85</v>
      </c>
      <c r="T1657" t="s">
        <v>85</v>
      </c>
      <c r="U1657" t="s">
        <v>2838</v>
      </c>
    </row>
    <row r="1658" spans="3:21" hidden="1" x14ac:dyDescent="0.25">
      <c r="C1658" t="s">
        <v>3181</v>
      </c>
      <c r="D1658">
        <v>2016</v>
      </c>
      <c r="E1658" t="s">
        <v>188</v>
      </c>
      <c r="F1658" t="s">
        <v>2839</v>
      </c>
      <c r="G1658" t="s">
        <v>108</v>
      </c>
      <c r="H1658" t="s">
        <v>81</v>
      </c>
      <c r="I1658" t="s">
        <v>1319</v>
      </c>
      <c r="J1658" t="s">
        <v>2810</v>
      </c>
      <c r="K1658" t="s">
        <v>1123</v>
      </c>
      <c r="L1658" t="str">
        <f t="shared" si="26"/>
        <v>Medium</v>
      </c>
      <c r="M1658">
        <v>5</v>
      </c>
      <c r="N1658" t="s">
        <v>85</v>
      </c>
      <c r="O1658" t="s">
        <v>86</v>
      </c>
      <c r="P1658" t="s">
        <v>87</v>
      </c>
      <c r="Q1658" t="s">
        <v>88</v>
      </c>
      <c r="R1658" t="s">
        <v>89</v>
      </c>
      <c r="S1658" t="s">
        <v>85</v>
      </c>
      <c r="T1658" t="s">
        <v>85</v>
      </c>
      <c r="U1658" t="s">
        <v>2840</v>
      </c>
    </row>
    <row r="1659" spans="3:21" hidden="1" x14ac:dyDescent="0.25">
      <c r="C1659" t="s">
        <v>3181</v>
      </c>
      <c r="D1659">
        <v>2016</v>
      </c>
      <c r="E1659" t="s">
        <v>196</v>
      </c>
      <c r="F1659" t="s">
        <v>2841</v>
      </c>
      <c r="G1659" t="s">
        <v>478</v>
      </c>
      <c r="H1659" t="s">
        <v>81</v>
      </c>
      <c r="I1659" t="s">
        <v>82</v>
      </c>
      <c r="J1659" t="s">
        <v>261</v>
      </c>
      <c r="K1659" t="s">
        <v>2842</v>
      </c>
      <c r="L1659" t="str">
        <f t="shared" si="26"/>
        <v>Critical</v>
      </c>
      <c r="M1659">
        <v>9.3000000000000007</v>
      </c>
      <c r="N1659" t="s">
        <v>85</v>
      </c>
      <c r="O1659" t="s">
        <v>86</v>
      </c>
      <c r="P1659" t="s">
        <v>101</v>
      </c>
      <c r="Q1659" t="s">
        <v>88</v>
      </c>
      <c r="R1659" t="s">
        <v>130</v>
      </c>
      <c r="S1659" t="s">
        <v>130</v>
      </c>
      <c r="T1659" t="s">
        <v>130</v>
      </c>
      <c r="U1659" t="s">
        <v>2843</v>
      </c>
    </row>
    <row r="1660" spans="3:21" hidden="1" x14ac:dyDescent="0.25">
      <c r="C1660" t="s">
        <v>3181</v>
      </c>
      <c r="D1660">
        <v>2016</v>
      </c>
      <c r="E1660" t="s">
        <v>207</v>
      </c>
      <c r="F1660" t="s">
        <v>3198</v>
      </c>
      <c r="G1660" t="s">
        <v>134</v>
      </c>
      <c r="H1660" t="s">
        <v>81</v>
      </c>
      <c r="I1660" t="s">
        <v>1748</v>
      </c>
      <c r="J1660" t="s">
        <v>2845</v>
      </c>
      <c r="K1660" t="s">
        <v>354</v>
      </c>
      <c r="L1660" t="str">
        <f t="shared" si="26"/>
        <v>Critical</v>
      </c>
      <c r="M1660">
        <v>9</v>
      </c>
      <c r="N1660" t="s">
        <v>85</v>
      </c>
      <c r="O1660" t="s">
        <v>86</v>
      </c>
      <c r="P1660" t="s">
        <v>87</v>
      </c>
      <c r="Q1660" t="s">
        <v>205</v>
      </c>
      <c r="R1660" t="s">
        <v>130</v>
      </c>
      <c r="S1660" t="s">
        <v>130</v>
      </c>
      <c r="T1660" t="s">
        <v>130</v>
      </c>
      <c r="U1660" t="s">
        <v>3199</v>
      </c>
    </row>
    <row r="1661" spans="3:21" hidden="1" x14ac:dyDescent="0.25">
      <c r="C1661" t="s">
        <v>3181</v>
      </c>
      <c r="D1661">
        <v>2016</v>
      </c>
      <c r="E1661" t="s">
        <v>211</v>
      </c>
      <c r="F1661" t="s">
        <v>3200</v>
      </c>
      <c r="G1661" t="s">
        <v>280</v>
      </c>
      <c r="H1661" t="s">
        <v>81</v>
      </c>
      <c r="I1661" t="s">
        <v>129</v>
      </c>
      <c r="J1661" t="s">
        <v>2845</v>
      </c>
      <c r="K1661" t="s">
        <v>354</v>
      </c>
      <c r="L1661" t="str">
        <f t="shared" si="26"/>
        <v>Low</v>
      </c>
      <c r="M1661">
        <v>4</v>
      </c>
      <c r="N1661" t="s">
        <v>85</v>
      </c>
      <c r="O1661" t="s">
        <v>86</v>
      </c>
      <c r="P1661" t="s">
        <v>87</v>
      </c>
      <c r="Q1661" t="s">
        <v>205</v>
      </c>
      <c r="R1661" t="s">
        <v>85</v>
      </c>
      <c r="S1661" t="s">
        <v>85</v>
      </c>
      <c r="T1661" t="s">
        <v>89</v>
      </c>
      <c r="U1661" t="s">
        <v>3201</v>
      </c>
    </row>
    <row r="1662" spans="3:21" hidden="1" x14ac:dyDescent="0.25">
      <c r="C1662" t="s">
        <v>3181</v>
      </c>
      <c r="D1662">
        <v>2016</v>
      </c>
      <c r="E1662" t="s">
        <v>214</v>
      </c>
      <c r="F1662" t="s">
        <v>2844</v>
      </c>
      <c r="G1662" t="s">
        <v>108</v>
      </c>
      <c r="H1662" t="s">
        <v>81</v>
      </c>
      <c r="I1662" t="s">
        <v>1319</v>
      </c>
      <c r="J1662" t="s">
        <v>2845</v>
      </c>
      <c r="K1662" t="s">
        <v>1618</v>
      </c>
      <c r="L1662" t="str">
        <f t="shared" si="26"/>
        <v>Low</v>
      </c>
      <c r="M1662">
        <v>4.3</v>
      </c>
      <c r="N1662" t="s">
        <v>85</v>
      </c>
      <c r="O1662" t="s">
        <v>86</v>
      </c>
      <c r="P1662" t="s">
        <v>101</v>
      </c>
      <c r="Q1662" t="s">
        <v>88</v>
      </c>
      <c r="R1662" t="s">
        <v>89</v>
      </c>
      <c r="S1662" t="s">
        <v>85</v>
      </c>
      <c r="T1662" t="s">
        <v>85</v>
      </c>
      <c r="U1662" t="s">
        <v>2846</v>
      </c>
    </row>
    <row r="1663" spans="3:21" hidden="1" x14ac:dyDescent="0.25">
      <c r="C1663" t="s">
        <v>3181</v>
      </c>
      <c r="D1663">
        <v>2016</v>
      </c>
      <c r="E1663" t="s">
        <v>217</v>
      </c>
      <c r="F1663" t="s">
        <v>2847</v>
      </c>
      <c r="G1663" t="s">
        <v>108</v>
      </c>
      <c r="H1663" t="s">
        <v>81</v>
      </c>
      <c r="I1663" t="s">
        <v>1319</v>
      </c>
      <c r="J1663" t="s">
        <v>2810</v>
      </c>
      <c r="K1663" t="s">
        <v>1123</v>
      </c>
      <c r="L1663" t="str">
        <f t="shared" si="26"/>
        <v>Medium</v>
      </c>
      <c r="M1663">
        <v>5</v>
      </c>
      <c r="N1663" t="s">
        <v>85</v>
      </c>
      <c r="O1663" t="s">
        <v>86</v>
      </c>
      <c r="P1663" t="s">
        <v>87</v>
      </c>
      <c r="Q1663" t="s">
        <v>88</v>
      </c>
      <c r="R1663" t="s">
        <v>89</v>
      </c>
      <c r="S1663" t="s">
        <v>85</v>
      </c>
      <c r="T1663" t="s">
        <v>85</v>
      </c>
      <c r="U1663" t="s">
        <v>2848</v>
      </c>
    </row>
    <row r="1664" spans="3:21" hidden="1" x14ac:dyDescent="0.25">
      <c r="C1664" t="s">
        <v>3181</v>
      </c>
      <c r="D1664">
        <v>2016</v>
      </c>
      <c r="E1664" t="s">
        <v>220</v>
      </c>
      <c r="F1664" t="s">
        <v>2849</v>
      </c>
      <c r="G1664" t="s">
        <v>93</v>
      </c>
      <c r="H1664" t="s">
        <v>81</v>
      </c>
      <c r="I1664" t="s">
        <v>431</v>
      </c>
      <c r="J1664" t="s">
        <v>616</v>
      </c>
      <c r="K1664" t="s">
        <v>1200</v>
      </c>
      <c r="L1664" t="str">
        <f t="shared" si="26"/>
        <v>Critical</v>
      </c>
      <c r="M1664">
        <v>9.3000000000000007</v>
      </c>
      <c r="N1664" t="s">
        <v>85</v>
      </c>
      <c r="O1664" t="s">
        <v>86</v>
      </c>
      <c r="P1664" t="s">
        <v>101</v>
      </c>
      <c r="Q1664" t="s">
        <v>88</v>
      </c>
      <c r="R1664" t="s">
        <v>130</v>
      </c>
      <c r="S1664" t="s">
        <v>130</v>
      </c>
      <c r="T1664" t="s">
        <v>130</v>
      </c>
      <c r="U1664" t="s">
        <v>2850</v>
      </c>
    </row>
    <row r="1665" spans="3:21" hidden="1" x14ac:dyDescent="0.25">
      <c r="C1665" t="s">
        <v>3181</v>
      </c>
      <c r="D1665">
        <v>2016</v>
      </c>
      <c r="E1665" t="s">
        <v>225</v>
      </c>
      <c r="F1665" t="s">
        <v>2853</v>
      </c>
      <c r="G1665" t="s">
        <v>81</v>
      </c>
      <c r="H1665" t="s">
        <v>81</v>
      </c>
      <c r="I1665" t="s">
        <v>82</v>
      </c>
      <c r="J1665" t="s">
        <v>616</v>
      </c>
      <c r="K1665" t="s">
        <v>1200</v>
      </c>
      <c r="L1665" t="str">
        <f t="shared" si="26"/>
        <v>Critical</v>
      </c>
      <c r="M1665">
        <v>9.3000000000000007</v>
      </c>
      <c r="N1665" t="s">
        <v>85</v>
      </c>
      <c r="O1665" t="s">
        <v>86</v>
      </c>
      <c r="P1665" t="s">
        <v>101</v>
      </c>
      <c r="Q1665" t="s">
        <v>88</v>
      </c>
      <c r="R1665" t="s">
        <v>130</v>
      </c>
      <c r="S1665" t="s">
        <v>130</v>
      </c>
      <c r="T1665" t="s">
        <v>130</v>
      </c>
      <c r="U1665" t="s">
        <v>2854</v>
      </c>
    </row>
    <row r="1666" spans="3:21" hidden="1" x14ac:dyDescent="0.25">
      <c r="C1666" t="s">
        <v>3181</v>
      </c>
      <c r="D1666">
        <v>2016</v>
      </c>
      <c r="E1666" t="s">
        <v>228</v>
      </c>
      <c r="F1666" t="s">
        <v>2857</v>
      </c>
      <c r="G1666" t="s">
        <v>699</v>
      </c>
      <c r="H1666" t="s">
        <v>81</v>
      </c>
      <c r="I1666" t="s">
        <v>82</v>
      </c>
      <c r="J1666" t="s">
        <v>616</v>
      </c>
      <c r="K1666" t="s">
        <v>1200</v>
      </c>
      <c r="L1666" t="str">
        <f t="shared" si="26"/>
        <v>Critical</v>
      </c>
      <c r="M1666">
        <v>9</v>
      </c>
      <c r="N1666" t="s">
        <v>85</v>
      </c>
      <c r="O1666" t="s">
        <v>86</v>
      </c>
      <c r="P1666" t="s">
        <v>87</v>
      </c>
      <c r="Q1666" t="s">
        <v>205</v>
      </c>
      <c r="R1666" t="s">
        <v>130</v>
      </c>
      <c r="S1666" t="s">
        <v>130</v>
      </c>
      <c r="T1666" t="s">
        <v>130</v>
      </c>
      <c r="U1666" t="s">
        <v>2858</v>
      </c>
    </row>
    <row r="1667" spans="3:21" hidden="1" x14ac:dyDescent="0.25">
      <c r="C1667" t="s">
        <v>3181</v>
      </c>
      <c r="D1667">
        <v>2016</v>
      </c>
      <c r="E1667" t="s">
        <v>234</v>
      </c>
      <c r="F1667" t="s">
        <v>2859</v>
      </c>
      <c r="G1667" t="s">
        <v>280</v>
      </c>
      <c r="H1667" t="s">
        <v>81</v>
      </c>
      <c r="I1667" t="s">
        <v>82</v>
      </c>
      <c r="J1667" t="s">
        <v>616</v>
      </c>
      <c r="K1667" t="s">
        <v>1200</v>
      </c>
      <c r="L1667" t="str">
        <f t="shared" si="26"/>
        <v>Critical</v>
      </c>
      <c r="M1667">
        <v>9.3000000000000007</v>
      </c>
      <c r="N1667" t="s">
        <v>85</v>
      </c>
      <c r="O1667" t="s">
        <v>86</v>
      </c>
      <c r="P1667" t="s">
        <v>101</v>
      </c>
      <c r="Q1667" t="s">
        <v>88</v>
      </c>
      <c r="R1667" t="s">
        <v>130</v>
      </c>
      <c r="S1667" t="s">
        <v>130</v>
      </c>
      <c r="T1667" t="s">
        <v>130</v>
      </c>
      <c r="U1667" t="s">
        <v>2860</v>
      </c>
    </row>
    <row r="1668" spans="3:21" hidden="1" x14ac:dyDescent="0.25">
      <c r="C1668" t="s">
        <v>3181</v>
      </c>
      <c r="D1668">
        <v>2016</v>
      </c>
      <c r="E1668" t="s">
        <v>237</v>
      </c>
      <c r="F1668" t="s">
        <v>2861</v>
      </c>
      <c r="G1668" t="s">
        <v>108</v>
      </c>
      <c r="H1668" t="s">
        <v>81</v>
      </c>
      <c r="I1668" t="s">
        <v>109</v>
      </c>
      <c r="J1668" t="s">
        <v>616</v>
      </c>
      <c r="K1668" t="s">
        <v>1200</v>
      </c>
      <c r="L1668" t="str">
        <f t="shared" si="26"/>
        <v>Low</v>
      </c>
      <c r="M1668">
        <v>4.3</v>
      </c>
      <c r="N1668" t="s">
        <v>85</v>
      </c>
      <c r="O1668" t="s">
        <v>86</v>
      </c>
      <c r="P1668" t="s">
        <v>101</v>
      </c>
      <c r="Q1668" t="s">
        <v>88</v>
      </c>
      <c r="R1668" t="s">
        <v>89</v>
      </c>
      <c r="S1668" t="s">
        <v>85</v>
      </c>
      <c r="T1668" t="s">
        <v>85</v>
      </c>
      <c r="U1668" t="s">
        <v>2862</v>
      </c>
    </row>
    <row r="1669" spans="3:21" hidden="1" x14ac:dyDescent="0.25">
      <c r="C1669" t="s">
        <v>3181</v>
      </c>
      <c r="D1669">
        <v>2016</v>
      </c>
      <c r="E1669" t="s">
        <v>240</v>
      </c>
      <c r="F1669" t="s">
        <v>2863</v>
      </c>
      <c r="G1669" t="s">
        <v>108</v>
      </c>
      <c r="H1669" t="s">
        <v>81</v>
      </c>
      <c r="I1669" t="s">
        <v>109</v>
      </c>
      <c r="J1669" t="s">
        <v>616</v>
      </c>
      <c r="K1669" t="s">
        <v>1200</v>
      </c>
      <c r="L1669" t="str">
        <f t="shared" si="26"/>
        <v>Low</v>
      </c>
      <c r="M1669">
        <v>4.3</v>
      </c>
      <c r="N1669" t="s">
        <v>85</v>
      </c>
      <c r="O1669" t="s">
        <v>86</v>
      </c>
      <c r="P1669" t="s">
        <v>101</v>
      </c>
      <c r="Q1669" t="s">
        <v>88</v>
      </c>
      <c r="R1669" t="s">
        <v>89</v>
      </c>
      <c r="S1669" t="s">
        <v>85</v>
      </c>
      <c r="T1669" t="s">
        <v>85</v>
      </c>
      <c r="U1669" t="s">
        <v>2864</v>
      </c>
    </row>
    <row r="1670" spans="3:21" hidden="1" x14ac:dyDescent="0.25">
      <c r="C1670" t="s">
        <v>3181</v>
      </c>
      <c r="D1670">
        <v>2016</v>
      </c>
      <c r="E1670" t="s">
        <v>244</v>
      </c>
      <c r="F1670" t="s">
        <v>2865</v>
      </c>
      <c r="G1670" t="s">
        <v>280</v>
      </c>
      <c r="H1670" t="s">
        <v>81</v>
      </c>
      <c r="I1670" t="s">
        <v>82</v>
      </c>
      <c r="J1670" t="s">
        <v>1220</v>
      </c>
      <c r="K1670" t="s">
        <v>1431</v>
      </c>
      <c r="L1670" t="str">
        <f t="shared" si="26"/>
        <v>Critical</v>
      </c>
      <c r="M1670">
        <v>9.3000000000000007</v>
      </c>
      <c r="N1670" t="s">
        <v>85</v>
      </c>
      <c r="O1670" t="s">
        <v>86</v>
      </c>
      <c r="P1670" t="s">
        <v>101</v>
      </c>
      <c r="Q1670" t="s">
        <v>88</v>
      </c>
      <c r="R1670" t="s">
        <v>130</v>
      </c>
      <c r="S1670" t="s">
        <v>130</v>
      </c>
      <c r="T1670" t="s">
        <v>130</v>
      </c>
      <c r="U1670" t="s">
        <v>2866</v>
      </c>
    </row>
    <row r="1671" spans="3:21" hidden="1" x14ac:dyDescent="0.25">
      <c r="C1671" t="s">
        <v>3181</v>
      </c>
      <c r="D1671">
        <v>2016</v>
      </c>
      <c r="E1671" t="s">
        <v>360</v>
      </c>
      <c r="F1671" t="s">
        <v>2867</v>
      </c>
      <c r="G1671" t="s">
        <v>93</v>
      </c>
      <c r="H1671" t="s">
        <v>81</v>
      </c>
      <c r="I1671" t="s">
        <v>431</v>
      </c>
      <c r="J1671" t="s">
        <v>1220</v>
      </c>
      <c r="K1671" t="s">
        <v>1618</v>
      </c>
      <c r="L1671" t="str">
        <f t="shared" si="26"/>
        <v>Critical</v>
      </c>
      <c r="M1671">
        <v>9.3000000000000007</v>
      </c>
      <c r="N1671" t="s">
        <v>85</v>
      </c>
      <c r="O1671" t="s">
        <v>86</v>
      </c>
      <c r="P1671" t="s">
        <v>101</v>
      </c>
      <c r="Q1671" t="s">
        <v>88</v>
      </c>
      <c r="R1671" t="s">
        <v>130</v>
      </c>
      <c r="S1671" t="s">
        <v>130</v>
      </c>
      <c r="T1671" t="s">
        <v>130</v>
      </c>
      <c r="U1671" t="s">
        <v>2868</v>
      </c>
    </row>
    <row r="1672" spans="3:21" hidden="1" x14ac:dyDescent="0.25">
      <c r="C1672" t="s">
        <v>3181</v>
      </c>
      <c r="D1672">
        <v>2016</v>
      </c>
      <c r="E1672" t="s">
        <v>365</v>
      </c>
      <c r="F1672" t="s">
        <v>2871</v>
      </c>
      <c r="G1672" t="s">
        <v>134</v>
      </c>
      <c r="H1672" t="s">
        <v>81</v>
      </c>
      <c r="I1672" t="s">
        <v>82</v>
      </c>
      <c r="J1672" t="s">
        <v>2872</v>
      </c>
      <c r="K1672" t="s">
        <v>885</v>
      </c>
      <c r="L1672" t="str">
        <f t="shared" si="26"/>
        <v>Critical</v>
      </c>
      <c r="M1672">
        <v>9.3000000000000007</v>
      </c>
      <c r="N1672" t="s">
        <v>85</v>
      </c>
      <c r="O1672" t="s">
        <v>86</v>
      </c>
      <c r="P1672" t="s">
        <v>101</v>
      </c>
      <c r="Q1672" t="s">
        <v>88</v>
      </c>
      <c r="R1672" t="s">
        <v>130</v>
      </c>
      <c r="S1672" t="s">
        <v>130</v>
      </c>
      <c r="T1672" t="s">
        <v>130</v>
      </c>
      <c r="U1672" t="s">
        <v>2873</v>
      </c>
    </row>
    <row r="1673" spans="3:21" hidden="1" x14ac:dyDescent="0.25">
      <c r="C1673" t="s">
        <v>3181</v>
      </c>
      <c r="D1673">
        <v>2016</v>
      </c>
      <c r="E1673" t="s">
        <v>369</v>
      </c>
      <c r="F1673" t="s">
        <v>2874</v>
      </c>
      <c r="G1673" t="s">
        <v>134</v>
      </c>
      <c r="H1673" t="s">
        <v>81</v>
      </c>
      <c r="I1673" t="s">
        <v>129</v>
      </c>
      <c r="J1673" t="s">
        <v>2872</v>
      </c>
      <c r="K1673" t="s">
        <v>885</v>
      </c>
      <c r="L1673" t="str">
        <f t="shared" si="26"/>
        <v>Medium</v>
      </c>
      <c r="M1673">
        <v>7.1</v>
      </c>
      <c r="N1673" t="s">
        <v>85</v>
      </c>
      <c r="O1673" t="s">
        <v>86</v>
      </c>
      <c r="P1673" t="s">
        <v>101</v>
      </c>
      <c r="Q1673" t="s">
        <v>88</v>
      </c>
      <c r="R1673" t="s">
        <v>85</v>
      </c>
      <c r="S1673" t="s">
        <v>85</v>
      </c>
      <c r="T1673" t="s">
        <v>130</v>
      </c>
      <c r="U1673" t="s">
        <v>2875</v>
      </c>
    </row>
    <row r="1674" spans="3:21" hidden="1" x14ac:dyDescent="0.25">
      <c r="C1674" t="s">
        <v>3181</v>
      </c>
      <c r="D1674">
        <v>2016</v>
      </c>
      <c r="E1674" t="s">
        <v>373</v>
      </c>
      <c r="F1674" t="s">
        <v>2876</v>
      </c>
      <c r="G1674" t="s">
        <v>134</v>
      </c>
      <c r="H1674" t="s">
        <v>81</v>
      </c>
      <c r="I1674" t="s">
        <v>82</v>
      </c>
      <c r="J1674" t="s">
        <v>2872</v>
      </c>
      <c r="K1674" t="s">
        <v>676</v>
      </c>
      <c r="L1674" t="str">
        <f t="shared" si="26"/>
        <v>Critical</v>
      </c>
      <c r="M1674">
        <v>9.3000000000000007</v>
      </c>
      <c r="N1674" t="s">
        <v>85</v>
      </c>
      <c r="O1674" t="s">
        <v>86</v>
      </c>
      <c r="P1674" t="s">
        <v>101</v>
      </c>
      <c r="Q1674" t="s">
        <v>88</v>
      </c>
      <c r="R1674" t="s">
        <v>130</v>
      </c>
      <c r="S1674" t="s">
        <v>130</v>
      </c>
      <c r="T1674" t="s">
        <v>130</v>
      </c>
      <c r="U1674" t="s">
        <v>2877</v>
      </c>
    </row>
    <row r="1675" spans="3:21" hidden="1" x14ac:dyDescent="0.25">
      <c r="C1675" t="s">
        <v>3181</v>
      </c>
      <c r="D1675">
        <v>2016</v>
      </c>
      <c r="E1675" t="s">
        <v>380</v>
      </c>
      <c r="F1675" t="s">
        <v>2878</v>
      </c>
      <c r="G1675" t="s">
        <v>134</v>
      </c>
      <c r="H1675" t="s">
        <v>81</v>
      </c>
      <c r="I1675" t="s">
        <v>82</v>
      </c>
      <c r="J1675" t="s">
        <v>2872</v>
      </c>
      <c r="K1675" t="s">
        <v>676</v>
      </c>
      <c r="L1675" t="str">
        <f t="shared" si="26"/>
        <v>Critical</v>
      </c>
      <c r="M1675">
        <v>9.3000000000000007</v>
      </c>
      <c r="N1675" t="s">
        <v>85</v>
      </c>
      <c r="O1675" t="s">
        <v>86</v>
      </c>
      <c r="P1675" t="s">
        <v>101</v>
      </c>
      <c r="Q1675" t="s">
        <v>88</v>
      </c>
      <c r="R1675" t="s">
        <v>130</v>
      </c>
      <c r="S1675" t="s">
        <v>130</v>
      </c>
      <c r="T1675" t="s">
        <v>130</v>
      </c>
      <c r="U1675" t="s">
        <v>2879</v>
      </c>
    </row>
    <row r="1676" spans="3:21" hidden="1" x14ac:dyDescent="0.25">
      <c r="C1676" t="s">
        <v>3181</v>
      </c>
      <c r="D1676">
        <v>2016</v>
      </c>
      <c r="E1676" t="s">
        <v>383</v>
      </c>
      <c r="F1676" t="s">
        <v>2880</v>
      </c>
      <c r="G1676" t="s">
        <v>134</v>
      </c>
      <c r="H1676" t="s">
        <v>81</v>
      </c>
      <c r="I1676" t="s">
        <v>82</v>
      </c>
      <c r="J1676" t="s">
        <v>2872</v>
      </c>
      <c r="K1676" t="s">
        <v>676</v>
      </c>
      <c r="L1676" t="str">
        <f t="shared" si="26"/>
        <v>Critical</v>
      </c>
      <c r="M1676">
        <v>9.3000000000000007</v>
      </c>
      <c r="N1676" t="s">
        <v>85</v>
      </c>
      <c r="O1676" t="s">
        <v>86</v>
      </c>
      <c r="P1676" t="s">
        <v>101</v>
      </c>
      <c r="Q1676" t="s">
        <v>88</v>
      </c>
      <c r="R1676" t="s">
        <v>130</v>
      </c>
      <c r="S1676" t="s">
        <v>130</v>
      </c>
      <c r="T1676" t="s">
        <v>130</v>
      </c>
      <c r="U1676" t="s">
        <v>2881</v>
      </c>
    </row>
    <row r="1677" spans="3:21" hidden="1" x14ac:dyDescent="0.25">
      <c r="C1677" t="s">
        <v>3181</v>
      </c>
      <c r="D1677">
        <v>2016</v>
      </c>
      <c r="E1677" t="s">
        <v>386</v>
      </c>
      <c r="F1677" t="s">
        <v>2882</v>
      </c>
      <c r="G1677" t="s">
        <v>134</v>
      </c>
      <c r="H1677" t="s">
        <v>81</v>
      </c>
      <c r="I1677" t="s">
        <v>82</v>
      </c>
      <c r="J1677" t="s">
        <v>2872</v>
      </c>
      <c r="K1677" t="s">
        <v>676</v>
      </c>
      <c r="L1677" t="str">
        <f t="shared" si="26"/>
        <v>Medium</v>
      </c>
      <c r="M1677">
        <v>6.8</v>
      </c>
      <c r="N1677" t="s">
        <v>85</v>
      </c>
      <c r="O1677" t="s">
        <v>86</v>
      </c>
      <c r="P1677" t="s">
        <v>101</v>
      </c>
      <c r="Q1677" t="s">
        <v>88</v>
      </c>
      <c r="R1677" t="s">
        <v>89</v>
      </c>
      <c r="S1677" t="s">
        <v>89</v>
      </c>
      <c r="T1677" t="s">
        <v>89</v>
      </c>
      <c r="U1677" t="s">
        <v>2883</v>
      </c>
    </row>
    <row r="1678" spans="3:21" hidden="1" x14ac:dyDescent="0.25">
      <c r="C1678" t="s">
        <v>3181</v>
      </c>
      <c r="D1678">
        <v>2016</v>
      </c>
      <c r="E1678" t="s">
        <v>389</v>
      </c>
      <c r="F1678" t="s">
        <v>2884</v>
      </c>
      <c r="G1678" t="s">
        <v>108</v>
      </c>
      <c r="H1678" t="s">
        <v>81</v>
      </c>
      <c r="I1678" t="s">
        <v>1375</v>
      </c>
      <c r="J1678" t="s">
        <v>2810</v>
      </c>
      <c r="K1678" t="s">
        <v>291</v>
      </c>
      <c r="L1678" t="str">
        <f t="shared" si="26"/>
        <v>Low</v>
      </c>
      <c r="M1678">
        <v>4.3</v>
      </c>
      <c r="N1678" t="s">
        <v>85</v>
      </c>
      <c r="O1678" t="s">
        <v>86</v>
      </c>
      <c r="P1678" t="s">
        <v>101</v>
      </c>
      <c r="Q1678" t="s">
        <v>88</v>
      </c>
      <c r="R1678" t="s">
        <v>89</v>
      </c>
      <c r="S1678" t="s">
        <v>85</v>
      </c>
      <c r="T1678" t="s">
        <v>85</v>
      </c>
      <c r="U1678" t="s">
        <v>2885</v>
      </c>
    </row>
    <row r="1679" spans="3:21" hidden="1" x14ac:dyDescent="0.25">
      <c r="C1679" t="s">
        <v>3181</v>
      </c>
      <c r="D1679">
        <v>2016</v>
      </c>
      <c r="E1679" t="s">
        <v>392</v>
      </c>
      <c r="F1679" t="s">
        <v>3202</v>
      </c>
      <c r="G1679" t="s">
        <v>134</v>
      </c>
      <c r="H1679" t="s">
        <v>81</v>
      </c>
      <c r="I1679" t="s">
        <v>129</v>
      </c>
      <c r="J1679" t="s">
        <v>2887</v>
      </c>
      <c r="K1679" t="s">
        <v>792</v>
      </c>
      <c r="L1679" t="str">
        <f t="shared" si="26"/>
        <v>Medium</v>
      </c>
      <c r="M1679">
        <v>5</v>
      </c>
      <c r="N1679" t="s">
        <v>85</v>
      </c>
      <c r="O1679" t="s">
        <v>86</v>
      </c>
      <c r="P1679" t="s">
        <v>87</v>
      </c>
      <c r="Q1679" t="s">
        <v>88</v>
      </c>
      <c r="R1679" t="s">
        <v>85</v>
      </c>
      <c r="S1679" t="s">
        <v>85</v>
      </c>
      <c r="T1679" t="s">
        <v>89</v>
      </c>
      <c r="U1679" t="s">
        <v>3203</v>
      </c>
    </row>
    <row r="1680" spans="3:21" hidden="1" x14ac:dyDescent="0.25">
      <c r="C1680" t="s">
        <v>3181</v>
      </c>
      <c r="D1680">
        <v>2016</v>
      </c>
      <c r="E1680" t="s">
        <v>684</v>
      </c>
      <c r="F1680" t="s">
        <v>2886</v>
      </c>
      <c r="G1680" t="s">
        <v>93</v>
      </c>
      <c r="H1680" t="s">
        <v>81</v>
      </c>
      <c r="I1680" t="s">
        <v>431</v>
      </c>
      <c r="J1680" t="s">
        <v>2887</v>
      </c>
      <c r="K1680" t="s">
        <v>792</v>
      </c>
      <c r="L1680" t="str">
        <f t="shared" si="26"/>
        <v>Critical</v>
      </c>
      <c r="M1680">
        <v>9.3000000000000007</v>
      </c>
      <c r="N1680" t="s">
        <v>85</v>
      </c>
      <c r="O1680" t="s">
        <v>86</v>
      </c>
      <c r="P1680" t="s">
        <v>101</v>
      </c>
      <c r="Q1680" t="s">
        <v>88</v>
      </c>
      <c r="R1680" t="s">
        <v>130</v>
      </c>
      <c r="S1680" t="s">
        <v>130</v>
      </c>
      <c r="T1680" t="s">
        <v>130</v>
      </c>
      <c r="U1680" t="s">
        <v>2888</v>
      </c>
    </row>
    <row r="1681" spans="3:21" hidden="1" x14ac:dyDescent="0.25">
      <c r="C1681" t="s">
        <v>3181</v>
      </c>
      <c r="D1681">
        <v>2016</v>
      </c>
      <c r="E1681" t="s">
        <v>690</v>
      </c>
      <c r="F1681" t="s">
        <v>2889</v>
      </c>
      <c r="G1681" t="s">
        <v>93</v>
      </c>
      <c r="H1681" t="s">
        <v>81</v>
      </c>
      <c r="I1681" t="s">
        <v>153</v>
      </c>
      <c r="J1681" t="s">
        <v>2890</v>
      </c>
      <c r="K1681" t="s">
        <v>738</v>
      </c>
      <c r="L1681" t="str">
        <f t="shared" si="26"/>
        <v>Critical</v>
      </c>
      <c r="M1681">
        <v>9.3000000000000007</v>
      </c>
      <c r="N1681" t="s">
        <v>85</v>
      </c>
      <c r="O1681" t="s">
        <v>86</v>
      </c>
      <c r="P1681" t="s">
        <v>101</v>
      </c>
      <c r="Q1681" t="s">
        <v>88</v>
      </c>
      <c r="R1681" t="s">
        <v>130</v>
      </c>
      <c r="S1681" t="s">
        <v>130</v>
      </c>
      <c r="T1681" t="s">
        <v>130</v>
      </c>
      <c r="U1681" t="s">
        <v>2891</v>
      </c>
    </row>
    <row r="1682" spans="3:21" hidden="1" x14ac:dyDescent="0.25">
      <c r="C1682" t="s">
        <v>3181</v>
      </c>
      <c r="D1682">
        <v>2016</v>
      </c>
      <c r="E1682" t="s">
        <v>694</v>
      </c>
      <c r="F1682" t="s">
        <v>2892</v>
      </c>
      <c r="G1682" t="s">
        <v>699</v>
      </c>
      <c r="H1682" t="s">
        <v>81</v>
      </c>
      <c r="I1682" t="s">
        <v>82</v>
      </c>
      <c r="J1682" t="s">
        <v>2890</v>
      </c>
      <c r="K1682" t="s">
        <v>738</v>
      </c>
      <c r="L1682" t="str">
        <f t="shared" si="26"/>
        <v>Critical</v>
      </c>
      <c r="M1682">
        <v>9.3000000000000007</v>
      </c>
      <c r="N1682" t="s">
        <v>85</v>
      </c>
      <c r="O1682" t="s">
        <v>86</v>
      </c>
      <c r="P1682" t="s">
        <v>101</v>
      </c>
      <c r="Q1682" t="s">
        <v>88</v>
      </c>
      <c r="R1682" t="s">
        <v>130</v>
      </c>
      <c r="S1682" t="s">
        <v>130</v>
      </c>
      <c r="T1682" t="s">
        <v>130</v>
      </c>
      <c r="U1682" t="s">
        <v>2893</v>
      </c>
    </row>
    <row r="1683" spans="3:21" hidden="1" x14ac:dyDescent="0.25">
      <c r="C1683" t="s">
        <v>3181</v>
      </c>
      <c r="D1683">
        <v>2016</v>
      </c>
      <c r="E1683" t="s">
        <v>697</v>
      </c>
      <c r="F1683" t="s">
        <v>2894</v>
      </c>
      <c r="G1683" t="s">
        <v>108</v>
      </c>
      <c r="H1683" t="s">
        <v>81</v>
      </c>
      <c r="I1683" t="s">
        <v>1319</v>
      </c>
      <c r="J1683" t="s">
        <v>2890</v>
      </c>
      <c r="K1683" t="s">
        <v>738</v>
      </c>
      <c r="L1683" t="str">
        <f t="shared" si="26"/>
        <v>Low</v>
      </c>
      <c r="M1683">
        <v>4.3</v>
      </c>
      <c r="N1683" t="s">
        <v>85</v>
      </c>
      <c r="O1683" t="s">
        <v>86</v>
      </c>
      <c r="P1683" t="s">
        <v>101</v>
      </c>
      <c r="Q1683" t="s">
        <v>88</v>
      </c>
      <c r="R1683" t="s">
        <v>89</v>
      </c>
      <c r="S1683" t="s">
        <v>85</v>
      </c>
      <c r="T1683" t="s">
        <v>85</v>
      </c>
      <c r="U1683" t="s">
        <v>2895</v>
      </c>
    </row>
    <row r="1684" spans="3:21" hidden="1" x14ac:dyDescent="0.25">
      <c r="C1684" t="s">
        <v>3181</v>
      </c>
      <c r="D1684">
        <v>2017</v>
      </c>
      <c r="E1684" t="s">
        <v>79</v>
      </c>
      <c r="F1684" t="s">
        <v>2896</v>
      </c>
      <c r="G1684" t="s">
        <v>108</v>
      </c>
      <c r="H1684" t="s">
        <v>81</v>
      </c>
      <c r="I1684" t="s">
        <v>109</v>
      </c>
      <c r="J1684" t="s">
        <v>1583</v>
      </c>
      <c r="K1684" t="s">
        <v>2897</v>
      </c>
      <c r="L1684" t="str">
        <f t="shared" si="26"/>
        <v>Low</v>
      </c>
      <c r="M1684">
        <v>4.3</v>
      </c>
      <c r="N1684" t="s">
        <v>85</v>
      </c>
      <c r="O1684" t="s">
        <v>86</v>
      </c>
      <c r="P1684" t="s">
        <v>101</v>
      </c>
      <c r="Q1684" t="s">
        <v>88</v>
      </c>
      <c r="R1684" t="s">
        <v>89</v>
      </c>
      <c r="S1684" t="s">
        <v>85</v>
      </c>
      <c r="T1684" t="s">
        <v>85</v>
      </c>
      <c r="U1684" t="s">
        <v>2898</v>
      </c>
    </row>
    <row r="1685" spans="3:21" hidden="1" x14ac:dyDescent="0.25">
      <c r="C1685" t="s">
        <v>3181</v>
      </c>
      <c r="D1685">
        <v>2017</v>
      </c>
      <c r="E1685" t="s">
        <v>91</v>
      </c>
      <c r="F1685" t="s">
        <v>2899</v>
      </c>
      <c r="G1685" t="s">
        <v>134</v>
      </c>
      <c r="H1685" t="s">
        <v>81</v>
      </c>
      <c r="I1685" t="s">
        <v>82</v>
      </c>
      <c r="J1685" t="s">
        <v>1583</v>
      </c>
      <c r="K1685" t="s">
        <v>2900</v>
      </c>
      <c r="L1685" t="str">
        <f t="shared" si="26"/>
        <v>High</v>
      </c>
      <c r="M1685">
        <v>8.5</v>
      </c>
      <c r="N1685" t="s">
        <v>85</v>
      </c>
      <c r="O1685" t="s">
        <v>86</v>
      </c>
      <c r="P1685" t="s">
        <v>101</v>
      </c>
      <c r="Q1685" t="s">
        <v>205</v>
      </c>
      <c r="R1685" t="s">
        <v>130</v>
      </c>
      <c r="S1685" t="s">
        <v>130</v>
      </c>
      <c r="T1685" t="s">
        <v>130</v>
      </c>
      <c r="U1685" t="s">
        <v>2901</v>
      </c>
    </row>
    <row r="1686" spans="3:21" hidden="1" x14ac:dyDescent="0.25">
      <c r="C1686" t="s">
        <v>3181</v>
      </c>
      <c r="D1686">
        <v>2017</v>
      </c>
      <c r="E1686" t="s">
        <v>103</v>
      </c>
      <c r="F1686" t="s">
        <v>2902</v>
      </c>
      <c r="G1686" t="s">
        <v>108</v>
      </c>
      <c r="H1686" t="s">
        <v>81</v>
      </c>
      <c r="I1686" t="s">
        <v>109</v>
      </c>
      <c r="J1686" t="s">
        <v>2903</v>
      </c>
      <c r="K1686" t="s">
        <v>432</v>
      </c>
      <c r="L1686" t="str">
        <f t="shared" si="26"/>
        <v>Low</v>
      </c>
      <c r="M1686">
        <v>4.3</v>
      </c>
      <c r="N1686" t="s">
        <v>85</v>
      </c>
      <c r="O1686" t="s">
        <v>86</v>
      </c>
      <c r="P1686" t="s">
        <v>101</v>
      </c>
      <c r="Q1686" t="s">
        <v>88</v>
      </c>
      <c r="R1686" t="s">
        <v>89</v>
      </c>
      <c r="S1686" t="s">
        <v>85</v>
      </c>
      <c r="T1686" t="s">
        <v>85</v>
      </c>
      <c r="U1686" t="s">
        <v>2904</v>
      </c>
    </row>
    <row r="1687" spans="3:21" hidden="1" x14ac:dyDescent="0.25">
      <c r="C1687" t="s">
        <v>3181</v>
      </c>
      <c r="D1687">
        <v>2017</v>
      </c>
      <c r="E1687" t="s">
        <v>138</v>
      </c>
      <c r="F1687" t="s">
        <v>2908</v>
      </c>
      <c r="G1687" t="s">
        <v>108</v>
      </c>
      <c r="H1687" t="s">
        <v>81</v>
      </c>
      <c r="I1687" t="s">
        <v>109</v>
      </c>
      <c r="J1687" t="s">
        <v>2906</v>
      </c>
      <c r="K1687" t="s">
        <v>1658</v>
      </c>
      <c r="L1687" t="str">
        <f t="shared" si="26"/>
        <v>Low</v>
      </c>
      <c r="M1687">
        <v>3.5</v>
      </c>
      <c r="N1687" t="s">
        <v>85</v>
      </c>
      <c r="O1687" t="s">
        <v>86</v>
      </c>
      <c r="P1687" t="s">
        <v>101</v>
      </c>
      <c r="Q1687" t="s">
        <v>205</v>
      </c>
      <c r="R1687" t="s">
        <v>89</v>
      </c>
      <c r="S1687" t="s">
        <v>85</v>
      </c>
      <c r="T1687" t="s">
        <v>85</v>
      </c>
      <c r="U1687" t="s">
        <v>2909</v>
      </c>
    </row>
    <row r="1688" spans="3:21" hidden="1" x14ac:dyDescent="0.25">
      <c r="C1688" t="s">
        <v>3181</v>
      </c>
      <c r="D1688">
        <v>2017</v>
      </c>
      <c r="E1688" t="s">
        <v>147</v>
      </c>
      <c r="F1688" t="s">
        <v>2910</v>
      </c>
      <c r="G1688" t="s">
        <v>140</v>
      </c>
      <c r="H1688" t="s">
        <v>81</v>
      </c>
      <c r="I1688" t="s">
        <v>129</v>
      </c>
      <c r="J1688" t="s">
        <v>2903</v>
      </c>
      <c r="K1688" t="s">
        <v>432</v>
      </c>
      <c r="L1688" t="str">
        <f t="shared" si="26"/>
        <v>Medium</v>
      </c>
      <c r="M1688">
        <v>5</v>
      </c>
      <c r="N1688" t="s">
        <v>85</v>
      </c>
      <c r="O1688" t="s">
        <v>86</v>
      </c>
      <c r="P1688" t="s">
        <v>87</v>
      </c>
      <c r="Q1688" t="s">
        <v>88</v>
      </c>
      <c r="R1688" t="s">
        <v>85</v>
      </c>
      <c r="S1688" t="s">
        <v>85</v>
      </c>
      <c r="T1688" t="s">
        <v>89</v>
      </c>
      <c r="U1688" t="s">
        <v>2911</v>
      </c>
    </row>
    <row r="1689" spans="3:21" hidden="1" x14ac:dyDescent="0.25">
      <c r="C1689" t="s">
        <v>3181</v>
      </c>
      <c r="D1689">
        <v>2017</v>
      </c>
      <c r="E1689" t="s">
        <v>159</v>
      </c>
      <c r="F1689" t="s">
        <v>2912</v>
      </c>
      <c r="G1689" t="s">
        <v>134</v>
      </c>
      <c r="H1689" t="s">
        <v>81</v>
      </c>
      <c r="I1689" t="s">
        <v>129</v>
      </c>
      <c r="J1689" t="s">
        <v>2906</v>
      </c>
      <c r="K1689" t="s">
        <v>2913</v>
      </c>
      <c r="L1689" t="str">
        <f t="shared" si="26"/>
        <v>High</v>
      </c>
      <c r="M1689">
        <v>7.8</v>
      </c>
      <c r="N1689" t="s">
        <v>85</v>
      </c>
      <c r="O1689" t="s">
        <v>86</v>
      </c>
      <c r="P1689" t="s">
        <v>87</v>
      </c>
      <c r="Q1689" t="s">
        <v>88</v>
      </c>
      <c r="R1689" t="s">
        <v>85</v>
      </c>
      <c r="S1689" t="s">
        <v>85</v>
      </c>
      <c r="T1689" t="s">
        <v>130</v>
      </c>
      <c r="U1689" t="s">
        <v>2914</v>
      </c>
    </row>
    <row r="1690" spans="3:21" hidden="1" x14ac:dyDescent="0.25">
      <c r="C1690" t="s">
        <v>3181</v>
      </c>
      <c r="D1690">
        <v>2017</v>
      </c>
      <c r="E1690" t="s">
        <v>140</v>
      </c>
      <c r="F1690" t="s">
        <v>2915</v>
      </c>
      <c r="G1690" t="s">
        <v>140</v>
      </c>
      <c r="H1690" t="s">
        <v>81</v>
      </c>
      <c r="I1690" t="s">
        <v>82</v>
      </c>
      <c r="J1690" t="s">
        <v>2906</v>
      </c>
      <c r="K1690" t="s">
        <v>2913</v>
      </c>
      <c r="L1690" t="str">
        <f t="shared" si="26"/>
        <v>Medium</v>
      </c>
      <c r="M1690">
        <v>6.8</v>
      </c>
      <c r="N1690" t="s">
        <v>85</v>
      </c>
      <c r="O1690" t="s">
        <v>86</v>
      </c>
      <c r="P1690" t="s">
        <v>101</v>
      </c>
      <c r="Q1690" t="s">
        <v>88</v>
      </c>
      <c r="R1690" t="s">
        <v>89</v>
      </c>
      <c r="S1690" t="s">
        <v>89</v>
      </c>
      <c r="T1690" t="s">
        <v>89</v>
      </c>
      <c r="U1690" t="s">
        <v>2916</v>
      </c>
    </row>
    <row r="1691" spans="3:21" hidden="1" x14ac:dyDescent="0.25">
      <c r="C1691" t="s">
        <v>3181</v>
      </c>
      <c r="D1691">
        <v>2017</v>
      </c>
      <c r="E1691" t="s">
        <v>134</v>
      </c>
      <c r="F1691" t="s">
        <v>2917</v>
      </c>
      <c r="G1691" t="s">
        <v>108</v>
      </c>
      <c r="H1691" t="s">
        <v>81</v>
      </c>
      <c r="I1691" t="s">
        <v>109</v>
      </c>
      <c r="J1691" t="s">
        <v>2906</v>
      </c>
      <c r="K1691" t="s">
        <v>2913</v>
      </c>
      <c r="L1691" t="str">
        <f t="shared" si="26"/>
        <v>Medium</v>
      </c>
      <c r="M1691">
        <v>5</v>
      </c>
      <c r="N1691" t="s">
        <v>85</v>
      </c>
      <c r="O1691" t="s">
        <v>86</v>
      </c>
      <c r="P1691" t="s">
        <v>87</v>
      </c>
      <c r="Q1691" t="s">
        <v>88</v>
      </c>
      <c r="R1691" t="s">
        <v>89</v>
      </c>
      <c r="S1691" t="s">
        <v>85</v>
      </c>
      <c r="T1691" t="s">
        <v>85</v>
      </c>
      <c r="U1691" t="s">
        <v>2918</v>
      </c>
    </row>
    <row r="1692" spans="3:21" hidden="1" x14ac:dyDescent="0.25">
      <c r="C1692" t="s">
        <v>3181</v>
      </c>
      <c r="D1692">
        <v>2017</v>
      </c>
      <c r="E1692" t="s">
        <v>305</v>
      </c>
      <c r="F1692" t="s">
        <v>2919</v>
      </c>
      <c r="G1692" t="s">
        <v>699</v>
      </c>
      <c r="H1692" t="s">
        <v>81</v>
      </c>
      <c r="I1692" t="s">
        <v>82</v>
      </c>
      <c r="J1692" t="s">
        <v>2906</v>
      </c>
      <c r="K1692" t="s">
        <v>2913</v>
      </c>
      <c r="L1692" t="str">
        <f t="shared" si="26"/>
        <v>Critical</v>
      </c>
      <c r="M1692">
        <v>10</v>
      </c>
      <c r="N1692" t="s">
        <v>85</v>
      </c>
      <c r="O1692" t="s">
        <v>86</v>
      </c>
      <c r="P1692" t="s">
        <v>87</v>
      </c>
      <c r="Q1692" t="s">
        <v>88</v>
      </c>
      <c r="R1692" t="s">
        <v>130</v>
      </c>
      <c r="S1692" t="s">
        <v>130</v>
      </c>
      <c r="T1692" t="s">
        <v>130</v>
      </c>
      <c r="U1692" t="s">
        <v>2920</v>
      </c>
    </row>
    <row r="1693" spans="3:21" hidden="1" x14ac:dyDescent="0.25">
      <c r="C1693" t="s">
        <v>3181</v>
      </c>
      <c r="D1693">
        <v>2017</v>
      </c>
      <c r="E1693" t="s">
        <v>172</v>
      </c>
      <c r="F1693" t="s">
        <v>2921</v>
      </c>
      <c r="G1693" t="s">
        <v>699</v>
      </c>
      <c r="H1693" t="s">
        <v>81</v>
      </c>
      <c r="I1693" t="s">
        <v>82</v>
      </c>
      <c r="J1693" t="s">
        <v>2906</v>
      </c>
      <c r="K1693" t="s">
        <v>2913</v>
      </c>
      <c r="L1693" t="str">
        <f t="shared" si="26"/>
        <v>Medium</v>
      </c>
      <c r="M1693">
        <v>6.8</v>
      </c>
      <c r="N1693" t="s">
        <v>85</v>
      </c>
      <c r="O1693" t="s">
        <v>86</v>
      </c>
      <c r="P1693" t="s">
        <v>101</v>
      </c>
      <c r="Q1693" t="s">
        <v>88</v>
      </c>
      <c r="R1693" t="s">
        <v>89</v>
      </c>
      <c r="S1693" t="s">
        <v>89</v>
      </c>
      <c r="T1693" t="s">
        <v>89</v>
      </c>
      <c r="U1693" t="s">
        <v>2922</v>
      </c>
    </row>
    <row r="1694" spans="3:21" hidden="1" x14ac:dyDescent="0.25">
      <c r="C1694" t="s">
        <v>3181</v>
      </c>
      <c r="D1694">
        <v>2017</v>
      </c>
      <c r="E1694" t="s">
        <v>175</v>
      </c>
      <c r="F1694" t="s">
        <v>2923</v>
      </c>
      <c r="G1694" t="s">
        <v>699</v>
      </c>
      <c r="H1694" t="s">
        <v>81</v>
      </c>
      <c r="I1694" t="s">
        <v>82</v>
      </c>
      <c r="J1694" t="s">
        <v>2906</v>
      </c>
      <c r="K1694" t="s">
        <v>2913</v>
      </c>
      <c r="L1694" t="str">
        <f t="shared" si="26"/>
        <v>Medium</v>
      </c>
      <c r="M1694">
        <v>6.8</v>
      </c>
      <c r="N1694" t="s">
        <v>85</v>
      </c>
      <c r="O1694" t="s">
        <v>86</v>
      </c>
      <c r="P1694" t="s">
        <v>101</v>
      </c>
      <c r="Q1694" t="s">
        <v>88</v>
      </c>
      <c r="R1694" t="s">
        <v>89</v>
      </c>
      <c r="S1694" t="s">
        <v>89</v>
      </c>
      <c r="T1694" t="s">
        <v>89</v>
      </c>
      <c r="U1694" t="s">
        <v>2922</v>
      </c>
    </row>
    <row r="1695" spans="3:21" hidden="1" x14ac:dyDescent="0.25">
      <c r="C1695" t="s">
        <v>3181</v>
      </c>
      <c r="D1695">
        <v>2017</v>
      </c>
      <c r="E1695" t="s">
        <v>178</v>
      </c>
      <c r="F1695" t="s">
        <v>3204</v>
      </c>
      <c r="G1695" t="s">
        <v>93</v>
      </c>
      <c r="H1695" t="s">
        <v>81</v>
      </c>
      <c r="I1695" t="s">
        <v>153</v>
      </c>
      <c r="J1695" t="s">
        <v>1558</v>
      </c>
      <c r="K1695" t="s">
        <v>375</v>
      </c>
      <c r="L1695" t="str">
        <f t="shared" si="26"/>
        <v>High</v>
      </c>
      <c r="M1695">
        <v>7.6</v>
      </c>
      <c r="N1695" t="s">
        <v>85</v>
      </c>
      <c r="O1695" t="s">
        <v>86</v>
      </c>
      <c r="P1695" t="s">
        <v>301</v>
      </c>
      <c r="Q1695" t="s">
        <v>88</v>
      </c>
      <c r="R1695" t="s">
        <v>130</v>
      </c>
      <c r="S1695" t="s">
        <v>130</v>
      </c>
      <c r="T1695" t="s">
        <v>130</v>
      </c>
      <c r="U1695" t="s">
        <v>3205</v>
      </c>
    </row>
    <row r="1696" spans="3:21" hidden="1" x14ac:dyDescent="0.25">
      <c r="C1696" t="s">
        <v>3181</v>
      </c>
      <c r="D1696">
        <v>2017</v>
      </c>
      <c r="E1696" t="s">
        <v>185</v>
      </c>
      <c r="F1696" t="s">
        <v>2924</v>
      </c>
      <c r="G1696" t="s">
        <v>699</v>
      </c>
      <c r="H1696" t="s">
        <v>81</v>
      </c>
      <c r="I1696" t="s">
        <v>1748</v>
      </c>
      <c r="J1696" t="s">
        <v>2906</v>
      </c>
      <c r="K1696" t="s">
        <v>1658</v>
      </c>
      <c r="L1696" t="str">
        <f t="shared" si="26"/>
        <v>High</v>
      </c>
      <c r="M1696">
        <v>7.6</v>
      </c>
      <c r="N1696" t="s">
        <v>85</v>
      </c>
      <c r="O1696" t="s">
        <v>86</v>
      </c>
      <c r="P1696" t="s">
        <v>301</v>
      </c>
      <c r="Q1696" t="s">
        <v>88</v>
      </c>
      <c r="R1696" t="s">
        <v>130</v>
      </c>
      <c r="S1696" t="s">
        <v>130</v>
      </c>
      <c r="T1696" t="s">
        <v>130</v>
      </c>
      <c r="U1696" t="s">
        <v>2925</v>
      </c>
    </row>
    <row r="1697" spans="3:21" hidden="1" x14ac:dyDescent="0.25">
      <c r="C1697" t="s">
        <v>3181</v>
      </c>
      <c r="D1697">
        <v>2017</v>
      </c>
      <c r="E1697" t="s">
        <v>193</v>
      </c>
      <c r="F1697" t="s">
        <v>2926</v>
      </c>
      <c r="G1697" t="s">
        <v>93</v>
      </c>
      <c r="H1697" t="s">
        <v>81</v>
      </c>
      <c r="I1697" t="s">
        <v>153</v>
      </c>
      <c r="J1697" t="s">
        <v>2906</v>
      </c>
      <c r="K1697" t="s">
        <v>2913</v>
      </c>
      <c r="L1697" t="str">
        <f t="shared" si="26"/>
        <v>Critical</v>
      </c>
      <c r="M1697">
        <v>9.3000000000000007</v>
      </c>
      <c r="N1697" t="s">
        <v>85</v>
      </c>
      <c r="O1697" t="s">
        <v>86</v>
      </c>
      <c r="P1697" t="s">
        <v>101</v>
      </c>
      <c r="Q1697" t="s">
        <v>88</v>
      </c>
      <c r="R1697" t="s">
        <v>130</v>
      </c>
      <c r="S1697" t="s">
        <v>130</v>
      </c>
      <c r="T1697" t="s">
        <v>130</v>
      </c>
      <c r="U1697" t="s">
        <v>2927</v>
      </c>
    </row>
    <row r="1698" spans="3:21" hidden="1" x14ac:dyDescent="0.25">
      <c r="C1698" t="s">
        <v>3181</v>
      </c>
      <c r="D1698">
        <v>2017</v>
      </c>
      <c r="E1698" t="s">
        <v>196</v>
      </c>
      <c r="F1698" t="s">
        <v>2928</v>
      </c>
      <c r="G1698" t="s">
        <v>93</v>
      </c>
      <c r="H1698" t="s">
        <v>81</v>
      </c>
      <c r="I1698" t="s">
        <v>153</v>
      </c>
      <c r="J1698" t="s">
        <v>2906</v>
      </c>
      <c r="K1698" t="s">
        <v>2913</v>
      </c>
      <c r="L1698" t="str">
        <f t="shared" si="26"/>
        <v>Critical</v>
      </c>
      <c r="M1698">
        <v>9.3000000000000007</v>
      </c>
      <c r="N1698" t="s">
        <v>85</v>
      </c>
      <c r="O1698" t="s">
        <v>86</v>
      </c>
      <c r="P1698" t="s">
        <v>101</v>
      </c>
      <c r="Q1698" t="s">
        <v>88</v>
      </c>
      <c r="R1698" t="s">
        <v>130</v>
      </c>
      <c r="S1698" t="s">
        <v>130</v>
      </c>
      <c r="T1698" t="s">
        <v>130</v>
      </c>
      <c r="U1698" t="s">
        <v>2929</v>
      </c>
    </row>
    <row r="1699" spans="3:21" hidden="1" x14ac:dyDescent="0.25">
      <c r="C1699" t="s">
        <v>3181</v>
      </c>
      <c r="D1699">
        <v>2017</v>
      </c>
      <c r="E1699" t="s">
        <v>201</v>
      </c>
      <c r="F1699" t="s">
        <v>2930</v>
      </c>
      <c r="G1699" t="s">
        <v>108</v>
      </c>
      <c r="H1699" t="s">
        <v>81</v>
      </c>
      <c r="I1699" t="s">
        <v>109</v>
      </c>
      <c r="J1699" t="s">
        <v>1558</v>
      </c>
      <c r="K1699" t="s">
        <v>2504</v>
      </c>
      <c r="L1699" t="str">
        <f t="shared" si="26"/>
        <v>Low</v>
      </c>
      <c r="M1699">
        <v>4.3</v>
      </c>
      <c r="N1699" t="s">
        <v>85</v>
      </c>
      <c r="O1699" t="s">
        <v>86</v>
      </c>
      <c r="P1699" t="s">
        <v>101</v>
      </c>
      <c r="Q1699" t="s">
        <v>88</v>
      </c>
      <c r="R1699" t="s">
        <v>89</v>
      </c>
      <c r="S1699" t="s">
        <v>85</v>
      </c>
      <c r="T1699" t="s">
        <v>85</v>
      </c>
      <c r="U1699" t="s">
        <v>2931</v>
      </c>
    </row>
    <row r="1700" spans="3:21" hidden="1" x14ac:dyDescent="0.25">
      <c r="C1700" t="s">
        <v>3181</v>
      </c>
      <c r="D1700">
        <v>2017</v>
      </c>
      <c r="E1700" t="s">
        <v>217</v>
      </c>
      <c r="F1700" t="s">
        <v>2932</v>
      </c>
      <c r="G1700" t="s">
        <v>134</v>
      </c>
      <c r="H1700" t="s">
        <v>81</v>
      </c>
      <c r="I1700" t="s">
        <v>82</v>
      </c>
      <c r="J1700" t="s">
        <v>1558</v>
      </c>
      <c r="K1700" t="s">
        <v>375</v>
      </c>
      <c r="L1700" t="str">
        <f t="shared" si="26"/>
        <v>High</v>
      </c>
      <c r="M1700">
        <v>7.6</v>
      </c>
      <c r="N1700" t="s">
        <v>85</v>
      </c>
      <c r="O1700" t="s">
        <v>86</v>
      </c>
      <c r="P1700" t="s">
        <v>301</v>
      </c>
      <c r="Q1700" t="s">
        <v>88</v>
      </c>
      <c r="R1700" t="s">
        <v>130</v>
      </c>
      <c r="S1700" t="s">
        <v>130</v>
      </c>
      <c r="T1700" t="s">
        <v>130</v>
      </c>
      <c r="U1700" t="s">
        <v>2933</v>
      </c>
    </row>
    <row r="1701" spans="3:21" hidden="1" x14ac:dyDescent="0.25">
      <c r="C1701" t="s">
        <v>3181</v>
      </c>
      <c r="D1701">
        <v>2017</v>
      </c>
      <c r="E1701" t="s">
        <v>220</v>
      </c>
      <c r="F1701" t="s">
        <v>2934</v>
      </c>
      <c r="G1701" t="s">
        <v>93</v>
      </c>
      <c r="H1701" t="s">
        <v>81</v>
      </c>
      <c r="I1701" t="s">
        <v>153</v>
      </c>
      <c r="J1701" t="s">
        <v>1558</v>
      </c>
      <c r="K1701" t="s">
        <v>375</v>
      </c>
      <c r="L1701" t="str">
        <f t="shared" si="26"/>
        <v>High</v>
      </c>
      <c r="M1701">
        <v>7.6</v>
      </c>
      <c r="N1701" t="s">
        <v>85</v>
      </c>
      <c r="O1701" t="s">
        <v>86</v>
      </c>
      <c r="P1701" t="s">
        <v>301</v>
      </c>
      <c r="Q1701" t="s">
        <v>88</v>
      </c>
      <c r="R1701" t="s">
        <v>130</v>
      </c>
      <c r="S1701" t="s">
        <v>130</v>
      </c>
      <c r="T1701" t="s">
        <v>130</v>
      </c>
      <c r="U1701" t="s">
        <v>2935</v>
      </c>
    </row>
    <row r="1702" spans="3:21" hidden="1" x14ac:dyDescent="0.25">
      <c r="C1702" t="s">
        <v>3181</v>
      </c>
      <c r="D1702">
        <v>2017</v>
      </c>
      <c r="E1702" t="s">
        <v>225</v>
      </c>
      <c r="F1702" t="s">
        <v>2936</v>
      </c>
      <c r="G1702" t="s">
        <v>108</v>
      </c>
      <c r="H1702" t="s">
        <v>81</v>
      </c>
      <c r="I1702" t="s">
        <v>109</v>
      </c>
      <c r="J1702" t="s">
        <v>1558</v>
      </c>
      <c r="K1702" t="s">
        <v>375</v>
      </c>
      <c r="L1702" t="str">
        <f t="shared" si="26"/>
        <v>Low</v>
      </c>
      <c r="M1702">
        <v>2.6</v>
      </c>
      <c r="N1702" t="s">
        <v>85</v>
      </c>
      <c r="O1702" t="s">
        <v>86</v>
      </c>
      <c r="P1702" t="s">
        <v>301</v>
      </c>
      <c r="Q1702" t="s">
        <v>88</v>
      </c>
      <c r="R1702" t="s">
        <v>89</v>
      </c>
      <c r="S1702" t="s">
        <v>85</v>
      </c>
      <c r="T1702" t="s">
        <v>85</v>
      </c>
      <c r="U1702" t="s">
        <v>2937</v>
      </c>
    </row>
    <row r="1703" spans="3:21" hidden="1" x14ac:dyDescent="0.25">
      <c r="C1703" t="s">
        <v>3181</v>
      </c>
      <c r="D1703">
        <v>2017</v>
      </c>
      <c r="E1703" t="s">
        <v>228</v>
      </c>
      <c r="F1703" t="s">
        <v>2938</v>
      </c>
      <c r="G1703" t="s">
        <v>140</v>
      </c>
      <c r="H1703" t="s">
        <v>81</v>
      </c>
      <c r="I1703" t="s">
        <v>82</v>
      </c>
      <c r="J1703" t="s">
        <v>2939</v>
      </c>
      <c r="K1703" t="s">
        <v>199</v>
      </c>
      <c r="L1703" t="str">
        <f t="shared" si="26"/>
        <v>Critical</v>
      </c>
      <c r="M1703">
        <v>9.3000000000000007</v>
      </c>
      <c r="N1703" t="s">
        <v>85</v>
      </c>
      <c r="O1703" t="s">
        <v>86</v>
      </c>
      <c r="P1703" t="s">
        <v>101</v>
      </c>
      <c r="Q1703" t="s">
        <v>88</v>
      </c>
      <c r="R1703" t="s">
        <v>130</v>
      </c>
      <c r="S1703" t="s">
        <v>130</v>
      </c>
      <c r="T1703" t="s">
        <v>130</v>
      </c>
      <c r="U1703" t="s">
        <v>2940</v>
      </c>
    </row>
    <row r="1704" spans="3:21" hidden="1" x14ac:dyDescent="0.25">
      <c r="C1704" t="s">
        <v>3181</v>
      </c>
      <c r="D1704">
        <v>2017</v>
      </c>
      <c r="E1704" t="s">
        <v>247</v>
      </c>
      <c r="F1704" t="s">
        <v>2941</v>
      </c>
      <c r="G1704" t="s">
        <v>134</v>
      </c>
      <c r="H1704" t="s">
        <v>81</v>
      </c>
      <c r="I1704" t="s">
        <v>82</v>
      </c>
      <c r="J1704" t="s">
        <v>1558</v>
      </c>
      <c r="K1704" t="s">
        <v>199</v>
      </c>
      <c r="L1704" t="str">
        <f t="shared" si="26"/>
        <v>Critical</v>
      </c>
      <c r="M1704">
        <v>9.3000000000000007</v>
      </c>
      <c r="N1704" t="s">
        <v>85</v>
      </c>
      <c r="O1704" t="s">
        <v>86</v>
      </c>
      <c r="P1704" t="s">
        <v>101</v>
      </c>
      <c r="Q1704" t="s">
        <v>88</v>
      </c>
      <c r="R1704" t="s">
        <v>130</v>
      </c>
      <c r="S1704" t="s">
        <v>130</v>
      </c>
      <c r="T1704" t="s">
        <v>130</v>
      </c>
      <c r="U1704" t="s">
        <v>2942</v>
      </c>
    </row>
    <row r="1705" spans="3:21" hidden="1" x14ac:dyDescent="0.25">
      <c r="C1705" t="s">
        <v>3181</v>
      </c>
      <c r="D1705">
        <v>2017</v>
      </c>
      <c r="E1705" t="s">
        <v>386</v>
      </c>
      <c r="F1705" t="s">
        <v>2943</v>
      </c>
      <c r="G1705" t="s">
        <v>93</v>
      </c>
      <c r="H1705" t="s">
        <v>81</v>
      </c>
      <c r="I1705" t="s">
        <v>153</v>
      </c>
      <c r="J1705" t="s">
        <v>2939</v>
      </c>
      <c r="K1705" t="s">
        <v>2944</v>
      </c>
      <c r="L1705" t="str">
        <f t="shared" si="26"/>
        <v>Critical</v>
      </c>
      <c r="M1705">
        <v>9.3000000000000007</v>
      </c>
      <c r="N1705" t="s">
        <v>85</v>
      </c>
      <c r="O1705" t="s">
        <v>86</v>
      </c>
      <c r="P1705" t="s">
        <v>101</v>
      </c>
      <c r="Q1705" t="s">
        <v>88</v>
      </c>
      <c r="R1705" t="s">
        <v>130</v>
      </c>
      <c r="S1705" t="s">
        <v>130</v>
      </c>
      <c r="T1705" t="s">
        <v>130</v>
      </c>
      <c r="U1705" t="s">
        <v>2945</v>
      </c>
    </row>
    <row r="1706" spans="3:21" hidden="1" x14ac:dyDescent="0.25">
      <c r="C1706" t="s">
        <v>3181</v>
      </c>
      <c r="D1706">
        <v>2017</v>
      </c>
      <c r="E1706" t="s">
        <v>389</v>
      </c>
      <c r="F1706" t="s">
        <v>2946</v>
      </c>
      <c r="G1706" t="s">
        <v>108</v>
      </c>
      <c r="H1706" t="s">
        <v>81</v>
      </c>
      <c r="I1706" t="s">
        <v>1319</v>
      </c>
      <c r="J1706" t="s">
        <v>2947</v>
      </c>
      <c r="K1706" t="s">
        <v>2948</v>
      </c>
      <c r="L1706" t="str">
        <f t="shared" si="26"/>
        <v>Low</v>
      </c>
      <c r="M1706">
        <v>4.3</v>
      </c>
      <c r="N1706" t="s">
        <v>85</v>
      </c>
      <c r="O1706" t="s">
        <v>86</v>
      </c>
      <c r="P1706" t="s">
        <v>101</v>
      </c>
      <c r="Q1706" t="s">
        <v>88</v>
      </c>
      <c r="R1706" t="s">
        <v>89</v>
      </c>
      <c r="S1706" t="s">
        <v>85</v>
      </c>
      <c r="T1706" t="s">
        <v>85</v>
      </c>
      <c r="U1706" t="s">
        <v>2949</v>
      </c>
    </row>
    <row r="1707" spans="3:21" hidden="1" x14ac:dyDescent="0.25">
      <c r="C1707" t="s">
        <v>3181</v>
      </c>
      <c r="D1707">
        <v>2017</v>
      </c>
      <c r="E1707" t="s">
        <v>392</v>
      </c>
      <c r="F1707" t="s">
        <v>2950</v>
      </c>
      <c r="G1707" t="s">
        <v>699</v>
      </c>
      <c r="H1707" t="s">
        <v>81</v>
      </c>
      <c r="I1707" t="s">
        <v>82</v>
      </c>
      <c r="J1707" t="s">
        <v>2947</v>
      </c>
      <c r="K1707" t="s">
        <v>2951</v>
      </c>
      <c r="L1707" t="str">
        <f t="shared" si="26"/>
        <v>Critical</v>
      </c>
      <c r="M1707">
        <v>10</v>
      </c>
      <c r="N1707" t="s">
        <v>85</v>
      </c>
      <c r="O1707" t="s">
        <v>86</v>
      </c>
      <c r="P1707" t="s">
        <v>87</v>
      </c>
      <c r="Q1707" t="s">
        <v>88</v>
      </c>
      <c r="R1707" t="s">
        <v>130</v>
      </c>
      <c r="S1707" t="s">
        <v>130</v>
      </c>
      <c r="T1707" t="s">
        <v>130</v>
      </c>
      <c r="U1707" t="s">
        <v>2952</v>
      </c>
    </row>
    <row r="1708" spans="3:21" hidden="1" x14ac:dyDescent="0.25">
      <c r="C1708" t="s">
        <v>3181</v>
      </c>
      <c r="D1708">
        <v>2017</v>
      </c>
      <c r="E1708" t="s">
        <v>396</v>
      </c>
      <c r="F1708" t="s">
        <v>2953</v>
      </c>
      <c r="G1708" t="s">
        <v>280</v>
      </c>
      <c r="H1708" t="s">
        <v>81</v>
      </c>
      <c r="I1708" t="s">
        <v>82</v>
      </c>
      <c r="J1708" t="s">
        <v>2947</v>
      </c>
      <c r="K1708" t="s">
        <v>2954</v>
      </c>
      <c r="L1708" t="str">
        <f t="shared" si="26"/>
        <v>High</v>
      </c>
      <c r="M1708">
        <v>7.6</v>
      </c>
      <c r="N1708" t="s">
        <v>85</v>
      </c>
      <c r="O1708" t="s">
        <v>86</v>
      </c>
      <c r="P1708" t="s">
        <v>301</v>
      </c>
      <c r="Q1708" t="s">
        <v>88</v>
      </c>
      <c r="R1708" t="s">
        <v>130</v>
      </c>
      <c r="S1708" t="s">
        <v>130</v>
      </c>
      <c r="T1708" t="s">
        <v>130</v>
      </c>
      <c r="U1708" t="s">
        <v>2955</v>
      </c>
    </row>
    <row r="1709" spans="3:21" hidden="1" x14ac:dyDescent="0.25">
      <c r="C1709" t="s">
        <v>3181</v>
      </c>
      <c r="D1709">
        <v>2017</v>
      </c>
      <c r="E1709" t="s">
        <v>401</v>
      </c>
      <c r="F1709" t="s">
        <v>2956</v>
      </c>
      <c r="G1709" t="s">
        <v>280</v>
      </c>
      <c r="H1709" t="s">
        <v>81</v>
      </c>
      <c r="I1709" t="s">
        <v>129</v>
      </c>
      <c r="J1709" t="s">
        <v>2947</v>
      </c>
      <c r="K1709" t="s">
        <v>2957</v>
      </c>
      <c r="L1709" t="str">
        <f t="shared" si="26"/>
        <v>Low</v>
      </c>
      <c r="M1709">
        <v>4.3</v>
      </c>
      <c r="N1709" t="s">
        <v>85</v>
      </c>
      <c r="O1709" t="s">
        <v>86</v>
      </c>
      <c r="P1709" t="s">
        <v>101</v>
      </c>
      <c r="Q1709" t="s">
        <v>88</v>
      </c>
      <c r="R1709" t="s">
        <v>85</v>
      </c>
      <c r="S1709" t="s">
        <v>85</v>
      </c>
      <c r="T1709" t="s">
        <v>89</v>
      </c>
      <c r="U1709" t="s">
        <v>2958</v>
      </c>
    </row>
    <row r="1710" spans="3:21" hidden="1" x14ac:dyDescent="0.25">
      <c r="C1710" t="s">
        <v>3181</v>
      </c>
      <c r="D1710">
        <v>2017</v>
      </c>
      <c r="E1710" t="s">
        <v>684</v>
      </c>
      <c r="F1710" t="s">
        <v>2959</v>
      </c>
      <c r="G1710" t="s">
        <v>108</v>
      </c>
      <c r="H1710" t="s">
        <v>81</v>
      </c>
      <c r="I1710" t="s">
        <v>109</v>
      </c>
      <c r="J1710" t="s">
        <v>2947</v>
      </c>
      <c r="K1710" t="s">
        <v>2954</v>
      </c>
      <c r="L1710" t="str">
        <f t="shared" si="26"/>
        <v>Low</v>
      </c>
      <c r="M1710">
        <v>4.3</v>
      </c>
      <c r="N1710" t="s">
        <v>85</v>
      </c>
      <c r="O1710" t="s">
        <v>86</v>
      </c>
      <c r="P1710" t="s">
        <v>101</v>
      </c>
      <c r="Q1710" t="s">
        <v>88</v>
      </c>
      <c r="R1710" t="s">
        <v>89</v>
      </c>
      <c r="S1710" t="s">
        <v>85</v>
      </c>
      <c r="T1710" t="s">
        <v>85</v>
      </c>
      <c r="U1710" t="s">
        <v>2960</v>
      </c>
    </row>
    <row r="1711" spans="3:21" hidden="1" x14ac:dyDescent="0.25">
      <c r="C1711" t="s">
        <v>3181</v>
      </c>
      <c r="D1711">
        <v>2017</v>
      </c>
      <c r="E1711" t="s">
        <v>687</v>
      </c>
      <c r="F1711" t="s">
        <v>2961</v>
      </c>
      <c r="G1711" t="s">
        <v>280</v>
      </c>
      <c r="H1711" t="s">
        <v>81</v>
      </c>
      <c r="I1711" t="s">
        <v>82</v>
      </c>
      <c r="J1711" t="s">
        <v>2947</v>
      </c>
      <c r="K1711" t="s">
        <v>2954</v>
      </c>
      <c r="L1711" t="str">
        <f t="shared" si="26"/>
        <v>Critical</v>
      </c>
      <c r="M1711">
        <v>9.3000000000000007</v>
      </c>
      <c r="N1711" t="s">
        <v>85</v>
      </c>
      <c r="O1711" t="s">
        <v>86</v>
      </c>
      <c r="P1711" t="s">
        <v>101</v>
      </c>
      <c r="Q1711" t="s">
        <v>88</v>
      </c>
      <c r="R1711" t="s">
        <v>130</v>
      </c>
      <c r="S1711" t="s">
        <v>130</v>
      </c>
      <c r="T1711" t="s">
        <v>130</v>
      </c>
      <c r="U1711" t="s">
        <v>2962</v>
      </c>
    </row>
    <row r="1712" spans="3:21" hidden="1" x14ac:dyDescent="0.25">
      <c r="C1712" t="s">
        <v>3181</v>
      </c>
      <c r="D1712">
        <v>2017</v>
      </c>
      <c r="E1712" t="s">
        <v>705</v>
      </c>
      <c r="F1712" t="s">
        <v>2963</v>
      </c>
      <c r="G1712" t="s">
        <v>699</v>
      </c>
      <c r="H1712" t="s">
        <v>81</v>
      </c>
      <c r="I1712" t="s">
        <v>82</v>
      </c>
      <c r="J1712" t="s">
        <v>2964</v>
      </c>
      <c r="K1712" t="s">
        <v>2965</v>
      </c>
      <c r="L1712" t="str">
        <f t="shared" si="26"/>
        <v>Critical</v>
      </c>
      <c r="M1712">
        <v>10</v>
      </c>
      <c r="N1712" t="s">
        <v>85</v>
      </c>
      <c r="O1712" t="s">
        <v>86</v>
      </c>
      <c r="P1712" t="s">
        <v>87</v>
      </c>
      <c r="Q1712" t="s">
        <v>88</v>
      </c>
      <c r="R1712" t="s">
        <v>130</v>
      </c>
      <c r="S1712" t="s">
        <v>130</v>
      </c>
      <c r="T1712" t="s">
        <v>130</v>
      </c>
      <c r="U1712" t="s">
        <v>2966</v>
      </c>
    </row>
    <row r="1713" spans="3:21" hidden="1" x14ac:dyDescent="0.25">
      <c r="C1713" t="s">
        <v>3181</v>
      </c>
      <c r="D1713">
        <v>2017</v>
      </c>
      <c r="E1713" t="s">
        <v>708</v>
      </c>
      <c r="F1713" t="s">
        <v>2967</v>
      </c>
      <c r="G1713" t="s">
        <v>108</v>
      </c>
      <c r="H1713" t="s">
        <v>81</v>
      </c>
      <c r="I1713" t="s">
        <v>109</v>
      </c>
      <c r="J1713" t="s">
        <v>2964</v>
      </c>
      <c r="K1713" t="s">
        <v>2968</v>
      </c>
      <c r="L1713" t="str">
        <f t="shared" si="26"/>
        <v>Low</v>
      </c>
      <c r="M1713">
        <v>4.3</v>
      </c>
      <c r="N1713" t="s">
        <v>85</v>
      </c>
      <c r="O1713" t="s">
        <v>86</v>
      </c>
      <c r="P1713" t="s">
        <v>101</v>
      </c>
      <c r="Q1713" t="s">
        <v>88</v>
      </c>
      <c r="R1713" t="s">
        <v>89</v>
      </c>
      <c r="S1713" t="s">
        <v>85</v>
      </c>
      <c r="T1713" t="s">
        <v>85</v>
      </c>
      <c r="U1713" t="s">
        <v>2969</v>
      </c>
    </row>
    <row r="1714" spans="3:21" hidden="1" x14ac:dyDescent="0.25">
      <c r="C1714" t="s">
        <v>3181</v>
      </c>
      <c r="D1714">
        <v>2017</v>
      </c>
      <c r="E1714" t="s">
        <v>713</v>
      </c>
      <c r="F1714" t="s">
        <v>2970</v>
      </c>
      <c r="G1714" t="s">
        <v>108</v>
      </c>
      <c r="H1714" t="s">
        <v>81</v>
      </c>
      <c r="I1714" t="s">
        <v>109</v>
      </c>
      <c r="J1714" t="s">
        <v>2964</v>
      </c>
      <c r="K1714" t="s">
        <v>2968</v>
      </c>
      <c r="L1714" t="str">
        <f t="shared" si="26"/>
        <v>Low</v>
      </c>
      <c r="M1714">
        <v>4.3</v>
      </c>
      <c r="N1714" t="s">
        <v>85</v>
      </c>
      <c r="O1714" t="s">
        <v>86</v>
      </c>
      <c r="P1714" t="s">
        <v>101</v>
      </c>
      <c r="Q1714" t="s">
        <v>88</v>
      </c>
      <c r="R1714" t="s">
        <v>89</v>
      </c>
      <c r="S1714" t="s">
        <v>85</v>
      </c>
      <c r="T1714" t="s">
        <v>85</v>
      </c>
      <c r="U1714" t="s">
        <v>2971</v>
      </c>
    </row>
    <row r="1715" spans="3:21" hidden="1" x14ac:dyDescent="0.25">
      <c r="C1715" t="s">
        <v>3181</v>
      </c>
      <c r="D1715">
        <v>2017</v>
      </c>
      <c r="E1715" t="s">
        <v>862</v>
      </c>
      <c r="F1715" t="s">
        <v>2972</v>
      </c>
      <c r="G1715" t="s">
        <v>108</v>
      </c>
      <c r="H1715" t="s">
        <v>81</v>
      </c>
      <c r="I1715" t="s">
        <v>109</v>
      </c>
      <c r="J1715" t="s">
        <v>2964</v>
      </c>
      <c r="K1715" t="s">
        <v>2965</v>
      </c>
      <c r="L1715" t="str">
        <f t="shared" si="26"/>
        <v>Low</v>
      </c>
      <c r="M1715">
        <v>4.3</v>
      </c>
      <c r="N1715" t="s">
        <v>85</v>
      </c>
      <c r="O1715" t="s">
        <v>86</v>
      </c>
      <c r="P1715" t="s">
        <v>101</v>
      </c>
      <c r="Q1715" t="s">
        <v>88</v>
      </c>
      <c r="R1715" t="s">
        <v>89</v>
      </c>
      <c r="S1715" t="s">
        <v>85</v>
      </c>
      <c r="T1715" t="s">
        <v>85</v>
      </c>
      <c r="U1715" t="s">
        <v>2973</v>
      </c>
    </row>
    <row r="1716" spans="3:21" hidden="1" x14ac:dyDescent="0.25">
      <c r="C1716" t="s">
        <v>3181</v>
      </c>
      <c r="D1716">
        <v>2017</v>
      </c>
      <c r="E1716" t="s">
        <v>716</v>
      </c>
      <c r="F1716" t="s">
        <v>2974</v>
      </c>
      <c r="G1716" t="s">
        <v>108</v>
      </c>
      <c r="H1716" t="s">
        <v>81</v>
      </c>
      <c r="I1716" t="s">
        <v>109</v>
      </c>
      <c r="J1716" t="s">
        <v>2964</v>
      </c>
      <c r="K1716" t="s">
        <v>2968</v>
      </c>
      <c r="L1716" t="str">
        <f t="shared" si="26"/>
        <v>Low</v>
      </c>
      <c r="M1716">
        <v>4.3</v>
      </c>
      <c r="N1716" t="s">
        <v>85</v>
      </c>
      <c r="O1716" t="s">
        <v>86</v>
      </c>
      <c r="P1716" t="s">
        <v>101</v>
      </c>
      <c r="Q1716" t="s">
        <v>88</v>
      </c>
      <c r="R1716" t="s">
        <v>89</v>
      </c>
      <c r="S1716" t="s">
        <v>85</v>
      </c>
      <c r="T1716" t="s">
        <v>85</v>
      </c>
      <c r="U1716" t="s">
        <v>2975</v>
      </c>
    </row>
    <row r="1717" spans="3:21" hidden="1" x14ac:dyDescent="0.25">
      <c r="C1717" t="s">
        <v>3181</v>
      </c>
      <c r="D1717">
        <v>2017</v>
      </c>
      <c r="E1717" t="s">
        <v>721</v>
      </c>
      <c r="F1717" t="s">
        <v>2976</v>
      </c>
      <c r="G1717" t="s">
        <v>93</v>
      </c>
      <c r="H1717" t="s">
        <v>81</v>
      </c>
      <c r="I1717" t="s">
        <v>153</v>
      </c>
      <c r="J1717" t="s">
        <v>2964</v>
      </c>
      <c r="K1717" t="s">
        <v>2968</v>
      </c>
      <c r="L1717" t="str">
        <f t="shared" si="26"/>
        <v>Critical</v>
      </c>
      <c r="M1717">
        <v>9.3000000000000007</v>
      </c>
      <c r="N1717" t="s">
        <v>85</v>
      </c>
      <c r="O1717" t="s">
        <v>86</v>
      </c>
      <c r="P1717" t="s">
        <v>101</v>
      </c>
      <c r="Q1717" t="s">
        <v>88</v>
      </c>
      <c r="R1717" t="s">
        <v>130</v>
      </c>
      <c r="S1717" t="s">
        <v>130</v>
      </c>
      <c r="T1717" t="s">
        <v>130</v>
      </c>
      <c r="U1717" t="s">
        <v>2977</v>
      </c>
    </row>
    <row r="1718" spans="3:21" hidden="1" x14ac:dyDescent="0.25">
      <c r="C1718" t="s">
        <v>3181</v>
      </c>
      <c r="D1718">
        <v>2017</v>
      </c>
      <c r="E1718" t="s">
        <v>725</v>
      </c>
      <c r="F1718" t="s">
        <v>2978</v>
      </c>
      <c r="G1718" t="s">
        <v>93</v>
      </c>
      <c r="H1718" t="s">
        <v>81</v>
      </c>
      <c r="I1718" t="s">
        <v>153</v>
      </c>
      <c r="J1718" t="s">
        <v>2964</v>
      </c>
      <c r="K1718" t="s">
        <v>2965</v>
      </c>
      <c r="L1718" t="str">
        <f t="shared" si="26"/>
        <v>Critical</v>
      </c>
      <c r="M1718">
        <v>9.3000000000000007</v>
      </c>
      <c r="N1718" t="s">
        <v>85</v>
      </c>
      <c r="O1718" t="s">
        <v>86</v>
      </c>
      <c r="P1718" t="s">
        <v>101</v>
      </c>
      <c r="Q1718" t="s">
        <v>88</v>
      </c>
      <c r="R1718" t="s">
        <v>130</v>
      </c>
      <c r="S1718" t="s">
        <v>130</v>
      </c>
      <c r="T1718" t="s">
        <v>130</v>
      </c>
      <c r="U1718" t="s">
        <v>2979</v>
      </c>
    </row>
    <row r="1719" spans="3:21" hidden="1" x14ac:dyDescent="0.25">
      <c r="C1719" t="s">
        <v>3181</v>
      </c>
      <c r="D1719">
        <v>2017</v>
      </c>
      <c r="E1719" t="s">
        <v>924</v>
      </c>
      <c r="F1719" t="s">
        <v>2980</v>
      </c>
      <c r="G1719" t="s">
        <v>280</v>
      </c>
      <c r="H1719" t="s">
        <v>81</v>
      </c>
      <c r="I1719" t="s">
        <v>82</v>
      </c>
      <c r="J1719" t="s">
        <v>2964</v>
      </c>
      <c r="K1719" t="s">
        <v>2981</v>
      </c>
      <c r="L1719" t="str">
        <f t="shared" ref="L1719:L1782" si="27">IF(M1719&gt;=9,"Critical",IF(M1719&gt;=7.5,"High",IF(M1719&gt;=5,"Medium","Low")))</f>
        <v>Critical</v>
      </c>
      <c r="M1719">
        <v>9.3000000000000007</v>
      </c>
      <c r="N1719" t="s">
        <v>85</v>
      </c>
      <c r="O1719" t="s">
        <v>86</v>
      </c>
      <c r="P1719" t="s">
        <v>101</v>
      </c>
      <c r="Q1719" t="s">
        <v>88</v>
      </c>
      <c r="R1719" t="s">
        <v>130</v>
      </c>
      <c r="S1719" t="s">
        <v>130</v>
      </c>
      <c r="T1719" t="s">
        <v>130</v>
      </c>
      <c r="U1719" t="s">
        <v>2982</v>
      </c>
    </row>
    <row r="1720" spans="3:21" hidden="1" x14ac:dyDescent="0.25">
      <c r="C1720" t="s">
        <v>3181</v>
      </c>
      <c r="D1720">
        <v>2017</v>
      </c>
      <c r="E1720" t="s">
        <v>927</v>
      </c>
      <c r="F1720" t="s">
        <v>2983</v>
      </c>
      <c r="G1720" t="s">
        <v>478</v>
      </c>
      <c r="H1720" t="s">
        <v>81</v>
      </c>
      <c r="I1720" t="s">
        <v>82</v>
      </c>
      <c r="J1720" t="s">
        <v>2947</v>
      </c>
      <c r="K1720" t="s">
        <v>2954</v>
      </c>
      <c r="L1720" t="str">
        <f t="shared" si="27"/>
        <v>Critical</v>
      </c>
      <c r="M1720">
        <v>9.3000000000000007</v>
      </c>
      <c r="N1720" t="s">
        <v>85</v>
      </c>
      <c r="O1720" t="s">
        <v>86</v>
      </c>
      <c r="P1720" t="s">
        <v>101</v>
      </c>
      <c r="Q1720" t="s">
        <v>88</v>
      </c>
      <c r="R1720" t="s">
        <v>130</v>
      </c>
      <c r="S1720" t="s">
        <v>130</v>
      </c>
      <c r="T1720" t="s">
        <v>130</v>
      </c>
      <c r="U1720" t="s">
        <v>2984</v>
      </c>
    </row>
    <row r="1721" spans="3:21" hidden="1" x14ac:dyDescent="0.25">
      <c r="C1721" t="s">
        <v>3181</v>
      </c>
      <c r="D1721">
        <v>2017</v>
      </c>
      <c r="E1721" t="s">
        <v>944</v>
      </c>
      <c r="F1721" t="s">
        <v>2985</v>
      </c>
      <c r="G1721" t="s">
        <v>140</v>
      </c>
      <c r="H1721" t="s">
        <v>81</v>
      </c>
      <c r="I1721" t="s">
        <v>82</v>
      </c>
      <c r="J1721" t="s">
        <v>2964</v>
      </c>
      <c r="K1721" t="s">
        <v>2968</v>
      </c>
      <c r="L1721" t="str">
        <f t="shared" si="27"/>
        <v>Critical</v>
      </c>
      <c r="M1721">
        <v>9.3000000000000007</v>
      </c>
      <c r="N1721" t="s">
        <v>85</v>
      </c>
      <c r="O1721" t="s">
        <v>86</v>
      </c>
      <c r="P1721" t="s">
        <v>101</v>
      </c>
      <c r="Q1721" t="s">
        <v>88</v>
      </c>
      <c r="R1721" t="s">
        <v>130</v>
      </c>
      <c r="S1721" t="s">
        <v>130</v>
      </c>
      <c r="T1721" t="s">
        <v>130</v>
      </c>
      <c r="U1721" t="s">
        <v>2986</v>
      </c>
    </row>
    <row r="1722" spans="3:21" hidden="1" x14ac:dyDescent="0.25">
      <c r="C1722" t="s">
        <v>3181</v>
      </c>
      <c r="D1722">
        <v>2017</v>
      </c>
      <c r="E1722" t="s">
        <v>947</v>
      </c>
      <c r="F1722" t="s">
        <v>3206</v>
      </c>
      <c r="G1722" t="s">
        <v>93</v>
      </c>
      <c r="H1722" t="s">
        <v>81</v>
      </c>
      <c r="I1722" t="s">
        <v>153</v>
      </c>
      <c r="J1722" t="s">
        <v>2939</v>
      </c>
      <c r="K1722" t="s">
        <v>600</v>
      </c>
      <c r="L1722" t="str">
        <f t="shared" si="27"/>
        <v>High</v>
      </c>
      <c r="M1722">
        <v>7.6</v>
      </c>
      <c r="N1722" t="s">
        <v>85</v>
      </c>
      <c r="O1722" t="s">
        <v>86</v>
      </c>
      <c r="P1722" t="s">
        <v>301</v>
      </c>
      <c r="Q1722" t="s">
        <v>88</v>
      </c>
      <c r="R1722" t="s">
        <v>130</v>
      </c>
      <c r="S1722" t="s">
        <v>130</v>
      </c>
      <c r="T1722" t="s">
        <v>130</v>
      </c>
      <c r="U1722" t="s">
        <v>3207</v>
      </c>
    </row>
    <row r="1723" spans="3:21" hidden="1" x14ac:dyDescent="0.25">
      <c r="C1723" t="s">
        <v>3181</v>
      </c>
      <c r="D1723">
        <v>2017</v>
      </c>
      <c r="E1723" t="s">
        <v>970</v>
      </c>
      <c r="F1723" t="s">
        <v>2987</v>
      </c>
      <c r="G1723" t="s">
        <v>699</v>
      </c>
      <c r="H1723" t="s">
        <v>81</v>
      </c>
      <c r="I1723" t="s">
        <v>82</v>
      </c>
      <c r="J1723" t="s">
        <v>2964</v>
      </c>
      <c r="K1723" t="s">
        <v>1642</v>
      </c>
      <c r="L1723" t="str">
        <f t="shared" si="27"/>
        <v>Critical</v>
      </c>
      <c r="M1723">
        <v>9.3000000000000007</v>
      </c>
      <c r="N1723" t="s">
        <v>85</v>
      </c>
      <c r="O1723" t="s">
        <v>86</v>
      </c>
      <c r="P1723" t="s">
        <v>101</v>
      </c>
      <c r="Q1723" t="s">
        <v>88</v>
      </c>
      <c r="R1723" t="s">
        <v>130</v>
      </c>
      <c r="S1723" t="s">
        <v>130</v>
      </c>
      <c r="T1723" t="s">
        <v>130</v>
      </c>
      <c r="U1723" t="s">
        <v>2988</v>
      </c>
    </row>
    <row r="1724" spans="3:21" hidden="1" x14ac:dyDescent="0.25">
      <c r="C1724" t="s">
        <v>3181</v>
      </c>
      <c r="D1724">
        <v>2017</v>
      </c>
      <c r="E1724" t="s">
        <v>976</v>
      </c>
      <c r="F1724" t="s">
        <v>2989</v>
      </c>
      <c r="G1724" t="s">
        <v>134</v>
      </c>
      <c r="H1724" t="s">
        <v>81</v>
      </c>
      <c r="I1724" t="s">
        <v>129</v>
      </c>
      <c r="J1724" t="s">
        <v>2990</v>
      </c>
      <c r="K1724" t="s">
        <v>1858</v>
      </c>
      <c r="L1724" t="str">
        <f t="shared" si="27"/>
        <v>Medium</v>
      </c>
      <c r="M1724">
        <v>7.1</v>
      </c>
      <c r="N1724" t="s">
        <v>85</v>
      </c>
      <c r="O1724" t="s">
        <v>86</v>
      </c>
      <c r="P1724" t="s">
        <v>101</v>
      </c>
      <c r="Q1724" t="s">
        <v>88</v>
      </c>
      <c r="R1724" t="s">
        <v>85</v>
      </c>
      <c r="S1724" t="s">
        <v>85</v>
      </c>
      <c r="T1724" t="s">
        <v>130</v>
      </c>
      <c r="U1724" t="s">
        <v>2991</v>
      </c>
    </row>
    <row r="1725" spans="3:21" hidden="1" x14ac:dyDescent="0.25">
      <c r="C1725" t="s">
        <v>3181</v>
      </c>
      <c r="D1725">
        <v>2017</v>
      </c>
      <c r="E1725" t="s">
        <v>979</v>
      </c>
      <c r="F1725" t="s">
        <v>2992</v>
      </c>
      <c r="G1725" t="s">
        <v>140</v>
      </c>
      <c r="H1725" t="s">
        <v>81</v>
      </c>
      <c r="I1725" t="s">
        <v>82</v>
      </c>
      <c r="J1725" t="s">
        <v>2990</v>
      </c>
      <c r="K1725" t="s">
        <v>1858</v>
      </c>
      <c r="L1725" t="str">
        <f t="shared" si="27"/>
        <v>Medium</v>
      </c>
      <c r="M1725">
        <v>6.8</v>
      </c>
      <c r="N1725" t="s">
        <v>85</v>
      </c>
      <c r="O1725" t="s">
        <v>86</v>
      </c>
      <c r="P1725" t="s">
        <v>101</v>
      </c>
      <c r="Q1725" t="s">
        <v>88</v>
      </c>
      <c r="R1725" t="s">
        <v>89</v>
      </c>
      <c r="S1725" t="s">
        <v>89</v>
      </c>
      <c r="T1725" t="s">
        <v>89</v>
      </c>
      <c r="U1725" t="s">
        <v>2993</v>
      </c>
    </row>
    <row r="1726" spans="3:21" hidden="1" x14ac:dyDescent="0.25">
      <c r="C1726" t="s">
        <v>3181</v>
      </c>
      <c r="D1726">
        <v>2017</v>
      </c>
      <c r="E1726" t="s">
        <v>982</v>
      </c>
      <c r="F1726" t="s">
        <v>2994</v>
      </c>
      <c r="G1726" t="s">
        <v>140</v>
      </c>
      <c r="H1726" t="s">
        <v>81</v>
      </c>
      <c r="I1726" t="s">
        <v>82</v>
      </c>
      <c r="J1726" t="s">
        <v>2990</v>
      </c>
      <c r="K1726" t="s">
        <v>1858</v>
      </c>
      <c r="L1726" t="str">
        <f t="shared" si="27"/>
        <v>Medium</v>
      </c>
      <c r="M1726">
        <v>6.8</v>
      </c>
      <c r="N1726" t="s">
        <v>85</v>
      </c>
      <c r="O1726" t="s">
        <v>86</v>
      </c>
      <c r="P1726" t="s">
        <v>101</v>
      </c>
      <c r="Q1726" t="s">
        <v>88</v>
      </c>
      <c r="R1726" t="s">
        <v>89</v>
      </c>
      <c r="S1726" t="s">
        <v>89</v>
      </c>
      <c r="T1726" t="s">
        <v>89</v>
      </c>
      <c r="U1726" t="s">
        <v>2995</v>
      </c>
    </row>
    <row r="1727" spans="3:21" hidden="1" x14ac:dyDescent="0.25">
      <c r="C1727" t="s">
        <v>3181</v>
      </c>
      <c r="D1727">
        <v>2017</v>
      </c>
      <c r="E1727" t="s">
        <v>985</v>
      </c>
      <c r="F1727" t="s">
        <v>2996</v>
      </c>
      <c r="G1727" t="s">
        <v>140</v>
      </c>
      <c r="H1727" t="s">
        <v>81</v>
      </c>
      <c r="I1727" t="s">
        <v>82</v>
      </c>
      <c r="J1727" t="s">
        <v>2990</v>
      </c>
      <c r="K1727" t="s">
        <v>1858</v>
      </c>
      <c r="L1727" t="str">
        <f t="shared" si="27"/>
        <v>Medium</v>
      </c>
      <c r="M1727">
        <v>6.8</v>
      </c>
      <c r="N1727" t="s">
        <v>85</v>
      </c>
      <c r="O1727" t="s">
        <v>86</v>
      </c>
      <c r="P1727" t="s">
        <v>101</v>
      </c>
      <c r="Q1727" t="s">
        <v>88</v>
      </c>
      <c r="R1727" t="s">
        <v>89</v>
      </c>
      <c r="S1727" t="s">
        <v>89</v>
      </c>
      <c r="T1727" t="s">
        <v>89</v>
      </c>
      <c r="U1727" t="s">
        <v>2997</v>
      </c>
    </row>
    <row r="1728" spans="3:21" hidden="1" x14ac:dyDescent="0.25">
      <c r="C1728" t="s">
        <v>3181</v>
      </c>
      <c r="D1728">
        <v>2017</v>
      </c>
      <c r="E1728" t="s">
        <v>988</v>
      </c>
      <c r="F1728" t="s">
        <v>2998</v>
      </c>
      <c r="G1728" t="s">
        <v>108</v>
      </c>
      <c r="H1728" t="s">
        <v>81</v>
      </c>
      <c r="I1728" t="s">
        <v>109</v>
      </c>
      <c r="J1728" t="s">
        <v>2990</v>
      </c>
      <c r="K1728" t="s">
        <v>1858</v>
      </c>
      <c r="L1728" t="str">
        <f t="shared" si="27"/>
        <v>Low</v>
      </c>
      <c r="M1728">
        <v>4.3</v>
      </c>
      <c r="N1728" t="s">
        <v>85</v>
      </c>
      <c r="O1728" t="s">
        <v>86</v>
      </c>
      <c r="P1728" t="s">
        <v>101</v>
      </c>
      <c r="Q1728" t="s">
        <v>88</v>
      </c>
      <c r="R1728" t="s">
        <v>89</v>
      </c>
      <c r="S1728" t="s">
        <v>85</v>
      </c>
      <c r="T1728" t="s">
        <v>85</v>
      </c>
      <c r="U1728" t="s">
        <v>2999</v>
      </c>
    </row>
    <row r="1729" spans="3:21" hidden="1" x14ac:dyDescent="0.25">
      <c r="C1729" t="s">
        <v>3181</v>
      </c>
      <c r="D1729">
        <v>2017</v>
      </c>
      <c r="E1729" t="s">
        <v>991</v>
      </c>
      <c r="F1729" t="s">
        <v>3000</v>
      </c>
      <c r="G1729" t="s">
        <v>108</v>
      </c>
      <c r="H1729" t="s">
        <v>81</v>
      </c>
      <c r="I1729" t="s">
        <v>109</v>
      </c>
      <c r="J1729" t="s">
        <v>2990</v>
      </c>
      <c r="K1729" t="s">
        <v>1858</v>
      </c>
      <c r="L1729" t="str">
        <f t="shared" si="27"/>
        <v>Low</v>
      </c>
      <c r="M1729">
        <v>4.3</v>
      </c>
      <c r="N1729" t="s">
        <v>85</v>
      </c>
      <c r="O1729" t="s">
        <v>86</v>
      </c>
      <c r="P1729" t="s">
        <v>101</v>
      </c>
      <c r="Q1729" t="s">
        <v>88</v>
      </c>
      <c r="R1729" t="s">
        <v>89</v>
      </c>
      <c r="S1729" t="s">
        <v>85</v>
      </c>
      <c r="T1729" t="s">
        <v>85</v>
      </c>
      <c r="U1729" t="s">
        <v>3001</v>
      </c>
    </row>
    <row r="1730" spans="3:21" hidden="1" x14ac:dyDescent="0.25">
      <c r="C1730" t="s">
        <v>3181</v>
      </c>
      <c r="D1730">
        <v>2017</v>
      </c>
      <c r="E1730" t="s">
        <v>994</v>
      </c>
      <c r="F1730" t="s">
        <v>3002</v>
      </c>
      <c r="G1730" t="s">
        <v>108</v>
      </c>
      <c r="H1730" t="s">
        <v>81</v>
      </c>
      <c r="I1730" t="s">
        <v>109</v>
      </c>
      <c r="J1730" t="s">
        <v>2990</v>
      </c>
      <c r="K1730" t="s">
        <v>1858</v>
      </c>
      <c r="L1730" t="str">
        <f t="shared" si="27"/>
        <v>Low</v>
      </c>
      <c r="M1730">
        <v>4.3</v>
      </c>
      <c r="N1730" t="s">
        <v>85</v>
      </c>
      <c r="O1730" t="s">
        <v>86</v>
      </c>
      <c r="P1730" t="s">
        <v>101</v>
      </c>
      <c r="Q1730" t="s">
        <v>88</v>
      </c>
      <c r="R1730" t="s">
        <v>89</v>
      </c>
      <c r="S1730" t="s">
        <v>85</v>
      </c>
      <c r="T1730" t="s">
        <v>85</v>
      </c>
      <c r="U1730" t="s">
        <v>3003</v>
      </c>
    </row>
    <row r="1731" spans="3:21" hidden="1" x14ac:dyDescent="0.25">
      <c r="C1731" t="s">
        <v>3181</v>
      </c>
      <c r="D1731">
        <v>2017</v>
      </c>
      <c r="E1731" t="s">
        <v>997</v>
      </c>
      <c r="F1731" t="s">
        <v>3004</v>
      </c>
      <c r="G1731" t="s">
        <v>134</v>
      </c>
      <c r="H1731" t="s">
        <v>81</v>
      </c>
      <c r="I1731" t="s">
        <v>129</v>
      </c>
      <c r="J1731" t="s">
        <v>2990</v>
      </c>
      <c r="K1731" t="s">
        <v>1858</v>
      </c>
      <c r="L1731" t="str">
        <f t="shared" si="27"/>
        <v>Low</v>
      </c>
      <c r="M1731">
        <v>4.3</v>
      </c>
      <c r="N1731" t="s">
        <v>85</v>
      </c>
      <c r="O1731" t="s">
        <v>86</v>
      </c>
      <c r="P1731" t="s">
        <v>101</v>
      </c>
      <c r="Q1731" t="s">
        <v>88</v>
      </c>
      <c r="R1731" t="s">
        <v>85</v>
      </c>
      <c r="S1731" t="s">
        <v>85</v>
      </c>
      <c r="T1731" t="s">
        <v>89</v>
      </c>
      <c r="U1731" t="s">
        <v>3005</v>
      </c>
    </row>
    <row r="1732" spans="3:21" hidden="1" x14ac:dyDescent="0.25">
      <c r="C1732" t="s">
        <v>3181</v>
      </c>
      <c r="D1732">
        <v>2017</v>
      </c>
      <c r="E1732" t="s">
        <v>1000</v>
      </c>
      <c r="F1732" t="s">
        <v>3006</v>
      </c>
      <c r="G1732" t="s">
        <v>140</v>
      </c>
      <c r="H1732" t="s">
        <v>81</v>
      </c>
      <c r="I1732" t="s">
        <v>82</v>
      </c>
      <c r="J1732" t="s">
        <v>2990</v>
      </c>
      <c r="K1732" t="s">
        <v>1858</v>
      </c>
      <c r="L1732" t="str">
        <f t="shared" si="27"/>
        <v>Critical</v>
      </c>
      <c r="M1732">
        <v>9.3000000000000007</v>
      </c>
      <c r="N1732" t="s">
        <v>85</v>
      </c>
      <c r="O1732" t="s">
        <v>86</v>
      </c>
      <c r="P1732" t="s">
        <v>101</v>
      </c>
      <c r="Q1732" t="s">
        <v>88</v>
      </c>
      <c r="R1732" t="s">
        <v>130</v>
      </c>
      <c r="S1732" t="s">
        <v>130</v>
      </c>
      <c r="T1732" t="s">
        <v>130</v>
      </c>
      <c r="U1732" t="s">
        <v>3007</v>
      </c>
    </row>
    <row r="1733" spans="3:21" hidden="1" x14ac:dyDescent="0.25">
      <c r="C1733" t="s">
        <v>3181</v>
      </c>
      <c r="D1733">
        <v>2017</v>
      </c>
      <c r="E1733" t="s">
        <v>1003</v>
      </c>
      <c r="F1733" t="s">
        <v>3008</v>
      </c>
      <c r="G1733" t="s">
        <v>108</v>
      </c>
      <c r="H1733" t="s">
        <v>81</v>
      </c>
      <c r="I1733" t="s">
        <v>109</v>
      </c>
      <c r="J1733" t="s">
        <v>2990</v>
      </c>
      <c r="K1733" t="s">
        <v>1858</v>
      </c>
      <c r="L1733" t="str">
        <f t="shared" si="27"/>
        <v>Low</v>
      </c>
      <c r="M1733">
        <v>4.3</v>
      </c>
      <c r="N1733" t="s">
        <v>85</v>
      </c>
      <c r="O1733" t="s">
        <v>86</v>
      </c>
      <c r="P1733" t="s">
        <v>101</v>
      </c>
      <c r="Q1733" t="s">
        <v>88</v>
      </c>
      <c r="R1733" t="s">
        <v>89</v>
      </c>
      <c r="S1733" t="s">
        <v>85</v>
      </c>
      <c r="T1733" t="s">
        <v>85</v>
      </c>
      <c r="U1733" t="s">
        <v>3009</v>
      </c>
    </row>
    <row r="1734" spans="3:21" hidden="1" x14ac:dyDescent="0.25">
      <c r="C1734" t="s">
        <v>3181</v>
      </c>
      <c r="D1734">
        <v>2017</v>
      </c>
      <c r="E1734" t="s">
        <v>93</v>
      </c>
      <c r="F1734" t="s">
        <v>3010</v>
      </c>
      <c r="G1734" t="s">
        <v>108</v>
      </c>
      <c r="H1734" t="s">
        <v>81</v>
      </c>
      <c r="I1734" t="s">
        <v>109</v>
      </c>
      <c r="J1734" t="s">
        <v>2990</v>
      </c>
      <c r="K1734" t="s">
        <v>1858</v>
      </c>
      <c r="L1734" t="str">
        <f t="shared" si="27"/>
        <v>Low</v>
      </c>
      <c r="M1734">
        <v>4.3</v>
      </c>
      <c r="N1734" t="s">
        <v>85</v>
      </c>
      <c r="O1734" t="s">
        <v>86</v>
      </c>
      <c r="P1734" t="s">
        <v>101</v>
      </c>
      <c r="Q1734" t="s">
        <v>88</v>
      </c>
      <c r="R1734" t="s">
        <v>89</v>
      </c>
      <c r="S1734" t="s">
        <v>85</v>
      </c>
      <c r="T1734" t="s">
        <v>85</v>
      </c>
      <c r="U1734" t="s">
        <v>3011</v>
      </c>
    </row>
    <row r="1735" spans="3:21" hidden="1" x14ac:dyDescent="0.25">
      <c r="C1735" t="s">
        <v>3181</v>
      </c>
      <c r="D1735">
        <v>2017</v>
      </c>
      <c r="E1735" t="s">
        <v>1010</v>
      </c>
      <c r="F1735" t="s">
        <v>3012</v>
      </c>
      <c r="G1735" t="s">
        <v>134</v>
      </c>
      <c r="H1735" t="s">
        <v>81</v>
      </c>
      <c r="I1735" t="s">
        <v>129</v>
      </c>
      <c r="J1735" t="s">
        <v>2990</v>
      </c>
      <c r="K1735" t="s">
        <v>1858</v>
      </c>
      <c r="L1735" t="str">
        <f t="shared" si="27"/>
        <v>Low</v>
      </c>
      <c r="M1735">
        <v>4.3</v>
      </c>
      <c r="N1735" t="s">
        <v>85</v>
      </c>
      <c r="O1735" t="s">
        <v>86</v>
      </c>
      <c r="P1735" t="s">
        <v>101</v>
      </c>
      <c r="Q1735" t="s">
        <v>88</v>
      </c>
      <c r="R1735" t="s">
        <v>85</v>
      </c>
      <c r="S1735" t="s">
        <v>85</v>
      </c>
      <c r="T1735" t="s">
        <v>89</v>
      </c>
      <c r="U1735" t="s">
        <v>3013</v>
      </c>
    </row>
    <row r="1736" spans="3:21" hidden="1" x14ac:dyDescent="0.25">
      <c r="C1736" t="s">
        <v>3181</v>
      </c>
      <c r="D1736">
        <v>2017</v>
      </c>
      <c r="E1736" t="s">
        <v>1015</v>
      </c>
      <c r="F1736" t="s">
        <v>3014</v>
      </c>
      <c r="G1736" t="s">
        <v>108</v>
      </c>
      <c r="H1736" t="s">
        <v>81</v>
      </c>
      <c r="I1736" t="s">
        <v>109</v>
      </c>
      <c r="J1736" t="s">
        <v>2990</v>
      </c>
      <c r="K1736" t="s">
        <v>1858</v>
      </c>
      <c r="L1736" t="str">
        <f t="shared" si="27"/>
        <v>Low</v>
      </c>
      <c r="M1736">
        <v>4.3</v>
      </c>
      <c r="N1736" t="s">
        <v>85</v>
      </c>
      <c r="O1736" t="s">
        <v>86</v>
      </c>
      <c r="P1736" t="s">
        <v>101</v>
      </c>
      <c r="Q1736" t="s">
        <v>88</v>
      </c>
      <c r="R1736" t="s">
        <v>89</v>
      </c>
      <c r="S1736" t="s">
        <v>85</v>
      </c>
      <c r="T1736" t="s">
        <v>85</v>
      </c>
      <c r="U1736" t="s">
        <v>3015</v>
      </c>
    </row>
    <row r="1737" spans="3:21" hidden="1" x14ac:dyDescent="0.25">
      <c r="C1737" t="s">
        <v>3181</v>
      </c>
      <c r="D1737">
        <v>2017</v>
      </c>
      <c r="E1737" t="s">
        <v>1019</v>
      </c>
      <c r="F1737" t="s">
        <v>3016</v>
      </c>
      <c r="G1737" t="s">
        <v>108</v>
      </c>
      <c r="H1737" t="s">
        <v>81</v>
      </c>
      <c r="I1737" t="s">
        <v>109</v>
      </c>
      <c r="J1737" t="s">
        <v>2990</v>
      </c>
      <c r="K1737" t="s">
        <v>1858</v>
      </c>
      <c r="L1737" t="str">
        <f t="shared" si="27"/>
        <v>Low</v>
      </c>
      <c r="M1737">
        <v>4.3</v>
      </c>
      <c r="N1737" t="s">
        <v>85</v>
      </c>
      <c r="O1737" t="s">
        <v>86</v>
      </c>
      <c r="P1737" t="s">
        <v>101</v>
      </c>
      <c r="Q1737" t="s">
        <v>88</v>
      </c>
      <c r="R1737" t="s">
        <v>89</v>
      </c>
      <c r="S1737" t="s">
        <v>85</v>
      </c>
      <c r="T1737" t="s">
        <v>85</v>
      </c>
      <c r="U1737" t="s">
        <v>3017</v>
      </c>
    </row>
    <row r="1738" spans="3:21" hidden="1" x14ac:dyDescent="0.25">
      <c r="C1738" t="s">
        <v>3181</v>
      </c>
      <c r="D1738">
        <v>2017</v>
      </c>
      <c r="E1738" t="s">
        <v>1024</v>
      </c>
      <c r="F1738" t="s">
        <v>3018</v>
      </c>
      <c r="G1738" t="s">
        <v>280</v>
      </c>
      <c r="H1738" t="s">
        <v>81</v>
      </c>
      <c r="I1738" t="s">
        <v>82</v>
      </c>
      <c r="J1738" t="s">
        <v>2964</v>
      </c>
      <c r="K1738" t="s">
        <v>2965</v>
      </c>
      <c r="L1738" t="str">
        <f t="shared" si="27"/>
        <v>Critical</v>
      </c>
      <c r="M1738">
        <v>9.3000000000000007</v>
      </c>
      <c r="N1738" t="s">
        <v>85</v>
      </c>
      <c r="O1738" t="s">
        <v>86</v>
      </c>
      <c r="P1738" t="s">
        <v>101</v>
      </c>
      <c r="Q1738" t="s">
        <v>88</v>
      </c>
      <c r="R1738" t="s">
        <v>130</v>
      </c>
      <c r="S1738" t="s">
        <v>130</v>
      </c>
      <c r="T1738" t="s">
        <v>130</v>
      </c>
      <c r="U1738" t="s">
        <v>3019</v>
      </c>
    </row>
    <row r="1739" spans="3:21" hidden="1" x14ac:dyDescent="0.25">
      <c r="C1739" t="s">
        <v>3181</v>
      </c>
      <c r="D1739">
        <v>2017</v>
      </c>
      <c r="E1739" t="s">
        <v>222</v>
      </c>
      <c r="F1739" t="s">
        <v>3020</v>
      </c>
      <c r="G1739" t="s">
        <v>93</v>
      </c>
      <c r="H1739" t="s">
        <v>81</v>
      </c>
      <c r="I1739" t="s">
        <v>153</v>
      </c>
      <c r="J1739" t="s">
        <v>2939</v>
      </c>
      <c r="K1739" t="s">
        <v>600</v>
      </c>
      <c r="L1739" t="str">
        <f t="shared" si="27"/>
        <v>Critical</v>
      </c>
      <c r="M1739">
        <v>9.3000000000000007</v>
      </c>
      <c r="N1739" t="s">
        <v>85</v>
      </c>
      <c r="O1739" t="s">
        <v>86</v>
      </c>
      <c r="P1739" t="s">
        <v>101</v>
      </c>
      <c r="Q1739" t="s">
        <v>88</v>
      </c>
      <c r="R1739" t="s">
        <v>130</v>
      </c>
      <c r="S1739" t="s">
        <v>130</v>
      </c>
      <c r="T1739" t="s">
        <v>130</v>
      </c>
      <c r="U1739" t="s">
        <v>3021</v>
      </c>
    </row>
    <row r="1740" spans="3:21" hidden="1" x14ac:dyDescent="0.25">
      <c r="C1740" t="s">
        <v>3181</v>
      </c>
      <c r="D1740">
        <v>2017</v>
      </c>
      <c r="E1740" t="s">
        <v>1034</v>
      </c>
      <c r="F1740" t="s">
        <v>3022</v>
      </c>
      <c r="G1740" t="s">
        <v>108</v>
      </c>
      <c r="H1740" t="s">
        <v>81</v>
      </c>
      <c r="I1740" t="s">
        <v>109</v>
      </c>
      <c r="J1740" t="s">
        <v>2990</v>
      </c>
      <c r="K1740" t="s">
        <v>1731</v>
      </c>
      <c r="L1740" t="str">
        <f t="shared" si="27"/>
        <v>Low</v>
      </c>
      <c r="M1740">
        <v>4.3</v>
      </c>
      <c r="N1740" t="s">
        <v>85</v>
      </c>
      <c r="O1740" t="s">
        <v>86</v>
      </c>
      <c r="P1740" t="s">
        <v>101</v>
      </c>
      <c r="Q1740" t="s">
        <v>88</v>
      </c>
      <c r="R1740" t="s">
        <v>89</v>
      </c>
      <c r="S1740" t="s">
        <v>85</v>
      </c>
      <c r="T1740" t="s">
        <v>85</v>
      </c>
      <c r="U1740" t="s">
        <v>3023</v>
      </c>
    </row>
    <row r="1741" spans="3:21" hidden="1" x14ac:dyDescent="0.25">
      <c r="C1741" t="s">
        <v>3181</v>
      </c>
      <c r="D1741">
        <v>2017</v>
      </c>
      <c r="E1741" t="s">
        <v>1039</v>
      </c>
      <c r="F1741" t="s">
        <v>3024</v>
      </c>
      <c r="G1741" t="s">
        <v>280</v>
      </c>
      <c r="H1741" t="s">
        <v>81</v>
      </c>
      <c r="I1741" t="s">
        <v>82</v>
      </c>
      <c r="J1741" t="s">
        <v>3025</v>
      </c>
      <c r="K1741" t="s">
        <v>1858</v>
      </c>
      <c r="L1741" t="str">
        <f t="shared" si="27"/>
        <v>Critical</v>
      </c>
      <c r="M1741">
        <v>9.3000000000000007</v>
      </c>
      <c r="N1741" t="s">
        <v>85</v>
      </c>
      <c r="O1741" t="s">
        <v>86</v>
      </c>
      <c r="P1741" t="s">
        <v>101</v>
      </c>
      <c r="Q1741" t="s">
        <v>88</v>
      </c>
      <c r="R1741" t="s">
        <v>130</v>
      </c>
      <c r="S1741" t="s">
        <v>130</v>
      </c>
      <c r="T1741" t="s">
        <v>130</v>
      </c>
      <c r="U1741" t="s">
        <v>3026</v>
      </c>
    </row>
    <row r="1742" spans="3:21" hidden="1" x14ac:dyDescent="0.25">
      <c r="C1742" t="s">
        <v>3181</v>
      </c>
      <c r="D1742">
        <v>2017</v>
      </c>
      <c r="E1742" t="s">
        <v>1042</v>
      </c>
      <c r="F1742" t="s">
        <v>3027</v>
      </c>
      <c r="G1742" t="s">
        <v>108</v>
      </c>
      <c r="H1742" t="s">
        <v>81</v>
      </c>
      <c r="I1742" t="s">
        <v>109</v>
      </c>
      <c r="J1742" t="s">
        <v>3025</v>
      </c>
      <c r="K1742" t="s">
        <v>2652</v>
      </c>
      <c r="L1742" t="str">
        <f t="shared" si="27"/>
        <v>Low</v>
      </c>
      <c r="M1742">
        <v>4.3</v>
      </c>
      <c r="N1742" t="s">
        <v>85</v>
      </c>
      <c r="O1742" t="s">
        <v>86</v>
      </c>
      <c r="P1742" t="s">
        <v>101</v>
      </c>
      <c r="Q1742" t="s">
        <v>88</v>
      </c>
      <c r="R1742" t="s">
        <v>89</v>
      </c>
      <c r="S1742" t="s">
        <v>85</v>
      </c>
      <c r="T1742" t="s">
        <v>85</v>
      </c>
      <c r="U1742" t="s">
        <v>3028</v>
      </c>
    </row>
    <row r="1743" spans="3:21" hidden="1" x14ac:dyDescent="0.25">
      <c r="C1743" t="s">
        <v>3181</v>
      </c>
      <c r="D1743">
        <v>2017</v>
      </c>
      <c r="E1743" t="s">
        <v>1043</v>
      </c>
      <c r="F1743" t="s">
        <v>3029</v>
      </c>
      <c r="G1743" t="s">
        <v>280</v>
      </c>
      <c r="H1743" t="s">
        <v>81</v>
      </c>
      <c r="I1743" t="s">
        <v>129</v>
      </c>
      <c r="J1743" t="s">
        <v>3025</v>
      </c>
      <c r="K1743" t="s">
        <v>2652</v>
      </c>
      <c r="L1743" t="str">
        <f t="shared" si="27"/>
        <v>Low</v>
      </c>
      <c r="M1743">
        <v>3.5</v>
      </c>
      <c r="N1743" t="s">
        <v>85</v>
      </c>
      <c r="O1743" t="s">
        <v>86</v>
      </c>
      <c r="P1743" t="s">
        <v>101</v>
      </c>
      <c r="Q1743" t="s">
        <v>205</v>
      </c>
      <c r="R1743" t="s">
        <v>85</v>
      </c>
      <c r="S1743" t="s">
        <v>85</v>
      </c>
      <c r="T1743" t="s">
        <v>89</v>
      </c>
      <c r="U1743" t="s">
        <v>3030</v>
      </c>
    </row>
    <row r="1744" spans="3:21" hidden="1" x14ac:dyDescent="0.25">
      <c r="C1744" t="s">
        <v>3181</v>
      </c>
      <c r="D1744">
        <v>2017</v>
      </c>
      <c r="E1744" t="s">
        <v>1045</v>
      </c>
      <c r="F1744" t="s">
        <v>3208</v>
      </c>
      <c r="G1744" t="s">
        <v>134</v>
      </c>
      <c r="H1744" t="s">
        <v>81</v>
      </c>
      <c r="I1744" t="s">
        <v>129</v>
      </c>
      <c r="J1744" t="s">
        <v>3025</v>
      </c>
      <c r="K1744" t="s">
        <v>3209</v>
      </c>
      <c r="L1744" t="str">
        <f t="shared" si="27"/>
        <v>Medium</v>
      </c>
      <c r="M1744">
        <v>5.2</v>
      </c>
      <c r="N1744" t="s">
        <v>85</v>
      </c>
      <c r="O1744" t="s">
        <v>183</v>
      </c>
      <c r="P1744" t="s">
        <v>101</v>
      </c>
      <c r="Q1744" t="s">
        <v>205</v>
      </c>
      <c r="R1744" t="s">
        <v>85</v>
      </c>
      <c r="S1744" t="s">
        <v>85</v>
      </c>
      <c r="T1744" t="s">
        <v>130</v>
      </c>
      <c r="U1744" t="s">
        <v>3210</v>
      </c>
    </row>
    <row r="1745" spans="3:21" hidden="1" x14ac:dyDescent="0.25">
      <c r="C1745" t="s">
        <v>3181</v>
      </c>
      <c r="D1745">
        <v>2017</v>
      </c>
      <c r="E1745" t="s">
        <v>1046</v>
      </c>
      <c r="F1745" t="s">
        <v>3211</v>
      </c>
      <c r="G1745" t="s">
        <v>134</v>
      </c>
      <c r="H1745" t="s">
        <v>81</v>
      </c>
      <c r="I1745" t="s">
        <v>129</v>
      </c>
      <c r="J1745" t="s">
        <v>3025</v>
      </c>
      <c r="K1745" t="s">
        <v>3209</v>
      </c>
      <c r="L1745" t="str">
        <f t="shared" si="27"/>
        <v>Medium</v>
      </c>
      <c r="M1745">
        <v>6.3</v>
      </c>
      <c r="N1745" t="s">
        <v>85</v>
      </c>
      <c r="O1745" t="s">
        <v>86</v>
      </c>
      <c r="P1745" t="s">
        <v>101</v>
      </c>
      <c r="Q1745" t="s">
        <v>205</v>
      </c>
      <c r="R1745" t="s">
        <v>85</v>
      </c>
      <c r="S1745" t="s">
        <v>85</v>
      </c>
      <c r="T1745" t="s">
        <v>130</v>
      </c>
      <c r="U1745" t="s">
        <v>3212</v>
      </c>
    </row>
    <row r="1746" spans="3:21" hidden="1" x14ac:dyDescent="0.25">
      <c r="C1746" t="s">
        <v>3181</v>
      </c>
      <c r="D1746">
        <v>2017</v>
      </c>
      <c r="E1746" t="s">
        <v>1047</v>
      </c>
      <c r="F1746" t="s">
        <v>3213</v>
      </c>
      <c r="G1746" t="s">
        <v>134</v>
      </c>
      <c r="H1746" t="s">
        <v>81</v>
      </c>
      <c r="I1746" t="s">
        <v>129</v>
      </c>
      <c r="J1746" t="s">
        <v>3025</v>
      </c>
      <c r="K1746" t="s">
        <v>3209</v>
      </c>
      <c r="L1746" t="str">
        <f t="shared" si="27"/>
        <v>Medium</v>
      </c>
      <c r="M1746">
        <v>6.3</v>
      </c>
      <c r="N1746" t="s">
        <v>85</v>
      </c>
      <c r="O1746" t="s">
        <v>86</v>
      </c>
      <c r="P1746" t="s">
        <v>101</v>
      </c>
      <c r="Q1746" t="s">
        <v>205</v>
      </c>
      <c r="R1746" t="s">
        <v>85</v>
      </c>
      <c r="S1746" t="s">
        <v>85</v>
      </c>
      <c r="T1746" t="s">
        <v>130</v>
      </c>
      <c r="U1746" t="s">
        <v>3214</v>
      </c>
    </row>
    <row r="1747" spans="3:21" hidden="1" x14ac:dyDescent="0.25">
      <c r="C1747" t="s">
        <v>3181</v>
      </c>
      <c r="D1747">
        <v>2017</v>
      </c>
      <c r="E1747" t="s">
        <v>1048</v>
      </c>
      <c r="F1747" t="s">
        <v>3215</v>
      </c>
      <c r="G1747" t="s">
        <v>134</v>
      </c>
      <c r="H1747" t="s">
        <v>81</v>
      </c>
      <c r="I1747" t="s">
        <v>82</v>
      </c>
      <c r="J1747" t="s">
        <v>3025</v>
      </c>
      <c r="K1747" t="s">
        <v>2652</v>
      </c>
      <c r="L1747" t="str">
        <f t="shared" si="27"/>
        <v>Medium</v>
      </c>
      <c r="M1747">
        <v>7.4</v>
      </c>
      <c r="N1747" t="s">
        <v>85</v>
      </c>
      <c r="O1747" t="s">
        <v>183</v>
      </c>
      <c r="P1747" t="s">
        <v>101</v>
      </c>
      <c r="Q1747" t="s">
        <v>205</v>
      </c>
      <c r="R1747" t="s">
        <v>130</v>
      </c>
      <c r="S1747" t="s">
        <v>130</v>
      </c>
      <c r="T1747" t="s">
        <v>130</v>
      </c>
      <c r="U1747" t="s">
        <v>3216</v>
      </c>
    </row>
    <row r="1748" spans="3:21" hidden="1" x14ac:dyDescent="0.25">
      <c r="C1748" t="s">
        <v>3181</v>
      </c>
      <c r="D1748">
        <v>2017</v>
      </c>
      <c r="E1748" t="s">
        <v>1049</v>
      </c>
      <c r="F1748" t="s">
        <v>3217</v>
      </c>
      <c r="G1748" t="s">
        <v>134</v>
      </c>
      <c r="H1748" t="s">
        <v>81</v>
      </c>
      <c r="I1748" t="s">
        <v>82</v>
      </c>
      <c r="J1748" t="s">
        <v>3025</v>
      </c>
      <c r="K1748" t="s">
        <v>2652</v>
      </c>
      <c r="L1748" t="str">
        <f t="shared" si="27"/>
        <v>Medium</v>
      </c>
      <c r="M1748">
        <v>7.4</v>
      </c>
      <c r="N1748" t="s">
        <v>85</v>
      </c>
      <c r="O1748" t="s">
        <v>183</v>
      </c>
      <c r="P1748" t="s">
        <v>101</v>
      </c>
      <c r="Q1748" t="s">
        <v>205</v>
      </c>
      <c r="R1748" t="s">
        <v>130</v>
      </c>
      <c r="S1748" t="s">
        <v>130</v>
      </c>
      <c r="T1748" t="s">
        <v>130</v>
      </c>
      <c r="U1748" t="s">
        <v>3218</v>
      </c>
    </row>
    <row r="1749" spans="3:21" hidden="1" x14ac:dyDescent="0.25">
      <c r="C1749" t="s">
        <v>3181</v>
      </c>
      <c r="D1749">
        <v>2017</v>
      </c>
      <c r="E1749" t="s">
        <v>1053</v>
      </c>
      <c r="F1749" t="s">
        <v>3031</v>
      </c>
      <c r="G1749" t="s">
        <v>140</v>
      </c>
      <c r="H1749" t="s">
        <v>81</v>
      </c>
      <c r="I1749" t="s">
        <v>129</v>
      </c>
      <c r="J1749" t="s">
        <v>2939</v>
      </c>
      <c r="K1749" t="s">
        <v>3032</v>
      </c>
      <c r="L1749" t="str">
        <f t="shared" si="27"/>
        <v>Medium</v>
      </c>
      <c r="M1749">
        <v>6.1</v>
      </c>
      <c r="N1749" t="s">
        <v>85</v>
      </c>
      <c r="O1749" t="s">
        <v>183</v>
      </c>
      <c r="P1749" t="s">
        <v>87</v>
      </c>
      <c r="Q1749" t="s">
        <v>88</v>
      </c>
      <c r="R1749" t="s">
        <v>85</v>
      </c>
      <c r="S1749" t="s">
        <v>85</v>
      </c>
      <c r="T1749" t="s">
        <v>130</v>
      </c>
      <c r="U1749" t="s">
        <v>3033</v>
      </c>
    </row>
    <row r="1750" spans="3:21" hidden="1" x14ac:dyDescent="0.25">
      <c r="C1750" t="s">
        <v>3181</v>
      </c>
      <c r="D1750">
        <v>2017</v>
      </c>
      <c r="E1750" t="s">
        <v>1054</v>
      </c>
      <c r="F1750" t="s">
        <v>3219</v>
      </c>
      <c r="G1750" t="s">
        <v>134</v>
      </c>
      <c r="H1750" t="s">
        <v>81</v>
      </c>
      <c r="I1750" t="s">
        <v>129</v>
      </c>
      <c r="J1750" t="s">
        <v>2990</v>
      </c>
      <c r="K1750" t="s">
        <v>3220</v>
      </c>
      <c r="L1750" t="str">
        <f t="shared" si="27"/>
        <v>Low</v>
      </c>
      <c r="M1750">
        <v>4.3</v>
      </c>
      <c r="N1750" t="s">
        <v>85</v>
      </c>
      <c r="O1750" t="s">
        <v>86</v>
      </c>
      <c r="P1750" t="s">
        <v>101</v>
      </c>
      <c r="Q1750" t="s">
        <v>88</v>
      </c>
      <c r="R1750" t="s">
        <v>85</v>
      </c>
      <c r="S1750" t="s">
        <v>85</v>
      </c>
      <c r="T1750" t="s">
        <v>89</v>
      </c>
      <c r="U1750" t="s">
        <v>3221</v>
      </c>
    </row>
    <row r="1751" spans="3:21" hidden="1" x14ac:dyDescent="0.25">
      <c r="C1751" t="s">
        <v>3181</v>
      </c>
      <c r="D1751">
        <v>2017</v>
      </c>
      <c r="E1751" t="s">
        <v>1055</v>
      </c>
      <c r="F1751" t="s">
        <v>3222</v>
      </c>
      <c r="G1751" t="s">
        <v>108</v>
      </c>
      <c r="H1751" t="s">
        <v>81</v>
      </c>
      <c r="I1751" t="s">
        <v>109</v>
      </c>
      <c r="J1751" t="s">
        <v>3025</v>
      </c>
      <c r="K1751" t="s">
        <v>2652</v>
      </c>
      <c r="L1751" t="str">
        <f t="shared" si="27"/>
        <v>Medium</v>
      </c>
      <c r="M1751">
        <v>6.3</v>
      </c>
      <c r="N1751" t="s">
        <v>85</v>
      </c>
      <c r="O1751" t="s">
        <v>86</v>
      </c>
      <c r="P1751" t="s">
        <v>101</v>
      </c>
      <c r="Q1751" t="s">
        <v>205</v>
      </c>
      <c r="R1751" t="s">
        <v>130</v>
      </c>
      <c r="S1751" t="s">
        <v>85</v>
      </c>
      <c r="T1751" t="s">
        <v>85</v>
      </c>
      <c r="U1751" t="s">
        <v>3223</v>
      </c>
    </row>
    <row r="1752" spans="3:21" hidden="1" x14ac:dyDescent="0.25">
      <c r="C1752" t="s">
        <v>3181</v>
      </c>
      <c r="D1752">
        <v>2017</v>
      </c>
      <c r="E1752" t="s">
        <v>1056</v>
      </c>
      <c r="F1752" t="s">
        <v>3224</v>
      </c>
      <c r="G1752" t="s">
        <v>134</v>
      </c>
      <c r="H1752" t="s">
        <v>81</v>
      </c>
      <c r="I1752" t="s">
        <v>82</v>
      </c>
      <c r="J1752" t="s">
        <v>3025</v>
      </c>
      <c r="K1752" t="s">
        <v>2652</v>
      </c>
      <c r="L1752" t="str">
        <f t="shared" si="27"/>
        <v>Medium</v>
      </c>
      <c r="M1752">
        <v>7.4</v>
      </c>
      <c r="N1752" t="s">
        <v>85</v>
      </c>
      <c r="O1752" t="s">
        <v>183</v>
      </c>
      <c r="P1752" t="s">
        <v>101</v>
      </c>
      <c r="Q1752" t="s">
        <v>205</v>
      </c>
      <c r="R1752" t="s">
        <v>130</v>
      </c>
      <c r="S1752" t="s">
        <v>130</v>
      </c>
      <c r="T1752" t="s">
        <v>130</v>
      </c>
      <c r="U1752" t="s">
        <v>3225</v>
      </c>
    </row>
    <row r="1753" spans="3:21" hidden="1" x14ac:dyDescent="0.25">
      <c r="C1753" t="s">
        <v>3181</v>
      </c>
      <c r="D1753">
        <v>2017</v>
      </c>
      <c r="E1753" t="s">
        <v>1059</v>
      </c>
      <c r="F1753" t="s">
        <v>3034</v>
      </c>
      <c r="G1753" t="s">
        <v>519</v>
      </c>
      <c r="H1753" t="s">
        <v>81</v>
      </c>
      <c r="I1753" t="s">
        <v>82</v>
      </c>
      <c r="J1753" t="s">
        <v>1558</v>
      </c>
      <c r="K1753" t="s">
        <v>375</v>
      </c>
      <c r="L1753" t="str">
        <f t="shared" si="27"/>
        <v>Medium</v>
      </c>
      <c r="M1753">
        <v>6.8</v>
      </c>
      <c r="N1753" t="s">
        <v>85</v>
      </c>
      <c r="O1753" t="s">
        <v>86</v>
      </c>
      <c r="P1753" t="s">
        <v>101</v>
      </c>
      <c r="Q1753" t="s">
        <v>88</v>
      </c>
      <c r="R1753" t="s">
        <v>89</v>
      </c>
      <c r="S1753" t="s">
        <v>89</v>
      </c>
      <c r="T1753" t="s">
        <v>89</v>
      </c>
      <c r="U1753" t="s">
        <v>3035</v>
      </c>
    </row>
    <row r="1754" spans="3:21" hidden="1" x14ac:dyDescent="0.25">
      <c r="C1754" t="s">
        <v>3181</v>
      </c>
      <c r="D1754">
        <v>2017</v>
      </c>
      <c r="E1754" t="s">
        <v>1063</v>
      </c>
      <c r="F1754" t="s">
        <v>3036</v>
      </c>
      <c r="G1754" t="s">
        <v>108</v>
      </c>
      <c r="H1754" t="s">
        <v>81</v>
      </c>
      <c r="I1754" t="s">
        <v>109</v>
      </c>
      <c r="J1754" t="s">
        <v>1655</v>
      </c>
      <c r="K1754" t="s">
        <v>600</v>
      </c>
      <c r="L1754" t="str">
        <f t="shared" si="27"/>
        <v>Low</v>
      </c>
      <c r="M1754">
        <v>4.3</v>
      </c>
      <c r="N1754" t="s">
        <v>85</v>
      </c>
      <c r="O1754" t="s">
        <v>86</v>
      </c>
      <c r="P1754" t="s">
        <v>101</v>
      </c>
      <c r="Q1754" t="s">
        <v>88</v>
      </c>
      <c r="R1754" t="s">
        <v>89</v>
      </c>
      <c r="S1754" t="s">
        <v>85</v>
      </c>
      <c r="T1754" t="s">
        <v>85</v>
      </c>
      <c r="U1754" t="s">
        <v>3037</v>
      </c>
    </row>
    <row r="1755" spans="3:21" hidden="1" x14ac:dyDescent="0.25">
      <c r="C1755" t="s">
        <v>3181</v>
      </c>
      <c r="D1755">
        <v>2017</v>
      </c>
      <c r="E1755" t="s">
        <v>1067</v>
      </c>
      <c r="F1755" t="s">
        <v>3038</v>
      </c>
      <c r="G1755" t="s">
        <v>108</v>
      </c>
      <c r="H1755" t="s">
        <v>81</v>
      </c>
      <c r="I1755" t="s">
        <v>109</v>
      </c>
      <c r="J1755" t="s">
        <v>1655</v>
      </c>
      <c r="K1755" t="s">
        <v>600</v>
      </c>
      <c r="L1755" t="str">
        <f t="shared" si="27"/>
        <v>Low</v>
      </c>
      <c r="M1755">
        <v>4.3</v>
      </c>
      <c r="N1755" t="s">
        <v>85</v>
      </c>
      <c r="O1755" t="s">
        <v>86</v>
      </c>
      <c r="P1755" t="s">
        <v>101</v>
      </c>
      <c r="Q1755" t="s">
        <v>88</v>
      </c>
      <c r="R1755" t="s">
        <v>89</v>
      </c>
      <c r="S1755" t="s">
        <v>85</v>
      </c>
      <c r="T1755" t="s">
        <v>85</v>
      </c>
      <c r="U1755" t="s">
        <v>3039</v>
      </c>
    </row>
    <row r="1756" spans="3:21" hidden="1" x14ac:dyDescent="0.25">
      <c r="C1756" t="s">
        <v>3181</v>
      </c>
      <c r="D1756">
        <v>2017</v>
      </c>
      <c r="E1756" t="s">
        <v>1071</v>
      </c>
      <c r="F1756" t="s">
        <v>3040</v>
      </c>
      <c r="G1756" t="s">
        <v>108</v>
      </c>
      <c r="H1756" t="s">
        <v>81</v>
      </c>
      <c r="I1756" t="s">
        <v>109</v>
      </c>
      <c r="J1756" t="s">
        <v>1655</v>
      </c>
      <c r="K1756" t="s">
        <v>600</v>
      </c>
      <c r="L1756" t="str">
        <f t="shared" si="27"/>
        <v>Low</v>
      </c>
      <c r="M1756">
        <v>4.3</v>
      </c>
      <c r="N1756" t="s">
        <v>85</v>
      </c>
      <c r="O1756" t="s">
        <v>86</v>
      </c>
      <c r="P1756" t="s">
        <v>101</v>
      </c>
      <c r="Q1756" t="s">
        <v>88</v>
      </c>
      <c r="R1756" t="s">
        <v>89</v>
      </c>
      <c r="S1756" t="s">
        <v>85</v>
      </c>
      <c r="T1756" t="s">
        <v>85</v>
      </c>
      <c r="U1756" t="s">
        <v>3041</v>
      </c>
    </row>
    <row r="1757" spans="3:21" hidden="1" x14ac:dyDescent="0.25">
      <c r="C1757" t="s">
        <v>3181</v>
      </c>
      <c r="D1757">
        <v>2017</v>
      </c>
      <c r="E1757" t="s">
        <v>1075</v>
      </c>
      <c r="F1757" t="s">
        <v>3042</v>
      </c>
      <c r="G1757" t="s">
        <v>108</v>
      </c>
      <c r="H1757" t="s">
        <v>81</v>
      </c>
      <c r="I1757" t="s">
        <v>109</v>
      </c>
      <c r="J1757" t="s">
        <v>1655</v>
      </c>
      <c r="K1757" t="s">
        <v>600</v>
      </c>
      <c r="L1757" t="str">
        <f t="shared" si="27"/>
        <v>Low</v>
      </c>
      <c r="M1757">
        <v>4.3</v>
      </c>
      <c r="N1757" t="s">
        <v>85</v>
      </c>
      <c r="O1757" t="s">
        <v>86</v>
      </c>
      <c r="P1757" t="s">
        <v>101</v>
      </c>
      <c r="Q1757" t="s">
        <v>88</v>
      </c>
      <c r="R1757" t="s">
        <v>89</v>
      </c>
      <c r="S1757" t="s">
        <v>85</v>
      </c>
      <c r="T1757" t="s">
        <v>85</v>
      </c>
      <c r="U1757" t="s">
        <v>3043</v>
      </c>
    </row>
    <row r="1758" spans="3:21" hidden="1" x14ac:dyDescent="0.25">
      <c r="C1758" t="s">
        <v>3181</v>
      </c>
      <c r="D1758">
        <v>2017</v>
      </c>
      <c r="E1758" t="s">
        <v>1079</v>
      </c>
      <c r="F1758" t="s">
        <v>3044</v>
      </c>
      <c r="G1758" t="s">
        <v>108</v>
      </c>
      <c r="H1758" t="s">
        <v>81</v>
      </c>
      <c r="I1758" t="s">
        <v>109</v>
      </c>
      <c r="J1758" t="s">
        <v>1655</v>
      </c>
      <c r="K1758" t="s">
        <v>600</v>
      </c>
      <c r="L1758" t="str">
        <f t="shared" si="27"/>
        <v>Low</v>
      </c>
      <c r="M1758">
        <v>4.3</v>
      </c>
      <c r="N1758" t="s">
        <v>85</v>
      </c>
      <c r="O1758" t="s">
        <v>86</v>
      </c>
      <c r="P1758" t="s">
        <v>101</v>
      </c>
      <c r="Q1758" t="s">
        <v>88</v>
      </c>
      <c r="R1758" t="s">
        <v>89</v>
      </c>
      <c r="S1758" t="s">
        <v>85</v>
      </c>
      <c r="T1758" t="s">
        <v>85</v>
      </c>
      <c r="U1758" t="s">
        <v>3043</v>
      </c>
    </row>
    <row r="1759" spans="3:21" hidden="1" x14ac:dyDescent="0.25">
      <c r="C1759" t="s">
        <v>3181</v>
      </c>
      <c r="D1759">
        <v>2017</v>
      </c>
      <c r="E1759" t="s">
        <v>1083</v>
      </c>
      <c r="F1759" t="s">
        <v>3045</v>
      </c>
      <c r="G1759" t="s">
        <v>108</v>
      </c>
      <c r="H1759" t="s">
        <v>81</v>
      </c>
      <c r="I1759" t="s">
        <v>109</v>
      </c>
      <c r="J1759" t="s">
        <v>1655</v>
      </c>
      <c r="K1759" t="s">
        <v>600</v>
      </c>
      <c r="L1759" t="str">
        <f t="shared" si="27"/>
        <v>Low</v>
      </c>
      <c r="M1759">
        <v>4.3</v>
      </c>
      <c r="N1759" t="s">
        <v>85</v>
      </c>
      <c r="O1759" t="s">
        <v>86</v>
      </c>
      <c r="P1759" t="s">
        <v>101</v>
      </c>
      <c r="Q1759" t="s">
        <v>88</v>
      </c>
      <c r="R1759" t="s">
        <v>89</v>
      </c>
      <c r="S1759" t="s">
        <v>85</v>
      </c>
      <c r="T1759" t="s">
        <v>85</v>
      </c>
      <c r="U1759" t="s">
        <v>3046</v>
      </c>
    </row>
    <row r="1760" spans="3:21" hidden="1" x14ac:dyDescent="0.25">
      <c r="C1760" t="s">
        <v>3181</v>
      </c>
      <c r="D1760">
        <v>2017</v>
      </c>
      <c r="E1760" t="s">
        <v>1086</v>
      </c>
      <c r="F1760" t="s">
        <v>3047</v>
      </c>
      <c r="G1760" t="s">
        <v>108</v>
      </c>
      <c r="H1760" t="s">
        <v>81</v>
      </c>
      <c r="I1760" t="s">
        <v>109</v>
      </c>
      <c r="J1760" t="s">
        <v>1655</v>
      </c>
      <c r="K1760" t="s">
        <v>600</v>
      </c>
      <c r="L1760" t="str">
        <f t="shared" si="27"/>
        <v>Low</v>
      </c>
      <c r="M1760">
        <v>4.3</v>
      </c>
      <c r="N1760" t="s">
        <v>85</v>
      </c>
      <c r="O1760" t="s">
        <v>86</v>
      </c>
      <c r="P1760" t="s">
        <v>101</v>
      </c>
      <c r="Q1760" t="s">
        <v>88</v>
      </c>
      <c r="R1760" t="s">
        <v>89</v>
      </c>
      <c r="S1760" t="s">
        <v>85</v>
      </c>
      <c r="T1760" t="s">
        <v>85</v>
      </c>
      <c r="U1760" t="s">
        <v>3048</v>
      </c>
    </row>
    <row r="1761" spans="3:21" hidden="1" x14ac:dyDescent="0.25">
      <c r="C1761" t="s">
        <v>3181</v>
      </c>
      <c r="D1761">
        <v>2017</v>
      </c>
      <c r="E1761" t="s">
        <v>1090</v>
      </c>
      <c r="F1761" t="s">
        <v>3049</v>
      </c>
      <c r="G1761" t="s">
        <v>108</v>
      </c>
      <c r="H1761" t="s">
        <v>81</v>
      </c>
      <c r="I1761" t="s">
        <v>109</v>
      </c>
      <c r="J1761" t="s">
        <v>1655</v>
      </c>
      <c r="K1761" t="s">
        <v>600</v>
      </c>
      <c r="L1761" t="str">
        <f t="shared" si="27"/>
        <v>Low</v>
      </c>
      <c r="M1761">
        <v>4.3</v>
      </c>
      <c r="N1761" t="s">
        <v>85</v>
      </c>
      <c r="O1761" t="s">
        <v>86</v>
      </c>
      <c r="P1761" t="s">
        <v>101</v>
      </c>
      <c r="Q1761" t="s">
        <v>88</v>
      </c>
      <c r="R1761" t="s">
        <v>89</v>
      </c>
      <c r="S1761" t="s">
        <v>85</v>
      </c>
      <c r="T1761" t="s">
        <v>85</v>
      </c>
      <c r="U1761" t="s">
        <v>3050</v>
      </c>
    </row>
    <row r="1762" spans="3:21" hidden="1" x14ac:dyDescent="0.25">
      <c r="C1762" t="s">
        <v>3181</v>
      </c>
      <c r="D1762">
        <v>2017</v>
      </c>
      <c r="E1762" t="s">
        <v>1395</v>
      </c>
      <c r="F1762" t="s">
        <v>3051</v>
      </c>
      <c r="G1762" t="s">
        <v>108</v>
      </c>
      <c r="H1762" t="s">
        <v>81</v>
      </c>
      <c r="I1762" t="s">
        <v>109</v>
      </c>
      <c r="J1762" t="s">
        <v>1655</v>
      </c>
      <c r="K1762" t="s">
        <v>600</v>
      </c>
      <c r="L1762" t="str">
        <f t="shared" si="27"/>
        <v>Low</v>
      </c>
      <c r="M1762">
        <v>4.3</v>
      </c>
      <c r="N1762" t="s">
        <v>85</v>
      </c>
      <c r="O1762" t="s">
        <v>86</v>
      </c>
      <c r="P1762" t="s">
        <v>101</v>
      </c>
      <c r="Q1762" t="s">
        <v>88</v>
      </c>
      <c r="R1762" t="s">
        <v>89</v>
      </c>
      <c r="S1762" t="s">
        <v>85</v>
      </c>
      <c r="T1762" t="s">
        <v>85</v>
      </c>
      <c r="U1762" t="s">
        <v>3052</v>
      </c>
    </row>
    <row r="1763" spans="3:21" hidden="1" x14ac:dyDescent="0.25">
      <c r="C1763" t="s">
        <v>3181</v>
      </c>
      <c r="D1763">
        <v>2017</v>
      </c>
      <c r="E1763" t="s">
        <v>1398</v>
      </c>
      <c r="F1763" t="s">
        <v>3053</v>
      </c>
      <c r="G1763" t="s">
        <v>108</v>
      </c>
      <c r="H1763" t="s">
        <v>81</v>
      </c>
      <c r="I1763" t="s">
        <v>109</v>
      </c>
      <c r="J1763" t="s">
        <v>1655</v>
      </c>
      <c r="K1763" t="s">
        <v>600</v>
      </c>
      <c r="L1763" t="str">
        <f t="shared" si="27"/>
        <v>Low</v>
      </c>
      <c r="M1763">
        <v>4.3</v>
      </c>
      <c r="N1763" t="s">
        <v>85</v>
      </c>
      <c r="O1763" t="s">
        <v>86</v>
      </c>
      <c r="P1763" t="s">
        <v>101</v>
      </c>
      <c r="Q1763" t="s">
        <v>88</v>
      </c>
      <c r="R1763" t="s">
        <v>89</v>
      </c>
      <c r="S1763" t="s">
        <v>85</v>
      </c>
      <c r="T1763" t="s">
        <v>85</v>
      </c>
      <c r="U1763" t="s">
        <v>3054</v>
      </c>
    </row>
    <row r="1764" spans="3:21" hidden="1" x14ac:dyDescent="0.25">
      <c r="C1764" t="s">
        <v>3181</v>
      </c>
      <c r="D1764">
        <v>2017</v>
      </c>
      <c r="E1764" t="s">
        <v>1401</v>
      </c>
      <c r="F1764" t="s">
        <v>3055</v>
      </c>
      <c r="G1764" t="s">
        <v>108</v>
      </c>
      <c r="H1764" t="s">
        <v>81</v>
      </c>
      <c r="I1764" t="s">
        <v>109</v>
      </c>
      <c r="J1764" t="s">
        <v>1655</v>
      </c>
      <c r="K1764" t="s">
        <v>600</v>
      </c>
      <c r="L1764" t="str">
        <f t="shared" si="27"/>
        <v>Low</v>
      </c>
      <c r="M1764">
        <v>4.3</v>
      </c>
      <c r="N1764" t="s">
        <v>85</v>
      </c>
      <c r="O1764" t="s">
        <v>86</v>
      </c>
      <c r="P1764" t="s">
        <v>101</v>
      </c>
      <c r="Q1764" t="s">
        <v>88</v>
      </c>
      <c r="R1764" t="s">
        <v>89</v>
      </c>
      <c r="S1764" t="s">
        <v>85</v>
      </c>
      <c r="T1764" t="s">
        <v>85</v>
      </c>
      <c r="U1764" t="s">
        <v>3056</v>
      </c>
    </row>
    <row r="1765" spans="3:21" hidden="1" x14ac:dyDescent="0.25">
      <c r="C1765" t="s">
        <v>3181</v>
      </c>
      <c r="D1765">
        <v>2017</v>
      </c>
      <c r="E1765" t="s">
        <v>1405</v>
      </c>
      <c r="F1765" t="s">
        <v>3057</v>
      </c>
      <c r="G1765" t="s">
        <v>108</v>
      </c>
      <c r="H1765" t="s">
        <v>81</v>
      </c>
      <c r="I1765" t="s">
        <v>109</v>
      </c>
      <c r="J1765" t="s">
        <v>1655</v>
      </c>
      <c r="K1765" t="s">
        <v>600</v>
      </c>
      <c r="L1765" t="str">
        <f t="shared" si="27"/>
        <v>Low</v>
      </c>
      <c r="M1765">
        <v>4.3</v>
      </c>
      <c r="N1765" t="s">
        <v>85</v>
      </c>
      <c r="O1765" t="s">
        <v>86</v>
      </c>
      <c r="P1765" t="s">
        <v>101</v>
      </c>
      <c r="Q1765" t="s">
        <v>88</v>
      </c>
      <c r="R1765" t="s">
        <v>89</v>
      </c>
      <c r="S1765" t="s">
        <v>85</v>
      </c>
      <c r="T1765" t="s">
        <v>85</v>
      </c>
      <c r="U1765" t="s">
        <v>3058</v>
      </c>
    </row>
    <row r="1766" spans="3:21" hidden="1" x14ac:dyDescent="0.25">
      <c r="C1766" t="s">
        <v>3181</v>
      </c>
      <c r="D1766">
        <v>2017</v>
      </c>
      <c r="E1766" t="s">
        <v>1408</v>
      </c>
      <c r="F1766" t="s">
        <v>3059</v>
      </c>
      <c r="G1766" t="s">
        <v>108</v>
      </c>
      <c r="H1766" t="s">
        <v>81</v>
      </c>
      <c r="I1766" t="s">
        <v>109</v>
      </c>
      <c r="J1766" t="s">
        <v>1655</v>
      </c>
      <c r="K1766" t="s">
        <v>600</v>
      </c>
      <c r="L1766" t="str">
        <f t="shared" si="27"/>
        <v>Low</v>
      </c>
      <c r="M1766">
        <v>4.3</v>
      </c>
      <c r="N1766" t="s">
        <v>85</v>
      </c>
      <c r="O1766" t="s">
        <v>86</v>
      </c>
      <c r="P1766" t="s">
        <v>101</v>
      </c>
      <c r="Q1766" t="s">
        <v>88</v>
      </c>
      <c r="R1766" t="s">
        <v>89</v>
      </c>
      <c r="S1766" t="s">
        <v>85</v>
      </c>
      <c r="T1766" t="s">
        <v>85</v>
      </c>
      <c r="U1766" t="s">
        <v>3058</v>
      </c>
    </row>
    <row r="1767" spans="3:21" hidden="1" x14ac:dyDescent="0.25">
      <c r="C1767" t="s">
        <v>3181</v>
      </c>
      <c r="D1767">
        <v>2017</v>
      </c>
      <c r="E1767" t="s">
        <v>1411</v>
      </c>
      <c r="F1767" t="s">
        <v>3060</v>
      </c>
      <c r="G1767" t="s">
        <v>108</v>
      </c>
      <c r="H1767" t="s">
        <v>81</v>
      </c>
      <c r="I1767" t="s">
        <v>109</v>
      </c>
      <c r="J1767" t="s">
        <v>1655</v>
      </c>
      <c r="K1767" t="s">
        <v>600</v>
      </c>
      <c r="L1767" t="str">
        <f t="shared" si="27"/>
        <v>Low</v>
      </c>
      <c r="M1767">
        <v>4.3</v>
      </c>
      <c r="N1767" t="s">
        <v>85</v>
      </c>
      <c r="O1767" t="s">
        <v>86</v>
      </c>
      <c r="P1767" t="s">
        <v>101</v>
      </c>
      <c r="Q1767" t="s">
        <v>88</v>
      </c>
      <c r="R1767" t="s">
        <v>89</v>
      </c>
      <c r="S1767" t="s">
        <v>85</v>
      </c>
      <c r="T1767" t="s">
        <v>85</v>
      </c>
      <c r="U1767" t="s">
        <v>3061</v>
      </c>
    </row>
    <row r="1768" spans="3:21" hidden="1" x14ac:dyDescent="0.25">
      <c r="C1768" t="s">
        <v>3181</v>
      </c>
      <c r="D1768">
        <v>2017</v>
      </c>
      <c r="E1768" t="s">
        <v>1414</v>
      </c>
      <c r="F1768" t="s">
        <v>3062</v>
      </c>
      <c r="G1768" t="s">
        <v>108</v>
      </c>
      <c r="H1768" t="s">
        <v>81</v>
      </c>
      <c r="I1768" t="s">
        <v>109</v>
      </c>
      <c r="J1768" t="s">
        <v>1655</v>
      </c>
      <c r="K1768" t="s">
        <v>600</v>
      </c>
      <c r="L1768" t="str">
        <f t="shared" si="27"/>
        <v>Low</v>
      </c>
      <c r="M1768">
        <v>4.3</v>
      </c>
      <c r="N1768" t="s">
        <v>85</v>
      </c>
      <c r="O1768" t="s">
        <v>86</v>
      </c>
      <c r="P1768" t="s">
        <v>101</v>
      </c>
      <c r="Q1768" t="s">
        <v>88</v>
      </c>
      <c r="R1768" t="s">
        <v>89</v>
      </c>
      <c r="S1768" t="s">
        <v>85</v>
      </c>
      <c r="T1768" t="s">
        <v>85</v>
      </c>
      <c r="U1768" t="s">
        <v>3063</v>
      </c>
    </row>
    <row r="1769" spans="3:21" hidden="1" x14ac:dyDescent="0.25">
      <c r="C1769" t="s">
        <v>3181</v>
      </c>
      <c r="D1769">
        <v>2017</v>
      </c>
      <c r="E1769" t="s">
        <v>1417</v>
      </c>
      <c r="F1769" t="s">
        <v>3064</v>
      </c>
      <c r="G1769" t="s">
        <v>108</v>
      </c>
      <c r="H1769" t="s">
        <v>81</v>
      </c>
      <c r="I1769" t="s">
        <v>109</v>
      </c>
      <c r="J1769" t="s">
        <v>1655</v>
      </c>
      <c r="K1769" t="s">
        <v>600</v>
      </c>
      <c r="L1769" t="str">
        <f t="shared" si="27"/>
        <v>Low</v>
      </c>
      <c r="M1769">
        <v>4.3</v>
      </c>
      <c r="N1769" t="s">
        <v>85</v>
      </c>
      <c r="O1769" t="s">
        <v>86</v>
      </c>
      <c r="P1769" t="s">
        <v>101</v>
      </c>
      <c r="Q1769" t="s">
        <v>88</v>
      </c>
      <c r="R1769" t="s">
        <v>89</v>
      </c>
      <c r="S1769" t="s">
        <v>85</v>
      </c>
      <c r="T1769" t="s">
        <v>85</v>
      </c>
      <c r="U1769" t="s">
        <v>3065</v>
      </c>
    </row>
    <row r="1770" spans="3:21" hidden="1" x14ac:dyDescent="0.25">
      <c r="C1770" t="s">
        <v>3181</v>
      </c>
      <c r="D1770">
        <v>2017</v>
      </c>
      <c r="E1770" t="s">
        <v>1420</v>
      </c>
      <c r="F1770" t="s">
        <v>3066</v>
      </c>
      <c r="G1770" t="s">
        <v>108</v>
      </c>
      <c r="H1770" t="s">
        <v>81</v>
      </c>
      <c r="I1770" t="s">
        <v>109</v>
      </c>
      <c r="J1770" t="s">
        <v>1655</v>
      </c>
      <c r="K1770" t="s">
        <v>600</v>
      </c>
      <c r="L1770" t="str">
        <f t="shared" si="27"/>
        <v>Low</v>
      </c>
      <c r="M1770">
        <v>4.3</v>
      </c>
      <c r="N1770" t="s">
        <v>85</v>
      </c>
      <c r="O1770" t="s">
        <v>86</v>
      </c>
      <c r="P1770" t="s">
        <v>101</v>
      </c>
      <c r="Q1770" t="s">
        <v>88</v>
      </c>
      <c r="R1770" t="s">
        <v>89</v>
      </c>
      <c r="S1770" t="s">
        <v>85</v>
      </c>
      <c r="T1770" t="s">
        <v>85</v>
      </c>
      <c r="U1770" t="s">
        <v>3067</v>
      </c>
    </row>
    <row r="1771" spans="3:21" hidden="1" x14ac:dyDescent="0.25">
      <c r="C1771" t="s">
        <v>3181</v>
      </c>
      <c r="D1771">
        <v>2017</v>
      </c>
      <c r="E1771" t="s">
        <v>1424</v>
      </c>
      <c r="F1771" t="s">
        <v>3068</v>
      </c>
      <c r="G1771" t="s">
        <v>108</v>
      </c>
      <c r="H1771" t="s">
        <v>81</v>
      </c>
      <c r="I1771" t="s">
        <v>109</v>
      </c>
      <c r="J1771" t="s">
        <v>1655</v>
      </c>
      <c r="K1771" t="s">
        <v>600</v>
      </c>
      <c r="L1771" t="str">
        <f t="shared" si="27"/>
        <v>Low</v>
      </c>
      <c r="M1771">
        <v>4.3</v>
      </c>
      <c r="N1771" t="s">
        <v>85</v>
      </c>
      <c r="O1771" t="s">
        <v>86</v>
      </c>
      <c r="P1771" t="s">
        <v>101</v>
      </c>
      <c r="Q1771" t="s">
        <v>88</v>
      </c>
      <c r="R1771" t="s">
        <v>89</v>
      </c>
      <c r="S1771" t="s">
        <v>85</v>
      </c>
      <c r="T1771" t="s">
        <v>85</v>
      </c>
      <c r="U1771" t="s">
        <v>3069</v>
      </c>
    </row>
    <row r="1772" spans="3:21" hidden="1" x14ac:dyDescent="0.25">
      <c r="C1772" t="s">
        <v>3181</v>
      </c>
      <c r="D1772">
        <v>2017</v>
      </c>
      <c r="E1772" t="s">
        <v>1428</v>
      </c>
      <c r="F1772" t="s">
        <v>3070</v>
      </c>
      <c r="G1772" t="s">
        <v>134</v>
      </c>
      <c r="H1772" t="s">
        <v>81</v>
      </c>
      <c r="I1772" t="s">
        <v>82</v>
      </c>
      <c r="J1772" t="s">
        <v>1655</v>
      </c>
      <c r="K1772" t="s">
        <v>2957</v>
      </c>
      <c r="L1772" t="str">
        <f t="shared" si="27"/>
        <v>Medium</v>
      </c>
      <c r="M1772">
        <v>7.4</v>
      </c>
      <c r="N1772" t="s">
        <v>85</v>
      </c>
      <c r="O1772" t="s">
        <v>183</v>
      </c>
      <c r="P1772" t="s">
        <v>101</v>
      </c>
      <c r="Q1772" t="s">
        <v>205</v>
      </c>
      <c r="R1772" t="s">
        <v>130</v>
      </c>
      <c r="S1772" t="s">
        <v>130</v>
      </c>
      <c r="T1772" t="s">
        <v>130</v>
      </c>
      <c r="U1772" t="s">
        <v>3071</v>
      </c>
    </row>
    <row r="1773" spans="3:21" hidden="1" x14ac:dyDescent="0.25">
      <c r="C1773" t="s">
        <v>3181</v>
      </c>
      <c r="D1773">
        <v>2017</v>
      </c>
      <c r="E1773" t="s">
        <v>1433</v>
      </c>
      <c r="F1773" t="s">
        <v>3072</v>
      </c>
      <c r="G1773" t="s">
        <v>93</v>
      </c>
      <c r="H1773" t="s">
        <v>81</v>
      </c>
      <c r="I1773" t="s">
        <v>153</v>
      </c>
      <c r="J1773" t="s">
        <v>1655</v>
      </c>
      <c r="K1773" t="s">
        <v>600</v>
      </c>
      <c r="L1773" t="str">
        <f t="shared" si="27"/>
        <v>Critical</v>
      </c>
      <c r="M1773">
        <v>9.3000000000000007</v>
      </c>
      <c r="N1773" t="s">
        <v>85</v>
      </c>
      <c r="O1773" t="s">
        <v>86</v>
      </c>
      <c r="P1773" t="s">
        <v>101</v>
      </c>
      <c r="Q1773" t="s">
        <v>88</v>
      </c>
      <c r="R1773" t="s">
        <v>130</v>
      </c>
      <c r="S1773" t="s">
        <v>130</v>
      </c>
      <c r="T1773" t="s">
        <v>130</v>
      </c>
      <c r="U1773" t="s">
        <v>3073</v>
      </c>
    </row>
    <row r="1774" spans="3:21" hidden="1" x14ac:dyDescent="0.25">
      <c r="C1774" t="s">
        <v>3181</v>
      </c>
      <c r="D1774">
        <v>2017</v>
      </c>
      <c r="E1774" t="s">
        <v>1436</v>
      </c>
      <c r="F1774" t="s">
        <v>3074</v>
      </c>
      <c r="G1774" t="s">
        <v>134</v>
      </c>
      <c r="H1774" t="s">
        <v>81</v>
      </c>
      <c r="I1774" t="s">
        <v>129</v>
      </c>
      <c r="J1774" t="s">
        <v>1655</v>
      </c>
      <c r="K1774" t="s">
        <v>2957</v>
      </c>
      <c r="L1774" t="str">
        <f t="shared" si="27"/>
        <v>Low</v>
      </c>
      <c r="M1774">
        <v>2.2999999999999998</v>
      </c>
      <c r="N1774" t="s">
        <v>85</v>
      </c>
      <c r="O1774" t="s">
        <v>183</v>
      </c>
      <c r="P1774" t="s">
        <v>101</v>
      </c>
      <c r="Q1774" t="s">
        <v>205</v>
      </c>
      <c r="R1774" t="s">
        <v>85</v>
      </c>
      <c r="S1774" t="s">
        <v>85</v>
      </c>
      <c r="T1774" t="s">
        <v>89</v>
      </c>
      <c r="U1774" t="s">
        <v>3075</v>
      </c>
    </row>
    <row r="1775" spans="3:21" hidden="1" x14ac:dyDescent="0.25">
      <c r="C1775" t="s">
        <v>3181</v>
      </c>
      <c r="D1775">
        <v>2017</v>
      </c>
      <c r="E1775" t="s">
        <v>1439</v>
      </c>
      <c r="F1775" t="s">
        <v>3076</v>
      </c>
      <c r="G1775" t="s">
        <v>134</v>
      </c>
      <c r="H1775" t="s">
        <v>81</v>
      </c>
      <c r="I1775" t="s">
        <v>129</v>
      </c>
      <c r="J1775" t="s">
        <v>1655</v>
      </c>
      <c r="K1775" t="s">
        <v>2957</v>
      </c>
      <c r="L1775" t="str">
        <f t="shared" si="27"/>
        <v>Low</v>
      </c>
      <c r="M1775">
        <v>2.2999999999999998</v>
      </c>
      <c r="N1775" t="s">
        <v>85</v>
      </c>
      <c r="O1775" t="s">
        <v>183</v>
      </c>
      <c r="P1775" t="s">
        <v>101</v>
      </c>
      <c r="Q1775" t="s">
        <v>205</v>
      </c>
      <c r="R1775" t="s">
        <v>85</v>
      </c>
      <c r="S1775" t="s">
        <v>85</v>
      </c>
      <c r="T1775" t="s">
        <v>89</v>
      </c>
      <c r="U1775" t="s">
        <v>3077</v>
      </c>
    </row>
    <row r="1776" spans="3:21" hidden="1" x14ac:dyDescent="0.25">
      <c r="C1776" t="s">
        <v>3181</v>
      </c>
      <c r="D1776">
        <v>2017</v>
      </c>
      <c r="E1776" t="s">
        <v>1443</v>
      </c>
      <c r="F1776" t="s">
        <v>3078</v>
      </c>
      <c r="G1776" t="s">
        <v>108</v>
      </c>
      <c r="H1776" t="s">
        <v>81</v>
      </c>
      <c r="I1776" t="s">
        <v>109</v>
      </c>
      <c r="J1776" t="s">
        <v>1655</v>
      </c>
      <c r="K1776" t="s">
        <v>2957</v>
      </c>
      <c r="L1776" t="str">
        <f t="shared" si="27"/>
        <v>Low</v>
      </c>
      <c r="M1776">
        <v>2.2999999999999998</v>
      </c>
      <c r="N1776" t="s">
        <v>85</v>
      </c>
      <c r="O1776" t="s">
        <v>183</v>
      </c>
      <c r="P1776" t="s">
        <v>101</v>
      </c>
      <c r="Q1776" t="s">
        <v>205</v>
      </c>
      <c r="R1776" t="s">
        <v>89</v>
      </c>
      <c r="S1776" t="s">
        <v>85</v>
      </c>
      <c r="T1776" t="s">
        <v>85</v>
      </c>
      <c r="U1776" t="s">
        <v>3079</v>
      </c>
    </row>
    <row r="1777" spans="3:21" hidden="1" x14ac:dyDescent="0.25">
      <c r="C1777" t="s">
        <v>3181</v>
      </c>
      <c r="D1777">
        <v>2017</v>
      </c>
      <c r="E1777" t="s">
        <v>1446</v>
      </c>
      <c r="F1777" t="s">
        <v>3080</v>
      </c>
      <c r="G1777" t="s">
        <v>108</v>
      </c>
      <c r="H1777" t="s">
        <v>81</v>
      </c>
      <c r="I1777" t="s">
        <v>109</v>
      </c>
      <c r="J1777" t="s">
        <v>1655</v>
      </c>
      <c r="K1777" t="s">
        <v>600</v>
      </c>
      <c r="L1777" t="str">
        <f t="shared" si="27"/>
        <v>Low</v>
      </c>
      <c r="M1777">
        <v>4.3</v>
      </c>
      <c r="N1777" t="s">
        <v>85</v>
      </c>
      <c r="O1777" t="s">
        <v>86</v>
      </c>
      <c r="P1777" t="s">
        <v>101</v>
      </c>
      <c r="Q1777" t="s">
        <v>88</v>
      </c>
      <c r="R1777" t="s">
        <v>89</v>
      </c>
      <c r="S1777" t="s">
        <v>85</v>
      </c>
      <c r="T1777" t="s">
        <v>85</v>
      </c>
      <c r="U1777" t="s">
        <v>3081</v>
      </c>
    </row>
    <row r="1778" spans="3:21" hidden="1" x14ac:dyDescent="0.25">
      <c r="C1778" t="s">
        <v>3181</v>
      </c>
      <c r="D1778">
        <v>2017</v>
      </c>
      <c r="E1778" t="s">
        <v>1449</v>
      </c>
      <c r="F1778" t="s">
        <v>3082</v>
      </c>
      <c r="G1778" t="s">
        <v>108</v>
      </c>
      <c r="H1778" t="s">
        <v>81</v>
      </c>
      <c r="I1778" t="s">
        <v>109</v>
      </c>
      <c r="J1778" t="s">
        <v>1655</v>
      </c>
      <c r="K1778" t="s">
        <v>600</v>
      </c>
      <c r="L1778" t="str">
        <f t="shared" si="27"/>
        <v>Low</v>
      </c>
      <c r="M1778">
        <v>4.3</v>
      </c>
      <c r="N1778" t="s">
        <v>85</v>
      </c>
      <c r="O1778" t="s">
        <v>86</v>
      </c>
      <c r="P1778" t="s">
        <v>101</v>
      </c>
      <c r="Q1778" t="s">
        <v>88</v>
      </c>
      <c r="R1778" t="s">
        <v>89</v>
      </c>
      <c r="S1778" t="s">
        <v>85</v>
      </c>
      <c r="T1778" t="s">
        <v>85</v>
      </c>
      <c r="U1778" t="s">
        <v>3083</v>
      </c>
    </row>
    <row r="1779" spans="3:21" hidden="1" x14ac:dyDescent="0.25">
      <c r="C1779" t="s">
        <v>3181</v>
      </c>
      <c r="D1779">
        <v>2017</v>
      </c>
      <c r="E1779" t="s">
        <v>1452</v>
      </c>
      <c r="F1779" t="s">
        <v>3084</v>
      </c>
      <c r="G1779" t="s">
        <v>93</v>
      </c>
      <c r="H1779" t="s">
        <v>81</v>
      </c>
      <c r="I1779" t="s">
        <v>153</v>
      </c>
      <c r="J1779" t="s">
        <v>1655</v>
      </c>
      <c r="K1779" t="s">
        <v>600</v>
      </c>
      <c r="L1779" t="str">
        <f t="shared" si="27"/>
        <v>Critical</v>
      </c>
      <c r="M1779">
        <v>9.3000000000000007</v>
      </c>
      <c r="N1779" t="s">
        <v>85</v>
      </c>
      <c r="O1779" t="s">
        <v>86</v>
      </c>
      <c r="P1779" t="s">
        <v>101</v>
      </c>
      <c r="Q1779" t="s">
        <v>88</v>
      </c>
      <c r="R1779" t="s">
        <v>130</v>
      </c>
      <c r="S1779" t="s">
        <v>130</v>
      </c>
      <c r="T1779" t="s">
        <v>130</v>
      </c>
      <c r="U1779" t="s">
        <v>3085</v>
      </c>
    </row>
    <row r="1780" spans="3:21" hidden="1" x14ac:dyDescent="0.25">
      <c r="C1780" t="s">
        <v>3181</v>
      </c>
      <c r="D1780">
        <v>2017</v>
      </c>
      <c r="E1780" t="s">
        <v>1455</v>
      </c>
      <c r="F1780" t="s">
        <v>3086</v>
      </c>
      <c r="G1780" t="s">
        <v>93</v>
      </c>
      <c r="H1780" t="s">
        <v>81</v>
      </c>
      <c r="I1780" t="s">
        <v>153</v>
      </c>
      <c r="J1780" t="s">
        <v>1655</v>
      </c>
      <c r="K1780" t="s">
        <v>600</v>
      </c>
      <c r="L1780" t="str">
        <f t="shared" si="27"/>
        <v>Critical</v>
      </c>
      <c r="M1780">
        <v>9.3000000000000007</v>
      </c>
      <c r="N1780" t="s">
        <v>85</v>
      </c>
      <c r="O1780" t="s">
        <v>86</v>
      </c>
      <c r="P1780" t="s">
        <v>101</v>
      </c>
      <c r="Q1780" t="s">
        <v>88</v>
      </c>
      <c r="R1780" t="s">
        <v>130</v>
      </c>
      <c r="S1780" t="s">
        <v>130</v>
      </c>
      <c r="T1780" t="s">
        <v>130</v>
      </c>
      <c r="U1780" t="s">
        <v>3087</v>
      </c>
    </row>
    <row r="1781" spans="3:21" hidden="1" x14ac:dyDescent="0.25">
      <c r="C1781" t="s">
        <v>3181</v>
      </c>
      <c r="D1781">
        <v>2017</v>
      </c>
      <c r="E1781" t="s">
        <v>1458</v>
      </c>
      <c r="F1781" t="s">
        <v>3088</v>
      </c>
      <c r="G1781" t="s">
        <v>93</v>
      </c>
      <c r="H1781" t="s">
        <v>81</v>
      </c>
      <c r="I1781" t="s">
        <v>153</v>
      </c>
      <c r="J1781" t="s">
        <v>1655</v>
      </c>
      <c r="K1781" t="s">
        <v>600</v>
      </c>
      <c r="L1781" t="str">
        <f t="shared" si="27"/>
        <v>Critical</v>
      </c>
      <c r="M1781">
        <v>9.3000000000000007</v>
      </c>
      <c r="N1781" t="s">
        <v>85</v>
      </c>
      <c r="O1781" t="s">
        <v>86</v>
      </c>
      <c r="P1781" t="s">
        <v>101</v>
      </c>
      <c r="Q1781" t="s">
        <v>88</v>
      </c>
      <c r="R1781" t="s">
        <v>130</v>
      </c>
      <c r="S1781" t="s">
        <v>130</v>
      </c>
      <c r="T1781" t="s">
        <v>130</v>
      </c>
      <c r="U1781" t="s">
        <v>3089</v>
      </c>
    </row>
    <row r="1782" spans="3:21" hidden="1" x14ac:dyDescent="0.25">
      <c r="C1782" t="s">
        <v>3181</v>
      </c>
      <c r="D1782">
        <v>2017</v>
      </c>
      <c r="E1782" t="s">
        <v>1461</v>
      </c>
      <c r="F1782" t="s">
        <v>3090</v>
      </c>
      <c r="G1782" t="s">
        <v>93</v>
      </c>
      <c r="H1782" t="s">
        <v>81</v>
      </c>
      <c r="I1782" t="s">
        <v>153</v>
      </c>
      <c r="J1782" t="s">
        <v>1655</v>
      </c>
      <c r="K1782" t="s">
        <v>600</v>
      </c>
      <c r="L1782" t="str">
        <f t="shared" si="27"/>
        <v>Critical</v>
      </c>
      <c r="M1782">
        <v>9.3000000000000007</v>
      </c>
      <c r="N1782" t="s">
        <v>85</v>
      </c>
      <c r="O1782" t="s">
        <v>86</v>
      </c>
      <c r="P1782" t="s">
        <v>101</v>
      </c>
      <c r="Q1782" t="s">
        <v>88</v>
      </c>
      <c r="R1782" t="s">
        <v>130</v>
      </c>
      <c r="S1782" t="s">
        <v>130</v>
      </c>
      <c r="T1782" t="s">
        <v>130</v>
      </c>
      <c r="U1782" t="s">
        <v>3091</v>
      </c>
    </row>
    <row r="1783" spans="3:21" hidden="1" x14ac:dyDescent="0.25">
      <c r="C1783" t="s">
        <v>3181</v>
      </c>
      <c r="D1783">
        <v>2017</v>
      </c>
      <c r="E1783" t="s">
        <v>1464</v>
      </c>
      <c r="F1783" t="s">
        <v>3092</v>
      </c>
      <c r="G1783" t="s">
        <v>93</v>
      </c>
      <c r="H1783" t="s">
        <v>81</v>
      </c>
      <c r="I1783" t="s">
        <v>153</v>
      </c>
      <c r="J1783" t="s">
        <v>1655</v>
      </c>
      <c r="K1783" t="s">
        <v>600</v>
      </c>
      <c r="L1783" t="str">
        <f t="shared" ref="L1783:L1846" si="28">IF(M1783&gt;=9,"Critical",IF(M1783&gt;=7.5,"High",IF(M1783&gt;=5,"Medium","Low")))</f>
        <v>Critical</v>
      </c>
      <c r="M1783">
        <v>9.3000000000000007</v>
      </c>
      <c r="N1783" t="s">
        <v>85</v>
      </c>
      <c r="O1783" t="s">
        <v>86</v>
      </c>
      <c r="P1783" t="s">
        <v>101</v>
      </c>
      <c r="Q1783" t="s">
        <v>88</v>
      </c>
      <c r="R1783" t="s">
        <v>130</v>
      </c>
      <c r="S1783" t="s">
        <v>130</v>
      </c>
      <c r="T1783" t="s">
        <v>130</v>
      </c>
      <c r="U1783" t="s">
        <v>3093</v>
      </c>
    </row>
    <row r="1784" spans="3:21" hidden="1" x14ac:dyDescent="0.25">
      <c r="C1784" t="s">
        <v>3181</v>
      </c>
      <c r="D1784">
        <v>2017</v>
      </c>
      <c r="E1784" t="s">
        <v>1467</v>
      </c>
      <c r="F1784" t="s">
        <v>3094</v>
      </c>
      <c r="G1784" t="s">
        <v>108</v>
      </c>
      <c r="H1784" t="s">
        <v>81</v>
      </c>
      <c r="I1784" t="s">
        <v>109</v>
      </c>
      <c r="J1784" t="s">
        <v>1655</v>
      </c>
      <c r="K1784" t="s">
        <v>600</v>
      </c>
      <c r="L1784" t="str">
        <f t="shared" si="28"/>
        <v>Low</v>
      </c>
      <c r="M1784">
        <v>4.3</v>
      </c>
      <c r="N1784" t="s">
        <v>85</v>
      </c>
      <c r="O1784" t="s">
        <v>86</v>
      </c>
      <c r="P1784" t="s">
        <v>101</v>
      </c>
      <c r="Q1784" t="s">
        <v>88</v>
      </c>
      <c r="R1784" t="s">
        <v>89</v>
      </c>
      <c r="S1784" t="s">
        <v>85</v>
      </c>
      <c r="T1784" t="s">
        <v>85</v>
      </c>
      <c r="U1784" t="s">
        <v>3095</v>
      </c>
    </row>
    <row r="1785" spans="3:21" hidden="1" x14ac:dyDescent="0.25">
      <c r="C1785" t="s">
        <v>3181</v>
      </c>
      <c r="D1785">
        <v>2017</v>
      </c>
      <c r="E1785" t="s">
        <v>2430</v>
      </c>
      <c r="F1785" t="s">
        <v>3096</v>
      </c>
      <c r="G1785" t="s">
        <v>93</v>
      </c>
      <c r="H1785" t="s">
        <v>81</v>
      </c>
      <c r="I1785" t="s">
        <v>153</v>
      </c>
      <c r="J1785" t="s">
        <v>1655</v>
      </c>
      <c r="K1785" t="s">
        <v>600</v>
      </c>
      <c r="L1785" t="str">
        <f t="shared" si="28"/>
        <v>Critical</v>
      </c>
      <c r="M1785">
        <v>9.3000000000000007</v>
      </c>
      <c r="N1785" t="s">
        <v>85</v>
      </c>
      <c r="O1785" t="s">
        <v>86</v>
      </c>
      <c r="P1785" t="s">
        <v>101</v>
      </c>
      <c r="Q1785" t="s">
        <v>88</v>
      </c>
      <c r="R1785" t="s">
        <v>130</v>
      </c>
      <c r="S1785" t="s">
        <v>130</v>
      </c>
      <c r="T1785" t="s">
        <v>130</v>
      </c>
      <c r="U1785" t="s">
        <v>3097</v>
      </c>
    </row>
    <row r="1786" spans="3:21" hidden="1" x14ac:dyDescent="0.25">
      <c r="C1786" t="s">
        <v>3181</v>
      </c>
      <c r="D1786">
        <v>2017</v>
      </c>
      <c r="E1786" t="s">
        <v>2433</v>
      </c>
      <c r="F1786" t="s">
        <v>3098</v>
      </c>
      <c r="G1786" t="s">
        <v>93</v>
      </c>
      <c r="H1786" t="s">
        <v>81</v>
      </c>
      <c r="I1786" t="s">
        <v>153</v>
      </c>
      <c r="J1786" t="s">
        <v>1655</v>
      </c>
      <c r="K1786" t="s">
        <v>600</v>
      </c>
      <c r="L1786" t="str">
        <f t="shared" si="28"/>
        <v>Critical</v>
      </c>
      <c r="M1786">
        <v>9.3000000000000007</v>
      </c>
      <c r="N1786" t="s">
        <v>85</v>
      </c>
      <c r="O1786" t="s">
        <v>86</v>
      </c>
      <c r="P1786" t="s">
        <v>101</v>
      </c>
      <c r="Q1786" t="s">
        <v>88</v>
      </c>
      <c r="R1786" t="s">
        <v>130</v>
      </c>
      <c r="S1786" t="s">
        <v>130</v>
      </c>
      <c r="T1786" t="s">
        <v>130</v>
      </c>
      <c r="U1786" t="s">
        <v>3099</v>
      </c>
    </row>
    <row r="1787" spans="3:21" hidden="1" x14ac:dyDescent="0.25">
      <c r="C1787" t="s">
        <v>3181</v>
      </c>
      <c r="D1787">
        <v>2017</v>
      </c>
      <c r="E1787" t="s">
        <v>1474</v>
      </c>
      <c r="F1787" t="s">
        <v>3100</v>
      </c>
      <c r="G1787" t="s">
        <v>134</v>
      </c>
      <c r="H1787" t="s">
        <v>81</v>
      </c>
      <c r="I1787" t="s">
        <v>129</v>
      </c>
      <c r="J1787" t="s">
        <v>1655</v>
      </c>
      <c r="K1787" t="s">
        <v>2957</v>
      </c>
      <c r="L1787" t="str">
        <f t="shared" si="28"/>
        <v>Low</v>
      </c>
      <c r="M1787">
        <v>2.9</v>
      </c>
      <c r="N1787" t="s">
        <v>85</v>
      </c>
      <c r="O1787" t="s">
        <v>183</v>
      </c>
      <c r="P1787" t="s">
        <v>101</v>
      </c>
      <c r="Q1787" t="s">
        <v>88</v>
      </c>
      <c r="R1787" t="s">
        <v>85</v>
      </c>
      <c r="S1787" t="s">
        <v>85</v>
      </c>
      <c r="T1787" t="s">
        <v>89</v>
      </c>
      <c r="U1787" t="s">
        <v>3101</v>
      </c>
    </row>
    <row r="1788" spans="3:21" hidden="1" x14ac:dyDescent="0.25">
      <c r="C1788" t="s">
        <v>3181</v>
      </c>
      <c r="D1788">
        <v>2017</v>
      </c>
      <c r="E1788" t="s">
        <v>1477</v>
      </c>
      <c r="F1788" t="s">
        <v>3102</v>
      </c>
      <c r="G1788" t="s">
        <v>280</v>
      </c>
      <c r="H1788" t="s">
        <v>81</v>
      </c>
      <c r="I1788" t="s">
        <v>82</v>
      </c>
      <c r="J1788" t="s">
        <v>1655</v>
      </c>
      <c r="K1788" t="s">
        <v>2957</v>
      </c>
      <c r="L1788" t="str">
        <f t="shared" si="28"/>
        <v>Medium</v>
      </c>
      <c r="M1788">
        <v>7.4</v>
      </c>
      <c r="N1788" t="s">
        <v>85</v>
      </c>
      <c r="O1788" t="s">
        <v>183</v>
      </c>
      <c r="P1788" t="s">
        <v>101</v>
      </c>
      <c r="Q1788" t="s">
        <v>205</v>
      </c>
      <c r="R1788" t="s">
        <v>130</v>
      </c>
      <c r="S1788" t="s">
        <v>130</v>
      </c>
      <c r="T1788" t="s">
        <v>130</v>
      </c>
      <c r="U1788" t="s">
        <v>3103</v>
      </c>
    </row>
    <row r="1789" spans="3:21" hidden="1" x14ac:dyDescent="0.25">
      <c r="C1789" t="s">
        <v>3181</v>
      </c>
      <c r="D1789">
        <v>2017</v>
      </c>
      <c r="E1789" t="s">
        <v>2436</v>
      </c>
      <c r="F1789" t="s">
        <v>3104</v>
      </c>
      <c r="G1789" t="s">
        <v>134</v>
      </c>
      <c r="H1789" t="s">
        <v>81</v>
      </c>
      <c r="I1789" t="s">
        <v>129</v>
      </c>
      <c r="J1789" t="s">
        <v>1655</v>
      </c>
      <c r="K1789" t="s">
        <v>2957</v>
      </c>
      <c r="L1789" t="str">
        <f t="shared" si="28"/>
        <v>Low</v>
      </c>
      <c r="M1789">
        <v>2.2999999999999998</v>
      </c>
      <c r="N1789" t="s">
        <v>85</v>
      </c>
      <c r="O1789" t="s">
        <v>183</v>
      </c>
      <c r="P1789" t="s">
        <v>101</v>
      </c>
      <c r="Q1789" t="s">
        <v>205</v>
      </c>
      <c r="R1789" t="s">
        <v>85</v>
      </c>
      <c r="S1789" t="s">
        <v>85</v>
      </c>
      <c r="T1789" t="s">
        <v>89</v>
      </c>
      <c r="U1789" t="s">
        <v>3105</v>
      </c>
    </row>
    <row r="1790" spans="3:21" hidden="1" x14ac:dyDescent="0.25">
      <c r="C1790" t="s">
        <v>3181</v>
      </c>
      <c r="D1790">
        <v>2017</v>
      </c>
      <c r="E1790" t="s">
        <v>1481</v>
      </c>
      <c r="F1790" t="s">
        <v>3106</v>
      </c>
      <c r="G1790" t="s">
        <v>108</v>
      </c>
      <c r="H1790" t="s">
        <v>81</v>
      </c>
      <c r="I1790" t="s">
        <v>109</v>
      </c>
      <c r="J1790" t="s">
        <v>1655</v>
      </c>
      <c r="K1790" t="s">
        <v>2947</v>
      </c>
      <c r="L1790" t="str">
        <f t="shared" si="28"/>
        <v>Low</v>
      </c>
      <c r="M1790">
        <v>4.3</v>
      </c>
      <c r="N1790" t="s">
        <v>85</v>
      </c>
      <c r="O1790" t="s">
        <v>86</v>
      </c>
      <c r="P1790" t="s">
        <v>101</v>
      </c>
      <c r="Q1790" t="s">
        <v>88</v>
      </c>
      <c r="R1790" t="s">
        <v>89</v>
      </c>
      <c r="S1790" t="s">
        <v>85</v>
      </c>
      <c r="T1790" t="s">
        <v>85</v>
      </c>
      <c r="U1790" t="s">
        <v>3107</v>
      </c>
    </row>
    <row r="1791" spans="3:21" hidden="1" x14ac:dyDescent="0.25">
      <c r="C1791" t="s">
        <v>3181</v>
      </c>
      <c r="D1791">
        <v>2017</v>
      </c>
      <c r="E1791" t="s">
        <v>1485</v>
      </c>
      <c r="F1791" t="s">
        <v>3108</v>
      </c>
      <c r="G1791" t="s">
        <v>140</v>
      </c>
      <c r="H1791" t="s">
        <v>81</v>
      </c>
      <c r="I1791" t="s">
        <v>82</v>
      </c>
      <c r="J1791" t="s">
        <v>1655</v>
      </c>
      <c r="K1791" t="s">
        <v>600</v>
      </c>
      <c r="L1791" t="str">
        <f t="shared" si="28"/>
        <v>Critical</v>
      </c>
      <c r="M1791">
        <v>9.3000000000000007</v>
      </c>
      <c r="N1791" t="s">
        <v>85</v>
      </c>
      <c r="O1791" t="s">
        <v>86</v>
      </c>
      <c r="P1791" t="s">
        <v>101</v>
      </c>
      <c r="Q1791" t="s">
        <v>88</v>
      </c>
      <c r="R1791" t="s">
        <v>130</v>
      </c>
      <c r="S1791" t="s">
        <v>130</v>
      </c>
      <c r="T1791" t="s">
        <v>130</v>
      </c>
      <c r="U1791" t="s">
        <v>3109</v>
      </c>
    </row>
    <row r="1792" spans="3:21" hidden="1" x14ac:dyDescent="0.25">
      <c r="C1792" t="s">
        <v>3181</v>
      </c>
      <c r="D1792">
        <v>2017</v>
      </c>
      <c r="E1792" t="s">
        <v>1488</v>
      </c>
      <c r="F1792" t="s">
        <v>3110</v>
      </c>
      <c r="G1792" t="s">
        <v>108</v>
      </c>
      <c r="H1792" t="s">
        <v>81</v>
      </c>
      <c r="I1792" t="s">
        <v>3111</v>
      </c>
      <c r="J1792" t="s">
        <v>1655</v>
      </c>
      <c r="K1792" t="s">
        <v>600</v>
      </c>
      <c r="L1792" t="str">
        <f t="shared" si="28"/>
        <v>Low</v>
      </c>
      <c r="M1792">
        <v>4.3</v>
      </c>
      <c r="N1792" t="s">
        <v>85</v>
      </c>
      <c r="O1792" t="s">
        <v>86</v>
      </c>
      <c r="P1792" t="s">
        <v>101</v>
      </c>
      <c r="Q1792" t="s">
        <v>88</v>
      </c>
      <c r="R1792" t="s">
        <v>89</v>
      </c>
      <c r="S1792" t="s">
        <v>85</v>
      </c>
      <c r="T1792" t="s">
        <v>85</v>
      </c>
      <c r="U1792" t="s">
        <v>3112</v>
      </c>
    </row>
    <row r="1793" spans="3:21" hidden="1" x14ac:dyDescent="0.25">
      <c r="C1793" t="s">
        <v>3181</v>
      </c>
      <c r="D1793">
        <v>2017</v>
      </c>
      <c r="E1793" t="s">
        <v>1495</v>
      </c>
      <c r="F1793" t="s">
        <v>3113</v>
      </c>
      <c r="G1793" t="s">
        <v>108</v>
      </c>
      <c r="H1793" t="s">
        <v>81</v>
      </c>
      <c r="I1793" t="s">
        <v>3111</v>
      </c>
      <c r="J1793" t="s">
        <v>1655</v>
      </c>
      <c r="K1793" t="s">
        <v>600</v>
      </c>
      <c r="L1793" t="str">
        <f t="shared" si="28"/>
        <v>Low</v>
      </c>
      <c r="M1793">
        <v>2.6</v>
      </c>
      <c r="N1793" t="s">
        <v>85</v>
      </c>
      <c r="O1793" t="s">
        <v>86</v>
      </c>
      <c r="P1793" t="s">
        <v>301</v>
      </c>
      <c r="Q1793" t="s">
        <v>88</v>
      </c>
      <c r="R1793" t="s">
        <v>89</v>
      </c>
      <c r="S1793" t="s">
        <v>85</v>
      </c>
      <c r="T1793" t="s">
        <v>85</v>
      </c>
      <c r="U1793" t="s">
        <v>3114</v>
      </c>
    </row>
    <row r="1794" spans="3:21" hidden="1" x14ac:dyDescent="0.25">
      <c r="C1794" t="s">
        <v>3181</v>
      </c>
      <c r="D1794">
        <v>2017</v>
      </c>
      <c r="E1794" t="s">
        <v>414</v>
      </c>
      <c r="F1794" t="s">
        <v>3115</v>
      </c>
      <c r="G1794" t="s">
        <v>3116</v>
      </c>
      <c r="H1794" t="s">
        <v>81</v>
      </c>
      <c r="I1794" t="s">
        <v>3117</v>
      </c>
      <c r="J1794" t="s">
        <v>1655</v>
      </c>
      <c r="K1794" t="s">
        <v>600</v>
      </c>
      <c r="L1794" t="str">
        <f t="shared" si="28"/>
        <v>Low</v>
      </c>
      <c r="M1794">
        <v>4.3</v>
      </c>
      <c r="N1794" t="s">
        <v>85</v>
      </c>
      <c r="O1794" t="s">
        <v>86</v>
      </c>
      <c r="P1794" t="s">
        <v>101</v>
      </c>
      <c r="Q1794" t="s">
        <v>88</v>
      </c>
      <c r="R1794" t="s">
        <v>89</v>
      </c>
      <c r="S1794" t="s">
        <v>85</v>
      </c>
      <c r="T1794" t="s">
        <v>85</v>
      </c>
      <c r="U1794" t="s">
        <v>3118</v>
      </c>
    </row>
    <row r="1795" spans="3:21" hidden="1" x14ac:dyDescent="0.25">
      <c r="C1795" t="s">
        <v>3181</v>
      </c>
      <c r="D1795">
        <v>2017</v>
      </c>
      <c r="E1795" t="s">
        <v>1500</v>
      </c>
      <c r="F1795" t="s">
        <v>3226</v>
      </c>
      <c r="G1795" t="s">
        <v>108</v>
      </c>
      <c r="H1795" t="s">
        <v>81</v>
      </c>
      <c r="I1795" t="s">
        <v>109</v>
      </c>
      <c r="J1795" t="s">
        <v>1655</v>
      </c>
      <c r="K1795" t="s">
        <v>2947</v>
      </c>
      <c r="L1795" t="str">
        <f t="shared" si="28"/>
        <v>Low</v>
      </c>
      <c r="M1795">
        <v>2.9</v>
      </c>
      <c r="N1795" t="s">
        <v>85</v>
      </c>
      <c r="O1795" t="s">
        <v>183</v>
      </c>
      <c r="P1795" t="s">
        <v>101</v>
      </c>
      <c r="Q1795" t="s">
        <v>88</v>
      </c>
      <c r="R1795" t="s">
        <v>89</v>
      </c>
      <c r="S1795" t="s">
        <v>85</v>
      </c>
      <c r="T1795" t="s">
        <v>85</v>
      </c>
      <c r="U1795" t="s">
        <v>3227</v>
      </c>
    </row>
    <row r="1796" spans="3:21" hidden="1" x14ac:dyDescent="0.25">
      <c r="C1796" t="s">
        <v>3181</v>
      </c>
      <c r="D1796">
        <v>2017</v>
      </c>
      <c r="E1796" t="s">
        <v>2444</v>
      </c>
      <c r="F1796" t="s">
        <v>3119</v>
      </c>
      <c r="G1796" t="s">
        <v>108</v>
      </c>
      <c r="H1796" t="s">
        <v>81</v>
      </c>
      <c r="I1796" t="s">
        <v>109</v>
      </c>
      <c r="J1796" t="s">
        <v>1655</v>
      </c>
      <c r="K1796" t="s">
        <v>2947</v>
      </c>
      <c r="L1796" t="str">
        <f t="shared" si="28"/>
        <v>Low</v>
      </c>
      <c r="M1796">
        <v>2.6</v>
      </c>
      <c r="N1796" t="s">
        <v>85</v>
      </c>
      <c r="O1796" t="s">
        <v>86</v>
      </c>
      <c r="P1796" t="s">
        <v>301</v>
      </c>
      <c r="Q1796" t="s">
        <v>88</v>
      </c>
      <c r="R1796" t="s">
        <v>89</v>
      </c>
      <c r="S1796" t="s">
        <v>85</v>
      </c>
      <c r="T1796" t="s">
        <v>85</v>
      </c>
      <c r="U1796" t="s">
        <v>3120</v>
      </c>
    </row>
    <row r="1797" spans="3:21" hidden="1" x14ac:dyDescent="0.25">
      <c r="C1797" t="s">
        <v>3181</v>
      </c>
      <c r="D1797">
        <v>2017</v>
      </c>
      <c r="E1797" t="s">
        <v>1503</v>
      </c>
      <c r="F1797" t="s">
        <v>3228</v>
      </c>
      <c r="G1797" t="s">
        <v>699</v>
      </c>
      <c r="H1797" t="s">
        <v>81</v>
      </c>
      <c r="I1797" t="s">
        <v>2700</v>
      </c>
      <c r="J1797" t="s">
        <v>1655</v>
      </c>
      <c r="K1797" t="s">
        <v>2947</v>
      </c>
      <c r="L1797" t="str">
        <f t="shared" si="28"/>
        <v>Critical</v>
      </c>
      <c r="M1797">
        <v>9.3000000000000007</v>
      </c>
      <c r="N1797" t="s">
        <v>85</v>
      </c>
      <c r="O1797" t="s">
        <v>86</v>
      </c>
      <c r="P1797" t="s">
        <v>101</v>
      </c>
      <c r="Q1797" t="s">
        <v>88</v>
      </c>
      <c r="R1797" t="s">
        <v>130</v>
      </c>
      <c r="S1797" t="s">
        <v>130</v>
      </c>
      <c r="T1797" t="s">
        <v>130</v>
      </c>
      <c r="U1797" t="s">
        <v>3229</v>
      </c>
    </row>
    <row r="1798" spans="3:21" hidden="1" x14ac:dyDescent="0.25">
      <c r="C1798" t="s">
        <v>3181</v>
      </c>
      <c r="D1798">
        <v>2017</v>
      </c>
      <c r="E1798" t="s">
        <v>1506</v>
      </c>
      <c r="F1798" t="s">
        <v>3121</v>
      </c>
      <c r="G1798" t="s">
        <v>108</v>
      </c>
      <c r="H1798" t="s">
        <v>81</v>
      </c>
      <c r="I1798" t="s">
        <v>109</v>
      </c>
      <c r="J1798" t="s">
        <v>3122</v>
      </c>
      <c r="K1798" t="s">
        <v>2842</v>
      </c>
      <c r="L1798" t="str">
        <f t="shared" si="28"/>
        <v>Low</v>
      </c>
      <c r="M1798">
        <v>4.3</v>
      </c>
      <c r="N1798" t="s">
        <v>85</v>
      </c>
      <c r="O1798" t="s">
        <v>86</v>
      </c>
      <c r="P1798" t="s">
        <v>101</v>
      </c>
      <c r="Q1798" t="s">
        <v>88</v>
      </c>
      <c r="R1798" t="s">
        <v>89</v>
      </c>
      <c r="S1798" t="s">
        <v>85</v>
      </c>
      <c r="T1798" t="s">
        <v>85</v>
      </c>
      <c r="U1798" t="s">
        <v>3123</v>
      </c>
    </row>
    <row r="1799" spans="3:21" hidden="1" x14ac:dyDescent="0.25">
      <c r="C1799" t="s">
        <v>3181</v>
      </c>
      <c r="D1799">
        <v>2017</v>
      </c>
      <c r="E1799" t="s">
        <v>1510</v>
      </c>
      <c r="F1799" t="s">
        <v>3124</v>
      </c>
      <c r="G1799" t="s">
        <v>108</v>
      </c>
      <c r="H1799" t="s">
        <v>81</v>
      </c>
      <c r="I1799" t="s">
        <v>109</v>
      </c>
      <c r="J1799" t="s">
        <v>1655</v>
      </c>
      <c r="K1799" t="s">
        <v>3125</v>
      </c>
      <c r="L1799" t="str">
        <f t="shared" si="28"/>
        <v>Low</v>
      </c>
      <c r="M1799">
        <v>4.3</v>
      </c>
      <c r="N1799" t="s">
        <v>85</v>
      </c>
      <c r="O1799" t="s">
        <v>86</v>
      </c>
      <c r="P1799" t="s">
        <v>101</v>
      </c>
      <c r="Q1799" t="s">
        <v>88</v>
      </c>
      <c r="R1799" t="s">
        <v>89</v>
      </c>
      <c r="S1799" t="s">
        <v>85</v>
      </c>
      <c r="T1799" t="s">
        <v>85</v>
      </c>
      <c r="U1799" t="s">
        <v>3126</v>
      </c>
    </row>
    <row r="1800" spans="3:21" hidden="1" x14ac:dyDescent="0.25">
      <c r="C1800" t="s">
        <v>3181</v>
      </c>
      <c r="D1800">
        <v>2017</v>
      </c>
      <c r="E1800" t="s">
        <v>1513</v>
      </c>
      <c r="F1800" t="s">
        <v>3127</v>
      </c>
      <c r="G1800" t="s">
        <v>280</v>
      </c>
      <c r="H1800" t="s">
        <v>81</v>
      </c>
      <c r="I1800" t="s">
        <v>82</v>
      </c>
      <c r="J1800" t="s">
        <v>1655</v>
      </c>
      <c r="K1800" t="s">
        <v>1960</v>
      </c>
      <c r="L1800" t="str">
        <f t="shared" si="28"/>
        <v>High</v>
      </c>
      <c r="M1800">
        <v>7.6</v>
      </c>
      <c r="N1800" t="s">
        <v>85</v>
      </c>
      <c r="O1800" t="s">
        <v>86</v>
      </c>
      <c r="P1800" t="s">
        <v>301</v>
      </c>
      <c r="Q1800" t="s">
        <v>88</v>
      </c>
      <c r="R1800" t="s">
        <v>130</v>
      </c>
      <c r="S1800" t="s">
        <v>130</v>
      </c>
      <c r="T1800" t="s">
        <v>130</v>
      </c>
      <c r="U1800" t="s">
        <v>3128</v>
      </c>
    </row>
    <row r="1801" spans="3:21" hidden="1" x14ac:dyDescent="0.25">
      <c r="C1801" t="s">
        <v>3181</v>
      </c>
      <c r="D1801">
        <v>2017</v>
      </c>
      <c r="E1801" t="s">
        <v>1516</v>
      </c>
      <c r="F1801" t="s">
        <v>3129</v>
      </c>
      <c r="G1801" t="s">
        <v>134</v>
      </c>
      <c r="H1801" t="s">
        <v>81</v>
      </c>
      <c r="I1801" t="s">
        <v>129</v>
      </c>
      <c r="J1801" t="s">
        <v>273</v>
      </c>
      <c r="K1801" t="s">
        <v>262</v>
      </c>
      <c r="L1801" t="str">
        <f t="shared" si="28"/>
        <v>High</v>
      </c>
      <c r="M1801">
        <v>7.8</v>
      </c>
      <c r="N1801" t="s">
        <v>85</v>
      </c>
      <c r="O1801" t="s">
        <v>86</v>
      </c>
      <c r="P1801" t="s">
        <v>87</v>
      </c>
      <c r="Q1801" t="s">
        <v>88</v>
      </c>
      <c r="R1801" t="s">
        <v>85</v>
      </c>
      <c r="S1801" t="s">
        <v>85</v>
      </c>
      <c r="T1801" t="s">
        <v>130</v>
      </c>
      <c r="U1801" t="s">
        <v>3130</v>
      </c>
    </row>
    <row r="1802" spans="3:21" x14ac:dyDescent="0.25">
      <c r="C1802" t="s">
        <v>3181</v>
      </c>
      <c r="D1802">
        <v>2018</v>
      </c>
      <c r="E1802" t="s">
        <v>79</v>
      </c>
      <c r="F1802" t="s">
        <v>3131</v>
      </c>
      <c r="G1802" t="s">
        <v>280</v>
      </c>
      <c r="H1802" t="s">
        <v>81</v>
      </c>
      <c r="I1802" t="s">
        <v>82</v>
      </c>
      <c r="J1802" t="s">
        <v>3132</v>
      </c>
      <c r="K1802" t="s">
        <v>1987</v>
      </c>
      <c r="L1802" t="str">
        <f t="shared" si="28"/>
        <v>Critical</v>
      </c>
      <c r="M1802">
        <v>9.3000000000000007</v>
      </c>
      <c r="N1802" t="s">
        <v>85</v>
      </c>
      <c r="O1802" t="s">
        <v>86</v>
      </c>
      <c r="P1802" t="s">
        <v>101</v>
      </c>
      <c r="Q1802" t="s">
        <v>88</v>
      </c>
      <c r="R1802" t="s">
        <v>130</v>
      </c>
      <c r="S1802" t="s">
        <v>130</v>
      </c>
      <c r="T1802" t="s">
        <v>130</v>
      </c>
      <c r="U1802" t="s">
        <v>3133</v>
      </c>
    </row>
    <row r="1803" spans="3:21" x14ac:dyDescent="0.25">
      <c r="C1803" t="s">
        <v>3181</v>
      </c>
      <c r="D1803">
        <v>2018</v>
      </c>
      <c r="E1803" t="s">
        <v>103</v>
      </c>
      <c r="F1803" s="8" t="s">
        <v>3134</v>
      </c>
      <c r="G1803" t="s">
        <v>93</v>
      </c>
      <c r="H1803" t="s">
        <v>81</v>
      </c>
      <c r="I1803" t="s">
        <v>153</v>
      </c>
      <c r="J1803" t="s">
        <v>408</v>
      </c>
      <c r="K1803" t="s">
        <v>1990</v>
      </c>
      <c r="L1803" t="str">
        <f t="shared" si="28"/>
        <v>High</v>
      </c>
      <c r="M1803">
        <v>7.6</v>
      </c>
      <c r="N1803" t="s">
        <v>85</v>
      </c>
      <c r="O1803" t="s">
        <v>86</v>
      </c>
      <c r="P1803" t="s">
        <v>301</v>
      </c>
      <c r="Q1803" t="s">
        <v>88</v>
      </c>
      <c r="R1803" t="s">
        <v>130</v>
      </c>
      <c r="S1803" t="s">
        <v>130</v>
      </c>
      <c r="T1803" t="s">
        <v>130</v>
      </c>
      <c r="U1803" t="s">
        <v>3135</v>
      </c>
    </row>
    <row r="1804" spans="3:21" x14ac:dyDescent="0.25">
      <c r="C1804" t="s">
        <v>3181</v>
      </c>
      <c r="D1804">
        <v>2018</v>
      </c>
      <c r="E1804" t="s">
        <v>106</v>
      </c>
      <c r="F1804" t="s">
        <v>3136</v>
      </c>
      <c r="G1804" t="s">
        <v>93</v>
      </c>
      <c r="H1804" t="s">
        <v>81</v>
      </c>
      <c r="I1804" t="s">
        <v>153</v>
      </c>
      <c r="J1804" t="s">
        <v>408</v>
      </c>
      <c r="K1804" t="s">
        <v>531</v>
      </c>
      <c r="L1804" t="str">
        <f t="shared" si="28"/>
        <v>Critical</v>
      </c>
      <c r="M1804">
        <v>9.3000000000000007</v>
      </c>
      <c r="N1804" t="s">
        <v>85</v>
      </c>
      <c r="O1804" t="s">
        <v>86</v>
      </c>
      <c r="P1804" t="s">
        <v>101</v>
      </c>
      <c r="Q1804" t="s">
        <v>88</v>
      </c>
      <c r="R1804" t="s">
        <v>130</v>
      </c>
      <c r="S1804" t="s">
        <v>130</v>
      </c>
      <c r="T1804" t="s">
        <v>130</v>
      </c>
      <c r="U1804" t="s">
        <v>3137</v>
      </c>
    </row>
    <row r="1805" spans="3:21" hidden="1" x14ac:dyDescent="0.25">
      <c r="C1805" t="s">
        <v>3181</v>
      </c>
      <c r="D1805">
        <v>2018</v>
      </c>
      <c r="E1805" t="s">
        <v>120</v>
      </c>
      <c r="F1805" t="s">
        <v>3138</v>
      </c>
      <c r="G1805" t="s">
        <v>280</v>
      </c>
      <c r="H1805" t="s">
        <v>81</v>
      </c>
      <c r="I1805" t="s">
        <v>129</v>
      </c>
      <c r="J1805" t="s">
        <v>3132</v>
      </c>
      <c r="K1805" t="s">
        <v>1987</v>
      </c>
      <c r="L1805" t="str">
        <f t="shared" si="28"/>
        <v>Medium</v>
      </c>
      <c r="M1805">
        <v>5.4</v>
      </c>
      <c r="N1805" t="s">
        <v>85</v>
      </c>
      <c r="O1805" t="s">
        <v>86</v>
      </c>
      <c r="P1805" t="s">
        <v>301</v>
      </c>
      <c r="Q1805" t="s">
        <v>88</v>
      </c>
      <c r="R1805" t="s">
        <v>85</v>
      </c>
      <c r="S1805" t="s">
        <v>85</v>
      </c>
      <c r="T1805" t="s">
        <v>130</v>
      </c>
      <c r="U1805" t="s">
        <v>3139</v>
      </c>
    </row>
    <row r="1806" spans="3:21" x14ac:dyDescent="0.25">
      <c r="C1806" t="s">
        <v>3181</v>
      </c>
      <c r="D1806">
        <v>2018</v>
      </c>
      <c r="E1806" t="s">
        <v>123</v>
      </c>
      <c r="F1806" t="s">
        <v>3140</v>
      </c>
      <c r="G1806" t="s">
        <v>140</v>
      </c>
      <c r="H1806" t="s">
        <v>81</v>
      </c>
      <c r="I1806" t="s">
        <v>82</v>
      </c>
      <c r="J1806" t="s">
        <v>2299</v>
      </c>
      <c r="K1806" t="s">
        <v>468</v>
      </c>
      <c r="L1806" t="str">
        <f t="shared" si="28"/>
        <v>Critical</v>
      </c>
      <c r="M1806">
        <v>9.3000000000000007</v>
      </c>
      <c r="N1806" t="s">
        <v>85</v>
      </c>
      <c r="O1806" t="s">
        <v>86</v>
      </c>
      <c r="P1806" t="s">
        <v>101</v>
      </c>
      <c r="Q1806" t="s">
        <v>88</v>
      </c>
      <c r="R1806" t="s">
        <v>130</v>
      </c>
      <c r="S1806" t="s">
        <v>130</v>
      </c>
      <c r="T1806" t="s">
        <v>130</v>
      </c>
      <c r="U1806" t="s">
        <v>3141</v>
      </c>
    </row>
    <row r="1807" spans="3:21" x14ac:dyDescent="0.25">
      <c r="C1807" t="s">
        <v>3181</v>
      </c>
      <c r="D1807">
        <v>2018</v>
      </c>
      <c r="E1807" t="s">
        <v>126</v>
      </c>
      <c r="F1807" t="s">
        <v>3142</v>
      </c>
      <c r="G1807" t="s">
        <v>140</v>
      </c>
      <c r="H1807" t="s">
        <v>81</v>
      </c>
      <c r="I1807" t="s">
        <v>82</v>
      </c>
      <c r="J1807" t="s">
        <v>2299</v>
      </c>
      <c r="K1807" t="s">
        <v>468</v>
      </c>
      <c r="L1807" t="str">
        <f t="shared" si="28"/>
        <v>Critical</v>
      </c>
      <c r="M1807">
        <v>9.3000000000000007</v>
      </c>
      <c r="N1807" t="s">
        <v>85</v>
      </c>
      <c r="O1807" t="s">
        <v>86</v>
      </c>
      <c r="P1807" t="s">
        <v>101</v>
      </c>
      <c r="Q1807" t="s">
        <v>88</v>
      </c>
      <c r="R1807" t="s">
        <v>130</v>
      </c>
      <c r="S1807" t="s">
        <v>130</v>
      </c>
      <c r="T1807" t="s">
        <v>130</v>
      </c>
      <c r="U1807" t="s">
        <v>3143</v>
      </c>
    </row>
    <row r="1808" spans="3:21" x14ac:dyDescent="0.25">
      <c r="C1808" t="s">
        <v>3181</v>
      </c>
      <c r="D1808">
        <v>2018</v>
      </c>
      <c r="E1808" t="s">
        <v>270</v>
      </c>
      <c r="F1808" t="s">
        <v>3144</v>
      </c>
      <c r="G1808" t="s">
        <v>140</v>
      </c>
      <c r="H1808" t="s">
        <v>81</v>
      </c>
      <c r="I1808" t="s">
        <v>82</v>
      </c>
      <c r="J1808" t="s">
        <v>2299</v>
      </c>
      <c r="K1808" t="s">
        <v>3145</v>
      </c>
      <c r="L1808" t="str">
        <f t="shared" si="28"/>
        <v>Critical</v>
      </c>
      <c r="M1808">
        <v>9.3000000000000007</v>
      </c>
      <c r="N1808" t="s">
        <v>85</v>
      </c>
      <c r="O1808" t="s">
        <v>86</v>
      </c>
      <c r="P1808" t="s">
        <v>101</v>
      </c>
      <c r="Q1808" t="s">
        <v>88</v>
      </c>
      <c r="R1808" t="s">
        <v>130</v>
      </c>
      <c r="S1808" t="s">
        <v>130</v>
      </c>
      <c r="T1808" t="s">
        <v>130</v>
      </c>
      <c r="U1808" t="s">
        <v>3146</v>
      </c>
    </row>
    <row r="1809" spans="3:21" x14ac:dyDescent="0.25">
      <c r="C1809" t="s">
        <v>3181</v>
      </c>
      <c r="D1809">
        <v>2018</v>
      </c>
      <c r="E1809" t="s">
        <v>132</v>
      </c>
      <c r="F1809" t="s">
        <v>3147</v>
      </c>
      <c r="G1809" t="s">
        <v>140</v>
      </c>
      <c r="H1809" t="s">
        <v>81</v>
      </c>
      <c r="I1809" t="s">
        <v>82</v>
      </c>
      <c r="J1809" t="s">
        <v>2299</v>
      </c>
      <c r="K1809" t="s">
        <v>3145</v>
      </c>
      <c r="L1809" t="str">
        <f t="shared" si="28"/>
        <v>Critical</v>
      </c>
      <c r="M1809">
        <v>9.3000000000000007</v>
      </c>
      <c r="N1809" t="s">
        <v>85</v>
      </c>
      <c r="O1809" t="s">
        <v>86</v>
      </c>
      <c r="P1809" t="s">
        <v>101</v>
      </c>
      <c r="Q1809" t="s">
        <v>88</v>
      </c>
      <c r="R1809" t="s">
        <v>130</v>
      </c>
      <c r="S1809" t="s">
        <v>130</v>
      </c>
      <c r="T1809" t="s">
        <v>130</v>
      </c>
      <c r="U1809" t="s">
        <v>3148</v>
      </c>
    </row>
    <row r="1810" spans="3:21" x14ac:dyDescent="0.25">
      <c r="C1810" t="s">
        <v>3181</v>
      </c>
      <c r="D1810">
        <v>2018</v>
      </c>
      <c r="E1810" t="s">
        <v>138</v>
      </c>
      <c r="F1810" t="s">
        <v>3149</v>
      </c>
      <c r="G1810" t="s">
        <v>140</v>
      </c>
      <c r="H1810" t="s">
        <v>81</v>
      </c>
      <c r="I1810" t="s">
        <v>82</v>
      </c>
      <c r="J1810" t="s">
        <v>2299</v>
      </c>
      <c r="K1810" t="s">
        <v>3145</v>
      </c>
      <c r="L1810" t="str">
        <f t="shared" si="28"/>
        <v>Critical</v>
      </c>
      <c r="M1810">
        <v>9.3000000000000007</v>
      </c>
      <c r="N1810" t="s">
        <v>85</v>
      </c>
      <c r="O1810" t="s">
        <v>86</v>
      </c>
      <c r="P1810" t="s">
        <v>101</v>
      </c>
      <c r="Q1810" t="s">
        <v>88</v>
      </c>
      <c r="R1810" t="s">
        <v>130</v>
      </c>
      <c r="S1810" t="s">
        <v>130</v>
      </c>
      <c r="T1810" t="s">
        <v>130</v>
      </c>
      <c r="U1810" t="s">
        <v>3150</v>
      </c>
    </row>
    <row r="1811" spans="3:21" x14ac:dyDescent="0.25">
      <c r="C1811" t="s">
        <v>3181</v>
      </c>
      <c r="D1811">
        <v>2018</v>
      </c>
      <c r="E1811" t="s">
        <v>142</v>
      </c>
      <c r="F1811" s="8" t="s">
        <v>3151</v>
      </c>
      <c r="G1811" t="s">
        <v>93</v>
      </c>
      <c r="H1811" t="s">
        <v>81</v>
      </c>
      <c r="I1811" t="s">
        <v>153</v>
      </c>
      <c r="J1811" t="s">
        <v>2299</v>
      </c>
      <c r="K1811" t="s">
        <v>2900</v>
      </c>
      <c r="L1811" t="str">
        <f t="shared" si="28"/>
        <v>Critical</v>
      </c>
      <c r="M1811">
        <v>9.3000000000000007</v>
      </c>
      <c r="N1811" t="s">
        <v>85</v>
      </c>
      <c r="O1811" t="s">
        <v>86</v>
      </c>
      <c r="P1811" t="s">
        <v>101</v>
      </c>
      <c r="Q1811" t="s">
        <v>88</v>
      </c>
      <c r="R1811" t="s">
        <v>130</v>
      </c>
      <c r="S1811" t="s">
        <v>130</v>
      </c>
      <c r="T1811" t="s">
        <v>130</v>
      </c>
      <c r="U1811" t="s">
        <v>3152</v>
      </c>
    </row>
    <row r="1812" spans="3:21" x14ac:dyDescent="0.25">
      <c r="C1812" t="s">
        <v>3181</v>
      </c>
      <c r="D1812">
        <v>2018</v>
      </c>
      <c r="E1812" t="s">
        <v>147</v>
      </c>
      <c r="F1812" t="s">
        <v>3153</v>
      </c>
      <c r="G1812" t="s">
        <v>93</v>
      </c>
      <c r="H1812" t="s">
        <v>81</v>
      </c>
      <c r="I1812" t="s">
        <v>153</v>
      </c>
      <c r="J1812" t="s">
        <v>2299</v>
      </c>
      <c r="K1812" t="s">
        <v>468</v>
      </c>
      <c r="L1812" t="str">
        <f t="shared" si="28"/>
        <v>Critical</v>
      </c>
      <c r="M1812">
        <v>9.3000000000000007</v>
      </c>
      <c r="N1812" t="s">
        <v>85</v>
      </c>
      <c r="O1812" t="s">
        <v>86</v>
      </c>
      <c r="P1812" t="s">
        <v>101</v>
      </c>
      <c r="Q1812" t="s">
        <v>88</v>
      </c>
      <c r="R1812" t="s">
        <v>130</v>
      </c>
      <c r="S1812" t="s">
        <v>130</v>
      </c>
      <c r="T1812" t="s">
        <v>130</v>
      </c>
      <c r="U1812" t="s">
        <v>3154</v>
      </c>
    </row>
    <row r="1813" spans="3:21" hidden="1" x14ac:dyDescent="0.25">
      <c r="C1813" t="s">
        <v>3181</v>
      </c>
      <c r="D1813">
        <v>2018</v>
      </c>
      <c r="E1813" t="s">
        <v>150</v>
      </c>
      <c r="F1813" t="s">
        <v>3155</v>
      </c>
      <c r="G1813" t="s">
        <v>140</v>
      </c>
      <c r="H1813" t="s">
        <v>81</v>
      </c>
      <c r="I1813" t="s">
        <v>129</v>
      </c>
      <c r="J1813" t="s">
        <v>2299</v>
      </c>
      <c r="K1813" t="s">
        <v>468</v>
      </c>
      <c r="L1813" t="str">
        <f t="shared" si="28"/>
        <v>Low</v>
      </c>
      <c r="M1813">
        <v>3.5</v>
      </c>
      <c r="N1813" t="s">
        <v>85</v>
      </c>
      <c r="O1813" t="s">
        <v>86</v>
      </c>
      <c r="P1813" t="s">
        <v>101</v>
      </c>
      <c r="Q1813" t="s">
        <v>205</v>
      </c>
      <c r="R1813" t="s">
        <v>85</v>
      </c>
      <c r="S1813" t="s">
        <v>85</v>
      </c>
      <c r="T1813" t="s">
        <v>89</v>
      </c>
      <c r="U1813" t="s">
        <v>3156</v>
      </c>
    </row>
    <row r="1814" spans="3:21" hidden="1" x14ac:dyDescent="0.25">
      <c r="C1814" t="s">
        <v>3181</v>
      </c>
      <c r="D1814">
        <v>2018</v>
      </c>
      <c r="E1814" t="s">
        <v>178</v>
      </c>
      <c r="F1814" t="s">
        <v>3157</v>
      </c>
      <c r="G1814" t="s">
        <v>140</v>
      </c>
      <c r="H1814" t="s">
        <v>81</v>
      </c>
      <c r="I1814" t="s">
        <v>129</v>
      </c>
      <c r="J1814" t="s">
        <v>2299</v>
      </c>
      <c r="K1814" t="s">
        <v>3158</v>
      </c>
      <c r="L1814" t="str">
        <f t="shared" si="28"/>
        <v>Medium</v>
      </c>
      <c r="M1814">
        <v>6.3</v>
      </c>
      <c r="N1814" t="s">
        <v>85</v>
      </c>
      <c r="O1814" t="s">
        <v>86</v>
      </c>
      <c r="P1814" t="s">
        <v>101</v>
      </c>
      <c r="Q1814" t="s">
        <v>205</v>
      </c>
      <c r="R1814" t="s">
        <v>85</v>
      </c>
      <c r="S1814" t="s">
        <v>85</v>
      </c>
      <c r="T1814" t="s">
        <v>130</v>
      </c>
      <c r="U1814" t="s">
        <v>3159</v>
      </c>
    </row>
    <row r="1815" spans="3:21" hidden="1" x14ac:dyDescent="0.25">
      <c r="C1815" t="s">
        <v>3181</v>
      </c>
      <c r="D1815">
        <v>2018</v>
      </c>
      <c r="E1815" t="s">
        <v>188</v>
      </c>
      <c r="F1815" t="s">
        <v>3160</v>
      </c>
      <c r="G1815" t="s">
        <v>134</v>
      </c>
      <c r="H1815" t="s">
        <v>81</v>
      </c>
      <c r="I1815" t="s">
        <v>82</v>
      </c>
      <c r="J1815" t="s">
        <v>408</v>
      </c>
      <c r="K1815" t="s">
        <v>3132</v>
      </c>
      <c r="L1815" t="str">
        <f t="shared" si="28"/>
        <v>Medium</v>
      </c>
      <c r="M1815">
        <v>7.4</v>
      </c>
      <c r="N1815" t="s">
        <v>85</v>
      </c>
      <c r="O1815" t="s">
        <v>183</v>
      </c>
      <c r="P1815" t="s">
        <v>101</v>
      </c>
      <c r="Q1815" t="s">
        <v>205</v>
      </c>
      <c r="R1815" t="s">
        <v>130</v>
      </c>
      <c r="S1815" t="s">
        <v>130</v>
      </c>
      <c r="T1815" t="s">
        <v>130</v>
      </c>
      <c r="U1815" t="s">
        <v>3161</v>
      </c>
    </row>
    <row r="1816" spans="3:21" x14ac:dyDescent="0.25">
      <c r="C1816" t="s">
        <v>3181</v>
      </c>
      <c r="D1816">
        <v>2018</v>
      </c>
      <c r="E1816" t="s">
        <v>237</v>
      </c>
      <c r="F1816" s="42" t="s">
        <v>3162</v>
      </c>
      <c r="G1816" t="s">
        <v>3163</v>
      </c>
      <c r="H1816" t="s">
        <v>81</v>
      </c>
      <c r="I1816" t="s">
        <v>82</v>
      </c>
      <c r="J1816" t="s">
        <v>1812</v>
      </c>
      <c r="K1816" t="s">
        <v>3164</v>
      </c>
      <c r="L1816" t="str">
        <f t="shared" si="28"/>
        <v>High</v>
      </c>
      <c r="M1816">
        <v>7.6</v>
      </c>
      <c r="N1816" t="s">
        <v>85</v>
      </c>
      <c r="O1816" t="s">
        <v>86</v>
      </c>
      <c r="P1816" t="s">
        <v>301</v>
      </c>
      <c r="Q1816" t="s">
        <v>88</v>
      </c>
      <c r="R1816" t="s">
        <v>130</v>
      </c>
      <c r="S1816" t="s">
        <v>130</v>
      </c>
      <c r="T1816" t="s">
        <v>130</v>
      </c>
      <c r="U1816" t="s">
        <v>3165</v>
      </c>
    </row>
    <row r="1817" spans="3:21" hidden="1" x14ac:dyDescent="0.25">
      <c r="C1817" t="s">
        <v>3181</v>
      </c>
      <c r="D1817">
        <v>2018</v>
      </c>
      <c r="E1817" t="s">
        <v>240</v>
      </c>
      <c r="F1817" t="s">
        <v>3230</v>
      </c>
      <c r="G1817" t="s">
        <v>134</v>
      </c>
      <c r="H1817" t="s">
        <v>81</v>
      </c>
      <c r="I1817" t="s">
        <v>129</v>
      </c>
      <c r="J1817" t="s">
        <v>1812</v>
      </c>
      <c r="K1817" t="s">
        <v>3231</v>
      </c>
      <c r="L1817" t="str">
        <f t="shared" si="28"/>
        <v>Medium</v>
      </c>
      <c r="M1817">
        <v>6.3</v>
      </c>
      <c r="N1817" t="s">
        <v>85</v>
      </c>
      <c r="O1817" t="s">
        <v>86</v>
      </c>
      <c r="P1817" t="s">
        <v>101</v>
      </c>
      <c r="Q1817" t="s">
        <v>205</v>
      </c>
      <c r="R1817" t="s">
        <v>85</v>
      </c>
      <c r="S1817" t="s">
        <v>85</v>
      </c>
      <c r="T1817" t="s">
        <v>130</v>
      </c>
      <c r="U1817" t="s">
        <v>3232</v>
      </c>
    </row>
    <row r="1818" spans="3:21" x14ac:dyDescent="0.25">
      <c r="C1818" t="s">
        <v>3181</v>
      </c>
      <c r="D1818">
        <v>2018</v>
      </c>
      <c r="E1818" t="s">
        <v>244</v>
      </c>
      <c r="F1818" t="s">
        <v>3166</v>
      </c>
      <c r="G1818" t="s">
        <v>280</v>
      </c>
      <c r="H1818" t="s">
        <v>81</v>
      </c>
      <c r="I1818" t="s">
        <v>82</v>
      </c>
      <c r="J1818" t="s">
        <v>1812</v>
      </c>
      <c r="K1818" t="s">
        <v>475</v>
      </c>
      <c r="L1818" t="str">
        <f t="shared" si="28"/>
        <v>High</v>
      </c>
      <c r="M1818">
        <v>7.6</v>
      </c>
      <c r="N1818" t="s">
        <v>85</v>
      </c>
      <c r="O1818" t="s">
        <v>86</v>
      </c>
      <c r="P1818" t="s">
        <v>301</v>
      </c>
      <c r="Q1818" t="s">
        <v>88</v>
      </c>
      <c r="R1818" t="s">
        <v>130</v>
      </c>
      <c r="S1818" t="s">
        <v>130</v>
      </c>
      <c r="T1818" t="s">
        <v>130</v>
      </c>
      <c r="U1818" t="s">
        <v>3167</v>
      </c>
    </row>
    <row r="1819" spans="3:21" hidden="1" x14ac:dyDescent="0.25">
      <c r="C1819" t="s">
        <v>3181</v>
      </c>
      <c r="D1819">
        <v>2018</v>
      </c>
      <c r="E1819" t="s">
        <v>247</v>
      </c>
      <c r="F1819" t="s">
        <v>3168</v>
      </c>
      <c r="G1819" t="s">
        <v>108</v>
      </c>
      <c r="H1819" t="s">
        <v>81</v>
      </c>
      <c r="I1819" t="s">
        <v>109</v>
      </c>
      <c r="J1819" t="s">
        <v>3169</v>
      </c>
      <c r="K1819" t="s">
        <v>1812</v>
      </c>
      <c r="L1819" t="str">
        <f t="shared" si="28"/>
        <v>Low</v>
      </c>
      <c r="M1819">
        <v>4.3</v>
      </c>
      <c r="N1819" t="s">
        <v>85</v>
      </c>
      <c r="O1819" t="s">
        <v>86</v>
      </c>
      <c r="P1819" t="s">
        <v>101</v>
      </c>
      <c r="Q1819" t="s">
        <v>88</v>
      </c>
      <c r="R1819" t="s">
        <v>89</v>
      </c>
      <c r="S1819" t="s">
        <v>85</v>
      </c>
      <c r="T1819" t="s">
        <v>85</v>
      </c>
      <c r="U1819" t="s">
        <v>3170</v>
      </c>
    </row>
    <row r="1820" spans="3:21" x14ac:dyDescent="0.25">
      <c r="C1820" t="s">
        <v>3181</v>
      </c>
      <c r="D1820">
        <v>2018</v>
      </c>
      <c r="E1820" t="s">
        <v>365</v>
      </c>
      <c r="F1820" t="s">
        <v>3171</v>
      </c>
      <c r="G1820" t="s">
        <v>93</v>
      </c>
      <c r="H1820" t="s">
        <v>81</v>
      </c>
      <c r="I1820" t="s">
        <v>153</v>
      </c>
      <c r="J1820" t="s">
        <v>3169</v>
      </c>
      <c r="K1820" t="s">
        <v>521</v>
      </c>
      <c r="L1820" t="str">
        <f t="shared" si="28"/>
        <v>High</v>
      </c>
      <c r="M1820">
        <v>7.6</v>
      </c>
      <c r="N1820" t="s">
        <v>85</v>
      </c>
      <c r="O1820" t="s">
        <v>86</v>
      </c>
      <c r="P1820" t="s">
        <v>301</v>
      </c>
      <c r="Q1820" t="s">
        <v>88</v>
      </c>
      <c r="R1820" t="s">
        <v>130</v>
      </c>
      <c r="S1820" t="s">
        <v>130</v>
      </c>
      <c r="T1820" t="s">
        <v>130</v>
      </c>
      <c r="U1820" t="s">
        <v>3172</v>
      </c>
    </row>
    <row r="1821" spans="3:21" hidden="1" x14ac:dyDescent="0.25">
      <c r="C1821" t="s">
        <v>3181</v>
      </c>
      <c r="D1821">
        <v>2018</v>
      </c>
      <c r="E1821" t="s">
        <v>369</v>
      </c>
      <c r="F1821" t="s">
        <v>3173</v>
      </c>
      <c r="G1821" t="s">
        <v>452</v>
      </c>
      <c r="H1821" t="s">
        <v>81</v>
      </c>
      <c r="I1821" t="s">
        <v>82</v>
      </c>
      <c r="J1821" t="s">
        <v>408</v>
      </c>
      <c r="K1821" t="s">
        <v>3174</v>
      </c>
      <c r="L1821" t="str">
        <f t="shared" si="28"/>
        <v>Medium</v>
      </c>
      <c r="M1821">
        <v>5.0999999999999996</v>
      </c>
      <c r="N1821" t="s">
        <v>85</v>
      </c>
      <c r="O1821" t="s">
        <v>86</v>
      </c>
      <c r="P1821" t="s">
        <v>301</v>
      </c>
      <c r="Q1821" t="s">
        <v>88</v>
      </c>
      <c r="R1821" t="s">
        <v>89</v>
      </c>
      <c r="S1821" t="s">
        <v>89</v>
      </c>
      <c r="T1821" t="s">
        <v>89</v>
      </c>
      <c r="U1821" t="s">
        <v>3175</v>
      </c>
    </row>
    <row r="1822" spans="3:21" hidden="1" x14ac:dyDescent="0.25">
      <c r="C1822" t="s">
        <v>3181</v>
      </c>
      <c r="D1822">
        <v>2018</v>
      </c>
      <c r="E1822" t="s">
        <v>690</v>
      </c>
      <c r="F1822" t="s">
        <v>3176</v>
      </c>
      <c r="G1822" t="s">
        <v>108</v>
      </c>
      <c r="H1822" t="s">
        <v>81</v>
      </c>
      <c r="I1822" t="s">
        <v>109</v>
      </c>
      <c r="J1822" t="s">
        <v>136</v>
      </c>
      <c r="K1822" t="s">
        <v>363</v>
      </c>
      <c r="L1822" t="str">
        <f t="shared" si="28"/>
        <v>Low</v>
      </c>
      <c r="M1822">
        <v>2.6</v>
      </c>
      <c r="N1822" t="s">
        <v>85</v>
      </c>
      <c r="O1822" t="s">
        <v>86</v>
      </c>
      <c r="P1822" t="s">
        <v>301</v>
      </c>
      <c r="Q1822" t="s">
        <v>88</v>
      </c>
      <c r="R1822" t="s">
        <v>89</v>
      </c>
      <c r="S1822" t="s">
        <v>85</v>
      </c>
      <c r="T1822" t="s">
        <v>85</v>
      </c>
      <c r="U1822" t="s">
        <v>3177</v>
      </c>
    </row>
    <row r="1823" spans="3:21" hidden="1" x14ac:dyDescent="0.25">
      <c r="C1823" t="s">
        <v>3233</v>
      </c>
      <c r="D1823">
        <v>2015</v>
      </c>
      <c r="E1823" t="s">
        <v>103</v>
      </c>
      <c r="F1823" t="s">
        <v>3182</v>
      </c>
      <c r="G1823" t="s">
        <v>81</v>
      </c>
      <c r="H1823" t="s">
        <v>81</v>
      </c>
      <c r="I1823" t="s">
        <v>82</v>
      </c>
      <c r="J1823" t="s">
        <v>2656</v>
      </c>
      <c r="K1823" t="s">
        <v>1558</v>
      </c>
      <c r="L1823" t="str">
        <f t="shared" si="28"/>
        <v>Critical</v>
      </c>
      <c r="M1823">
        <v>9.3000000000000007</v>
      </c>
      <c r="N1823" t="s">
        <v>85</v>
      </c>
      <c r="O1823" t="s">
        <v>86</v>
      </c>
      <c r="P1823" t="s">
        <v>101</v>
      </c>
      <c r="Q1823" t="s">
        <v>88</v>
      </c>
      <c r="R1823" t="s">
        <v>130</v>
      </c>
      <c r="S1823" t="s">
        <v>130</v>
      </c>
      <c r="T1823" t="s">
        <v>130</v>
      </c>
      <c r="U1823" t="s">
        <v>3183</v>
      </c>
    </row>
    <row r="1824" spans="3:21" hidden="1" x14ac:dyDescent="0.25">
      <c r="C1824" t="s">
        <v>3233</v>
      </c>
      <c r="D1824">
        <v>2015</v>
      </c>
      <c r="E1824" t="s">
        <v>106</v>
      </c>
      <c r="F1824" t="s">
        <v>2662</v>
      </c>
      <c r="G1824" t="s">
        <v>134</v>
      </c>
      <c r="H1824" t="s">
        <v>81</v>
      </c>
      <c r="I1824" t="s">
        <v>109</v>
      </c>
      <c r="J1824" t="s">
        <v>2663</v>
      </c>
      <c r="K1824" t="s">
        <v>738</v>
      </c>
      <c r="L1824" t="str">
        <f t="shared" si="28"/>
        <v>Medium</v>
      </c>
      <c r="M1824">
        <v>5.8</v>
      </c>
      <c r="N1824" t="s">
        <v>85</v>
      </c>
      <c r="O1824" t="s">
        <v>86</v>
      </c>
      <c r="P1824" t="s">
        <v>101</v>
      </c>
      <c r="Q1824" t="s">
        <v>88</v>
      </c>
      <c r="R1824" t="s">
        <v>89</v>
      </c>
      <c r="S1824" t="s">
        <v>89</v>
      </c>
      <c r="T1824" t="s">
        <v>85</v>
      </c>
      <c r="U1824" t="s">
        <v>2664</v>
      </c>
    </row>
    <row r="1825" spans="3:21" hidden="1" x14ac:dyDescent="0.25">
      <c r="C1825" t="s">
        <v>3233</v>
      </c>
      <c r="D1825">
        <v>2015</v>
      </c>
      <c r="E1825" t="s">
        <v>113</v>
      </c>
      <c r="F1825" t="s">
        <v>3179</v>
      </c>
      <c r="G1825" t="s">
        <v>128</v>
      </c>
      <c r="H1825" t="s">
        <v>81</v>
      </c>
      <c r="I1825" t="s">
        <v>129</v>
      </c>
      <c r="J1825" t="s">
        <v>2663</v>
      </c>
      <c r="K1825" t="s">
        <v>738</v>
      </c>
      <c r="L1825" t="str">
        <f t="shared" si="28"/>
        <v>Medium</v>
      </c>
      <c r="M1825">
        <v>6.8</v>
      </c>
      <c r="N1825" t="s">
        <v>85</v>
      </c>
      <c r="O1825" t="s">
        <v>86</v>
      </c>
      <c r="P1825" t="s">
        <v>87</v>
      </c>
      <c r="Q1825" t="s">
        <v>205</v>
      </c>
      <c r="R1825" t="s">
        <v>85</v>
      </c>
      <c r="S1825" t="s">
        <v>85</v>
      </c>
      <c r="T1825" t="s">
        <v>130</v>
      </c>
      <c r="U1825" t="s">
        <v>3180</v>
      </c>
    </row>
    <row r="1826" spans="3:21" hidden="1" x14ac:dyDescent="0.25">
      <c r="C1826" t="s">
        <v>3233</v>
      </c>
      <c r="D1826">
        <v>2015</v>
      </c>
      <c r="E1826" t="s">
        <v>120</v>
      </c>
      <c r="F1826" t="s">
        <v>2665</v>
      </c>
      <c r="G1826" t="s">
        <v>93</v>
      </c>
      <c r="H1826" t="s">
        <v>81</v>
      </c>
      <c r="I1826" t="s">
        <v>431</v>
      </c>
      <c r="J1826" t="s">
        <v>2656</v>
      </c>
      <c r="K1826" t="s">
        <v>1558</v>
      </c>
      <c r="L1826" t="str">
        <f t="shared" si="28"/>
        <v>Critical</v>
      </c>
      <c r="M1826">
        <v>9.3000000000000007</v>
      </c>
      <c r="N1826" t="s">
        <v>85</v>
      </c>
      <c r="O1826" t="s">
        <v>86</v>
      </c>
      <c r="P1826" t="s">
        <v>101</v>
      </c>
      <c r="Q1826" t="s">
        <v>88</v>
      </c>
      <c r="R1826" t="s">
        <v>130</v>
      </c>
      <c r="S1826" t="s">
        <v>130</v>
      </c>
      <c r="T1826" t="s">
        <v>130</v>
      </c>
      <c r="U1826" t="s">
        <v>2666</v>
      </c>
    </row>
    <row r="1827" spans="3:21" hidden="1" x14ac:dyDescent="0.25">
      <c r="C1827" t="s">
        <v>3233</v>
      </c>
      <c r="D1827">
        <v>2015</v>
      </c>
      <c r="E1827" t="s">
        <v>123</v>
      </c>
      <c r="F1827" t="s">
        <v>2667</v>
      </c>
      <c r="G1827" t="s">
        <v>93</v>
      </c>
      <c r="H1827" t="s">
        <v>81</v>
      </c>
      <c r="I1827" t="s">
        <v>431</v>
      </c>
      <c r="J1827" t="s">
        <v>2656</v>
      </c>
      <c r="K1827" t="s">
        <v>1558</v>
      </c>
      <c r="L1827" t="str">
        <f t="shared" si="28"/>
        <v>Critical</v>
      </c>
      <c r="M1827">
        <v>9.3000000000000007</v>
      </c>
      <c r="N1827" t="s">
        <v>85</v>
      </c>
      <c r="O1827" t="s">
        <v>86</v>
      </c>
      <c r="P1827" t="s">
        <v>101</v>
      </c>
      <c r="Q1827" t="s">
        <v>88</v>
      </c>
      <c r="R1827" t="s">
        <v>130</v>
      </c>
      <c r="S1827" t="s">
        <v>130</v>
      </c>
      <c r="T1827" t="s">
        <v>130</v>
      </c>
      <c r="U1827" t="s">
        <v>2668</v>
      </c>
    </row>
    <row r="1828" spans="3:21" hidden="1" x14ac:dyDescent="0.25">
      <c r="C1828" t="s">
        <v>3233</v>
      </c>
      <c r="D1828">
        <v>2015</v>
      </c>
      <c r="E1828" t="s">
        <v>126</v>
      </c>
      <c r="F1828" t="s">
        <v>2669</v>
      </c>
      <c r="G1828" t="s">
        <v>134</v>
      </c>
      <c r="H1828" t="s">
        <v>81</v>
      </c>
      <c r="I1828" t="s">
        <v>82</v>
      </c>
      <c r="J1828" t="s">
        <v>2663</v>
      </c>
      <c r="K1828" t="s">
        <v>738</v>
      </c>
      <c r="L1828" t="str">
        <f t="shared" si="28"/>
        <v>Critical</v>
      </c>
      <c r="M1828">
        <v>9.3000000000000007</v>
      </c>
      <c r="N1828" t="s">
        <v>85</v>
      </c>
      <c r="O1828" t="s">
        <v>86</v>
      </c>
      <c r="P1828" t="s">
        <v>101</v>
      </c>
      <c r="Q1828" t="s">
        <v>88</v>
      </c>
      <c r="R1828" t="s">
        <v>130</v>
      </c>
      <c r="S1828" t="s">
        <v>130</v>
      </c>
      <c r="T1828" t="s">
        <v>130</v>
      </c>
      <c r="U1828" t="s">
        <v>2670</v>
      </c>
    </row>
    <row r="1829" spans="3:21" hidden="1" x14ac:dyDescent="0.25">
      <c r="C1829" t="s">
        <v>3233</v>
      </c>
      <c r="D1829">
        <v>2015</v>
      </c>
      <c r="E1829" t="s">
        <v>270</v>
      </c>
      <c r="F1829" t="s">
        <v>2671</v>
      </c>
      <c r="G1829" t="s">
        <v>134</v>
      </c>
      <c r="H1829" t="s">
        <v>81</v>
      </c>
      <c r="I1829" t="s">
        <v>82</v>
      </c>
      <c r="J1829" t="s">
        <v>2663</v>
      </c>
      <c r="K1829" t="s">
        <v>738</v>
      </c>
      <c r="L1829" t="str">
        <f t="shared" si="28"/>
        <v>Critical</v>
      </c>
      <c r="M1829">
        <v>9.3000000000000007</v>
      </c>
      <c r="N1829" t="s">
        <v>85</v>
      </c>
      <c r="O1829" t="s">
        <v>86</v>
      </c>
      <c r="P1829" t="s">
        <v>101</v>
      </c>
      <c r="Q1829" t="s">
        <v>88</v>
      </c>
      <c r="R1829" t="s">
        <v>130</v>
      </c>
      <c r="S1829" t="s">
        <v>130</v>
      </c>
      <c r="T1829" t="s">
        <v>130</v>
      </c>
      <c r="U1829" t="s">
        <v>2672</v>
      </c>
    </row>
    <row r="1830" spans="3:21" hidden="1" x14ac:dyDescent="0.25">
      <c r="C1830" t="s">
        <v>3233</v>
      </c>
      <c r="D1830">
        <v>2015</v>
      </c>
      <c r="E1830" t="s">
        <v>138</v>
      </c>
      <c r="F1830" t="s">
        <v>3186</v>
      </c>
      <c r="G1830" t="s">
        <v>155</v>
      </c>
      <c r="H1830" t="s">
        <v>81</v>
      </c>
      <c r="I1830" t="s">
        <v>129</v>
      </c>
      <c r="J1830" t="s">
        <v>2682</v>
      </c>
      <c r="K1830" t="s">
        <v>191</v>
      </c>
      <c r="L1830" t="str">
        <f t="shared" si="28"/>
        <v>Low</v>
      </c>
      <c r="M1830">
        <v>4</v>
      </c>
      <c r="N1830" t="s">
        <v>85</v>
      </c>
      <c r="O1830" t="s">
        <v>86</v>
      </c>
      <c r="P1830" t="s">
        <v>87</v>
      </c>
      <c r="Q1830" t="s">
        <v>205</v>
      </c>
      <c r="R1830" t="s">
        <v>85</v>
      </c>
      <c r="S1830" t="s">
        <v>85</v>
      </c>
      <c r="T1830" t="s">
        <v>89</v>
      </c>
      <c r="U1830" t="s">
        <v>3187</v>
      </c>
    </row>
    <row r="1831" spans="3:21" hidden="1" x14ac:dyDescent="0.25">
      <c r="C1831" t="s">
        <v>3233</v>
      </c>
      <c r="D1831">
        <v>2015</v>
      </c>
      <c r="E1831" t="s">
        <v>142</v>
      </c>
      <c r="F1831" t="s">
        <v>2681</v>
      </c>
      <c r="G1831" t="s">
        <v>134</v>
      </c>
      <c r="H1831" t="s">
        <v>81</v>
      </c>
      <c r="I1831" t="s">
        <v>82</v>
      </c>
      <c r="J1831" t="s">
        <v>2682</v>
      </c>
      <c r="K1831" t="s">
        <v>191</v>
      </c>
      <c r="L1831" t="str">
        <f t="shared" si="28"/>
        <v>Critical</v>
      </c>
      <c r="M1831">
        <v>9.3000000000000007</v>
      </c>
      <c r="N1831" t="s">
        <v>85</v>
      </c>
      <c r="O1831" t="s">
        <v>86</v>
      </c>
      <c r="P1831" t="s">
        <v>101</v>
      </c>
      <c r="Q1831" t="s">
        <v>88</v>
      </c>
      <c r="R1831" t="s">
        <v>130</v>
      </c>
      <c r="S1831" t="s">
        <v>130</v>
      </c>
      <c r="T1831" t="s">
        <v>130</v>
      </c>
      <c r="U1831" t="s">
        <v>2683</v>
      </c>
    </row>
    <row r="1832" spans="3:21" hidden="1" x14ac:dyDescent="0.25">
      <c r="C1832" t="s">
        <v>3233</v>
      </c>
      <c r="D1832">
        <v>2015</v>
      </c>
      <c r="E1832" t="s">
        <v>147</v>
      </c>
      <c r="F1832" t="s">
        <v>2684</v>
      </c>
      <c r="G1832" t="s">
        <v>152</v>
      </c>
      <c r="H1832" t="s">
        <v>81</v>
      </c>
      <c r="I1832" t="s">
        <v>153</v>
      </c>
      <c r="J1832" t="s">
        <v>2682</v>
      </c>
      <c r="K1832" t="s">
        <v>191</v>
      </c>
      <c r="L1832" t="str">
        <f t="shared" si="28"/>
        <v>Critical</v>
      </c>
      <c r="M1832">
        <v>9.3000000000000007</v>
      </c>
      <c r="N1832" t="s">
        <v>85</v>
      </c>
      <c r="O1832" t="s">
        <v>86</v>
      </c>
      <c r="P1832" t="s">
        <v>101</v>
      </c>
      <c r="Q1832" t="s">
        <v>88</v>
      </c>
      <c r="R1832" t="s">
        <v>130</v>
      </c>
      <c r="S1832" t="s">
        <v>130</v>
      </c>
      <c r="T1832" t="s">
        <v>130</v>
      </c>
      <c r="U1832" t="s">
        <v>2685</v>
      </c>
    </row>
    <row r="1833" spans="3:21" hidden="1" x14ac:dyDescent="0.25">
      <c r="C1833" t="s">
        <v>3233</v>
      </c>
      <c r="D1833">
        <v>2015</v>
      </c>
      <c r="E1833" t="s">
        <v>150</v>
      </c>
      <c r="F1833" t="s">
        <v>2686</v>
      </c>
      <c r="G1833" t="s">
        <v>134</v>
      </c>
      <c r="H1833" t="s">
        <v>81</v>
      </c>
      <c r="I1833" t="s">
        <v>129</v>
      </c>
      <c r="J1833" t="s">
        <v>2682</v>
      </c>
      <c r="K1833" t="s">
        <v>191</v>
      </c>
      <c r="L1833" t="str">
        <f t="shared" si="28"/>
        <v>Low</v>
      </c>
      <c r="M1833">
        <v>4.3</v>
      </c>
      <c r="N1833" t="s">
        <v>85</v>
      </c>
      <c r="O1833" t="s">
        <v>86</v>
      </c>
      <c r="P1833" t="s">
        <v>101</v>
      </c>
      <c r="Q1833" t="s">
        <v>88</v>
      </c>
      <c r="R1833" t="s">
        <v>85</v>
      </c>
      <c r="S1833" t="s">
        <v>85</v>
      </c>
      <c r="T1833" t="s">
        <v>89</v>
      </c>
      <c r="U1833" t="s">
        <v>2687</v>
      </c>
    </row>
    <row r="1834" spans="3:21" hidden="1" x14ac:dyDescent="0.25">
      <c r="C1834" t="s">
        <v>3233</v>
      </c>
      <c r="D1834">
        <v>2015</v>
      </c>
      <c r="E1834" t="s">
        <v>155</v>
      </c>
      <c r="F1834" t="s">
        <v>2688</v>
      </c>
      <c r="G1834" t="s">
        <v>81</v>
      </c>
      <c r="H1834" t="s">
        <v>81</v>
      </c>
      <c r="I1834" t="s">
        <v>82</v>
      </c>
      <c r="J1834" t="s">
        <v>2678</v>
      </c>
      <c r="K1834" t="s">
        <v>2679</v>
      </c>
      <c r="L1834" t="str">
        <f t="shared" si="28"/>
        <v>Critical</v>
      </c>
      <c r="M1834">
        <v>9.3000000000000007</v>
      </c>
      <c r="N1834" t="s">
        <v>85</v>
      </c>
      <c r="O1834" t="s">
        <v>86</v>
      </c>
      <c r="P1834" t="s">
        <v>101</v>
      </c>
      <c r="Q1834" t="s">
        <v>88</v>
      </c>
      <c r="R1834" t="s">
        <v>130</v>
      </c>
      <c r="S1834" t="s">
        <v>130</v>
      </c>
      <c r="T1834" t="s">
        <v>130</v>
      </c>
      <c r="U1834" t="s">
        <v>2689</v>
      </c>
    </row>
    <row r="1835" spans="3:21" hidden="1" x14ac:dyDescent="0.25">
      <c r="C1835" t="s">
        <v>3233</v>
      </c>
      <c r="D1835">
        <v>2015</v>
      </c>
      <c r="E1835" t="s">
        <v>159</v>
      </c>
      <c r="F1835" t="s">
        <v>2690</v>
      </c>
      <c r="G1835" t="s">
        <v>134</v>
      </c>
      <c r="H1835" t="s">
        <v>81</v>
      </c>
      <c r="I1835" t="s">
        <v>82</v>
      </c>
      <c r="J1835" t="s">
        <v>2682</v>
      </c>
      <c r="K1835" t="s">
        <v>191</v>
      </c>
      <c r="L1835" t="str">
        <f t="shared" si="28"/>
        <v>Critical</v>
      </c>
      <c r="M1835">
        <v>9.3000000000000007</v>
      </c>
      <c r="N1835" t="s">
        <v>85</v>
      </c>
      <c r="O1835" t="s">
        <v>86</v>
      </c>
      <c r="P1835" t="s">
        <v>101</v>
      </c>
      <c r="Q1835" t="s">
        <v>88</v>
      </c>
      <c r="R1835" t="s">
        <v>130</v>
      </c>
      <c r="S1835" t="s">
        <v>130</v>
      </c>
      <c r="T1835" t="s">
        <v>130</v>
      </c>
      <c r="U1835" t="s">
        <v>2691</v>
      </c>
    </row>
    <row r="1836" spans="3:21" hidden="1" x14ac:dyDescent="0.25">
      <c r="C1836" t="s">
        <v>3233</v>
      </c>
      <c r="D1836">
        <v>2015</v>
      </c>
      <c r="E1836" t="s">
        <v>140</v>
      </c>
      <c r="F1836" t="s">
        <v>2692</v>
      </c>
      <c r="G1836" t="s">
        <v>134</v>
      </c>
      <c r="H1836" t="s">
        <v>81</v>
      </c>
      <c r="I1836" t="s">
        <v>82</v>
      </c>
      <c r="J1836" t="s">
        <v>2682</v>
      </c>
      <c r="K1836" t="s">
        <v>191</v>
      </c>
      <c r="L1836" t="str">
        <f t="shared" si="28"/>
        <v>Critical</v>
      </c>
      <c r="M1836">
        <v>9.3000000000000007</v>
      </c>
      <c r="N1836" t="s">
        <v>85</v>
      </c>
      <c r="O1836" t="s">
        <v>86</v>
      </c>
      <c r="P1836" t="s">
        <v>101</v>
      </c>
      <c r="Q1836" t="s">
        <v>88</v>
      </c>
      <c r="R1836" t="s">
        <v>130</v>
      </c>
      <c r="S1836" t="s">
        <v>130</v>
      </c>
      <c r="T1836" t="s">
        <v>130</v>
      </c>
      <c r="U1836" t="s">
        <v>2693</v>
      </c>
    </row>
    <row r="1837" spans="3:21" hidden="1" x14ac:dyDescent="0.25">
      <c r="C1837" t="s">
        <v>3233</v>
      </c>
      <c r="D1837">
        <v>2015</v>
      </c>
      <c r="E1837" t="s">
        <v>134</v>
      </c>
      <c r="F1837" t="s">
        <v>2697</v>
      </c>
      <c r="G1837" t="s">
        <v>134</v>
      </c>
      <c r="H1837" t="s">
        <v>81</v>
      </c>
      <c r="I1837" t="s">
        <v>129</v>
      </c>
      <c r="J1837" t="s">
        <v>2682</v>
      </c>
      <c r="K1837" t="s">
        <v>191</v>
      </c>
      <c r="L1837" t="str">
        <f t="shared" si="28"/>
        <v>Critical</v>
      </c>
      <c r="M1837">
        <v>9.3000000000000007</v>
      </c>
      <c r="N1837" t="s">
        <v>85</v>
      </c>
      <c r="O1837" t="s">
        <v>86</v>
      </c>
      <c r="P1837" t="s">
        <v>101</v>
      </c>
      <c r="Q1837" t="s">
        <v>88</v>
      </c>
      <c r="R1837" t="s">
        <v>130</v>
      </c>
      <c r="S1837" t="s">
        <v>130</v>
      </c>
      <c r="T1837" t="s">
        <v>130</v>
      </c>
      <c r="U1837" t="s">
        <v>2698</v>
      </c>
    </row>
    <row r="1838" spans="3:21" hidden="1" x14ac:dyDescent="0.25">
      <c r="C1838" t="s">
        <v>3233</v>
      </c>
      <c r="D1838">
        <v>2015</v>
      </c>
      <c r="E1838" t="s">
        <v>305</v>
      </c>
      <c r="F1838" t="s">
        <v>2702</v>
      </c>
      <c r="G1838" t="s">
        <v>134</v>
      </c>
      <c r="H1838" t="s">
        <v>81</v>
      </c>
      <c r="I1838" t="s">
        <v>82</v>
      </c>
      <c r="J1838" t="s">
        <v>578</v>
      </c>
      <c r="K1838" t="s">
        <v>199</v>
      </c>
      <c r="L1838" t="str">
        <f t="shared" si="28"/>
        <v>Critical</v>
      </c>
      <c r="M1838">
        <v>9.3000000000000007</v>
      </c>
      <c r="N1838" t="s">
        <v>85</v>
      </c>
      <c r="O1838" t="s">
        <v>86</v>
      </c>
      <c r="P1838" t="s">
        <v>101</v>
      </c>
      <c r="Q1838" t="s">
        <v>88</v>
      </c>
      <c r="R1838" t="s">
        <v>130</v>
      </c>
      <c r="S1838" t="s">
        <v>130</v>
      </c>
      <c r="T1838" t="s">
        <v>130</v>
      </c>
      <c r="U1838" t="s">
        <v>2703</v>
      </c>
    </row>
    <row r="1839" spans="3:21" hidden="1" x14ac:dyDescent="0.25">
      <c r="C1839" t="s">
        <v>3233</v>
      </c>
      <c r="D1839">
        <v>2015</v>
      </c>
      <c r="E1839" t="s">
        <v>168</v>
      </c>
      <c r="F1839" t="s">
        <v>2704</v>
      </c>
      <c r="G1839" t="s">
        <v>134</v>
      </c>
      <c r="H1839" t="s">
        <v>81</v>
      </c>
      <c r="I1839" t="s">
        <v>82</v>
      </c>
      <c r="J1839" t="s">
        <v>578</v>
      </c>
      <c r="K1839" t="s">
        <v>199</v>
      </c>
      <c r="L1839" t="str">
        <f t="shared" si="28"/>
        <v>Critical</v>
      </c>
      <c r="M1839">
        <v>9.3000000000000007</v>
      </c>
      <c r="N1839" t="s">
        <v>85</v>
      </c>
      <c r="O1839" t="s">
        <v>86</v>
      </c>
      <c r="P1839" t="s">
        <v>101</v>
      </c>
      <c r="Q1839" t="s">
        <v>88</v>
      </c>
      <c r="R1839" t="s">
        <v>130</v>
      </c>
      <c r="S1839" t="s">
        <v>130</v>
      </c>
      <c r="T1839" t="s">
        <v>130</v>
      </c>
      <c r="U1839" t="s">
        <v>2705</v>
      </c>
    </row>
    <row r="1840" spans="3:21" hidden="1" x14ac:dyDescent="0.25">
      <c r="C1840" t="s">
        <v>3233</v>
      </c>
      <c r="D1840">
        <v>2015</v>
      </c>
      <c r="E1840" t="s">
        <v>172</v>
      </c>
      <c r="F1840" t="s">
        <v>2708</v>
      </c>
      <c r="G1840" t="s">
        <v>155</v>
      </c>
      <c r="H1840" t="s">
        <v>81</v>
      </c>
      <c r="I1840" t="s">
        <v>82</v>
      </c>
      <c r="J1840" t="s">
        <v>578</v>
      </c>
      <c r="K1840" t="s">
        <v>199</v>
      </c>
      <c r="L1840" t="str">
        <f t="shared" si="28"/>
        <v>Critical</v>
      </c>
      <c r="M1840">
        <v>9.3000000000000007</v>
      </c>
      <c r="N1840" t="s">
        <v>85</v>
      </c>
      <c r="O1840" t="s">
        <v>86</v>
      </c>
      <c r="P1840" t="s">
        <v>101</v>
      </c>
      <c r="Q1840" t="s">
        <v>88</v>
      </c>
      <c r="R1840" t="s">
        <v>130</v>
      </c>
      <c r="S1840" t="s">
        <v>130</v>
      </c>
      <c r="T1840" t="s">
        <v>130</v>
      </c>
      <c r="U1840" t="s">
        <v>2709</v>
      </c>
    </row>
    <row r="1841" spans="3:21" hidden="1" x14ac:dyDescent="0.25">
      <c r="C1841" t="s">
        <v>3233</v>
      </c>
      <c r="D1841">
        <v>2015</v>
      </c>
      <c r="E1841" t="s">
        <v>175</v>
      </c>
      <c r="F1841" t="s">
        <v>2710</v>
      </c>
      <c r="G1841" t="s">
        <v>134</v>
      </c>
      <c r="H1841" t="s">
        <v>81</v>
      </c>
      <c r="I1841" t="s">
        <v>82</v>
      </c>
      <c r="J1841" t="s">
        <v>578</v>
      </c>
      <c r="K1841" t="s">
        <v>199</v>
      </c>
      <c r="L1841" t="str">
        <f t="shared" si="28"/>
        <v>Critical</v>
      </c>
      <c r="M1841">
        <v>9.3000000000000007</v>
      </c>
      <c r="N1841" t="s">
        <v>85</v>
      </c>
      <c r="O1841" t="s">
        <v>86</v>
      </c>
      <c r="P1841" t="s">
        <v>101</v>
      </c>
      <c r="Q1841" t="s">
        <v>88</v>
      </c>
      <c r="R1841" t="s">
        <v>130</v>
      </c>
      <c r="S1841" t="s">
        <v>130</v>
      </c>
      <c r="T1841" t="s">
        <v>130</v>
      </c>
      <c r="U1841" t="s">
        <v>2711</v>
      </c>
    </row>
    <row r="1842" spans="3:21" hidden="1" x14ac:dyDescent="0.25">
      <c r="C1842" t="s">
        <v>3233</v>
      </c>
      <c r="D1842">
        <v>2015</v>
      </c>
      <c r="E1842" t="s">
        <v>178</v>
      </c>
      <c r="F1842" t="s">
        <v>2712</v>
      </c>
      <c r="G1842" t="s">
        <v>134</v>
      </c>
      <c r="H1842" t="s">
        <v>81</v>
      </c>
      <c r="I1842" t="s">
        <v>82</v>
      </c>
      <c r="J1842" t="s">
        <v>578</v>
      </c>
      <c r="K1842" t="s">
        <v>199</v>
      </c>
      <c r="L1842" t="str">
        <f t="shared" si="28"/>
        <v>Critical</v>
      </c>
      <c r="M1842">
        <v>9.3000000000000007</v>
      </c>
      <c r="N1842" t="s">
        <v>85</v>
      </c>
      <c r="O1842" t="s">
        <v>86</v>
      </c>
      <c r="P1842" t="s">
        <v>101</v>
      </c>
      <c r="Q1842" t="s">
        <v>88</v>
      </c>
      <c r="R1842" t="s">
        <v>130</v>
      </c>
      <c r="S1842" t="s">
        <v>130</v>
      </c>
      <c r="T1842" t="s">
        <v>130</v>
      </c>
      <c r="U1842" t="s">
        <v>2713</v>
      </c>
    </row>
    <row r="1843" spans="3:21" hidden="1" x14ac:dyDescent="0.25">
      <c r="C1843" t="s">
        <v>3233</v>
      </c>
      <c r="D1843">
        <v>2015</v>
      </c>
      <c r="E1843" t="s">
        <v>185</v>
      </c>
      <c r="F1843" t="s">
        <v>2714</v>
      </c>
      <c r="G1843" t="s">
        <v>134</v>
      </c>
      <c r="H1843" t="s">
        <v>81</v>
      </c>
      <c r="I1843" t="s">
        <v>82</v>
      </c>
      <c r="J1843" t="s">
        <v>578</v>
      </c>
      <c r="K1843" t="s">
        <v>199</v>
      </c>
      <c r="L1843" t="str">
        <f t="shared" si="28"/>
        <v>Critical</v>
      </c>
      <c r="M1843">
        <v>9.3000000000000007</v>
      </c>
      <c r="N1843" t="s">
        <v>85</v>
      </c>
      <c r="O1843" t="s">
        <v>86</v>
      </c>
      <c r="P1843" t="s">
        <v>101</v>
      </c>
      <c r="Q1843" t="s">
        <v>88</v>
      </c>
      <c r="R1843" t="s">
        <v>130</v>
      </c>
      <c r="S1843" t="s">
        <v>130</v>
      </c>
      <c r="T1843" t="s">
        <v>130</v>
      </c>
      <c r="U1843" t="s">
        <v>2715</v>
      </c>
    </row>
    <row r="1844" spans="3:21" hidden="1" x14ac:dyDescent="0.25">
      <c r="C1844" t="s">
        <v>3233</v>
      </c>
      <c r="D1844">
        <v>2015</v>
      </c>
      <c r="E1844" t="s">
        <v>188</v>
      </c>
      <c r="F1844" t="s">
        <v>2716</v>
      </c>
      <c r="G1844" t="s">
        <v>134</v>
      </c>
      <c r="H1844" t="s">
        <v>81</v>
      </c>
      <c r="I1844" t="s">
        <v>82</v>
      </c>
      <c r="J1844" t="s">
        <v>578</v>
      </c>
      <c r="K1844" t="s">
        <v>199</v>
      </c>
      <c r="L1844" t="str">
        <f t="shared" si="28"/>
        <v>Critical</v>
      </c>
      <c r="M1844">
        <v>9.3000000000000007</v>
      </c>
      <c r="N1844" t="s">
        <v>85</v>
      </c>
      <c r="O1844" t="s">
        <v>86</v>
      </c>
      <c r="P1844" t="s">
        <v>101</v>
      </c>
      <c r="Q1844" t="s">
        <v>88</v>
      </c>
      <c r="R1844" t="s">
        <v>130</v>
      </c>
      <c r="S1844" t="s">
        <v>130</v>
      </c>
      <c r="T1844" t="s">
        <v>130</v>
      </c>
      <c r="U1844" t="s">
        <v>2717</v>
      </c>
    </row>
    <row r="1845" spans="3:21" hidden="1" x14ac:dyDescent="0.25">
      <c r="C1845" t="s">
        <v>3233</v>
      </c>
      <c r="D1845">
        <v>2015</v>
      </c>
      <c r="E1845" t="s">
        <v>193</v>
      </c>
      <c r="F1845" t="s">
        <v>2718</v>
      </c>
      <c r="G1845" t="s">
        <v>134</v>
      </c>
      <c r="H1845" t="s">
        <v>81</v>
      </c>
      <c r="I1845" t="s">
        <v>82</v>
      </c>
      <c r="J1845" t="s">
        <v>578</v>
      </c>
      <c r="K1845" t="s">
        <v>199</v>
      </c>
      <c r="L1845" t="str">
        <f t="shared" si="28"/>
        <v>Critical</v>
      </c>
      <c r="M1845">
        <v>9.3000000000000007</v>
      </c>
      <c r="N1845" t="s">
        <v>85</v>
      </c>
      <c r="O1845" t="s">
        <v>86</v>
      </c>
      <c r="P1845" t="s">
        <v>101</v>
      </c>
      <c r="Q1845" t="s">
        <v>88</v>
      </c>
      <c r="R1845" t="s">
        <v>130</v>
      </c>
      <c r="S1845" t="s">
        <v>130</v>
      </c>
      <c r="T1845" t="s">
        <v>130</v>
      </c>
      <c r="U1845" t="s">
        <v>2719</v>
      </c>
    </row>
    <row r="1846" spans="3:21" hidden="1" x14ac:dyDescent="0.25">
      <c r="C1846" t="s">
        <v>3233</v>
      </c>
      <c r="D1846">
        <v>2015</v>
      </c>
      <c r="E1846" t="s">
        <v>201</v>
      </c>
      <c r="F1846" t="s">
        <v>2720</v>
      </c>
      <c r="G1846" t="s">
        <v>134</v>
      </c>
      <c r="H1846" t="s">
        <v>81</v>
      </c>
      <c r="I1846" t="s">
        <v>82</v>
      </c>
      <c r="J1846" t="s">
        <v>578</v>
      </c>
      <c r="K1846" t="s">
        <v>199</v>
      </c>
      <c r="L1846" t="str">
        <f t="shared" si="28"/>
        <v>Critical</v>
      </c>
      <c r="M1846">
        <v>9.3000000000000007</v>
      </c>
      <c r="N1846" t="s">
        <v>85</v>
      </c>
      <c r="O1846" t="s">
        <v>86</v>
      </c>
      <c r="P1846" t="s">
        <v>101</v>
      </c>
      <c r="Q1846" t="s">
        <v>88</v>
      </c>
      <c r="R1846" t="s">
        <v>130</v>
      </c>
      <c r="S1846" t="s">
        <v>130</v>
      </c>
      <c r="T1846" t="s">
        <v>130</v>
      </c>
      <c r="U1846" t="s">
        <v>2721</v>
      </c>
    </row>
    <row r="1847" spans="3:21" hidden="1" x14ac:dyDescent="0.25">
      <c r="C1847" t="s">
        <v>3233</v>
      </c>
      <c r="D1847">
        <v>2015</v>
      </c>
      <c r="E1847" t="s">
        <v>211</v>
      </c>
      <c r="F1847" t="s">
        <v>2722</v>
      </c>
      <c r="G1847" t="s">
        <v>140</v>
      </c>
      <c r="H1847" t="s">
        <v>81</v>
      </c>
      <c r="I1847" t="s">
        <v>82</v>
      </c>
      <c r="J1847" t="s">
        <v>578</v>
      </c>
      <c r="K1847" t="s">
        <v>199</v>
      </c>
      <c r="L1847" t="str">
        <f t="shared" ref="L1847:L1910" si="29">IF(M1847&gt;=9,"Critical",IF(M1847&gt;=7.5,"High",IF(M1847&gt;=5,"Medium","Low")))</f>
        <v>Critical</v>
      </c>
      <c r="M1847">
        <v>9.3000000000000007</v>
      </c>
      <c r="N1847" t="s">
        <v>85</v>
      </c>
      <c r="O1847" t="s">
        <v>86</v>
      </c>
      <c r="P1847" t="s">
        <v>101</v>
      </c>
      <c r="Q1847" t="s">
        <v>88</v>
      </c>
      <c r="R1847" t="s">
        <v>130</v>
      </c>
      <c r="S1847" t="s">
        <v>130</v>
      </c>
      <c r="T1847" t="s">
        <v>130</v>
      </c>
      <c r="U1847" t="s">
        <v>2723</v>
      </c>
    </row>
    <row r="1848" spans="3:21" hidden="1" x14ac:dyDescent="0.25">
      <c r="C1848" t="s">
        <v>3233</v>
      </c>
      <c r="D1848">
        <v>2015</v>
      </c>
      <c r="E1848" t="s">
        <v>214</v>
      </c>
      <c r="F1848" t="s">
        <v>2724</v>
      </c>
      <c r="G1848" t="s">
        <v>93</v>
      </c>
      <c r="H1848" t="s">
        <v>81</v>
      </c>
      <c r="I1848" t="s">
        <v>153</v>
      </c>
      <c r="J1848" t="s">
        <v>586</v>
      </c>
      <c r="K1848" t="s">
        <v>375</v>
      </c>
      <c r="L1848" t="str">
        <f t="shared" si="29"/>
        <v>Critical</v>
      </c>
      <c r="M1848">
        <v>9.3000000000000007</v>
      </c>
      <c r="N1848" t="s">
        <v>85</v>
      </c>
      <c r="O1848" t="s">
        <v>86</v>
      </c>
      <c r="P1848" t="s">
        <v>101</v>
      </c>
      <c r="Q1848" t="s">
        <v>88</v>
      </c>
      <c r="R1848" t="s">
        <v>130</v>
      </c>
      <c r="S1848" t="s">
        <v>130</v>
      </c>
      <c r="T1848" t="s">
        <v>130</v>
      </c>
      <c r="U1848" t="s">
        <v>2725</v>
      </c>
    </row>
    <row r="1849" spans="3:21" hidden="1" x14ac:dyDescent="0.25">
      <c r="C1849" t="s">
        <v>3233</v>
      </c>
      <c r="D1849">
        <v>2015</v>
      </c>
      <c r="E1849" t="s">
        <v>217</v>
      </c>
      <c r="F1849" t="s">
        <v>2726</v>
      </c>
      <c r="G1849" t="s">
        <v>108</v>
      </c>
      <c r="H1849" t="s">
        <v>81</v>
      </c>
      <c r="I1849" t="s">
        <v>1375</v>
      </c>
      <c r="J1849" t="s">
        <v>578</v>
      </c>
      <c r="K1849" t="s">
        <v>199</v>
      </c>
      <c r="L1849" t="str">
        <f t="shared" si="29"/>
        <v>Low</v>
      </c>
      <c r="M1849">
        <v>4.3</v>
      </c>
      <c r="N1849" t="s">
        <v>85</v>
      </c>
      <c r="O1849" t="s">
        <v>86</v>
      </c>
      <c r="P1849" t="s">
        <v>101</v>
      </c>
      <c r="Q1849" t="s">
        <v>88</v>
      </c>
      <c r="R1849" t="s">
        <v>89</v>
      </c>
      <c r="S1849" t="s">
        <v>85</v>
      </c>
      <c r="T1849" t="s">
        <v>85</v>
      </c>
      <c r="U1849" t="s">
        <v>2727</v>
      </c>
    </row>
    <row r="1850" spans="3:21" hidden="1" x14ac:dyDescent="0.25">
      <c r="C1850" t="s">
        <v>3233</v>
      </c>
      <c r="D1850">
        <v>2015</v>
      </c>
      <c r="E1850" t="s">
        <v>228</v>
      </c>
      <c r="F1850" t="s">
        <v>3192</v>
      </c>
      <c r="G1850" t="s">
        <v>108</v>
      </c>
      <c r="H1850" t="s">
        <v>81</v>
      </c>
      <c r="I1850" t="s">
        <v>109</v>
      </c>
      <c r="J1850" t="s">
        <v>773</v>
      </c>
      <c r="K1850" t="s">
        <v>375</v>
      </c>
      <c r="L1850" t="str">
        <f t="shared" si="29"/>
        <v>Low</v>
      </c>
      <c r="M1850">
        <v>3.3</v>
      </c>
      <c r="N1850" t="s">
        <v>85</v>
      </c>
      <c r="O1850" t="s">
        <v>183</v>
      </c>
      <c r="P1850" t="s">
        <v>87</v>
      </c>
      <c r="Q1850" t="s">
        <v>88</v>
      </c>
      <c r="R1850" t="s">
        <v>89</v>
      </c>
      <c r="S1850" t="s">
        <v>85</v>
      </c>
      <c r="T1850" t="s">
        <v>85</v>
      </c>
      <c r="U1850" t="s">
        <v>3193</v>
      </c>
    </row>
    <row r="1851" spans="3:21" hidden="1" x14ac:dyDescent="0.25">
      <c r="C1851" t="s">
        <v>3233</v>
      </c>
      <c r="D1851">
        <v>2015</v>
      </c>
      <c r="E1851" t="s">
        <v>231</v>
      </c>
      <c r="F1851" t="s">
        <v>2728</v>
      </c>
      <c r="G1851" t="s">
        <v>140</v>
      </c>
      <c r="H1851" t="s">
        <v>81</v>
      </c>
      <c r="I1851" t="s">
        <v>82</v>
      </c>
      <c r="J1851" t="s">
        <v>773</v>
      </c>
      <c r="K1851" t="s">
        <v>375</v>
      </c>
      <c r="L1851" t="str">
        <f t="shared" si="29"/>
        <v>Critical</v>
      </c>
      <c r="M1851">
        <v>10</v>
      </c>
      <c r="N1851" t="s">
        <v>85</v>
      </c>
      <c r="O1851" t="s">
        <v>86</v>
      </c>
      <c r="P1851" t="s">
        <v>87</v>
      </c>
      <c r="Q1851" t="s">
        <v>88</v>
      </c>
      <c r="R1851" t="s">
        <v>130</v>
      </c>
      <c r="S1851" t="s">
        <v>130</v>
      </c>
      <c r="T1851" t="s">
        <v>130</v>
      </c>
      <c r="U1851" t="s">
        <v>2729</v>
      </c>
    </row>
    <row r="1852" spans="3:21" hidden="1" x14ac:dyDescent="0.25">
      <c r="C1852" t="s">
        <v>3233</v>
      </c>
      <c r="D1852">
        <v>2015</v>
      </c>
      <c r="E1852" t="s">
        <v>657</v>
      </c>
      <c r="F1852" t="s">
        <v>2730</v>
      </c>
      <c r="G1852" t="s">
        <v>81</v>
      </c>
      <c r="H1852" t="s">
        <v>81</v>
      </c>
      <c r="I1852" t="s">
        <v>82</v>
      </c>
      <c r="J1852" t="s">
        <v>135</v>
      </c>
      <c r="K1852" t="s">
        <v>354</v>
      </c>
      <c r="L1852" t="str">
        <f t="shared" si="29"/>
        <v>Critical</v>
      </c>
      <c r="M1852">
        <v>9.3000000000000007</v>
      </c>
      <c r="N1852" t="s">
        <v>85</v>
      </c>
      <c r="O1852" t="s">
        <v>86</v>
      </c>
      <c r="P1852" t="s">
        <v>101</v>
      </c>
      <c r="Q1852" t="s">
        <v>88</v>
      </c>
      <c r="R1852" t="s">
        <v>130</v>
      </c>
      <c r="S1852" t="s">
        <v>130</v>
      </c>
      <c r="T1852" t="s">
        <v>130</v>
      </c>
      <c r="U1852" t="s">
        <v>2731</v>
      </c>
    </row>
    <row r="1853" spans="3:21" hidden="1" x14ac:dyDescent="0.25">
      <c r="C1853" t="s">
        <v>3233</v>
      </c>
      <c r="D1853">
        <v>2015</v>
      </c>
      <c r="E1853" t="s">
        <v>373</v>
      </c>
      <c r="F1853" t="s">
        <v>2732</v>
      </c>
      <c r="G1853" t="s">
        <v>927</v>
      </c>
      <c r="H1853" t="s">
        <v>81</v>
      </c>
      <c r="I1853" t="s">
        <v>82</v>
      </c>
      <c r="J1853" t="s">
        <v>2733</v>
      </c>
      <c r="K1853" t="s">
        <v>2734</v>
      </c>
      <c r="L1853" t="str">
        <f t="shared" si="29"/>
        <v>Critical</v>
      </c>
      <c r="M1853">
        <v>9.3000000000000007</v>
      </c>
      <c r="N1853" t="s">
        <v>85</v>
      </c>
      <c r="O1853" t="s">
        <v>86</v>
      </c>
      <c r="P1853" t="s">
        <v>101</v>
      </c>
      <c r="Q1853" t="s">
        <v>88</v>
      </c>
      <c r="R1853" t="s">
        <v>130</v>
      </c>
      <c r="S1853" t="s">
        <v>130</v>
      </c>
      <c r="T1853" t="s">
        <v>130</v>
      </c>
      <c r="U1853" t="s">
        <v>2735</v>
      </c>
    </row>
    <row r="1854" spans="3:21" hidden="1" x14ac:dyDescent="0.25">
      <c r="C1854" t="s">
        <v>3233</v>
      </c>
      <c r="D1854">
        <v>2015</v>
      </c>
      <c r="E1854" t="s">
        <v>377</v>
      </c>
      <c r="F1854" t="s">
        <v>2736</v>
      </c>
      <c r="G1854" t="s">
        <v>927</v>
      </c>
      <c r="H1854" t="s">
        <v>81</v>
      </c>
      <c r="I1854" t="s">
        <v>82</v>
      </c>
      <c r="J1854" t="s">
        <v>2733</v>
      </c>
      <c r="K1854" t="s">
        <v>1157</v>
      </c>
      <c r="L1854" t="str">
        <f t="shared" si="29"/>
        <v>Critical</v>
      </c>
      <c r="M1854">
        <v>9.3000000000000007</v>
      </c>
      <c r="N1854" t="s">
        <v>85</v>
      </c>
      <c r="O1854" t="s">
        <v>86</v>
      </c>
      <c r="P1854" t="s">
        <v>101</v>
      </c>
      <c r="Q1854" t="s">
        <v>88</v>
      </c>
      <c r="R1854" t="s">
        <v>130</v>
      </c>
      <c r="S1854" t="s">
        <v>130</v>
      </c>
      <c r="T1854" t="s">
        <v>130</v>
      </c>
      <c r="U1854" t="s">
        <v>2737</v>
      </c>
    </row>
    <row r="1855" spans="3:21" hidden="1" x14ac:dyDescent="0.25">
      <c r="C1855" t="s">
        <v>3233</v>
      </c>
      <c r="D1855">
        <v>2015</v>
      </c>
      <c r="E1855" t="s">
        <v>380</v>
      </c>
      <c r="F1855" t="s">
        <v>2738</v>
      </c>
      <c r="G1855" t="s">
        <v>927</v>
      </c>
      <c r="H1855" t="s">
        <v>81</v>
      </c>
      <c r="I1855" t="s">
        <v>82</v>
      </c>
      <c r="J1855" t="s">
        <v>2733</v>
      </c>
      <c r="K1855" t="s">
        <v>1157</v>
      </c>
      <c r="L1855" t="str">
        <f t="shared" si="29"/>
        <v>Critical</v>
      </c>
      <c r="M1855">
        <v>9.3000000000000007</v>
      </c>
      <c r="N1855" t="s">
        <v>85</v>
      </c>
      <c r="O1855" t="s">
        <v>86</v>
      </c>
      <c r="P1855" t="s">
        <v>101</v>
      </c>
      <c r="Q1855" t="s">
        <v>88</v>
      </c>
      <c r="R1855" t="s">
        <v>130</v>
      </c>
      <c r="S1855" t="s">
        <v>130</v>
      </c>
      <c r="T1855" t="s">
        <v>130</v>
      </c>
      <c r="U1855" t="s">
        <v>2739</v>
      </c>
    </row>
    <row r="1856" spans="3:21" hidden="1" x14ac:dyDescent="0.25">
      <c r="C1856" t="s">
        <v>3233</v>
      </c>
      <c r="D1856">
        <v>2015</v>
      </c>
      <c r="E1856" t="s">
        <v>383</v>
      </c>
      <c r="F1856" t="s">
        <v>2740</v>
      </c>
      <c r="G1856" t="s">
        <v>927</v>
      </c>
      <c r="H1856" t="s">
        <v>81</v>
      </c>
      <c r="I1856" t="s">
        <v>82</v>
      </c>
      <c r="J1856" t="s">
        <v>2733</v>
      </c>
      <c r="K1856" t="s">
        <v>1157</v>
      </c>
      <c r="L1856" t="str">
        <f t="shared" si="29"/>
        <v>Critical</v>
      </c>
      <c r="M1856">
        <v>9.3000000000000007</v>
      </c>
      <c r="N1856" t="s">
        <v>85</v>
      </c>
      <c r="O1856" t="s">
        <v>86</v>
      </c>
      <c r="P1856" t="s">
        <v>101</v>
      </c>
      <c r="Q1856" t="s">
        <v>88</v>
      </c>
      <c r="R1856" t="s">
        <v>130</v>
      </c>
      <c r="S1856" t="s">
        <v>130</v>
      </c>
      <c r="T1856" t="s">
        <v>130</v>
      </c>
      <c r="U1856" t="s">
        <v>2741</v>
      </c>
    </row>
    <row r="1857" spans="3:21" hidden="1" x14ac:dyDescent="0.25">
      <c r="C1857" t="s">
        <v>3233</v>
      </c>
      <c r="D1857">
        <v>2015</v>
      </c>
      <c r="E1857" t="s">
        <v>386</v>
      </c>
      <c r="F1857" t="s">
        <v>2742</v>
      </c>
      <c r="G1857" t="s">
        <v>927</v>
      </c>
      <c r="H1857" t="s">
        <v>81</v>
      </c>
      <c r="I1857" t="s">
        <v>82</v>
      </c>
      <c r="J1857" t="s">
        <v>2733</v>
      </c>
      <c r="K1857" t="s">
        <v>2734</v>
      </c>
      <c r="L1857" t="str">
        <f t="shared" si="29"/>
        <v>Critical</v>
      </c>
      <c r="M1857">
        <v>9.3000000000000007</v>
      </c>
      <c r="N1857" t="s">
        <v>85</v>
      </c>
      <c r="O1857" t="s">
        <v>86</v>
      </c>
      <c r="P1857" t="s">
        <v>101</v>
      </c>
      <c r="Q1857" t="s">
        <v>88</v>
      </c>
      <c r="R1857" t="s">
        <v>130</v>
      </c>
      <c r="S1857" t="s">
        <v>130</v>
      </c>
      <c r="T1857" t="s">
        <v>130</v>
      </c>
      <c r="U1857" t="s">
        <v>2743</v>
      </c>
    </row>
    <row r="1858" spans="3:21" hidden="1" x14ac:dyDescent="0.25">
      <c r="C1858" t="s">
        <v>3233</v>
      </c>
      <c r="D1858">
        <v>2015</v>
      </c>
      <c r="E1858" t="s">
        <v>690</v>
      </c>
      <c r="F1858" t="s">
        <v>2744</v>
      </c>
      <c r="G1858" t="s">
        <v>927</v>
      </c>
      <c r="H1858" t="s">
        <v>81</v>
      </c>
      <c r="I1858" t="s">
        <v>82</v>
      </c>
      <c r="J1858" t="s">
        <v>2733</v>
      </c>
      <c r="K1858" t="s">
        <v>2734</v>
      </c>
      <c r="L1858" t="str">
        <f t="shared" si="29"/>
        <v>Critical</v>
      </c>
      <c r="M1858">
        <v>9.3000000000000007</v>
      </c>
      <c r="N1858" t="s">
        <v>85</v>
      </c>
      <c r="O1858" t="s">
        <v>86</v>
      </c>
      <c r="P1858" t="s">
        <v>101</v>
      </c>
      <c r="Q1858" t="s">
        <v>88</v>
      </c>
      <c r="R1858" t="s">
        <v>130</v>
      </c>
      <c r="S1858" t="s">
        <v>130</v>
      </c>
      <c r="T1858" t="s">
        <v>130</v>
      </c>
      <c r="U1858" t="s">
        <v>2745</v>
      </c>
    </row>
    <row r="1859" spans="3:21" hidden="1" x14ac:dyDescent="0.25">
      <c r="C1859" t="s">
        <v>3233</v>
      </c>
      <c r="D1859">
        <v>2015</v>
      </c>
      <c r="E1859" t="s">
        <v>697</v>
      </c>
      <c r="F1859" t="s">
        <v>2749</v>
      </c>
      <c r="G1859" t="s">
        <v>927</v>
      </c>
      <c r="H1859" t="s">
        <v>81</v>
      </c>
      <c r="I1859" t="s">
        <v>82</v>
      </c>
      <c r="J1859" t="s">
        <v>1036</v>
      </c>
      <c r="K1859" t="s">
        <v>182</v>
      </c>
      <c r="L1859" t="str">
        <f t="shared" si="29"/>
        <v>Critical</v>
      </c>
      <c r="M1859">
        <v>10</v>
      </c>
      <c r="N1859" t="s">
        <v>85</v>
      </c>
      <c r="O1859" t="s">
        <v>86</v>
      </c>
      <c r="P1859" t="s">
        <v>87</v>
      </c>
      <c r="Q1859" t="s">
        <v>88</v>
      </c>
      <c r="R1859" t="s">
        <v>130</v>
      </c>
      <c r="S1859" t="s">
        <v>130</v>
      </c>
      <c r="T1859" t="s">
        <v>130</v>
      </c>
      <c r="U1859" t="s">
        <v>2750</v>
      </c>
    </row>
    <row r="1860" spans="3:21" hidden="1" x14ac:dyDescent="0.25">
      <c r="C1860" t="s">
        <v>3233</v>
      </c>
      <c r="D1860">
        <v>2015</v>
      </c>
      <c r="E1860" t="s">
        <v>702</v>
      </c>
      <c r="F1860" t="s">
        <v>2751</v>
      </c>
      <c r="G1860" t="s">
        <v>140</v>
      </c>
      <c r="H1860" t="s">
        <v>81</v>
      </c>
      <c r="I1860" t="s">
        <v>2700</v>
      </c>
      <c r="J1860" t="s">
        <v>2752</v>
      </c>
      <c r="K1860" t="s">
        <v>182</v>
      </c>
      <c r="L1860" t="str">
        <f t="shared" si="29"/>
        <v>Critical</v>
      </c>
      <c r="M1860">
        <v>9.3000000000000007</v>
      </c>
      <c r="N1860" t="s">
        <v>85</v>
      </c>
      <c r="O1860" t="s">
        <v>86</v>
      </c>
      <c r="P1860" t="s">
        <v>101</v>
      </c>
      <c r="Q1860" t="s">
        <v>88</v>
      </c>
      <c r="R1860" t="s">
        <v>130</v>
      </c>
      <c r="S1860" t="s">
        <v>130</v>
      </c>
      <c r="T1860" t="s">
        <v>130</v>
      </c>
      <c r="U1860" t="s">
        <v>2753</v>
      </c>
    </row>
    <row r="1861" spans="3:21" hidden="1" x14ac:dyDescent="0.25">
      <c r="C1861" t="s">
        <v>3233</v>
      </c>
      <c r="D1861">
        <v>2015</v>
      </c>
      <c r="E1861" t="s">
        <v>713</v>
      </c>
      <c r="F1861" t="s">
        <v>2754</v>
      </c>
      <c r="G1861" t="s">
        <v>927</v>
      </c>
      <c r="H1861" t="s">
        <v>81</v>
      </c>
      <c r="I1861" t="s">
        <v>82</v>
      </c>
      <c r="J1861" t="s">
        <v>2752</v>
      </c>
      <c r="K1861" t="s">
        <v>291</v>
      </c>
      <c r="L1861" t="str">
        <f t="shared" si="29"/>
        <v>Critical</v>
      </c>
      <c r="M1861">
        <v>9.3000000000000007</v>
      </c>
      <c r="N1861" t="s">
        <v>85</v>
      </c>
      <c r="O1861" t="s">
        <v>86</v>
      </c>
      <c r="P1861" t="s">
        <v>101</v>
      </c>
      <c r="Q1861" t="s">
        <v>88</v>
      </c>
      <c r="R1861" t="s">
        <v>130</v>
      </c>
      <c r="S1861" t="s">
        <v>130</v>
      </c>
      <c r="T1861" t="s">
        <v>130</v>
      </c>
      <c r="U1861" t="s">
        <v>2755</v>
      </c>
    </row>
    <row r="1862" spans="3:21" hidden="1" x14ac:dyDescent="0.25">
      <c r="C1862" t="s">
        <v>3233</v>
      </c>
      <c r="D1862">
        <v>2015</v>
      </c>
      <c r="E1862" t="s">
        <v>862</v>
      </c>
      <c r="F1862" t="s">
        <v>2756</v>
      </c>
      <c r="G1862" t="s">
        <v>927</v>
      </c>
      <c r="H1862" t="s">
        <v>81</v>
      </c>
      <c r="I1862" t="s">
        <v>82</v>
      </c>
      <c r="J1862" t="s">
        <v>2752</v>
      </c>
      <c r="K1862" t="s">
        <v>182</v>
      </c>
      <c r="L1862" t="str">
        <f t="shared" si="29"/>
        <v>Critical</v>
      </c>
      <c r="M1862">
        <v>9.3000000000000007</v>
      </c>
      <c r="N1862" t="s">
        <v>85</v>
      </c>
      <c r="O1862" t="s">
        <v>86</v>
      </c>
      <c r="P1862" t="s">
        <v>101</v>
      </c>
      <c r="Q1862" t="s">
        <v>88</v>
      </c>
      <c r="R1862" t="s">
        <v>130</v>
      </c>
      <c r="S1862" t="s">
        <v>130</v>
      </c>
      <c r="T1862" t="s">
        <v>130</v>
      </c>
      <c r="U1862" t="s">
        <v>2757</v>
      </c>
    </row>
    <row r="1863" spans="3:21" hidden="1" x14ac:dyDescent="0.25">
      <c r="C1863" t="s">
        <v>3233</v>
      </c>
      <c r="D1863">
        <v>2015</v>
      </c>
      <c r="E1863" t="s">
        <v>716</v>
      </c>
      <c r="F1863" t="s">
        <v>2758</v>
      </c>
      <c r="G1863" t="s">
        <v>927</v>
      </c>
      <c r="H1863" t="s">
        <v>81</v>
      </c>
      <c r="I1863" t="s">
        <v>82</v>
      </c>
      <c r="J1863" t="s">
        <v>2752</v>
      </c>
      <c r="K1863" t="s">
        <v>291</v>
      </c>
      <c r="L1863" t="str">
        <f t="shared" si="29"/>
        <v>Critical</v>
      </c>
      <c r="M1863">
        <v>9.3000000000000007</v>
      </c>
      <c r="N1863" t="s">
        <v>85</v>
      </c>
      <c r="O1863" t="s">
        <v>86</v>
      </c>
      <c r="P1863" t="s">
        <v>101</v>
      </c>
      <c r="Q1863" t="s">
        <v>88</v>
      </c>
      <c r="R1863" t="s">
        <v>130</v>
      </c>
      <c r="S1863" t="s">
        <v>130</v>
      </c>
      <c r="T1863" t="s">
        <v>130</v>
      </c>
      <c r="U1863" t="s">
        <v>2759</v>
      </c>
    </row>
    <row r="1864" spans="3:21" hidden="1" x14ac:dyDescent="0.25">
      <c r="C1864" t="s">
        <v>3233</v>
      </c>
      <c r="D1864">
        <v>2015</v>
      </c>
      <c r="E1864" t="s">
        <v>721</v>
      </c>
      <c r="F1864" t="s">
        <v>2760</v>
      </c>
      <c r="G1864" t="s">
        <v>927</v>
      </c>
      <c r="H1864" t="s">
        <v>81</v>
      </c>
      <c r="I1864" t="s">
        <v>82</v>
      </c>
      <c r="J1864" t="s">
        <v>2752</v>
      </c>
      <c r="K1864" t="s">
        <v>291</v>
      </c>
      <c r="L1864" t="str">
        <f t="shared" si="29"/>
        <v>Critical</v>
      </c>
      <c r="M1864">
        <v>9.3000000000000007</v>
      </c>
      <c r="N1864" t="s">
        <v>85</v>
      </c>
      <c r="O1864" t="s">
        <v>86</v>
      </c>
      <c r="P1864" t="s">
        <v>101</v>
      </c>
      <c r="Q1864" t="s">
        <v>88</v>
      </c>
      <c r="R1864" t="s">
        <v>130</v>
      </c>
      <c r="S1864" t="s">
        <v>130</v>
      </c>
      <c r="T1864" t="s">
        <v>130</v>
      </c>
      <c r="U1864" t="s">
        <v>2761</v>
      </c>
    </row>
    <row r="1865" spans="3:21" hidden="1" x14ac:dyDescent="0.25">
      <c r="C1865" t="s">
        <v>3233</v>
      </c>
      <c r="D1865">
        <v>2015</v>
      </c>
      <c r="E1865" t="s">
        <v>725</v>
      </c>
      <c r="F1865" t="s">
        <v>2762</v>
      </c>
      <c r="G1865" t="s">
        <v>108</v>
      </c>
      <c r="H1865" t="s">
        <v>81</v>
      </c>
      <c r="I1865" t="s">
        <v>1319</v>
      </c>
      <c r="J1865" t="s">
        <v>2752</v>
      </c>
      <c r="K1865" t="s">
        <v>291</v>
      </c>
      <c r="L1865" t="str">
        <f t="shared" si="29"/>
        <v>Medium</v>
      </c>
      <c r="M1865">
        <v>5</v>
      </c>
      <c r="N1865" t="s">
        <v>85</v>
      </c>
      <c r="O1865" t="s">
        <v>86</v>
      </c>
      <c r="P1865" t="s">
        <v>87</v>
      </c>
      <c r="Q1865" t="s">
        <v>88</v>
      </c>
      <c r="R1865" t="s">
        <v>89</v>
      </c>
      <c r="S1865" t="s">
        <v>85</v>
      </c>
      <c r="T1865" t="s">
        <v>85</v>
      </c>
      <c r="U1865" t="s">
        <v>2763</v>
      </c>
    </row>
    <row r="1866" spans="3:21" hidden="1" x14ac:dyDescent="0.25">
      <c r="C1866" t="s">
        <v>3233</v>
      </c>
      <c r="D1866">
        <v>2015</v>
      </c>
      <c r="E1866" t="s">
        <v>1238</v>
      </c>
      <c r="F1866" t="s">
        <v>2764</v>
      </c>
      <c r="G1866" t="s">
        <v>927</v>
      </c>
      <c r="H1866" t="s">
        <v>81</v>
      </c>
      <c r="I1866" t="s">
        <v>82</v>
      </c>
      <c r="J1866" t="s">
        <v>2752</v>
      </c>
      <c r="K1866" t="s">
        <v>291</v>
      </c>
      <c r="L1866" t="str">
        <f t="shared" si="29"/>
        <v>Critical</v>
      </c>
      <c r="M1866">
        <v>9.3000000000000007</v>
      </c>
      <c r="N1866" t="s">
        <v>85</v>
      </c>
      <c r="O1866" t="s">
        <v>86</v>
      </c>
      <c r="P1866" t="s">
        <v>101</v>
      </c>
      <c r="Q1866" t="s">
        <v>88</v>
      </c>
      <c r="R1866" t="s">
        <v>130</v>
      </c>
      <c r="S1866" t="s">
        <v>130</v>
      </c>
      <c r="T1866" t="s">
        <v>130</v>
      </c>
      <c r="U1866" t="s">
        <v>2765</v>
      </c>
    </row>
    <row r="1867" spans="3:21" hidden="1" x14ac:dyDescent="0.25">
      <c r="C1867" t="s">
        <v>3233</v>
      </c>
      <c r="D1867">
        <v>2015</v>
      </c>
      <c r="E1867" t="s">
        <v>729</v>
      </c>
      <c r="F1867" t="s">
        <v>2766</v>
      </c>
      <c r="G1867" t="s">
        <v>108</v>
      </c>
      <c r="H1867" t="s">
        <v>81</v>
      </c>
      <c r="I1867" t="s">
        <v>1319</v>
      </c>
      <c r="J1867" t="s">
        <v>2752</v>
      </c>
      <c r="K1867" t="s">
        <v>291</v>
      </c>
      <c r="L1867" t="str">
        <f t="shared" si="29"/>
        <v>Medium</v>
      </c>
      <c r="M1867">
        <v>5</v>
      </c>
      <c r="N1867" t="s">
        <v>85</v>
      </c>
      <c r="O1867" t="s">
        <v>86</v>
      </c>
      <c r="P1867" t="s">
        <v>87</v>
      </c>
      <c r="Q1867" t="s">
        <v>88</v>
      </c>
      <c r="R1867" t="s">
        <v>89</v>
      </c>
      <c r="S1867" t="s">
        <v>85</v>
      </c>
      <c r="T1867" t="s">
        <v>85</v>
      </c>
      <c r="U1867" t="s">
        <v>2767</v>
      </c>
    </row>
    <row r="1868" spans="3:21" hidden="1" x14ac:dyDescent="0.25">
      <c r="C1868" t="s">
        <v>3233</v>
      </c>
      <c r="D1868">
        <v>2015</v>
      </c>
      <c r="E1868" t="s">
        <v>1244</v>
      </c>
      <c r="F1868" t="s">
        <v>2768</v>
      </c>
      <c r="G1868" t="s">
        <v>140</v>
      </c>
      <c r="H1868" t="s">
        <v>81</v>
      </c>
      <c r="I1868" t="s">
        <v>82</v>
      </c>
      <c r="J1868" t="s">
        <v>2752</v>
      </c>
      <c r="K1868" t="s">
        <v>2769</v>
      </c>
      <c r="L1868" t="str">
        <f t="shared" si="29"/>
        <v>Critical</v>
      </c>
      <c r="M1868">
        <v>9.3000000000000007</v>
      </c>
      <c r="N1868" t="s">
        <v>85</v>
      </c>
      <c r="O1868" t="s">
        <v>86</v>
      </c>
      <c r="P1868" t="s">
        <v>101</v>
      </c>
      <c r="Q1868" t="s">
        <v>88</v>
      </c>
      <c r="R1868" t="s">
        <v>130</v>
      </c>
      <c r="S1868" t="s">
        <v>130</v>
      </c>
      <c r="T1868" t="s">
        <v>130</v>
      </c>
      <c r="U1868" t="s">
        <v>2770</v>
      </c>
    </row>
    <row r="1869" spans="3:21" hidden="1" x14ac:dyDescent="0.25">
      <c r="C1869" t="s">
        <v>3233</v>
      </c>
      <c r="D1869">
        <v>2015</v>
      </c>
      <c r="E1869" t="s">
        <v>866</v>
      </c>
      <c r="F1869" t="s">
        <v>2771</v>
      </c>
      <c r="G1869" t="s">
        <v>108</v>
      </c>
      <c r="H1869" t="s">
        <v>81</v>
      </c>
      <c r="I1869" t="s">
        <v>109</v>
      </c>
      <c r="J1869" t="s">
        <v>2752</v>
      </c>
      <c r="K1869" t="s">
        <v>2772</v>
      </c>
      <c r="L1869" t="str">
        <f t="shared" si="29"/>
        <v>Low</v>
      </c>
      <c r="M1869">
        <v>4.3</v>
      </c>
      <c r="N1869" t="s">
        <v>85</v>
      </c>
      <c r="O1869" t="s">
        <v>86</v>
      </c>
      <c r="P1869" t="s">
        <v>101</v>
      </c>
      <c r="Q1869" t="s">
        <v>88</v>
      </c>
      <c r="R1869" t="s">
        <v>89</v>
      </c>
      <c r="S1869" t="s">
        <v>85</v>
      </c>
      <c r="T1869" t="s">
        <v>85</v>
      </c>
      <c r="U1869" t="s">
        <v>2773</v>
      </c>
    </row>
    <row r="1870" spans="3:21" hidden="1" x14ac:dyDescent="0.25">
      <c r="C1870" t="s">
        <v>3233</v>
      </c>
      <c r="D1870">
        <v>2015</v>
      </c>
      <c r="E1870" t="s">
        <v>867</v>
      </c>
      <c r="F1870" t="s">
        <v>2774</v>
      </c>
      <c r="G1870" t="s">
        <v>128</v>
      </c>
      <c r="H1870" t="s">
        <v>81</v>
      </c>
      <c r="I1870" t="s">
        <v>129</v>
      </c>
      <c r="J1870" t="s">
        <v>2752</v>
      </c>
      <c r="K1870" t="s">
        <v>745</v>
      </c>
      <c r="L1870" t="str">
        <f t="shared" si="29"/>
        <v>High</v>
      </c>
      <c r="M1870">
        <v>7.8</v>
      </c>
      <c r="N1870" t="s">
        <v>85</v>
      </c>
      <c r="O1870" t="s">
        <v>86</v>
      </c>
      <c r="P1870" t="s">
        <v>87</v>
      </c>
      <c r="Q1870" t="s">
        <v>88</v>
      </c>
      <c r="R1870" t="s">
        <v>85</v>
      </c>
      <c r="S1870" t="s">
        <v>85</v>
      </c>
      <c r="T1870" t="s">
        <v>130</v>
      </c>
      <c r="U1870" t="s">
        <v>2775</v>
      </c>
    </row>
    <row r="1871" spans="3:21" hidden="1" x14ac:dyDescent="0.25">
      <c r="C1871" t="s">
        <v>3233</v>
      </c>
      <c r="D1871">
        <v>2015</v>
      </c>
      <c r="E1871" t="s">
        <v>874</v>
      </c>
      <c r="F1871" t="s">
        <v>2776</v>
      </c>
      <c r="G1871" t="s">
        <v>108</v>
      </c>
      <c r="H1871" t="s">
        <v>81</v>
      </c>
      <c r="I1871" t="s">
        <v>109</v>
      </c>
      <c r="J1871" t="s">
        <v>2752</v>
      </c>
      <c r="K1871" t="s">
        <v>2769</v>
      </c>
      <c r="L1871" t="str">
        <f t="shared" si="29"/>
        <v>Low</v>
      </c>
      <c r="M1871">
        <v>4.3</v>
      </c>
      <c r="N1871" t="s">
        <v>85</v>
      </c>
      <c r="O1871" t="s">
        <v>86</v>
      </c>
      <c r="P1871" t="s">
        <v>101</v>
      </c>
      <c r="Q1871" t="s">
        <v>88</v>
      </c>
      <c r="R1871" t="s">
        <v>89</v>
      </c>
      <c r="S1871" t="s">
        <v>85</v>
      </c>
      <c r="T1871" t="s">
        <v>85</v>
      </c>
      <c r="U1871" t="s">
        <v>2777</v>
      </c>
    </row>
    <row r="1872" spans="3:21" hidden="1" x14ac:dyDescent="0.25">
      <c r="C1872" t="s">
        <v>3233</v>
      </c>
      <c r="D1872">
        <v>2015</v>
      </c>
      <c r="E1872" t="s">
        <v>509</v>
      </c>
      <c r="F1872" t="s">
        <v>2778</v>
      </c>
      <c r="G1872" t="s">
        <v>93</v>
      </c>
      <c r="H1872" t="s">
        <v>81</v>
      </c>
      <c r="I1872" t="s">
        <v>115</v>
      </c>
      <c r="J1872" t="s">
        <v>2752</v>
      </c>
      <c r="K1872" t="s">
        <v>291</v>
      </c>
      <c r="L1872" t="str">
        <f t="shared" si="29"/>
        <v>Low</v>
      </c>
      <c r="M1872">
        <v>4.3</v>
      </c>
      <c r="N1872" t="s">
        <v>85</v>
      </c>
      <c r="O1872" t="s">
        <v>86</v>
      </c>
      <c r="P1872" t="s">
        <v>101</v>
      </c>
      <c r="Q1872" t="s">
        <v>88</v>
      </c>
      <c r="R1872" t="s">
        <v>85</v>
      </c>
      <c r="S1872" t="s">
        <v>85</v>
      </c>
      <c r="T1872" t="s">
        <v>89</v>
      </c>
      <c r="U1872" t="s">
        <v>2779</v>
      </c>
    </row>
    <row r="1873" spans="3:21" hidden="1" x14ac:dyDescent="0.25">
      <c r="C1873" t="s">
        <v>3233</v>
      </c>
      <c r="D1873">
        <v>2015</v>
      </c>
      <c r="E1873" t="s">
        <v>878</v>
      </c>
      <c r="F1873" t="s">
        <v>2780</v>
      </c>
      <c r="G1873" t="s">
        <v>108</v>
      </c>
      <c r="H1873" t="s">
        <v>81</v>
      </c>
      <c r="I1873" t="s">
        <v>109</v>
      </c>
      <c r="J1873" t="s">
        <v>2781</v>
      </c>
      <c r="K1873" t="s">
        <v>885</v>
      </c>
      <c r="L1873" t="str">
        <f t="shared" si="29"/>
        <v>Low</v>
      </c>
      <c r="M1873">
        <v>4.3</v>
      </c>
      <c r="N1873" t="s">
        <v>85</v>
      </c>
      <c r="O1873" t="s">
        <v>86</v>
      </c>
      <c r="P1873" t="s">
        <v>101</v>
      </c>
      <c r="Q1873" t="s">
        <v>88</v>
      </c>
      <c r="R1873" t="s">
        <v>89</v>
      </c>
      <c r="S1873" t="s">
        <v>85</v>
      </c>
      <c r="T1873" t="s">
        <v>85</v>
      </c>
      <c r="U1873" t="s">
        <v>2782</v>
      </c>
    </row>
    <row r="1874" spans="3:21" hidden="1" x14ac:dyDescent="0.25">
      <c r="C1874" t="s">
        <v>3233</v>
      </c>
      <c r="D1874">
        <v>2015</v>
      </c>
      <c r="E1874" t="s">
        <v>1263</v>
      </c>
      <c r="F1874" t="s">
        <v>3194</v>
      </c>
      <c r="G1874" t="s">
        <v>128</v>
      </c>
      <c r="H1874" t="s">
        <v>81</v>
      </c>
      <c r="I1874" t="s">
        <v>129</v>
      </c>
      <c r="J1874" t="s">
        <v>2784</v>
      </c>
      <c r="K1874" t="s">
        <v>182</v>
      </c>
      <c r="L1874" t="str">
        <f t="shared" si="29"/>
        <v>High</v>
      </c>
      <c r="M1874">
        <v>7.8</v>
      </c>
      <c r="N1874" t="s">
        <v>85</v>
      </c>
      <c r="O1874" t="s">
        <v>86</v>
      </c>
      <c r="P1874" t="s">
        <v>87</v>
      </c>
      <c r="Q1874" t="s">
        <v>88</v>
      </c>
      <c r="R1874" t="s">
        <v>85</v>
      </c>
      <c r="S1874" t="s">
        <v>85</v>
      </c>
      <c r="T1874" t="s">
        <v>130</v>
      </c>
      <c r="U1874" t="s">
        <v>3195</v>
      </c>
    </row>
    <row r="1875" spans="3:21" hidden="1" x14ac:dyDescent="0.25">
      <c r="C1875" t="s">
        <v>3233</v>
      </c>
      <c r="D1875">
        <v>2015</v>
      </c>
      <c r="E1875" t="s">
        <v>887</v>
      </c>
      <c r="F1875" t="s">
        <v>2783</v>
      </c>
      <c r="G1875" t="s">
        <v>93</v>
      </c>
      <c r="H1875" t="s">
        <v>81</v>
      </c>
      <c r="I1875" t="s">
        <v>153</v>
      </c>
      <c r="J1875" t="s">
        <v>2784</v>
      </c>
      <c r="K1875" t="s">
        <v>885</v>
      </c>
      <c r="L1875" t="str">
        <f t="shared" si="29"/>
        <v>Critical</v>
      </c>
      <c r="M1875">
        <v>10</v>
      </c>
      <c r="N1875" t="s">
        <v>85</v>
      </c>
      <c r="O1875" t="s">
        <v>86</v>
      </c>
      <c r="P1875" t="s">
        <v>87</v>
      </c>
      <c r="Q1875" t="s">
        <v>88</v>
      </c>
      <c r="R1875" t="s">
        <v>130</v>
      </c>
      <c r="S1875" t="s">
        <v>130</v>
      </c>
      <c r="T1875" t="s">
        <v>130</v>
      </c>
      <c r="U1875" t="s">
        <v>2785</v>
      </c>
    </row>
    <row r="1876" spans="3:21" hidden="1" x14ac:dyDescent="0.25">
      <c r="C1876" t="s">
        <v>3233</v>
      </c>
      <c r="D1876">
        <v>2015</v>
      </c>
      <c r="E1876" t="s">
        <v>895</v>
      </c>
      <c r="F1876" t="s">
        <v>2786</v>
      </c>
      <c r="G1876" t="s">
        <v>2787</v>
      </c>
      <c r="H1876" t="s">
        <v>81</v>
      </c>
      <c r="I1876" t="s">
        <v>82</v>
      </c>
      <c r="J1876" t="s">
        <v>2781</v>
      </c>
      <c r="K1876" t="s">
        <v>885</v>
      </c>
      <c r="L1876" t="str">
        <f t="shared" si="29"/>
        <v>High</v>
      </c>
      <c r="M1876">
        <v>8.3000000000000007</v>
      </c>
      <c r="N1876" t="s">
        <v>85</v>
      </c>
      <c r="O1876" t="s">
        <v>183</v>
      </c>
      <c r="P1876" t="s">
        <v>87</v>
      </c>
      <c r="Q1876" t="s">
        <v>88</v>
      </c>
      <c r="R1876" t="s">
        <v>130</v>
      </c>
      <c r="S1876" t="s">
        <v>130</v>
      </c>
      <c r="T1876" t="s">
        <v>130</v>
      </c>
      <c r="U1876" t="s">
        <v>2788</v>
      </c>
    </row>
    <row r="1877" spans="3:21" hidden="1" x14ac:dyDescent="0.25">
      <c r="C1877" t="s">
        <v>3233</v>
      </c>
      <c r="D1877">
        <v>2015</v>
      </c>
      <c r="E1877" t="s">
        <v>898</v>
      </c>
      <c r="F1877" t="s">
        <v>3196</v>
      </c>
      <c r="G1877" t="s">
        <v>478</v>
      </c>
      <c r="H1877" t="s">
        <v>81</v>
      </c>
      <c r="I1877" t="s">
        <v>109</v>
      </c>
      <c r="J1877" t="s">
        <v>2752</v>
      </c>
      <c r="K1877" t="s">
        <v>1200</v>
      </c>
      <c r="L1877" t="str">
        <f t="shared" si="29"/>
        <v>Low</v>
      </c>
      <c r="M1877">
        <v>4.3</v>
      </c>
      <c r="N1877" t="s">
        <v>85</v>
      </c>
      <c r="O1877" t="s">
        <v>183</v>
      </c>
      <c r="P1877" t="s">
        <v>101</v>
      </c>
      <c r="Q1877" t="s">
        <v>88</v>
      </c>
      <c r="R1877" t="s">
        <v>89</v>
      </c>
      <c r="S1877" t="s">
        <v>89</v>
      </c>
      <c r="T1877" t="s">
        <v>85</v>
      </c>
      <c r="U1877" t="s">
        <v>3197</v>
      </c>
    </row>
    <row r="1878" spans="3:21" hidden="1" x14ac:dyDescent="0.25">
      <c r="C1878" t="s">
        <v>3233</v>
      </c>
      <c r="D1878">
        <v>2016</v>
      </c>
      <c r="E1878" t="s">
        <v>91</v>
      </c>
      <c r="F1878" t="s">
        <v>2789</v>
      </c>
      <c r="G1878" t="s">
        <v>140</v>
      </c>
      <c r="H1878" t="s">
        <v>81</v>
      </c>
      <c r="I1878" t="s">
        <v>82</v>
      </c>
      <c r="J1878" t="s">
        <v>2790</v>
      </c>
      <c r="K1878" t="s">
        <v>600</v>
      </c>
      <c r="L1878" t="str">
        <f t="shared" si="29"/>
        <v>Critical</v>
      </c>
      <c r="M1878">
        <v>9.3000000000000007</v>
      </c>
      <c r="N1878" t="s">
        <v>85</v>
      </c>
      <c r="O1878" t="s">
        <v>86</v>
      </c>
      <c r="P1878" t="s">
        <v>101</v>
      </c>
      <c r="Q1878" t="s">
        <v>88</v>
      </c>
      <c r="R1878" t="s">
        <v>130</v>
      </c>
      <c r="S1878" t="s">
        <v>130</v>
      </c>
      <c r="T1878" t="s">
        <v>130</v>
      </c>
      <c r="U1878" t="s">
        <v>2791</v>
      </c>
    </row>
    <row r="1879" spans="3:21" hidden="1" x14ac:dyDescent="0.25">
      <c r="C1879" t="s">
        <v>3233</v>
      </c>
      <c r="D1879">
        <v>2016</v>
      </c>
      <c r="E1879" t="s">
        <v>98</v>
      </c>
      <c r="F1879" t="s">
        <v>2792</v>
      </c>
      <c r="G1879" t="s">
        <v>140</v>
      </c>
      <c r="H1879" t="s">
        <v>81</v>
      </c>
      <c r="I1879" t="s">
        <v>82</v>
      </c>
      <c r="J1879" t="s">
        <v>2790</v>
      </c>
      <c r="K1879" t="s">
        <v>815</v>
      </c>
      <c r="L1879" t="str">
        <f t="shared" si="29"/>
        <v>Critical</v>
      </c>
      <c r="M1879">
        <v>9.3000000000000007</v>
      </c>
      <c r="N1879" t="s">
        <v>85</v>
      </c>
      <c r="O1879" t="s">
        <v>86</v>
      </c>
      <c r="P1879" t="s">
        <v>101</v>
      </c>
      <c r="Q1879" t="s">
        <v>88</v>
      </c>
      <c r="R1879" t="s">
        <v>130</v>
      </c>
      <c r="S1879" t="s">
        <v>130</v>
      </c>
      <c r="T1879" t="s">
        <v>130</v>
      </c>
      <c r="U1879" t="s">
        <v>2793</v>
      </c>
    </row>
    <row r="1880" spans="3:21" hidden="1" x14ac:dyDescent="0.25">
      <c r="C1880" t="s">
        <v>3233</v>
      </c>
      <c r="D1880">
        <v>2016</v>
      </c>
      <c r="E1880" t="s">
        <v>103</v>
      </c>
      <c r="F1880" t="s">
        <v>2796</v>
      </c>
      <c r="G1880" t="s">
        <v>280</v>
      </c>
      <c r="H1880" t="s">
        <v>81</v>
      </c>
      <c r="I1880" t="s">
        <v>82</v>
      </c>
      <c r="J1880" t="s">
        <v>2797</v>
      </c>
      <c r="K1880" t="s">
        <v>1364</v>
      </c>
      <c r="L1880" t="str">
        <f t="shared" si="29"/>
        <v>Critical</v>
      </c>
      <c r="M1880">
        <v>9.3000000000000007</v>
      </c>
      <c r="N1880" t="s">
        <v>85</v>
      </c>
      <c r="O1880" t="s">
        <v>86</v>
      </c>
      <c r="P1880" t="s">
        <v>101</v>
      </c>
      <c r="Q1880" t="s">
        <v>88</v>
      </c>
      <c r="R1880" t="s">
        <v>130</v>
      </c>
      <c r="S1880" t="s">
        <v>130</v>
      </c>
      <c r="T1880" t="s">
        <v>130</v>
      </c>
      <c r="U1880" t="s">
        <v>2798</v>
      </c>
    </row>
    <row r="1881" spans="3:21" hidden="1" x14ac:dyDescent="0.25">
      <c r="C1881" t="s">
        <v>3233</v>
      </c>
      <c r="D1881">
        <v>2016</v>
      </c>
      <c r="E1881" t="s">
        <v>106</v>
      </c>
      <c r="F1881" t="s">
        <v>2801</v>
      </c>
      <c r="G1881" t="s">
        <v>280</v>
      </c>
      <c r="H1881" t="s">
        <v>81</v>
      </c>
      <c r="I1881" t="s">
        <v>129</v>
      </c>
      <c r="J1881" t="s">
        <v>2797</v>
      </c>
      <c r="K1881" t="s">
        <v>1279</v>
      </c>
      <c r="L1881" t="str">
        <f t="shared" si="29"/>
        <v>Medium</v>
      </c>
      <c r="M1881">
        <v>6.8</v>
      </c>
      <c r="N1881" t="s">
        <v>85</v>
      </c>
      <c r="O1881" t="s">
        <v>86</v>
      </c>
      <c r="P1881" t="s">
        <v>87</v>
      </c>
      <c r="Q1881" t="s">
        <v>205</v>
      </c>
      <c r="R1881" t="s">
        <v>85</v>
      </c>
      <c r="S1881" t="s">
        <v>85</v>
      </c>
      <c r="T1881" t="s">
        <v>130</v>
      </c>
      <c r="U1881" t="s">
        <v>2802</v>
      </c>
    </row>
    <row r="1882" spans="3:21" hidden="1" x14ac:dyDescent="0.25">
      <c r="C1882" t="s">
        <v>3233</v>
      </c>
      <c r="D1882">
        <v>2016</v>
      </c>
      <c r="E1882" t="s">
        <v>120</v>
      </c>
      <c r="F1882" t="s">
        <v>3234</v>
      </c>
      <c r="G1882" t="s">
        <v>93</v>
      </c>
      <c r="H1882" t="s">
        <v>81</v>
      </c>
      <c r="I1882" t="s">
        <v>431</v>
      </c>
      <c r="J1882" t="s">
        <v>2797</v>
      </c>
      <c r="K1882" t="s">
        <v>1364</v>
      </c>
      <c r="L1882" t="str">
        <f t="shared" si="29"/>
        <v>Critical</v>
      </c>
      <c r="M1882">
        <v>9.3000000000000007</v>
      </c>
      <c r="N1882" t="s">
        <v>85</v>
      </c>
      <c r="O1882" t="s">
        <v>86</v>
      </c>
      <c r="P1882" t="s">
        <v>101</v>
      </c>
      <c r="Q1882" t="s">
        <v>88</v>
      </c>
      <c r="R1882" t="s">
        <v>130</v>
      </c>
      <c r="S1882" t="s">
        <v>130</v>
      </c>
      <c r="T1882" t="s">
        <v>130</v>
      </c>
      <c r="U1882" t="s">
        <v>3235</v>
      </c>
    </row>
    <row r="1883" spans="3:21" hidden="1" x14ac:dyDescent="0.25">
      <c r="C1883" t="s">
        <v>3233</v>
      </c>
      <c r="D1883">
        <v>2016</v>
      </c>
      <c r="E1883" t="s">
        <v>126</v>
      </c>
      <c r="F1883" t="s">
        <v>2803</v>
      </c>
      <c r="G1883" t="s">
        <v>280</v>
      </c>
      <c r="H1883" t="s">
        <v>81</v>
      </c>
      <c r="I1883" t="s">
        <v>82</v>
      </c>
      <c r="J1883" t="s">
        <v>2797</v>
      </c>
      <c r="K1883" t="s">
        <v>1364</v>
      </c>
      <c r="L1883" t="str">
        <f t="shared" si="29"/>
        <v>Critical</v>
      </c>
      <c r="M1883">
        <v>9.3000000000000007</v>
      </c>
      <c r="N1883" t="s">
        <v>85</v>
      </c>
      <c r="O1883" t="s">
        <v>86</v>
      </c>
      <c r="P1883" t="s">
        <v>101</v>
      </c>
      <c r="Q1883" t="s">
        <v>88</v>
      </c>
      <c r="R1883" t="s">
        <v>130</v>
      </c>
      <c r="S1883" t="s">
        <v>130</v>
      </c>
      <c r="T1883" t="s">
        <v>130</v>
      </c>
      <c r="U1883" t="s">
        <v>2804</v>
      </c>
    </row>
    <row r="1884" spans="3:21" hidden="1" x14ac:dyDescent="0.25">
      <c r="C1884" t="s">
        <v>3233</v>
      </c>
      <c r="D1884">
        <v>2016</v>
      </c>
      <c r="E1884" t="s">
        <v>270</v>
      </c>
      <c r="F1884" t="s">
        <v>2805</v>
      </c>
      <c r="G1884" t="s">
        <v>108</v>
      </c>
      <c r="H1884" t="s">
        <v>81</v>
      </c>
      <c r="I1884" t="s">
        <v>109</v>
      </c>
      <c r="J1884" t="s">
        <v>2797</v>
      </c>
      <c r="K1884" t="s">
        <v>1941</v>
      </c>
      <c r="L1884" t="str">
        <f t="shared" si="29"/>
        <v>Low</v>
      </c>
      <c r="M1884">
        <v>4.3</v>
      </c>
      <c r="N1884" t="s">
        <v>85</v>
      </c>
      <c r="O1884" t="s">
        <v>86</v>
      </c>
      <c r="P1884" t="s">
        <v>101</v>
      </c>
      <c r="Q1884" t="s">
        <v>88</v>
      </c>
      <c r="R1884" t="s">
        <v>89</v>
      </c>
      <c r="S1884" t="s">
        <v>85</v>
      </c>
      <c r="T1884" t="s">
        <v>85</v>
      </c>
      <c r="U1884" t="s">
        <v>2806</v>
      </c>
    </row>
    <row r="1885" spans="3:21" hidden="1" x14ac:dyDescent="0.25">
      <c r="C1885" t="s">
        <v>3233</v>
      </c>
      <c r="D1885">
        <v>2016</v>
      </c>
      <c r="E1885" t="s">
        <v>132</v>
      </c>
      <c r="F1885" t="s">
        <v>2807</v>
      </c>
      <c r="G1885" t="s">
        <v>93</v>
      </c>
      <c r="H1885" t="s">
        <v>81</v>
      </c>
      <c r="I1885" t="s">
        <v>431</v>
      </c>
      <c r="J1885" t="s">
        <v>2797</v>
      </c>
      <c r="K1885" t="s">
        <v>1364</v>
      </c>
      <c r="L1885" t="str">
        <f t="shared" si="29"/>
        <v>Critical</v>
      </c>
      <c r="M1885">
        <v>9.3000000000000007</v>
      </c>
      <c r="N1885" t="s">
        <v>85</v>
      </c>
      <c r="O1885" t="s">
        <v>86</v>
      </c>
      <c r="P1885" t="s">
        <v>101</v>
      </c>
      <c r="Q1885" t="s">
        <v>88</v>
      </c>
      <c r="R1885" t="s">
        <v>130</v>
      </c>
      <c r="S1885" t="s">
        <v>130</v>
      </c>
      <c r="T1885" t="s">
        <v>130</v>
      </c>
      <c r="U1885" t="s">
        <v>2808</v>
      </c>
    </row>
    <row r="1886" spans="3:21" hidden="1" x14ac:dyDescent="0.25">
      <c r="C1886" t="s">
        <v>3233</v>
      </c>
      <c r="D1886">
        <v>2016</v>
      </c>
      <c r="E1886" t="s">
        <v>138</v>
      </c>
      <c r="F1886" t="s">
        <v>2809</v>
      </c>
      <c r="G1886" t="s">
        <v>134</v>
      </c>
      <c r="H1886" t="s">
        <v>81</v>
      </c>
      <c r="I1886" t="s">
        <v>82</v>
      </c>
      <c r="J1886" t="s">
        <v>2810</v>
      </c>
      <c r="K1886" t="s">
        <v>1123</v>
      </c>
      <c r="L1886" t="str">
        <f t="shared" si="29"/>
        <v>Critical</v>
      </c>
      <c r="M1886">
        <v>10</v>
      </c>
      <c r="N1886" t="s">
        <v>85</v>
      </c>
      <c r="O1886" t="s">
        <v>86</v>
      </c>
      <c r="P1886" t="s">
        <v>87</v>
      </c>
      <c r="Q1886" t="s">
        <v>88</v>
      </c>
      <c r="R1886" t="s">
        <v>130</v>
      </c>
      <c r="S1886" t="s">
        <v>130</v>
      </c>
      <c r="T1886" t="s">
        <v>130</v>
      </c>
      <c r="U1886" t="s">
        <v>2811</v>
      </c>
    </row>
    <row r="1887" spans="3:21" hidden="1" x14ac:dyDescent="0.25">
      <c r="C1887" t="s">
        <v>3233</v>
      </c>
      <c r="D1887">
        <v>2016</v>
      </c>
      <c r="E1887" t="s">
        <v>142</v>
      </c>
      <c r="F1887" t="s">
        <v>2812</v>
      </c>
      <c r="G1887" t="s">
        <v>699</v>
      </c>
      <c r="H1887" t="s">
        <v>81</v>
      </c>
      <c r="I1887" t="s">
        <v>82</v>
      </c>
      <c r="J1887" t="s">
        <v>2810</v>
      </c>
      <c r="K1887" t="s">
        <v>1123</v>
      </c>
      <c r="L1887" t="str">
        <f t="shared" si="29"/>
        <v>Critical</v>
      </c>
      <c r="M1887">
        <v>9.3000000000000007</v>
      </c>
      <c r="N1887" t="s">
        <v>85</v>
      </c>
      <c r="O1887" t="s">
        <v>86</v>
      </c>
      <c r="P1887" t="s">
        <v>101</v>
      </c>
      <c r="Q1887" t="s">
        <v>88</v>
      </c>
      <c r="R1887" t="s">
        <v>130</v>
      </c>
      <c r="S1887" t="s">
        <v>130</v>
      </c>
      <c r="T1887" t="s">
        <v>130</v>
      </c>
      <c r="U1887" t="s">
        <v>2813</v>
      </c>
    </row>
    <row r="1888" spans="3:21" hidden="1" x14ac:dyDescent="0.25">
      <c r="C1888" t="s">
        <v>3233</v>
      </c>
      <c r="D1888">
        <v>2016</v>
      </c>
      <c r="E1888" t="s">
        <v>147</v>
      </c>
      <c r="F1888" t="s">
        <v>2814</v>
      </c>
      <c r="G1888" t="s">
        <v>280</v>
      </c>
      <c r="H1888" t="s">
        <v>81</v>
      </c>
      <c r="I1888" t="s">
        <v>82</v>
      </c>
      <c r="J1888" t="s">
        <v>2810</v>
      </c>
      <c r="K1888" t="s">
        <v>1123</v>
      </c>
      <c r="L1888" t="str">
        <f t="shared" si="29"/>
        <v>Critical</v>
      </c>
      <c r="M1888">
        <v>9.3000000000000007</v>
      </c>
      <c r="N1888" t="s">
        <v>85</v>
      </c>
      <c r="O1888" t="s">
        <v>86</v>
      </c>
      <c r="P1888" t="s">
        <v>101</v>
      </c>
      <c r="Q1888" t="s">
        <v>88</v>
      </c>
      <c r="R1888" t="s">
        <v>130</v>
      </c>
      <c r="S1888" t="s">
        <v>130</v>
      </c>
      <c r="T1888" t="s">
        <v>130</v>
      </c>
      <c r="U1888" t="s">
        <v>2815</v>
      </c>
    </row>
    <row r="1889" spans="3:21" hidden="1" x14ac:dyDescent="0.25">
      <c r="C1889" t="s">
        <v>3233</v>
      </c>
      <c r="D1889">
        <v>2016</v>
      </c>
      <c r="E1889" t="s">
        <v>150</v>
      </c>
      <c r="F1889" t="s">
        <v>2816</v>
      </c>
      <c r="G1889" t="s">
        <v>93</v>
      </c>
      <c r="H1889" t="s">
        <v>81</v>
      </c>
      <c r="I1889" t="s">
        <v>290</v>
      </c>
      <c r="J1889" t="s">
        <v>2817</v>
      </c>
      <c r="K1889" t="s">
        <v>2818</v>
      </c>
      <c r="L1889" t="str">
        <f t="shared" si="29"/>
        <v>High</v>
      </c>
      <c r="M1889">
        <v>7.6</v>
      </c>
      <c r="N1889" t="s">
        <v>85</v>
      </c>
      <c r="O1889" t="s">
        <v>86</v>
      </c>
      <c r="P1889" t="s">
        <v>301</v>
      </c>
      <c r="Q1889" t="s">
        <v>88</v>
      </c>
      <c r="R1889" t="s">
        <v>130</v>
      </c>
      <c r="S1889" t="s">
        <v>130</v>
      </c>
      <c r="T1889" t="s">
        <v>130</v>
      </c>
      <c r="U1889" t="s">
        <v>2819</v>
      </c>
    </row>
    <row r="1890" spans="3:21" hidden="1" x14ac:dyDescent="0.25">
      <c r="C1890" t="s">
        <v>3233</v>
      </c>
      <c r="D1890">
        <v>2016</v>
      </c>
      <c r="E1890" t="s">
        <v>155</v>
      </c>
      <c r="F1890" t="s">
        <v>3236</v>
      </c>
      <c r="G1890" t="s">
        <v>108</v>
      </c>
      <c r="H1890" t="s">
        <v>81</v>
      </c>
      <c r="I1890" t="s">
        <v>109</v>
      </c>
      <c r="J1890" t="s">
        <v>2817</v>
      </c>
      <c r="K1890" t="s">
        <v>2818</v>
      </c>
      <c r="L1890" t="str">
        <f t="shared" si="29"/>
        <v>Low</v>
      </c>
      <c r="M1890">
        <v>4.3</v>
      </c>
      <c r="N1890" t="s">
        <v>85</v>
      </c>
      <c r="O1890" t="s">
        <v>86</v>
      </c>
      <c r="P1890" t="s">
        <v>101</v>
      </c>
      <c r="Q1890" t="s">
        <v>88</v>
      </c>
      <c r="R1890" t="s">
        <v>89</v>
      </c>
      <c r="S1890" t="s">
        <v>85</v>
      </c>
      <c r="T1890" t="s">
        <v>85</v>
      </c>
      <c r="U1890" t="s">
        <v>3237</v>
      </c>
    </row>
    <row r="1891" spans="3:21" hidden="1" x14ac:dyDescent="0.25">
      <c r="C1891" t="s">
        <v>3233</v>
      </c>
      <c r="D1891">
        <v>2016</v>
      </c>
      <c r="E1891" t="s">
        <v>159</v>
      </c>
      <c r="F1891" t="s">
        <v>2820</v>
      </c>
      <c r="G1891" t="s">
        <v>699</v>
      </c>
      <c r="H1891" t="s">
        <v>81</v>
      </c>
      <c r="I1891" t="s">
        <v>109</v>
      </c>
      <c r="J1891" t="s">
        <v>2817</v>
      </c>
      <c r="K1891" t="s">
        <v>1279</v>
      </c>
      <c r="L1891" t="str">
        <f t="shared" si="29"/>
        <v>Low</v>
      </c>
      <c r="M1891">
        <v>4.3</v>
      </c>
      <c r="N1891" t="s">
        <v>85</v>
      </c>
      <c r="O1891" t="s">
        <v>86</v>
      </c>
      <c r="P1891" t="s">
        <v>101</v>
      </c>
      <c r="Q1891" t="s">
        <v>88</v>
      </c>
      <c r="R1891" t="s">
        <v>89</v>
      </c>
      <c r="S1891" t="s">
        <v>85</v>
      </c>
      <c r="T1891" t="s">
        <v>85</v>
      </c>
      <c r="U1891" t="s">
        <v>2821</v>
      </c>
    </row>
    <row r="1892" spans="3:21" hidden="1" x14ac:dyDescent="0.25">
      <c r="C1892" t="s">
        <v>3233</v>
      </c>
      <c r="D1892">
        <v>2016</v>
      </c>
      <c r="E1892" t="s">
        <v>140</v>
      </c>
      <c r="F1892" t="s">
        <v>2822</v>
      </c>
      <c r="G1892" t="s">
        <v>108</v>
      </c>
      <c r="H1892" t="s">
        <v>81</v>
      </c>
      <c r="I1892" t="s">
        <v>109</v>
      </c>
      <c r="J1892" t="s">
        <v>2817</v>
      </c>
      <c r="K1892" t="s">
        <v>1279</v>
      </c>
      <c r="L1892" t="str">
        <f t="shared" si="29"/>
        <v>Low</v>
      </c>
      <c r="M1892">
        <v>4.3</v>
      </c>
      <c r="N1892" t="s">
        <v>85</v>
      </c>
      <c r="O1892" t="s">
        <v>86</v>
      </c>
      <c r="P1892" t="s">
        <v>101</v>
      </c>
      <c r="Q1892" t="s">
        <v>88</v>
      </c>
      <c r="R1892" t="s">
        <v>89</v>
      </c>
      <c r="S1892" t="s">
        <v>85</v>
      </c>
      <c r="T1892" t="s">
        <v>85</v>
      </c>
      <c r="U1892" t="s">
        <v>2823</v>
      </c>
    </row>
    <row r="1893" spans="3:21" hidden="1" x14ac:dyDescent="0.25">
      <c r="C1893" t="s">
        <v>3233</v>
      </c>
      <c r="D1893">
        <v>2016</v>
      </c>
      <c r="E1893" t="s">
        <v>134</v>
      </c>
      <c r="F1893" t="s">
        <v>3238</v>
      </c>
      <c r="G1893" t="s">
        <v>108</v>
      </c>
      <c r="H1893" t="s">
        <v>81</v>
      </c>
      <c r="I1893" t="s">
        <v>109</v>
      </c>
      <c r="J1893" t="s">
        <v>2817</v>
      </c>
      <c r="K1893" t="s">
        <v>2818</v>
      </c>
      <c r="L1893" t="str">
        <f t="shared" si="29"/>
        <v>Low</v>
      </c>
      <c r="M1893">
        <v>4.3</v>
      </c>
      <c r="N1893" t="s">
        <v>85</v>
      </c>
      <c r="O1893" t="s">
        <v>86</v>
      </c>
      <c r="P1893" t="s">
        <v>101</v>
      </c>
      <c r="Q1893" t="s">
        <v>88</v>
      </c>
      <c r="R1893" t="s">
        <v>89</v>
      </c>
      <c r="S1893" t="s">
        <v>85</v>
      </c>
      <c r="T1893" t="s">
        <v>85</v>
      </c>
      <c r="U1893" t="s">
        <v>3239</v>
      </c>
    </row>
    <row r="1894" spans="3:21" hidden="1" x14ac:dyDescent="0.25">
      <c r="C1894" t="s">
        <v>3233</v>
      </c>
      <c r="D1894">
        <v>2016</v>
      </c>
      <c r="E1894" t="s">
        <v>305</v>
      </c>
      <c r="F1894" t="s">
        <v>2824</v>
      </c>
      <c r="G1894" t="s">
        <v>93</v>
      </c>
      <c r="H1894" t="s">
        <v>81</v>
      </c>
      <c r="I1894" t="s">
        <v>153</v>
      </c>
      <c r="J1894" t="s">
        <v>2817</v>
      </c>
      <c r="K1894" t="s">
        <v>2818</v>
      </c>
      <c r="L1894" t="str">
        <f t="shared" si="29"/>
        <v>Critical</v>
      </c>
      <c r="M1894">
        <v>9</v>
      </c>
      <c r="N1894" t="s">
        <v>85</v>
      </c>
      <c r="O1894" t="s">
        <v>86</v>
      </c>
      <c r="P1894" t="s">
        <v>87</v>
      </c>
      <c r="Q1894" t="s">
        <v>205</v>
      </c>
      <c r="R1894" t="s">
        <v>130</v>
      </c>
      <c r="S1894" t="s">
        <v>130</v>
      </c>
      <c r="T1894" t="s">
        <v>130</v>
      </c>
      <c r="U1894" t="s">
        <v>2825</v>
      </c>
    </row>
    <row r="1895" spans="3:21" hidden="1" x14ac:dyDescent="0.25">
      <c r="C1895" t="s">
        <v>3233</v>
      </c>
      <c r="D1895">
        <v>2016</v>
      </c>
      <c r="E1895" t="s">
        <v>168</v>
      </c>
      <c r="F1895" t="s">
        <v>2826</v>
      </c>
      <c r="G1895" t="s">
        <v>280</v>
      </c>
      <c r="H1895" t="s">
        <v>81</v>
      </c>
      <c r="I1895" t="s">
        <v>82</v>
      </c>
      <c r="J1895" t="s">
        <v>2817</v>
      </c>
      <c r="K1895" t="s">
        <v>1123</v>
      </c>
      <c r="L1895" t="str">
        <f t="shared" si="29"/>
        <v>Critical</v>
      </c>
      <c r="M1895">
        <v>9</v>
      </c>
      <c r="N1895" t="s">
        <v>85</v>
      </c>
      <c r="O1895" t="s">
        <v>86</v>
      </c>
      <c r="P1895" t="s">
        <v>87</v>
      </c>
      <c r="Q1895" t="s">
        <v>205</v>
      </c>
      <c r="R1895" t="s">
        <v>130</v>
      </c>
      <c r="S1895" t="s">
        <v>130</v>
      </c>
      <c r="T1895" t="s">
        <v>130</v>
      </c>
      <c r="U1895" t="s">
        <v>2827</v>
      </c>
    </row>
    <row r="1896" spans="3:21" hidden="1" x14ac:dyDescent="0.25">
      <c r="C1896" t="s">
        <v>3233</v>
      </c>
      <c r="D1896">
        <v>2016</v>
      </c>
      <c r="E1896" t="s">
        <v>172</v>
      </c>
      <c r="F1896" t="s">
        <v>3240</v>
      </c>
      <c r="G1896" t="s">
        <v>280</v>
      </c>
      <c r="H1896" t="s">
        <v>81</v>
      </c>
      <c r="I1896" t="s">
        <v>82</v>
      </c>
      <c r="J1896" t="s">
        <v>2829</v>
      </c>
      <c r="K1896" t="s">
        <v>600</v>
      </c>
      <c r="L1896" t="str">
        <f t="shared" si="29"/>
        <v>Critical</v>
      </c>
      <c r="M1896">
        <v>9.3000000000000007</v>
      </c>
      <c r="N1896" t="s">
        <v>85</v>
      </c>
      <c r="O1896" t="s">
        <v>86</v>
      </c>
      <c r="P1896" t="s">
        <v>101</v>
      </c>
      <c r="Q1896" t="s">
        <v>88</v>
      </c>
      <c r="R1896" t="s">
        <v>130</v>
      </c>
      <c r="S1896" t="s">
        <v>130</v>
      </c>
      <c r="T1896" t="s">
        <v>130</v>
      </c>
      <c r="U1896" t="s">
        <v>3241</v>
      </c>
    </row>
    <row r="1897" spans="3:21" hidden="1" x14ac:dyDescent="0.25">
      <c r="C1897" t="s">
        <v>3233</v>
      </c>
      <c r="D1897">
        <v>2016</v>
      </c>
      <c r="E1897" t="s">
        <v>178</v>
      </c>
      <c r="F1897" t="s">
        <v>2833</v>
      </c>
      <c r="G1897" t="s">
        <v>134</v>
      </c>
      <c r="H1897" t="s">
        <v>81</v>
      </c>
      <c r="I1897" t="s">
        <v>82</v>
      </c>
      <c r="J1897" t="s">
        <v>2829</v>
      </c>
      <c r="K1897" t="s">
        <v>1279</v>
      </c>
      <c r="L1897" t="str">
        <f t="shared" si="29"/>
        <v>Critical</v>
      </c>
      <c r="M1897">
        <v>9.3000000000000007</v>
      </c>
      <c r="N1897" t="s">
        <v>85</v>
      </c>
      <c r="O1897" t="s">
        <v>86</v>
      </c>
      <c r="P1897" t="s">
        <v>101</v>
      </c>
      <c r="Q1897" t="s">
        <v>88</v>
      </c>
      <c r="R1897" t="s">
        <v>130</v>
      </c>
      <c r="S1897" t="s">
        <v>130</v>
      </c>
      <c r="T1897" t="s">
        <v>130</v>
      </c>
      <c r="U1897" t="s">
        <v>2834</v>
      </c>
    </row>
    <row r="1898" spans="3:21" hidden="1" x14ac:dyDescent="0.25">
      <c r="C1898" t="s">
        <v>3233</v>
      </c>
      <c r="D1898">
        <v>2016</v>
      </c>
      <c r="E1898" t="s">
        <v>188</v>
      </c>
      <c r="F1898" t="s">
        <v>2837</v>
      </c>
      <c r="G1898" t="s">
        <v>108</v>
      </c>
      <c r="H1898" t="s">
        <v>81</v>
      </c>
      <c r="I1898" t="s">
        <v>1319</v>
      </c>
      <c r="J1898" t="s">
        <v>2810</v>
      </c>
      <c r="K1898" t="s">
        <v>1123</v>
      </c>
      <c r="L1898" t="str">
        <f t="shared" si="29"/>
        <v>Medium</v>
      </c>
      <c r="M1898">
        <v>5</v>
      </c>
      <c r="N1898" t="s">
        <v>85</v>
      </c>
      <c r="O1898" t="s">
        <v>86</v>
      </c>
      <c r="P1898" t="s">
        <v>87</v>
      </c>
      <c r="Q1898" t="s">
        <v>88</v>
      </c>
      <c r="R1898" t="s">
        <v>89</v>
      </c>
      <c r="S1898" t="s">
        <v>85</v>
      </c>
      <c r="T1898" t="s">
        <v>85</v>
      </c>
      <c r="U1898" t="s">
        <v>2838</v>
      </c>
    </row>
    <row r="1899" spans="3:21" hidden="1" x14ac:dyDescent="0.25">
      <c r="C1899" t="s">
        <v>3233</v>
      </c>
      <c r="D1899">
        <v>2016</v>
      </c>
      <c r="E1899" t="s">
        <v>193</v>
      </c>
      <c r="F1899" t="s">
        <v>2839</v>
      </c>
      <c r="G1899" t="s">
        <v>108</v>
      </c>
      <c r="H1899" t="s">
        <v>81</v>
      </c>
      <c r="I1899" t="s">
        <v>1319</v>
      </c>
      <c r="J1899" t="s">
        <v>2810</v>
      </c>
      <c r="K1899" t="s">
        <v>1123</v>
      </c>
      <c r="L1899" t="str">
        <f t="shared" si="29"/>
        <v>Medium</v>
      </c>
      <c r="M1899">
        <v>5</v>
      </c>
      <c r="N1899" t="s">
        <v>85</v>
      </c>
      <c r="O1899" t="s">
        <v>86</v>
      </c>
      <c r="P1899" t="s">
        <v>87</v>
      </c>
      <c r="Q1899" t="s">
        <v>88</v>
      </c>
      <c r="R1899" t="s">
        <v>89</v>
      </c>
      <c r="S1899" t="s">
        <v>85</v>
      </c>
      <c r="T1899" t="s">
        <v>85</v>
      </c>
      <c r="U1899" t="s">
        <v>2840</v>
      </c>
    </row>
    <row r="1900" spans="3:21" hidden="1" x14ac:dyDescent="0.25">
      <c r="C1900" t="s">
        <v>3233</v>
      </c>
      <c r="D1900">
        <v>2016</v>
      </c>
      <c r="E1900" t="s">
        <v>201</v>
      </c>
      <c r="F1900" t="s">
        <v>2841</v>
      </c>
      <c r="G1900" t="s">
        <v>478</v>
      </c>
      <c r="H1900" t="s">
        <v>81</v>
      </c>
      <c r="I1900" t="s">
        <v>82</v>
      </c>
      <c r="J1900" t="s">
        <v>261</v>
      </c>
      <c r="K1900" t="s">
        <v>2842</v>
      </c>
      <c r="L1900" t="str">
        <f t="shared" si="29"/>
        <v>Critical</v>
      </c>
      <c r="M1900">
        <v>9.3000000000000007</v>
      </c>
      <c r="N1900" t="s">
        <v>85</v>
      </c>
      <c r="O1900" t="s">
        <v>86</v>
      </c>
      <c r="P1900" t="s">
        <v>101</v>
      </c>
      <c r="Q1900" t="s">
        <v>88</v>
      </c>
      <c r="R1900" t="s">
        <v>130</v>
      </c>
      <c r="S1900" t="s">
        <v>130</v>
      </c>
      <c r="T1900" t="s">
        <v>130</v>
      </c>
      <c r="U1900" t="s">
        <v>2843</v>
      </c>
    </row>
    <row r="1901" spans="3:21" hidden="1" x14ac:dyDescent="0.25">
      <c r="C1901" t="s">
        <v>3233</v>
      </c>
      <c r="D1901">
        <v>2016</v>
      </c>
      <c r="E1901" t="s">
        <v>214</v>
      </c>
      <c r="F1901" t="s">
        <v>3198</v>
      </c>
      <c r="G1901" t="s">
        <v>134</v>
      </c>
      <c r="H1901" t="s">
        <v>81</v>
      </c>
      <c r="I1901" t="s">
        <v>1748</v>
      </c>
      <c r="J1901" t="s">
        <v>2845</v>
      </c>
      <c r="K1901" t="s">
        <v>354</v>
      </c>
      <c r="L1901" t="str">
        <f t="shared" si="29"/>
        <v>Critical</v>
      </c>
      <c r="M1901">
        <v>9</v>
      </c>
      <c r="N1901" t="s">
        <v>85</v>
      </c>
      <c r="O1901" t="s">
        <v>86</v>
      </c>
      <c r="P1901" t="s">
        <v>87</v>
      </c>
      <c r="Q1901" t="s">
        <v>205</v>
      </c>
      <c r="R1901" t="s">
        <v>130</v>
      </c>
      <c r="S1901" t="s">
        <v>130</v>
      </c>
      <c r="T1901" t="s">
        <v>130</v>
      </c>
      <c r="U1901" t="s">
        <v>3199</v>
      </c>
    </row>
    <row r="1902" spans="3:21" hidden="1" x14ac:dyDescent="0.25">
      <c r="C1902" t="s">
        <v>3233</v>
      </c>
      <c r="D1902">
        <v>2016</v>
      </c>
      <c r="E1902" t="s">
        <v>217</v>
      </c>
      <c r="F1902" t="s">
        <v>3242</v>
      </c>
      <c r="G1902" t="s">
        <v>81</v>
      </c>
      <c r="H1902" t="s">
        <v>81</v>
      </c>
      <c r="I1902" t="s">
        <v>82</v>
      </c>
      <c r="J1902" t="s">
        <v>2845</v>
      </c>
      <c r="K1902" t="s">
        <v>354</v>
      </c>
      <c r="L1902" t="str">
        <f t="shared" si="29"/>
        <v>Critical</v>
      </c>
      <c r="M1902">
        <v>10</v>
      </c>
      <c r="N1902" t="s">
        <v>85</v>
      </c>
      <c r="O1902" t="s">
        <v>86</v>
      </c>
      <c r="P1902" t="s">
        <v>87</v>
      </c>
      <c r="Q1902" t="s">
        <v>88</v>
      </c>
      <c r="R1902" t="s">
        <v>130</v>
      </c>
      <c r="S1902" t="s">
        <v>130</v>
      </c>
      <c r="T1902" t="s">
        <v>130</v>
      </c>
      <c r="U1902" t="s">
        <v>3243</v>
      </c>
    </row>
    <row r="1903" spans="3:21" hidden="1" x14ac:dyDescent="0.25">
      <c r="C1903" t="s">
        <v>3233</v>
      </c>
      <c r="D1903">
        <v>2016</v>
      </c>
      <c r="E1903" t="s">
        <v>220</v>
      </c>
      <c r="F1903" t="s">
        <v>3200</v>
      </c>
      <c r="G1903" t="s">
        <v>280</v>
      </c>
      <c r="H1903" t="s">
        <v>81</v>
      </c>
      <c r="I1903" t="s">
        <v>129</v>
      </c>
      <c r="J1903" t="s">
        <v>2845</v>
      </c>
      <c r="K1903" t="s">
        <v>354</v>
      </c>
      <c r="L1903" t="str">
        <f t="shared" si="29"/>
        <v>Low</v>
      </c>
      <c r="M1903">
        <v>4</v>
      </c>
      <c r="N1903" t="s">
        <v>85</v>
      </c>
      <c r="O1903" t="s">
        <v>86</v>
      </c>
      <c r="P1903" t="s">
        <v>87</v>
      </c>
      <c r="Q1903" t="s">
        <v>205</v>
      </c>
      <c r="R1903" t="s">
        <v>85</v>
      </c>
      <c r="S1903" t="s">
        <v>85</v>
      </c>
      <c r="T1903" t="s">
        <v>89</v>
      </c>
      <c r="U1903" t="s">
        <v>3201</v>
      </c>
    </row>
    <row r="1904" spans="3:21" hidden="1" x14ac:dyDescent="0.25">
      <c r="C1904" t="s">
        <v>3233</v>
      </c>
      <c r="D1904">
        <v>2016</v>
      </c>
      <c r="E1904" t="s">
        <v>225</v>
      </c>
      <c r="F1904" t="s">
        <v>2844</v>
      </c>
      <c r="G1904" t="s">
        <v>108</v>
      </c>
      <c r="H1904" t="s">
        <v>81</v>
      </c>
      <c r="I1904" t="s">
        <v>1319</v>
      </c>
      <c r="J1904" t="s">
        <v>2845</v>
      </c>
      <c r="K1904" t="s">
        <v>1618</v>
      </c>
      <c r="L1904" t="str">
        <f t="shared" si="29"/>
        <v>Low</v>
      </c>
      <c r="M1904">
        <v>4.3</v>
      </c>
      <c r="N1904" t="s">
        <v>85</v>
      </c>
      <c r="O1904" t="s">
        <v>86</v>
      </c>
      <c r="P1904" t="s">
        <v>101</v>
      </c>
      <c r="Q1904" t="s">
        <v>88</v>
      </c>
      <c r="R1904" t="s">
        <v>89</v>
      </c>
      <c r="S1904" t="s">
        <v>85</v>
      </c>
      <c r="T1904" t="s">
        <v>85</v>
      </c>
      <c r="U1904" t="s">
        <v>2846</v>
      </c>
    </row>
    <row r="1905" spans="3:21" hidden="1" x14ac:dyDescent="0.25">
      <c r="C1905" t="s">
        <v>3233</v>
      </c>
      <c r="D1905">
        <v>2016</v>
      </c>
      <c r="E1905" t="s">
        <v>228</v>
      </c>
      <c r="F1905" t="s">
        <v>3244</v>
      </c>
      <c r="G1905" t="s">
        <v>108</v>
      </c>
      <c r="H1905" t="s">
        <v>81</v>
      </c>
      <c r="I1905" t="s">
        <v>109</v>
      </c>
      <c r="J1905" t="s">
        <v>2845</v>
      </c>
      <c r="K1905" t="s">
        <v>354</v>
      </c>
      <c r="L1905" t="str">
        <f t="shared" si="29"/>
        <v>Low</v>
      </c>
      <c r="M1905">
        <v>4.3</v>
      </c>
      <c r="N1905" t="s">
        <v>85</v>
      </c>
      <c r="O1905" t="s">
        <v>86</v>
      </c>
      <c r="P1905" t="s">
        <v>101</v>
      </c>
      <c r="Q1905" t="s">
        <v>88</v>
      </c>
      <c r="R1905" t="s">
        <v>89</v>
      </c>
      <c r="S1905" t="s">
        <v>85</v>
      </c>
      <c r="T1905" t="s">
        <v>85</v>
      </c>
      <c r="U1905" t="s">
        <v>3245</v>
      </c>
    </row>
    <row r="1906" spans="3:21" hidden="1" x14ac:dyDescent="0.25">
      <c r="C1906" t="s">
        <v>3233</v>
      </c>
      <c r="D1906">
        <v>2016</v>
      </c>
      <c r="E1906" t="s">
        <v>231</v>
      </c>
      <c r="F1906" t="s">
        <v>2847</v>
      </c>
      <c r="G1906" t="s">
        <v>108</v>
      </c>
      <c r="H1906" t="s">
        <v>81</v>
      </c>
      <c r="I1906" t="s">
        <v>1319</v>
      </c>
      <c r="J1906" t="s">
        <v>2810</v>
      </c>
      <c r="K1906" t="s">
        <v>1123</v>
      </c>
      <c r="L1906" t="str">
        <f t="shared" si="29"/>
        <v>Medium</v>
      </c>
      <c r="M1906">
        <v>5</v>
      </c>
      <c r="N1906" t="s">
        <v>85</v>
      </c>
      <c r="O1906" t="s">
        <v>86</v>
      </c>
      <c r="P1906" t="s">
        <v>87</v>
      </c>
      <c r="Q1906" t="s">
        <v>88</v>
      </c>
      <c r="R1906" t="s">
        <v>89</v>
      </c>
      <c r="S1906" t="s">
        <v>85</v>
      </c>
      <c r="T1906" t="s">
        <v>85</v>
      </c>
      <c r="U1906" t="s">
        <v>2848</v>
      </c>
    </row>
    <row r="1907" spans="3:21" hidden="1" x14ac:dyDescent="0.25">
      <c r="C1907" t="s">
        <v>3233</v>
      </c>
      <c r="D1907">
        <v>2016</v>
      </c>
      <c r="E1907" t="s">
        <v>234</v>
      </c>
      <c r="F1907" t="s">
        <v>3246</v>
      </c>
      <c r="G1907" t="s">
        <v>134</v>
      </c>
      <c r="H1907" t="s">
        <v>81</v>
      </c>
      <c r="I1907" t="s">
        <v>82</v>
      </c>
      <c r="J1907" t="s">
        <v>2845</v>
      </c>
      <c r="K1907" t="s">
        <v>354</v>
      </c>
      <c r="L1907" t="str">
        <f t="shared" si="29"/>
        <v>Critical</v>
      </c>
      <c r="M1907">
        <v>9.3000000000000007</v>
      </c>
      <c r="N1907" t="s">
        <v>85</v>
      </c>
      <c r="O1907" t="s">
        <v>86</v>
      </c>
      <c r="P1907" t="s">
        <v>101</v>
      </c>
      <c r="Q1907" t="s">
        <v>88</v>
      </c>
      <c r="R1907" t="s">
        <v>130</v>
      </c>
      <c r="S1907" t="s">
        <v>130</v>
      </c>
      <c r="T1907" t="s">
        <v>130</v>
      </c>
      <c r="U1907" t="s">
        <v>3247</v>
      </c>
    </row>
    <row r="1908" spans="3:21" hidden="1" x14ac:dyDescent="0.25">
      <c r="C1908" t="s">
        <v>3233</v>
      </c>
      <c r="D1908">
        <v>2016</v>
      </c>
      <c r="E1908" t="s">
        <v>237</v>
      </c>
      <c r="F1908" t="s">
        <v>3248</v>
      </c>
      <c r="G1908" t="s">
        <v>108</v>
      </c>
      <c r="H1908" t="s">
        <v>81</v>
      </c>
      <c r="I1908" t="s">
        <v>109</v>
      </c>
      <c r="J1908" t="s">
        <v>2845</v>
      </c>
      <c r="K1908" t="s">
        <v>354</v>
      </c>
      <c r="L1908" t="str">
        <f t="shared" si="29"/>
        <v>Low</v>
      </c>
      <c r="M1908">
        <v>4.3</v>
      </c>
      <c r="N1908" t="s">
        <v>85</v>
      </c>
      <c r="O1908" t="s">
        <v>86</v>
      </c>
      <c r="P1908" t="s">
        <v>101</v>
      </c>
      <c r="Q1908" t="s">
        <v>88</v>
      </c>
      <c r="R1908" t="s">
        <v>89</v>
      </c>
      <c r="S1908" t="s">
        <v>85</v>
      </c>
      <c r="T1908" t="s">
        <v>85</v>
      </c>
      <c r="U1908" t="s">
        <v>3249</v>
      </c>
    </row>
    <row r="1909" spans="3:21" hidden="1" x14ac:dyDescent="0.25">
      <c r="C1909" t="s">
        <v>3233</v>
      </c>
      <c r="D1909">
        <v>2016</v>
      </c>
      <c r="E1909" t="s">
        <v>240</v>
      </c>
      <c r="F1909" t="s">
        <v>2849</v>
      </c>
      <c r="G1909" t="s">
        <v>93</v>
      </c>
      <c r="H1909" t="s">
        <v>81</v>
      </c>
      <c r="I1909" t="s">
        <v>431</v>
      </c>
      <c r="J1909" t="s">
        <v>616</v>
      </c>
      <c r="K1909" t="s">
        <v>1200</v>
      </c>
      <c r="L1909" t="str">
        <f t="shared" si="29"/>
        <v>Critical</v>
      </c>
      <c r="M1909">
        <v>9.3000000000000007</v>
      </c>
      <c r="N1909" t="s">
        <v>85</v>
      </c>
      <c r="O1909" t="s">
        <v>86</v>
      </c>
      <c r="P1909" t="s">
        <v>101</v>
      </c>
      <c r="Q1909" t="s">
        <v>88</v>
      </c>
      <c r="R1909" t="s">
        <v>130</v>
      </c>
      <c r="S1909" t="s">
        <v>130</v>
      </c>
      <c r="T1909" t="s">
        <v>130</v>
      </c>
      <c r="U1909" t="s">
        <v>2850</v>
      </c>
    </row>
    <row r="1910" spans="3:21" hidden="1" x14ac:dyDescent="0.25">
      <c r="C1910" t="s">
        <v>3233</v>
      </c>
      <c r="D1910">
        <v>2016</v>
      </c>
      <c r="E1910" t="s">
        <v>247</v>
      </c>
      <c r="F1910" t="s">
        <v>2853</v>
      </c>
      <c r="G1910" t="s">
        <v>81</v>
      </c>
      <c r="H1910" t="s">
        <v>81</v>
      </c>
      <c r="I1910" t="s">
        <v>82</v>
      </c>
      <c r="J1910" t="s">
        <v>616</v>
      </c>
      <c r="K1910" t="s">
        <v>1200</v>
      </c>
      <c r="L1910" t="str">
        <f t="shared" si="29"/>
        <v>Critical</v>
      </c>
      <c r="M1910">
        <v>9.3000000000000007</v>
      </c>
      <c r="N1910" t="s">
        <v>85</v>
      </c>
      <c r="O1910" t="s">
        <v>86</v>
      </c>
      <c r="P1910" t="s">
        <v>101</v>
      </c>
      <c r="Q1910" t="s">
        <v>88</v>
      </c>
      <c r="R1910" t="s">
        <v>130</v>
      </c>
      <c r="S1910" t="s">
        <v>130</v>
      </c>
      <c r="T1910" t="s">
        <v>130</v>
      </c>
      <c r="U1910" t="s">
        <v>2854</v>
      </c>
    </row>
    <row r="1911" spans="3:21" hidden="1" x14ac:dyDescent="0.25">
      <c r="C1911" t="s">
        <v>3233</v>
      </c>
      <c r="D1911">
        <v>2016</v>
      </c>
      <c r="E1911" t="s">
        <v>360</v>
      </c>
      <c r="F1911" t="s">
        <v>3250</v>
      </c>
      <c r="G1911" t="s">
        <v>280</v>
      </c>
      <c r="H1911" t="s">
        <v>81</v>
      </c>
      <c r="I1911" t="s">
        <v>82</v>
      </c>
      <c r="J1911" t="s">
        <v>616</v>
      </c>
      <c r="K1911" t="s">
        <v>291</v>
      </c>
      <c r="L1911" t="str">
        <f t="shared" ref="L1911:L1974" si="30">IF(M1911&gt;=9,"Critical",IF(M1911&gt;=7.5,"High",IF(M1911&gt;=5,"Medium","Low")))</f>
        <v>Critical</v>
      </c>
      <c r="M1911">
        <v>9.3000000000000007</v>
      </c>
      <c r="N1911" t="s">
        <v>85</v>
      </c>
      <c r="O1911" t="s">
        <v>86</v>
      </c>
      <c r="P1911" t="s">
        <v>101</v>
      </c>
      <c r="Q1911" t="s">
        <v>88</v>
      </c>
      <c r="R1911" t="s">
        <v>130</v>
      </c>
      <c r="S1911" t="s">
        <v>130</v>
      </c>
      <c r="T1911" t="s">
        <v>130</v>
      </c>
      <c r="U1911" t="s">
        <v>3251</v>
      </c>
    </row>
    <row r="1912" spans="3:21" hidden="1" x14ac:dyDescent="0.25">
      <c r="C1912" t="s">
        <v>3233</v>
      </c>
      <c r="D1912">
        <v>2016</v>
      </c>
      <c r="E1912" t="s">
        <v>657</v>
      </c>
      <c r="F1912" t="s">
        <v>2857</v>
      </c>
      <c r="G1912" t="s">
        <v>699</v>
      </c>
      <c r="H1912" t="s">
        <v>81</v>
      </c>
      <c r="I1912" t="s">
        <v>82</v>
      </c>
      <c r="J1912" t="s">
        <v>616</v>
      </c>
      <c r="K1912" t="s">
        <v>1200</v>
      </c>
      <c r="L1912" t="str">
        <f t="shared" si="30"/>
        <v>Critical</v>
      </c>
      <c r="M1912">
        <v>9</v>
      </c>
      <c r="N1912" t="s">
        <v>85</v>
      </c>
      <c r="O1912" t="s">
        <v>86</v>
      </c>
      <c r="P1912" t="s">
        <v>87</v>
      </c>
      <c r="Q1912" t="s">
        <v>205</v>
      </c>
      <c r="R1912" t="s">
        <v>130</v>
      </c>
      <c r="S1912" t="s">
        <v>130</v>
      </c>
      <c r="T1912" t="s">
        <v>130</v>
      </c>
      <c r="U1912" t="s">
        <v>2858</v>
      </c>
    </row>
    <row r="1913" spans="3:21" hidden="1" x14ac:dyDescent="0.25">
      <c r="C1913" t="s">
        <v>3233</v>
      </c>
      <c r="D1913">
        <v>2016</v>
      </c>
      <c r="E1913" t="s">
        <v>369</v>
      </c>
      <c r="F1913" t="s">
        <v>2859</v>
      </c>
      <c r="G1913" t="s">
        <v>280</v>
      </c>
      <c r="H1913" t="s">
        <v>81</v>
      </c>
      <c r="I1913" t="s">
        <v>82</v>
      </c>
      <c r="J1913" t="s">
        <v>616</v>
      </c>
      <c r="K1913" t="s">
        <v>1200</v>
      </c>
      <c r="L1913" t="str">
        <f t="shared" si="30"/>
        <v>Critical</v>
      </c>
      <c r="M1913">
        <v>9.3000000000000007</v>
      </c>
      <c r="N1913" t="s">
        <v>85</v>
      </c>
      <c r="O1913" t="s">
        <v>86</v>
      </c>
      <c r="P1913" t="s">
        <v>101</v>
      </c>
      <c r="Q1913" t="s">
        <v>88</v>
      </c>
      <c r="R1913" t="s">
        <v>130</v>
      </c>
      <c r="S1913" t="s">
        <v>130</v>
      </c>
      <c r="T1913" t="s">
        <v>130</v>
      </c>
      <c r="U1913" t="s">
        <v>2860</v>
      </c>
    </row>
    <row r="1914" spans="3:21" hidden="1" x14ac:dyDescent="0.25">
      <c r="C1914" t="s">
        <v>3233</v>
      </c>
      <c r="D1914">
        <v>2016</v>
      </c>
      <c r="E1914" t="s">
        <v>373</v>
      </c>
      <c r="F1914" t="s">
        <v>2861</v>
      </c>
      <c r="G1914" t="s">
        <v>108</v>
      </c>
      <c r="H1914" t="s">
        <v>81</v>
      </c>
      <c r="I1914" t="s">
        <v>109</v>
      </c>
      <c r="J1914" t="s">
        <v>616</v>
      </c>
      <c r="K1914" t="s">
        <v>1200</v>
      </c>
      <c r="L1914" t="str">
        <f t="shared" si="30"/>
        <v>Low</v>
      </c>
      <c r="M1914">
        <v>4.3</v>
      </c>
      <c r="N1914" t="s">
        <v>85</v>
      </c>
      <c r="O1914" t="s">
        <v>86</v>
      </c>
      <c r="P1914" t="s">
        <v>101</v>
      </c>
      <c r="Q1914" t="s">
        <v>88</v>
      </c>
      <c r="R1914" t="s">
        <v>89</v>
      </c>
      <c r="S1914" t="s">
        <v>85</v>
      </c>
      <c r="T1914" t="s">
        <v>85</v>
      </c>
      <c r="U1914" t="s">
        <v>2862</v>
      </c>
    </row>
    <row r="1915" spans="3:21" hidden="1" x14ac:dyDescent="0.25">
      <c r="C1915" t="s">
        <v>3233</v>
      </c>
      <c r="D1915">
        <v>2016</v>
      </c>
      <c r="E1915" t="s">
        <v>377</v>
      </c>
      <c r="F1915" t="s">
        <v>2863</v>
      </c>
      <c r="G1915" t="s">
        <v>108</v>
      </c>
      <c r="H1915" t="s">
        <v>81</v>
      </c>
      <c r="I1915" t="s">
        <v>109</v>
      </c>
      <c r="J1915" t="s">
        <v>616</v>
      </c>
      <c r="K1915" t="s">
        <v>1200</v>
      </c>
      <c r="L1915" t="str">
        <f t="shared" si="30"/>
        <v>Low</v>
      </c>
      <c r="M1915">
        <v>4.3</v>
      </c>
      <c r="N1915" t="s">
        <v>85</v>
      </c>
      <c r="O1915" t="s">
        <v>86</v>
      </c>
      <c r="P1915" t="s">
        <v>101</v>
      </c>
      <c r="Q1915" t="s">
        <v>88</v>
      </c>
      <c r="R1915" t="s">
        <v>89</v>
      </c>
      <c r="S1915" t="s">
        <v>85</v>
      </c>
      <c r="T1915" t="s">
        <v>85</v>
      </c>
      <c r="U1915" t="s">
        <v>2864</v>
      </c>
    </row>
    <row r="1916" spans="3:21" hidden="1" x14ac:dyDescent="0.25">
      <c r="C1916" t="s">
        <v>3233</v>
      </c>
      <c r="D1916">
        <v>2016</v>
      </c>
      <c r="E1916" t="s">
        <v>380</v>
      </c>
      <c r="F1916" t="s">
        <v>2865</v>
      </c>
      <c r="G1916" t="s">
        <v>280</v>
      </c>
      <c r="H1916" t="s">
        <v>81</v>
      </c>
      <c r="I1916" t="s">
        <v>82</v>
      </c>
      <c r="J1916" t="s">
        <v>1220</v>
      </c>
      <c r="K1916" t="s">
        <v>1431</v>
      </c>
      <c r="L1916" t="str">
        <f t="shared" si="30"/>
        <v>Critical</v>
      </c>
      <c r="M1916">
        <v>9.3000000000000007</v>
      </c>
      <c r="N1916" t="s">
        <v>85</v>
      </c>
      <c r="O1916" t="s">
        <v>86</v>
      </c>
      <c r="P1916" t="s">
        <v>101</v>
      </c>
      <c r="Q1916" t="s">
        <v>88</v>
      </c>
      <c r="R1916" t="s">
        <v>130</v>
      </c>
      <c r="S1916" t="s">
        <v>130</v>
      </c>
      <c r="T1916" t="s">
        <v>130</v>
      </c>
      <c r="U1916" t="s">
        <v>2866</v>
      </c>
    </row>
    <row r="1917" spans="3:21" hidden="1" x14ac:dyDescent="0.25">
      <c r="C1917" t="s">
        <v>3233</v>
      </c>
      <c r="D1917">
        <v>2016</v>
      </c>
      <c r="E1917" t="s">
        <v>383</v>
      </c>
      <c r="F1917" t="s">
        <v>2867</v>
      </c>
      <c r="G1917" t="s">
        <v>93</v>
      </c>
      <c r="H1917" t="s">
        <v>81</v>
      </c>
      <c r="I1917" t="s">
        <v>431</v>
      </c>
      <c r="J1917" t="s">
        <v>1220</v>
      </c>
      <c r="K1917" t="s">
        <v>1618</v>
      </c>
      <c r="L1917" t="str">
        <f t="shared" si="30"/>
        <v>Critical</v>
      </c>
      <c r="M1917">
        <v>9.3000000000000007</v>
      </c>
      <c r="N1917" t="s">
        <v>85</v>
      </c>
      <c r="O1917" t="s">
        <v>86</v>
      </c>
      <c r="P1917" t="s">
        <v>101</v>
      </c>
      <c r="Q1917" t="s">
        <v>88</v>
      </c>
      <c r="R1917" t="s">
        <v>130</v>
      </c>
      <c r="S1917" t="s">
        <v>130</v>
      </c>
      <c r="T1917" t="s">
        <v>130</v>
      </c>
      <c r="U1917" t="s">
        <v>2868</v>
      </c>
    </row>
    <row r="1918" spans="3:21" hidden="1" x14ac:dyDescent="0.25">
      <c r="C1918" t="s">
        <v>3233</v>
      </c>
      <c r="D1918">
        <v>2016</v>
      </c>
      <c r="E1918" t="s">
        <v>386</v>
      </c>
      <c r="F1918" t="s">
        <v>2871</v>
      </c>
      <c r="G1918" t="s">
        <v>134</v>
      </c>
      <c r="H1918" t="s">
        <v>81</v>
      </c>
      <c r="I1918" t="s">
        <v>82</v>
      </c>
      <c r="J1918" t="s">
        <v>2872</v>
      </c>
      <c r="K1918" t="s">
        <v>885</v>
      </c>
      <c r="L1918" t="str">
        <f t="shared" si="30"/>
        <v>Critical</v>
      </c>
      <c r="M1918">
        <v>9.3000000000000007</v>
      </c>
      <c r="N1918" t="s">
        <v>85</v>
      </c>
      <c r="O1918" t="s">
        <v>86</v>
      </c>
      <c r="P1918" t="s">
        <v>101</v>
      </c>
      <c r="Q1918" t="s">
        <v>88</v>
      </c>
      <c r="R1918" t="s">
        <v>130</v>
      </c>
      <c r="S1918" t="s">
        <v>130</v>
      </c>
      <c r="T1918" t="s">
        <v>130</v>
      </c>
      <c r="U1918" t="s">
        <v>2873</v>
      </c>
    </row>
    <row r="1919" spans="3:21" hidden="1" x14ac:dyDescent="0.25">
      <c r="C1919" t="s">
        <v>3233</v>
      </c>
      <c r="D1919">
        <v>2016</v>
      </c>
      <c r="E1919" t="s">
        <v>389</v>
      </c>
      <c r="F1919" t="s">
        <v>2874</v>
      </c>
      <c r="G1919" t="s">
        <v>134</v>
      </c>
      <c r="H1919" t="s">
        <v>81</v>
      </c>
      <c r="I1919" t="s">
        <v>129</v>
      </c>
      <c r="J1919" t="s">
        <v>2872</v>
      </c>
      <c r="K1919" t="s">
        <v>885</v>
      </c>
      <c r="L1919" t="str">
        <f t="shared" si="30"/>
        <v>Medium</v>
      </c>
      <c r="M1919">
        <v>7.1</v>
      </c>
      <c r="N1919" t="s">
        <v>85</v>
      </c>
      <c r="O1919" t="s">
        <v>86</v>
      </c>
      <c r="P1919" t="s">
        <v>101</v>
      </c>
      <c r="Q1919" t="s">
        <v>88</v>
      </c>
      <c r="R1919" t="s">
        <v>85</v>
      </c>
      <c r="S1919" t="s">
        <v>85</v>
      </c>
      <c r="T1919" t="s">
        <v>130</v>
      </c>
      <c r="U1919" t="s">
        <v>2875</v>
      </c>
    </row>
    <row r="1920" spans="3:21" hidden="1" x14ac:dyDescent="0.25">
      <c r="C1920" t="s">
        <v>3233</v>
      </c>
      <c r="D1920">
        <v>2016</v>
      </c>
      <c r="E1920" t="s">
        <v>392</v>
      </c>
      <c r="F1920" t="s">
        <v>3252</v>
      </c>
      <c r="G1920" t="s">
        <v>134</v>
      </c>
      <c r="H1920" t="s">
        <v>81</v>
      </c>
      <c r="I1920" t="s">
        <v>82</v>
      </c>
      <c r="J1920" t="s">
        <v>2872</v>
      </c>
      <c r="K1920" t="s">
        <v>676</v>
      </c>
      <c r="L1920" t="str">
        <f t="shared" si="30"/>
        <v>Critical</v>
      </c>
      <c r="M1920">
        <v>9.3000000000000007</v>
      </c>
      <c r="N1920" t="s">
        <v>85</v>
      </c>
      <c r="O1920" t="s">
        <v>86</v>
      </c>
      <c r="P1920" t="s">
        <v>101</v>
      </c>
      <c r="Q1920" t="s">
        <v>88</v>
      </c>
      <c r="R1920" t="s">
        <v>130</v>
      </c>
      <c r="S1920" t="s">
        <v>130</v>
      </c>
      <c r="T1920" t="s">
        <v>130</v>
      </c>
      <c r="U1920" t="s">
        <v>3253</v>
      </c>
    </row>
    <row r="1921" spans="3:21" hidden="1" x14ac:dyDescent="0.25">
      <c r="C1921" t="s">
        <v>3233</v>
      </c>
      <c r="D1921">
        <v>2016</v>
      </c>
      <c r="E1921" t="s">
        <v>396</v>
      </c>
      <c r="F1921" t="s">
        <v>2876</v>
      </c>
      <c r="G1921" t="s">
        <v>134</v>
      </c>
      <c r="H1921" t="s">
        <v>81</v>
      </c>
      <c r="I1921" t="s">
        <v>82</v>
      </c>
      <c r="J1921" t="s">
        <v>2872</v>
      </c>
      <c r="K1921" t="s">
        <v>676</v>
      </c>
      <c r="L1921" t="str">
        <f t="shared" si="30"/>
        <v>Critical</v>
      </c>
      <c r="M1921">
        <v>9.3000000000000007</v>
      </c>
      <c r="N1921" t="s">
        <v>85</v>
      </c>
      <c r="O1921" t="s">
        <v>86</v>
      </c>
      <c r="P1921" t="s">
        <v>101</v>
      </c>
      <c r="Q1921" t="s">
        <v>88</v>
      </c>
      <c r="R1921" t="s">
        <v>130</v>
      </c>
      <c r="S1921" t="s">
        <v>130</v>
      </c>
      <c r="T1921" t="s">
        <v>130</v>
      </c>
      <c r="U1921" t="s">
        <v>2877</v>
      </c>
    </row>
    <row r="1922" spans="3:21" hidden="1" x14ac:dyDescent="0.25">
      <c r="C1922" t="s">
        <v>3233</v>
      </c>
      <c r="D1922">
        <v>2016</v>
      </c>
      <c r="E1922" t="s">
        <v>401</v>
      </c>
      <c r="F1922" t="s">
        <v>2878</v>
      </c>
      <c r="G1922" t="s">
        <v>134</v>
      </c>
      <c r="H1922" t="s">
        <v>81</v>
      </c>
      <c r="I1922" t="s">
        <v>82</v>
      </c>
      <c r="J1922" t="s">
        <v>2872</v>
      </c>
      <c r="K1922" t="s">
        <v>676</v>
      </c>
      <c r="L1922" t="str">
        <f t="shared" si="30"/>
        <v>Critical</v>
      </c>
      <c r="M1922">
        <v>9.3000000000000007</v>
      </c>
      <c r="N1922" t="s">
        <v>85</v>
      </c>
      <c r="O1922" t="s">
        <v>86</v>
      </c>
      <c r="P1922" t="s">
        <v>101</v>
      </c>
      <c r="Q1922" t="s">
        <v>88</v>
      </c>
      <c r="R1922" t="s">
        <v>130</v>
      </c>
      <c r="S1922" t="s">
        <v>130</v>
      </c>
      <c r="T1922" t="s">
        <v>130</v>
      </c>
      <c r="U1922" t="s">
        <v>2879</v>
      </c>
    </row>
    <row r="1923" spans="3:21" hidden="1" x14ac:dyDescent="0.25">
      <c r="C1923" t="s">
        <v>3233</v>
      </c>
      <c r="D1923">
        <v>2016</v>
      </c>
      <c r="E1923" t="s">
        <v>684</v>
      </c>
      <c r="F1923" t="s">
        <v>2880</v>
      </c>
      <c r="G1923" t="s">
        <v>134</v>
      </c>
      <c r="H1923" t="s">
        <v>81</v>
      </c>
      <c r="I1923" t="s">
        <v>82</v>
      </c>
      <c r="J1923" t="s">
        <v>2872</v>
      </c>
      <c r="K1923" t="s">
        <v>676</v>
      </c>
      <c r="L1923" t="str">
        <f t="shared" si="30"/>
        <v>Critical</v>
      </c>
      <c r="M1923">
        <v>9.3000000000000007</v>
      </c>
      <c r="N1923" t="s">
        <v>85</v>
      </c>
      <c r="O1923" t="s">
        <v>86</v>
      </c>
      <c r="P1923" t="s">
        <v>101</v>
      </c>
      <c r="Q1923" t="s">
        <v>88</v>
      </c>
      <c r="R1923" t="s">
        <v>130</v>
      </c>
      <c r="S1923" t="s">
        <v>130</v>
      </c>
      <c r="T1923" t="s">
        <v>130</v>
      </c>
      <c r="U1923" t="s">
        <v>2881</v>
      </c>
    </row>
    <row r="1924" spans="3:21" hidden="1" x14ac:dyDescent="0.25">
      <c r="C1924" t="s">
        <v>3233</v>
      </c>
      <c r="D1924">
        <v>2016</v>
      </c>
      <c r="E1924" t="s">
        <v>687</v>
      </c>
      <c r="F1924" t="s">
        <v>2882</v>
      </c>
      <c r="G1924" t="s">
        <v>134</v>
      </c>
      <c r="H1924" t="s">
        <v>81</v>
      </c>
      <c r="I1924" t="s">
        <v>82</v>
      </c>
      <c r="J1924" t="s">
        <v>2872</v>
      </c>
      <c r="K1924" t="s">
        <v>676</v>
      </c>
      <c r="L1924" t="str">
        <f t="shared" si="30"/>
        <v>Medium</v>
      </c>
      <c r="M1924">
        <v>6.8</v>
      </c>
      <c r="N1924" t="s">
        <v>85</v>
      </c>
      <c r="O1924" t="s">
        <v>86</v>
      </c>
      <c r="P1924" t="s">
        <v>101</v>
      </c>
      <c r="Q1924" t="s">
        <v>88</v>
      </c>
      <c r="R1924" t="s">
        <v>89</v>
      </c>
      <c r="S1924" t="s">
        <v>89</v>
      </c>
      <c r="T1924" t="s">
        <v>89</v>
      </c>
      <c r="U1924" t="s">
        <v>2883</v>
      </c>
    </row>
    <row r="1925" spans="3:21" hidden="1" x14ac:dyDescent="0.25">
      <c r="C1925" t="s">
        <v>3233</v>
      </c>
      <c r="D1925">
        <v>2016</v>
      </c>
      <c r="E1925" t="s">
        <v>708</v>
      </c>
      <c r="F1925" t="s">
        <v>2884</v>
      </c>
      <c r="G1925" t="s">
        <v>108</v>
      </c>
      <c r="H1925" t="s">
        <v>81</v>
      </c>
      <c r="I1925" t="s">
        <v>1375</v>
      </c>
      <c r="J1925" t="s">
        <v>2810</v>
      </c>
      <c r="K1925" t="s">
        <v>291</v>
      </c>
      <c r="L1925" t="str">
        <f t="shared" si="30"/>
        <v>Low</v>
      </c>
      <c r="M1925">
        <v>4.3</v>
      </c>
      <c r="N1925" t="s">
        <v>85</v>
      </c>
      <c r="O1925" t="s">
        <v>86</v>
      </c>
      <c r="P1925" t="s">
        <v>101</v>
      </c>
      <c r="Q1925" t="s">
        <v>88</v>
      </c>
      <c r="R1925" t="s">
        <v>89</v>
      </c>
      <c r="S1925" t="s">
        <v>85</v>
      </c>
      <c r="T1925" t="s">
        <v>85</v>
      </c>
      <c r="U1925" t="s">
        <v>2885</v>
      </c>
    </row>
    <row r="1926" spans="3:21" hidden="1" x14ac:dyDescent="0.25">
      <c r="C1926" t="s">
        <v>3233</v>
      </c>
      <c r="D1926">
        <v>2016</v>
      </c>
      <c r="E1926" t="s">
        <v>713</v>
      </c>
      <c r="F1926" t="s">
        <v>3254</v>
      </c>
      <c r="G1926" t="s">
        <v>93</v>
      </c>
      <c r="H1926" t="s">
        <v>81</v>
      </c>
      <c r="I1926" t="s">
        <v>153</v>
      </c>
      <c r="J1926" t="s">
        <v>2887</v>
      </c>
      <c r="K1926" t="s">
        <v>792</v>
      </c>
      <c r="L1926" t="str">
        <f t="shared" si="30"/>
        <v>Critical</v>
      </c>
      <c r="M1926">
        <v>9.3000000000000007</v>
      </c>
      <c r="N1926" t="s">
        <v>85</v>
      </c>
      <c r="O1926" t="s">
        <v>86</v>
      </c>
      <c r="P1926" t="s">
        <v>101</v>
      </c>
      <c r="Q1926" t="s">
        <v>88</v>
      </c>
      <c r="R1926" t="s">
        <v>130</v>
      </c>
      <c r="S1926" t="s">
        <v>130</v>
      </c>
      <c r="T1926" t="s">
        <v>130</v>
      </c>
      <c r="U1926" t="s">
        <v>3255</v>
      </c>
    </row>
    <row r="1927" spans="3:21" hidden="1" x14ac:dyDescent="0.25">
      <c r="C1927" t="s">
        <v>3233</v>
      </c>
      <c r="D1927">
        <v>2016</v>
      </c>
      <c r="E1927" t="s">
        <v>862</v>
      </c>
      <c r="F1927" t="s">
        <v>3202</v>
      </c>
      <c r="G1927" t="s">
        <v>134</v>
      </c>
      <c r="H1927" t="s">
        <v>81</v>
      </c>
      <c r="I1927" t="s">
        <v>129</v>
      </c>
      <c r="J1927" t="s">
        <v>2887</v>
      </c>
      <c r="K1927" t="s">
        <v>792</v>
      </c>
      <c r="L1927" t="str">
        <f t="shared" si="30"/>
        <v>Medium</v>
      </c>
      <c r="M1927">
        <v>5</v>
      </c>
      <c r="N1927" t="s">
        <v>85</v>
      </c>
      <c r="O1927" t="s">
        <v>86</v>
      </c>
      <c r="P1927" t="s">
        <v>87</v>
      </c>
      <c r="Q1927" t="s">
        <v>88</v>
      </c>
      <c r="R1927" t="s">
        <v>85</v>
      </c>
      <c r="S1927" t="s">
        <v>85</v>
      </c>
      <c r="T1927" t="s">
        <v>89</v>
      </c>
      <c r="U1927" t="s">
        <v>3203</v>
      </c>
    </row>
    <row r="1928" spans="3:21" hidden="1" x14ac:dyDescent="0.25">
      <c r="C1928" t="s">
        <v>3233</v>
      </c>
      <c r="D1928">
        <v>2016</v>
      </c>
      <c r="E1928" t="s">
        <v>716</v>
      </c>
      <c r="F1928" t="s">
        <v>3256</v>
      </c>
      <c r="G1928" t="s">
        <v>134</v>
      </c>
      <c r="H1928" t="s">
        <v>81</v>
      </c>
      <c r="I1928" t="s">
        <v>82</v>
      </c>
      <c r="J1928" t="s">
        <v>2887</v>
      </c>
      <c r="K1928" t="s">
        <v>792</v>
      </c>
      <c r="L1928" t="str">
        <f t="shared" si="30"/>
        <v>Critical</v>
      </c>
      <c r="M1928">
        <v>9.3000000000000007</v>
      </c>
      <c r="N1928" t="s">
        <v>85</v>
      </c>
      <c r="O1928" t="s">
        <v>86</v>
      </c>
      <c r="P1928" t="s">
        <v>101</v>
      </c>
      <c r="Q1928" t="s">
        <v>88</v>
      </c>
      <c r="R1928" t="s">
        <v>130</v>
      </c>
      <c r="S1928" t="s">
        <v>130</v>
      </c>
      <c r="T1928" t="s">
        <v>130</v>
      </c>
      <c r="U1928" t="s">
        <v>3257</v>
      </c>
    </row>
    <row r="1929" spans="3:21" hidden="1" x14ac:dyDescent="0.25">
      <c r="C1929" t="s">
        <v>3233</v>
      </c>
      <c r="D1929">
        <v>2016</v>
      </c>
      <c r="E1929" t="s">
        <v>721</v>
      </c>
      <c r="F1929" t="s">
        <v>3258</v>
      </c>
      <c r="G1929" t="s">
        <v>134</v>
      </c>
      <c r="H1929" t="s">
        <v>81</v>
      </c>
      <c r="I1929" t="s">
        <v>129</v>
      </c>
      <c r="J1929" t="s">
        <v>2887</v>
      </c>
      <c r="K1929" t="s">
        <v>792</v>
      </c>
      <c r="L1929" t="str">
        <f t="shared" si="30"/>
        <v>Medium</v>
      </c>
      <c r="M1929">
        <v>5</v>
      </c>
      <c r="N1929" t="s">
        <v>85</v>
      </c>
      <c r="O1929" t="s">
        <v>86</v>
      </c>
      <c r="P1929" t="s">
        <v>87</v>
      </c>
      <c r="Q1929" t="s">
        <v>88</v>
      </c>
      <c r="R1929" t="s">
        <v>85</v>
      </c>
      <c r="S1929" t="s">
        <v>85</v>
      </c>
      <c r="T1929" t="s">
        <v>89</v>
      </c>
      <c r="U1929" t="s">
        <v>3259</v>
      </c>
    </row>
    <row r="1930" spans="3:21" hidden="1" x14ac:dyDescent="0.25">
      <c r="C1930" t="s">
        <v>3233</v>
      </c>
      <c r="D1930">
        <v>2016</v>
      </c>
      <c r="E1930" t="s">
        <v>729</v>
      </c>
      <c r="F1930" t="s">
        <v>2886</v>
      </c>
      <c r="G1930" t="s">
        <v>93</v>
      </c>
      <c r="H1930" t="s">
        <v>81</v>
      </c>
      <c r="I1930" t="s">
        <v>431</v>
      </c>
      <c r="J1930" t="s">
        <v>2887</v>
      </c>
      <c r="K1930" t="s">
        <v>792</v>
      </c>
      <c r="L1930" t="str">
        <f t="shared" si="30"/>
        <v>Critical</v>
      </c>
      <c r="M1930">
        <v>9.3000000000000007</v>
      </c>
      <c r="N1930" t="s">
        <v>85</v>
      </c>
      <c r="O1930" t="s">
        <v>86</v>
      </c>
      <c r="P1930" t="s">
        <v>101</v>
      </c>
      <c r="Q1930" t="s">
        <v>88</v>
      </c>
      <c r="R1930" t="s">
        <v>130</v>
      </c>
      <c r="S1930" t="s">
        <v>130</v>
      </c>
      <c r="T1930" t="s">
        <v>130</v>
      </c>
      <c r="U1930" t="s">
        <v>2888</v>
      </c>
    </row>
    <row r="1931" spans="3:21" hidden="1" x14ac:dyDescent="0.25">
      <c r="C1931" t="s">
        <v>3233</v>
      </c>
      <c r="D1931">
        <v>2016</v>
      </c>
      <c r="E1931" t="s">
        <v>1244</v>
      </c>
      <c r="F1931" t="s">
        <v>3260</v>
      </c>
      <c r="G1931" t="s">
        <v>134</v>
      </c>
      <c r="H1931" t="s">
        <v>81</v>
      </c>
      <c r="I1931" t="s">
        <v>129</v>
      </c>
      <c r="J1931" t="s">
        <v>2887</v>
      </c>
      <c r="K1931" t="s">
        <v>1701</v>
      </c>
      <c r="L1931" t="str">
        <f t="shared" si="30"/>
        <v>Medium</v>
      </c>
      <c r="M1931">
        <v>5</v>
      </c>
      <c r="N1931" t="s">
        <v>85</v>
      </c>
      <c r="O1931" t="s">
        <v>86</v>
      </c>
      <c r="P1931" t="s">
        <v>87</v>
      </c>
      <c r="Q1931" t="s">
        <v>88</v>
      </c>
      <c r="R1931" t="s">
        <v>85</v>
      </c>
      <c r="S1931" t="s">
        <v>85</v>
      </c>
      <c r="T1931" t="s">
        <v>89</v>
      </c>
      <c r="U1931" t="s">
        <v>3261</v>
      </c>
    </row>
    <row r="1932" spans="3:21" hidden="1" x14ac:dyDescent="0.25">
      <c r="C1932" t="s">
        <v>3233</v>
      </c>
      <c r="D1932">
        <v>2016</v>
      </c>
      <c r="E1932" t="s">
        <v>874</v>
      </c>
      <c r="F1932" t="s">
        <v>2889</v>
      </c>
      <c r="G1932" t="s">
        <v>93</v>
      </c>
      <c r="H1932" t="s">
        <v>81</v>
      </c>
      <c r="I1932" t="s">
        <v>153</v>
      </c>
      <c r="J1932" t="s">
        <v>2890</v>
      </c>
      <c r="K1932" t="s">
        <v>738</v>
      </c>
      <c r="L1932" t="str">
        <f t="shared" si="30"/>
        <v>Critical</v>
      </c>
      <c r="M1932">
        <v>9.3000000000000007</v>
      </c>
      <c r="N1932" t="s">
        <v>85</v>
      </c>
      <c r="O1932" t="s">
        <v>86</v>
      </c>
      <c r="P1932" t="s">
        <v>101</v>
      </c>
      <c r="Q1932" t="s">
        <v>88</v>
      </c>
      <c r="R1932" t="s">
        <v>130</v>
      </c>
      <c r="S1932" t="s">
        <v>130</v>
      </c>
      <c r="T1932" t="s">
        <v>130</v>
      </c>
      <c r="U1932" t="s">
        <v>2891</v>
      </c>
    </row>
    <row r="1933" spans="3:21" hidden="1" x14ac:dyDescent="0.25">
      <c r="C1933" t="s">
        <v>3233</v>
      </c>
      <c r="D1933">
        <v>2016</v>
      </c>
      <c r="E1933" t="s">
        <v>509</v>
      </c>
      <c r="F1933" t="s">
        <v>2894</v>
      </c>
      <c r="G1933" t="s">
        <v>108</v>
      </c>
      <c r="H1933" t="s">
        <v>81</v>
      </c>
      <c r="I1933" t="s">
        <v>1319</v>
      </c>
      <c r="J1933" t="s">
        <v>2890</v>
      </c>
      <c r="K1933" t="s">
        <v>738</v>
      </c>
      <c r="L1933" t="str">
        <f t="shared" si="30"/>
        <v>Low</v>
      </c>
      <c r="M1933">
        <v>4.3</v>
      </c>
      <c r="N1933" t="s">
        <v>85</v>
      </c>
      <c r="O1933" t="s">
        <v>86</v>
      </c>
      <c r="P1933" t="s">
        <v>101</v>
      </c>
      <c r="Q1933" t="s">
        <v>88</v>
      </c>
      <c r="R1933" t="s">
        <v>89</v>
      </c>
      <c r="S1933" t="s">
        <v>85</v>
      </c>
      <c r="T1933" t="s">
        <v>85</v>
      </c>
      <c r="U1933" t="s">
        <v>2895</v>
      </c>
    </row>
    <row r="1934" spans="3:21" hidden="1" x14ac:dyDescent="0.25">
      <c r="C1934" t="s">
        <v>3233</v>
      </c>
      <c r="D1934">
        <v>2017</v>
      </c>
      <c r="E1934" t="s">
        <v>79</v>
      </c>
      <c r="F1934" t="s">
        <v>2896</v>
      </c>
      <c r="G1934" t="s">
        <v>108</v>
      </c>
      <c r="H1934" t="s">
        <v>81</v>
      </c>
      <c r="I1934" t="s">
        <v>109</v>
      </c>
      <c r="J1934" t="s">
        <v>1583</v>
      </c>
      <c r="K1934" t="s">
        <v>2897</v>
      </c>
      <c r="L1934" t="str">
        <f t="shared" si="30"/>
        <v>Low</v>
      </c>
      <c r="M1934">
        <v>4.3</v>
      </c>
      <c r="N1934" t="s">
        <v>85</v>
      </c>
      <c r="O1934" t="s">
        <v>86</v>
      </c>
      <c r="P1934" t="s">
        <v>101</v>
      </c>
      <c r="Q1934" t="s">
        <v>88</v>
      </c>
      <c r="R1934" t="s">
        <v>89</v>
      </c>
      <c r="S1934" t="s">
        <v>85</v>
      </c>
      <c r="T1934" t="s">
        <v>85</v>
      </c>
      <c r="U1934" t="s">
        <v>2898</v>
      </c>
    </row>
    <row r="1935" spans="3:21" hidden="1" x14ac:dyDescent="0.25">
      <c r="C1935" t="s">
        <v>3233</v>
      </c>
      <c r="D1935">
        <v>2017</v>
      </c>
      <c r="E1935" t="s">
        <v>91</v>
      </c>
      <c r="F1935" t="s">
        <v>2899</v>
      </c>
      <c r="G1935" t="s">
        <v>134</v>
      </c>
      <c r="H1935" t="s">
        <v>81</v>
      </c>
      <c r="I1935" t="s">
        <v>82</v>
      </c>
      <c r="J1935" t="s">
        <v>1583</v>
      </c>
      <c r="K1935" t="s">
        <v>2900</v>
      </c>
      <c r="L1935" t="str">
        <f t="shared" si="30"/>
        <v>High</v>
      </c>
      <c r="M1935">
        <v>8.5</v>
      </c>
      <c r="N1935" t="s">
        <v>85</v>
      </c>
      <c r="O1935" t="s">
        <v>86</v>
      </c>
      <c r="P1935" t="s">
        <v>101</v>
      </c>
      <c r="Q1935" t="s">
        <v>205</v>
      </c>
      <c r="R1935" t="s">
        <v>130</v>
      </c>
      <c r="S1935" t="s">
        <v>130</v>
      </c>
      <c r="T1935" t="s">
        <v>130</v>
      </c>
      <c r="U1935" t="s">
        <v>2901</v>
      </c>
    </row>
    <row r="1936" spans="3:21" hidden="1" x14ac:dyDescent="0.25">
      <c r="C1936" t="s">
        <v>3233</v>
      </c>
      <c r="D1936">
        <v>2017</v>
      </c>
      <c r="E1936" t="s">
        <v>103</v>
      </c>
      <c r="F1936" t="s">
        <v>2902</v>
      </c>
      <c r="G1936" t="s">
        <v>108</v>
      </c>
      <c r="H1936" t="s">
        <v>81</v>
      </c>
      <c r="I1936" t="s">
        <v>109</v>
      </c>
      <c r="J1936" t="s">
        <v>2903</v>
      </c>
      <c r="K1936" t="s">
        <v>432</v>
      </c>
      <c r="L1936" t="str">
        <f t="shared" si="30"/>
        <v>Low</v>
      </c>
      <c r="M1936">
        <v>4.3</v>
      </c>
      <c r="N1936" t="s">
        <v>85</v>
      </c>
      <c r="O1936" t="s">
        <v>86</v>
      </c>
      <c r="P1936" t="s">
        <v>101</v>
      </c>
      <c r="Q1936" t="s">
        <v>88</v>
      </c>
      <c r="R1936" t="s">
        <v>89</v>
      </c>
      <c r="S1936" t="s">
        <v>85</v>
      </c>
      <c r="T1936" t="s">
        <v>85</v>
      </c>
      <c r="U1936" t="s">
        <v>2904</v>
      </c>
    </row>
    <row r="1937" spans="3:21" hidden="1" x14ac:dyDescent="0.25">
      <c r="C1937" t="s">
        <v>3233</v>
      </c>
      <c r="D1937">
        <v>2017</v>
      </c>
      <c r="E1937" t="s">
        <v>138</v>
      </c>
      <c r="F1937" t="s">
        <v>2908</v>
      </c>
      <c r="G1937" t="s">
        <v>108</v>
      </c>
      <c r="H1937" t="s">
        <v>81</v>
      </c>
      <c r="I1937" t="s">
        <v>109</v>
      </c>
      <c r="J1937" t="s">
        <v>2906</v>
      </c>
      <c r="K1937" t="s">
        <v>1658</v>
      </c>
      <c r="L1937" t="str">
        <f t="shared" si="30"/>
        <v>Low</v>
      </c>
      <c r="M1937">
        <v>3.5</v>
      </c>
      <c r="N1937" t="s">
        <v>85</v>
      </c>
      <c r="O1937" t="s">
        <v>86</v>
      </c>
      <c r="P1937" t="s">
        <v>101</v>
      </c>
      <c r="Q1937" t="s">
        <v>205</v>
      </c>
      <c r="R1937" t="s">
        <v>89</v>
      </c>
      <c r="S1937" t="s">
        <v>85</v>
      </c>
      <c r="T1937" t="s">
        <v>85</v>
      </c>
      <c r="U1937" t="s">
        <v>2909</v>
      </c>
    </row>
    <row r="1938" spans="3:21" hidden="1" x14ac:dyDescent="0.25">
      <c r="C1938" t="s">
        <v>3233</v>
      </c>
      <c r="D1938">
        <v>2017</v>
      </c>
      <c r="E1938" t="s">
        <v>147</v>
      </c>
      <c r="F1938" t="s">
        <v>2910</v>
      </c>
      <c r="G1938" t="s">
        <v>140</v>
      </c>
      <c r="H1938" t="s">
        <v>81</v>
      </c>
      <c r="I1938" t="s">
        <v>129</v>
      </c>
      <c r="J1938" t="s">
        <v>2903</v>
      </c>
      <c r="K1938" t="s">
        <v>432</v>
      </c>
      <c r="L1938" t="str">
        <f t="shared" si="30"/>
        <v>Medium</v>
      </c>
      <c r="M1938">
        <v>5</v>
      </c>
      <c r="N1938" t="s">
        <v>85</v>
      </c>
      <c r="O1938" t="s">
        <v>86</v>
      </c>
      <c r="P1938" t="s">
        <v>87</v>
      </c>
      <c r="Q1938" t="s">
        <v>88</v>
      </c>
      <c r="R1938" t="s">
        <v>85</v>
      </c>
      <c r="S1938" t="s">
        <v>85</v>
      </c>
      <c r="T1938" t="s">
        <v>89</v>
      </c>
      <c r="U1938" t="s">
        <v>2911</v>
      </c>
    </row>
    <row r="1939" spans="3:21" hidden="1" x14ac:dyDescent="0.25">
      <c r="C1939" t="s">
        <v>3233</v>
      </c>
      <c r="D1939">
        <v>2017</v>
      </c>
      <c r="E1939" t="s">
        <v>159</v>
      </c>
      <c r="F1939" t="s">
        <v>2912</v>
      </c>
      <c r="G1939" t="s">
        <v>134</v>
      </c>
      <c r="H1939" t="s">
        <v>81</v>
      </c>
      <c r="I1939" t="s">
        <v>129</v>
      </c>
      <c r="J1939" t="s">
        <v>2906</v>
      </c>
      <c r="K1939" t="s">
        <v>2913</v>
      </c>
      <c r="L1939" t="str">
        <f t="shared" si="30"/>
        <v>High</v>
      </c>
      <c r="M1939">
        <v>7.8</v>
      </c>
      <c r="N1939" t="s">
        <v>85</v>
      </c>
      <c r="O1939" t="s">
        <v>86</v>
      </c>
      <c r="P1939" t="s">
        <v>87</v>
      </c>
      <c r="Q1939" t="s">
        <v>88</v>
      </c>
      <c r="R1939" t="s">
        <v>85</v>
      </c>
      <c r="S1939" t="s">
        <v>85</v>
      </c>
      <c r="T1939" t="s">
        <v>130</v>
      </c>
      <c r="U1939" t="s">
        <v>2914</v>
      </c>
    </row>
    <row r="1940" spans="3:21" hidden="1" x14ac:dyDescent="0.25">
      <c r="C1940" t="s">
        <v>3233</v>
      </c>
      <c r="D1940">
        <v>2017</v>
      </c>
      <c r="E1940" t="s">
        <v>140</v>
      </c>
      <c r="F1940" t="s">
        <v>2915</v>
      </c>
      <c r="G1940" t="s">
        <v>140</v>
      </c>
      <c r="H1940" t="s">
        <v>81</v>
      </c>
      <c r="I1940" t="s">
        <v>82</v>
      </c>
      <c r="J1940" t="s">
        <v>2906</v>
      </c>
      <c r="K1940" t="s">
        <v>2913</v>
      </c>
      <c r="L1940" t="str">
        <f t="shared" si="30"/>
        <v>Medium</v>
      </c>
      <c r="M1940">
        <v>6.8</v>
      </c>
      <c r="N1940" t="s">
        <v>85</v>
      </c>
      <c r="O1940" t="s">
        <v>86</v>
      </c>
      <c r="P1940" t="s">
        <v>101</v>
      </c>
      <c r="Q1940" t="s">
        <v>88</v>
      </c>
      <c r="R1940" t="s">
        <v>89</v>
      </c>
      <c r="S1940" t="s">
        <v>89</v>
      </c>
      <c r="T1940" t="s">
        <v>89</v>
      </c>
      <c r="U1940" t="s">
        <v>2916</v>
      </c>
    </row>
    <row r="1941" spans="3:21" hidden="1" x14ac:dyDescent="0.25">
      <c r="C1941" t="s">
        <v>3233</v>
      </c>
      <c r="D1941">
        <v>2017</v>
      </c>
      <c r="E1941" t="s">
        <v>134</v>
      </c>
      <c r="F1941" t="s">
        <v>3262</v>
      </c>
      <c r="G1941" t="s">
        <v>280</v>
      </c>
      <c r="H1941" t="s">
        <v>81</v>
      </c>
      <c r="I1941" t="s">
        <v>82</v>
      </c>
      <c r="J1941" t="s">
        <v>2906</v>
      </c>
      <c r="K1941" t="s">
        <v>84</v>
      </c>
      <c r="L1941" t="str">
        <f t="shared" si="30"/>
        <v>Critical</v>
      </c>
      <c r="M1941">
        <v>9.3000000000000007</v>
      </c>
      <c r="N1941" t="s">
        <v>85</v>
      </c>
      <c r="O1941" t="s">
        <v>86</v>
      </c>
      <c r="P1941" t="s">
        <v>101</v>
      </c>
      <c r="Q1941" t="s">
        <v>88</v>
      </c>
      <c r="R1941" t="s">
        <v>130</v>
      </c>
      <c r="S1941" t="s">
        <v>130</v>
      </c>
      <c r="T1941" t="s">
        <v>130</v>
      </c>
      <c r="U1941" t="s">
        <v>3263</v>
      </c>
    </row>
    <row r="1942" spans="3:21" hidden="1" x14ac:dyDescent="0.25">
      <c r="C1942" t="s">
        <v>3233</v>
      </c>
      <c r="D1942">
        <v>2017</v>
      </c>
      <c r="E1942" t="s">
        <v>305</v>
      </c>
      <c r="F1942" t="s">
        <v>2917</v>
      </c>
      <c r="G1942" t="s">
        <v>108</v>
      </c>
      <c r="H1942" t="s">
        <v>81</v>
      </c>
      <c r="I1942" t="s">
        <v>109</v>
      </c>
      <c r="J1942" t="s">
        <v>2906</v>
      </c>
      <c r="K1942" t="s">
        <v>2913</v>
      </c>
      <c r="L1942" t="str">
        <f t="shared" si="30"/>
        <v>Medium</v>
      </c>
      <c r="M1942">
        <v>5</v>
      </c>
      <c r="N1942" t="s">
        <v>85</v>
      </c>
      <c r="O1942" t="s">
        <v>86</v>
      </c>
      <c r="P1942" t="s">
        <v>87</v>
      </c>
      <c r="Q1942" t="s">
        <v>88</v>
      </c>
      <c r="R1942" t="s">
        <v>89</v>
      </c>
      <c r="S1942" t="s">
        <v>85</v>
      </c>
      <c r="T1942" t="s">
        <v>85</v>
      </c>
      <c r="U1942" t="s">
        <v>2918</v>
      </c>
    </row>
    <row r="1943" spans="3:21" hidden="1" x14ac:dyDescent="0.25">
      <c r="C1943" t="s">
        <v>3233</v>
      </c>
      <c r="D1943">
        <v>2017</v>
      </c>
      <c r="E1943" t="s">
        <v>168</v>
      </c>
      <c r="F1943" t="s">
        <v>2919</v>
      </c>
      <c r="G1943" t="s">
        <v>699</v>
      </c>
      <c r="H1943" t="s">
        <v>81</v>
      </c>
      <c r="I1943" t="s">
        <v>82</v>
      </c>
      <c r="J1943" t="s">
        <v>2906</v>
      </c>
      <c r="K1943" t="s">
        <v>2913</v>
      </c>
      <c r="L1943" t="str">
        <f t="shared" si="30"/>
        <v>Critical</v>
      </c>
      <c r="M1943">
        <v>10</v>
      </c>
      <c r="N1943" t="s">
        <v>85</v>
      </c>
      <c r="O1943" t="s">
        <v>86</v>
      </c>
      <c r="P1943" t="s">
        <v>87</v>
      </c>
      <c r="Q1943" t="s">
        <v>88</v>
      </c>
      <c r="R1943" t="s">
        <v>130</v>
      </c>
      <c r="S1943" t="s">
        <v>130</v>
      </c>
      <c r="T1943" t="s">
        <v>130</v>
      </c>
      <c r="U1943" t="s">
        <v>2920</v>
      </c>
    </row>
    <row r="1944" spans="3:21" hidden="1" x14ac:dyDescent="0.25">
      <c r="C1944" t="s">
        <v>3233</v>
      </c>
      <c r="D1944">
        <v>2017</v>
      </c>
      <c r="E1944" t="s">
        <v>175</v>
      </c>
      <c r="F1944" t="s">
        <v>2921</v>
      </c>
      <c r="G1944" t="s">
        <v>699</v>
      </c>
      <c r="H1944" t="s">
        <v>81</v>
      </c>
      <c r="I1944" t="s">
        <v>82</v>
      </c>
      <c r="J1944" t="s">
        <v>2906</v>
      </c>
      <c r="K1944" t="s">
        <v>2913</v>
      </c>
      <c r="L1944" t="str">
        <f t="shared" si="30"/>
        <v>Medium</v>
      </c>
      <c r="M1944">
        <v>6.8</v>
      </c>
      <c r="N1944" t="s">
        <v>85</v>
      </c>
      <c r="O1944" t="s">
        <v>86</v>
      </c>
      <c r="P1944" t="s">
        <v>101</v>
      </c>
      <c r="Q1944" t="s">
        <v>88</v>
      </c>
      <c r="R1944" t="s">
        <v>89</v>
      </c>
      <c r="S1944" t="s">
        <v>89</v>
      </c>
      <c r="T1944" t="s">
        <v>89</v>
      </c>
      <c r="U1944" t="s">
        <v>2922</v>
      </c>
    </row>
    <row r="1945" spans="3:21" hidden="1" x14ac:dyDescent="0.25">
      <c r="C1945" t="s">
        <v>3233</v>
      </c>
      <c r="D1945">
        <v>2017</v>
      </c>
      <c r="E1945" t="s">
        <v>178</v>
      </c>
      <c r="F1945" t="s">
        <v>2923</v>
      </c>
      <c r="G1945" t="s">
        <v>699</v>
      </c>
      <c r="H1945" t="s">
        <v>81</v>
      </c>
      <c r="I1945" t="s">
        <v>82</v>
      </c>
      <c r="J1945" t="s">
        <v>2906</v>
      </c>
      <c r="K1945" t="s">
        <v>2913</v>
      </c>
      <c r="L1945" t="str">
        <f t="shared" si="30"/>
        <v>Medium</v>
      </c>
      <c r="M1945">
        <v>6.8</v>
      </c>
      <c r="N1945" t="s">
        <v>85</v>
      </c>
      <c r="O1945" t="s">
        <v>86</v>
      </c>
      <c r="P1945" t="s">
        <v>101</v>
      </c>
      <c r="Q1945" t="s">
        <v>88</v>
      </c>
      <c r="R1945" t="s">
        <v>89</v>
      </c>
      <c r="S1945" t="s">
        <v>89</v>
      </c>
      <c r="T1945" t="s">
        <v>89</v>
      </c>
      <c r="U1945" t="s">
        <v>2922</v>
      </c>
    </row>
    <row r="1946" spans="3:21" hidden="1" x14ac:dyDescent="0.25">
      <c r="C1946" t="s">
        <v>3233</v>
      </c>
      <c r="D1946">
        <v>2017</v>
      </c>
      <c r="E1946" t="s">
        <v>185</v>
      </c>
      <c r="F1946" t="s">
        <v>3264</v>
      </c>
      <c r="G1946" t="s">
        <v>93</v>
      </c>
      <c r="H1946" t="s">
        <v>81</v>
      </c>
      <c r="I1946" t="s">
        <v>153</v>
      </c>
      <c r="J1946" t="s">
        <v>1558</v>
      </c>
      <c r="K1946" t="s">
        <v>375</v>
      </c>
      <c r="L1946" t="str">
        <f t="shared" si="30"/>
        <v>High</v>
      </c>
      <c r="M1946">
        <v>7.6</v>
      </c>
      <c r="N1946" t="s">
        <v>85</v>
      </c>
      <c r="O1946" t="s">
        <v>86</v>
      </c>
      <c r="P1946" t="s">
        <v>301</v>
      </c>
      <c r="Q1946" t="s">
        <v>88</v>
      </c>
      <c r="R1946" t="s">
        <v>130</v>
      </c>
      <c r="S1946" t="s">
        <v>130</v>
      </c>
      <c r="T1946" t="s">
        <v>130</v>
      </c>
      <c r="U1946" t="s">
        <v>3265</v>
      </c>
    </row>
    <row r="1947" spans="3:21" hidden="1" x14ac:dyDescent="0.25">
      <c r="C1947" t="s">
        <v>3233</v>
      </c>
      <c r="D1947">
        <v>2017</v>
      </c>
      <c r="E1947" t="s">
        <v>188</v>
      </c>
      <c r="F1947" t="s">
        <v>3204</v>
      </c>
      <c r="G1947" t="s">
        <v>93</v>
      </c>
      <c r="H1947" t="s">
        <v>81</v>
      </c>
      <c r="I1947" t="s">
        <v>153</v>
      </c>
      <c r="J1947" t="s">
        <v>1558</v>
      </c>
      <c r="K1947" t="s">
        <v>375</v>
      </c>
      <c r="L1947" t="str">
        <f t="shared" si="30"/>
        <v>High</v>
      </c>
      <c r="M1947">
        <v>7.6</v>
      </c>
      <c r="N1947" t="s">
        <v>85</v>
      </c>
      <c r="O1947" t="s">
        <v>86</v>
      </c>
      <c r="P1947" t="s">
        <v>301</v>
      </c>
      <c r="Q1947" t="s">
        <v>88</v>
      </c>
      <c r="R1947" t="s">
        <v>130</v>
      </c>
      <c r="S1947" t="s">
        <v>130</v>
      </c>
      <c r="T1947" t="s">
        <v>130</v>
      </c>
      <c r="U1947" t="s">
        <v>3205</v>
      </c>
    </row>
    <row r="1948" spans="3:21" hidden="1" x14ac:dyDescent="0.25">
      <c r="C1948" t="s">
        <v>3233</v>
      </c>
      <c r="D1948">
        <v>2017</v>
      </c>
      <c r="E1948" t="s">
        <v>193</v>
      </c>
      <c r="F1948" t="s">
        <v>2924</v>
      </c>
      <c r="G1948" t="s">
        <v>699</v>
      </c>
      <c r="H1948" t="s">
        <v>81</v>
      </c>
      <c r="I1948" t="s">
        <v>1748</v>
      </c>
      <c r="J1948" t="s">
        <v>2906</v>
      </c>
      <c r="K1948" t="s">
        <v>1658</v>
      </c>
      <c r="L1948" t="str">
        <f t="shared" si="30"/>
        <v>High</v>
      </c>
      <c r="M1948">
        <v>7.6</v>
      </c>
      <c r="N1948" t="s">
        <v>85</v>
      </c>
      <c r="O1948" t="s">
        <v>86</v>
      </c>
      <c r="P1948" t="s">
        <v>301</v>
      </c>
      <c r="Q1948" t="s">
        <v>88</v>
      </c>
      <c r="R1948" t="s">
        <v>130</v>
      </c>
      <c r="S1948" t="s">
        <v>130</v>
      </c>
      <c r="T1948" t="s">
        <v>130</v>
      </c>
      <c r="U1948" t="s">
        <v>2925</v>
      </c>
    </row>
    <row r="1949" spans="3:21" hidden="1" x14ac:dyDescent="0.25">
      <c r="C1949" t="s">
        <v>3233</v>
      </c>
      <c r="D1949">
        <v>2017</v>
      </c>
      <c r="E1949" t="s">
        <v>201</v>
      </c>
      <c r="F1949" t="s">
        <v>2926</v>
      </c>
      <c r="G1949" t="s">
        <v>93</v>
      </c>
      <c r="H1949" t="s">
        <v>81</v>
      </c>
      <c r="I1949" t="s">
        <v>153</v>
      </c>
      <c r="J1949" t="s">
        <v>2906</v>
      </c>
      <c r="K1949" t="s">
        <v>2913</v>
      </c>
      <c r="L1949" t="str">
        <f t="shared" si="30"/>
        <v>Critical</v>
      </c>
      <c r="M1949">
        <v>9.3000000000000007</v>
      </c>
      <c r="N1949" t="s">
        <v>85</v>
      </c>
      <c r="O1949" t="s">
        <v>86</v>
      </c>
      <c r="P1949" t="s">
        <v>101</v>
      </c>
      <c r="Q1949" t="s">
        <v>88</v>
      </c>
      <c r="R1949" t="s">
        <v>130</v>
      </c>
      <c r="S1949" t="s">
        <v>130</v>
      </c>
      <c r="T1949" t="s">
        <v>130</v>
      </c>
      <c r="U1949" t="s">
        <v>2927</v>
      </c>
    </row>
    <row r="1950" spans="3:21" hidden="1" x14ac:dyDescent="0.25">
      <c r="C1950" t="s">
        <v>3233</v>
      </c>
      <c r="D1950">
        <v>2017</v>
      </c>
      <c r="E1950" t="s">
        <v>207</v>
      </c>
      <c r="F1950" t="s">
        <v>2928</v>
      </c>
      <c r="G1950" t="s">
        <v>93</v>
      </c>
      <c r="H1950" t="s">
        <v>81</v>
      </c>
      <c r="I1950" t="s">
        <v>153</v>
      </c>
      <c r="J1950" t="s">
        <v>2906</v>
      </c>
      <c r="K1950" t="s">
        <v>2913</v>
      </c>
      <c r="L1950" t="str">
        <f t="shared" si="30"/>
        <v>Critical</v>
      </c>
      <c r="M1950">
        <v>9.3000000000000007</v>
      </c>
      <c r="N1950" t="s">
        <v>85</v>
      </c>
      <c r="O1950" t="s">
        <v>86</v>
      </c>
      <c r="P1950" t="s">
        <v>101</v>
      </c>
      <c r="Q1950" t="s">
        <v>88</v>
      </c>
      <c r="R1950" t="s">
        <v>130</v>
      </c>
      <c r="S1950" t="s">
        <v>130</v>
      </c>
      <c r="T1950" t="s">
        <v>130</v>
      </c>
      <c r="U1950" t="s">
        <v>2929</v>
      </c>
    </row>
    <row r="1951" spans="3:21" hidden="1" x14ac:dyDescent="0.25">
      <c r="C1951" t="s">
        <v>3233</v>
      </c>
      <c r="D1951">
        <v>2017</v>
      </c>
      <c r="E1951" t="s">
        <v>225</v>
      </c>
      <c r="F1951" t="s">
        <v>2932</v>
      </c>
      <c r="G1951" t="s">
        <v>134</v>
      </c>
      <c r="H1951" t="s">
        <v>81</v>
      </c>
      <c r="I1951" t="s">
        <v>82</v>
      </c>
      <c r="J1951" t="s">
        <v>1558</v>
      </c>
      <c r="K1951" t="s">
        <v>375</v>
      </c>
      <c r="L1951" t="str">
        <f t="shared" si="30"/>
        <v>High</v>
      </c>
      <c r="M1951">
        <v>7.6</v>
      </c>
      <c r="N1951" t="s">
        <v>85</v>
      </c>
      <c r="O1951" t="s">
        <v>86</v>
      </c>
      <c r="P1951" t="s">
        <v>301</v>
      </c>
      <c r="Q1951" t="s">
        <v>88</v>
      </c>
      <c r="R1951" t="s">
        <v>130</v>
      </c>
      <c r="S1951" t="s">
        <v>130</v>
      </c>
      <c r="T1951" t="s">
        <v>130</v>
      </c>
      <c r="U1951" t="s">
        <v>2933</v>
      </c>
    </row>
    <row r="1952" spans="3:21" hidden="1" x14ac:dyDescent="0.25">
      <c r="C1952" t="s">
        <v>3233</v>
      </c>
      <c r="D1952">
        <v>2017</v>
      </c>
      <c r="E1952" t="s">
        <v>228</v>
      </c>
      <c r="F1952" t="s">
        <v>2936</v>
      </c>
      <c r="G1952" t="s">
        <v>108</v>
      </c>
      <c r="H1952" t="s">
        <v>81</v>
      </c>
      <c r="I1952" t="s">
        <v>109</v>
      </c>
      <c r="J1952" t="s">
        <v>1558</v>
      </c>
      <c r="K1952" t="s">
        <v>375</v>
      </c>
      <c r="L1952" t="str">
        <f t="shared" si="30"/>
        <v>Low</v>
      </c>
      <c r="M1952">
        <v>2.6</v>
      </c>
      <c r="N1952" t="s">
        <v>85</v>
      </c>
      <c r="O1952" t="s">
        <v>86</v>
      </c>
      <c r="P1952" t="s">
        <v>301</v>
      </c>
      <c r="Q1952" t="s">
        <v>88</v>
      </c>
      <c r="R1952" t="s">
        <v>89</v>
      </c>
      <c r="S1952" t="s">
        <v>85</v>
      </c>
      <c r="T1952" t="s">
        <v>85</v>
      </c>
      <c r="U1952" t="s">
        <v>2937</v>
      </c>
    </row>
    <row r="1953" spans="3:21" hidden="1" x14ac:dyDescent="0.25">
      <c r="C1953" t="s">
        <v>3233</v>
      </c>
      <c r="D1953">
        <v>2017</v>
      </c>
      <c r="E1953" t="s">
        <v>231</v>
      </c>
      <c r="F1953" t="s">
        <v>3266</v>
      </c>
      <c r="G1953" t="s">
        <v>93</v>
      </c>
      <c r="H1953" t="s">
        <v>81</v>
      </c>
      <c r="I1953" t="s">
        <v>153</v>
      </c>
      <c r="J1953" t="s">
        <v>1558</v>
      </c>
      <c r="K1953" t="s">
        <v>375</v>
      </c>
      <c r="L1953" t="str">
        <f t="shared" si="30"/>
        <v>Critical</v>
      </c>
      <c r="M1953">
        <v>9.3000000000000007</v>
      </c>
      <c r="N1953" t="s">
        <v>85</v>
      </c>
      <c r="O1953" t="s">
        <v>86</v>
      </c>
      <c r="P1953" t="s">
        <v>101</v>
      </c>
      <c r="Q1953" t="s">
        <v>88</v>
      </c>
      <c r="R1953" t="s">
        <v>130</v>
      </c>
      <c r="S1953" t="s">
        <v>130</v>
      </c>
      <c r="T1953" t="s">
        <v>130</v>
      </c>
      <c r="U1953" t="s">
        <v>3267</v>
      </c>
    </row>
    <row r="1954" spans="3:21" hidden="1" x14ac:dyDescent="0.25">
      <c r="C1954" t="s">
        <v>3233</v>
      </c>
      <c r="D1954">
        <v>2017</v>
      </c>
      <c r="E1954" t="s">
        <v>240</v>
      </c>
      <c r="F1954" t="s">
        <v>3268</v>
      </c>
      <c r="G1954" t="s">
        <v>93</v>
      </c>
      <c r="H1954" t="s">
        <v>81</v>
      </c>
      <c r="I1954" t="s">
        <v>431</v>
      </c>
      <c r="J1954" t="s">
        <v>1558</v>
      </c>
      <c r="K1954" t="s">
        <v>3269</v>
      </c>
      <c r="L1954" t="str">
        <f t="shared" si="30"/>
        <v>High</v>
      </c>
      <c r="M1954">
        <v>7.5</v>
      </c>
      <c r="N1954" t="s">
        <v>85</v>
      </c>
      <c r="O1954" t="s">
        <v>86</v>
      </c>
      <c r="P1954" t="s">
        <v>87</v>
      </c>
      <c r="Q1954" t="s">
        <v>88</v>
      </c>
      <c r="R1954" t="s">
        <v>89</v>
      </c>
      <c r="S1954" t="s">
        <v>89</v>
      </c>
      <c r="T1954" t="s">
        <v>89</v>
      </c>
      <c r="U1954" t="s">
        <v>3270</v>
      </c>
    </row>
    <row r="1955" spans="3:21" hidden="1" x14ac:dyDescent="0.25">
      <c r="C1955" t="s">
        <v>3233</v>
      </c>
      <c r="D1955">
        <v>2017</v>
      </c>
      <c r="E1955" t="s">
        <v>360</v>
      </c>
      <c r="F1955" t="s">
        <v>2941</v>
      </c>
      <c r="G1955" t="s">
        <v>134</v>
      </c>
      <c r="H1955" t="s">
        <v>81</v>
      </c>
      <c r="I1955" t="s">
        <v>82</v>
      </c>
      <c r="J1955" t="s">
        <v>1558</v>
      </c>
      <c r="K1955" t="s">
        <v>199</v>
      </c>
      <c r="L1955" t="str">
        <f t="shared" si="30"/>
        <v>Critical</v>
      </c>
      <c r="M1955">
        <v>9.3000000000000007</v>
      </c>
      <c r="N1955" t="s">
        <v>85</v>
      </c>
      <c r="O1955" t="s">
        <v>86</v>
      </c>
      <c r="P1955" t="s">
        <v>101</v>
      </c>
      <c r="Q1955" t="s">
        <v>88</v>
      </c>
      <c r="R1955" t="s">
        <v>130</v>
      </c>
      <c r="S1955" t="s">
        <v>130</v>
      </c>
      <c r="T1955" t="s">
        <v>130</v>
      </c>
      <c r="U1955" t="s">
        <v>2942</v>
      </c>
    </row>
    <row r="1956" spans="3:21" hidden="1" x14ac:dyDescent="0.25">
      <c r="C1956" t="s">
        <v>3233</v>
      </c>
      <c r="D1956">
        <v>2017</v>
      </c>
      <c r="E1956" t="s">
        <v>392</v>
      </c>
      <c r="F1956" t="s">
        <v>2943</v>
      </c>
      <c r="G1956" t="s">
        <v>93</v>
      </c>
      <c r="H1956" t="s">
        <v>81</v>
      </c>
      <c r="I1956" t="s">
        <v>153</v>
      </c>
      <c r="J1956" t="s">
        <v>2939</v>
      </c>
      <c r="K1956" t="s">
        <v>2944</v>
      </c>
      <c r="L1956" t="str">
        <f t="shared" si="30"/>
        <v>Critical</v>
      </c>
      <c r="M1956">
        <v>9.3000000000000007</v>
      </c>
      <c r="N1956" t="s">
        <v>85</v>
      </c>
      <c r="O1956" t="s">
        <v>86</v>
      </c>
      <c r="P1956" t="s">
        <v>101</v>
      </c>
      <c r="Q1956" t="s">
        <v>88</v>
      </c>
      <c r="R1956" t="s">
        <v>130</v>
      </c>
      <c r="S1956" t="s">
        <v>130</v>
      </c>
      <c r="T1956" t="s">
        <v>130</v>
      </c>
      <c r="U1956" t="s">
        <v>2945</v>
      </c>
    </row>
    <row r="1957" spans="3:21" hidden="1" x14ac:dyDescent="0.25">
      <c r="C1957" t="s">
        <v>3233</v>
      </c>
      <c r="D1957">
        <v>2017</v>
      </c>
      <c r="E1957" t="s">
        <v>396</v>
      </c>
      <c r="F1957" t="s">
        <v>2946</v>
      </c>
      <c r="G1957" t="s">
        <v>108</v>
      </c>
      <c r="H1957" t="s">
        <v>81</v>
      </c>
      <c r="I1957" t="s">
        <v>1319</v>
      </c>
      <c r="J1957" t="s">
        <v>2947</v>
      </c>
      <c r="K1957" t="s">
        <v>2948</v>
      </c>
      <c r="L1957" t="str">
        <f t="shared" si="30"/>
        <v>Low</v>
      </c>
      <c r="M1957">
        <v>4.3</v>
      </c>
      <c r="N1957" t="s">
        <v>85</v>
      </c>
      <c r="O1957" t="s">
        <v>86</v>
      </c>
      <c r="P1957" t="s">
        <v>101</v>
      </c>
      <c r="Q1957" t="s">
        <v>88</v>
      </c>
      <c r="R1957" t="s">
        <v>89</v>
      </c>
      <c r="S1957" t="s">
        <v>85</v>
      </c>
      <c r="T1957" t="s">
        <v>85</v>
      </c>
      <c r="U1957" t="s">
        <v>2949</v>
      </c>
    </row>
    <row r="1958" spans="3:21" hidden="1" x14ac:dyDescent="0.25">
      <c r="C1958" t="s">
        <v>3233</v>
      </c>
      <c r="D1958">
        <v>2017</v>
      </c>
      <c r="E1958" t="s">
        <v>684</v>
      </c>
      <c r="F1958" t="s">
        <v>2950</v>
      </c>
      <c r="G1958" t="s">
        <v>699</v>
      </c>
      <c r="H1958" t="s">
        <v>81</v>
      </c>
      <c r="I1958" t="s">
        <v>82</v>
      </c>
      <c r="J1958" t="s">
        <v>2947</v>
      </c>
      <c r="K1958" t="s">
        <v>2951</v>
      </c>
      <c r="L1958" t="str">
        <f t="shared" si="30"/>
        <v>Critical</v>
      </c>
      <c r="M1958">
        <v>10</v>
      </c>
      <c r="N1958" t="s">
        <v>85</v>
      </c>
      <c r="O1958" t="s">
        <v>86</v>
      </c>
      <c r="P1958" t="s">
        <v>87</v>
      </c>
      <c r="Q1958" t="s">
        <v>88</v>
      </c>
      <c r="R1958" t="s">
        <v>130</v>
      </c>
      <c r="S1958" t="s">
        <v>130</v>
      </c>
      <c r="T1958" t="s">
        <v>130</v>
      </c>
      <c r="U1958" t="s">
        <v>2952</v>
      </c>
    </row>
    <row r="1959" spans="3:21" hidden="1" x14ac:dyDescent="0.25">
      <c r="C1959" t="s">
        <v>3233</v>
      </c>
      <c r="D1959">
        <v>2017</v>
      </c>
      <c r="E1959" t="s">
        <v>687</v>
      </c>
      <c r="F1959" t="s">
        <v>2953</v>
      </c>
      <c r="G1959" t="s">
        <v>280</v>
      </c>
      <c r="H1959" t="s">
        <v>81</v>
      </c>
      <c r="I1959" t="s">
        <v>82</v>
      </c>
      <c r="J1959" t="s">
        <v>2947</v>
      </c>
      <c r="K1959" t="s">
        <v>2954</v>
      </c>
      <c r="L1959" t="str">
        <f t="shared" si="30"/>
        <v>High</v>
      </c>
      <c r="M1959">
        <v>7.6</v>
      </c>
      <c r="N1959" t="s">
        <v>85</v>
      </c>
      <c r="O1959" t="s">
        <v>86</v>
      </c>
      <c r="P1959" t="s">
        <v>301</v>
      </c>
      <c r="Q1959" t="s">
        <v>88</v>
      </c>
      <c r="R1959" t="s">
        <v>130</v>
      </c>
      <c r="S1959" t="s">
        <v>130</v>
      </c>
      <c r="T1959" t="s">
        <v>130</v>
      </c>
      <c r="U1959" t="s">
        <v>2955</v>
      </c>
    </row>
    <row r="1960" spans="3:21" hidden="1" x14ac:dyDescent="0.25">
      <c r="C1960" t="s">
        <v>3233</v>
      </c>
      <c r="D1960">
        <v>2017</v>
      </c>
      <c r="E1960" t="s">
        <v>690</v>
      </c>
      <c r="F1960" t="s">
        <v>2956</v>
      </c>
      <c r="G1960" t="s">
        <v>280</v>
      </c>
      <c r="H1960" t="s">
        <v>81</v>
      </c>
      <c r="I1960" t="s">
        <v>129</v>
      </c>
      <c r="J1960" t="s">
        <v>2947</v>
      </c>
      <c r="K1960" t="s">
        <v>2957</v>
      </c>
      <c r="L1960" t="str">
        <f t="shared" si="30"/>
        <v>Low</v>
      </c>
      <c r="M1960">
        <v>4.3</v>
      </c>
      <c r="N1960" t="s">
        <v>85</v>
      </c>
      <c r="O1960" t="s">
        <v>86</v>
      </c>
      <c r="P1960" t="s">
        <v>101</v>
      </c>
      <c r="Q1960" t="s">
        <v>88</v>
      </c>
      <c r="R1960" t="s">
        <v>85</v>
      </c>
      <c r="S1960" t="s">
        <v>85</v>
      </c>
      <c r="T1960" t="s">
        <v>89</v>
      </c>
      <c r="U1960" t="s">
        <v>2958</v>
      </c>
    </row>
    <row r="1961" spans="3:21" hidden="1" x14ac:dyDescent="0.25">
      <c r="C1961" t="s">
        <v>3233</v>
      </c>
      <c r="D1961">
        <v>2017</v>
      </c>
      <c r="E1961" t="s">
        <v>694</v>
      </c>
      <c r="F1961" t="s">
        <v>2959</v>
      </c>
      <c r="G1961" t="s">
        <v>108</v>
      </c>
      <c r="H1961" t="s">
        <v>81</v>
      </c>
      <c r="I1961" t="s">
        <v>109</v>
      </c>
      <c r="J1961" t="s">
        <v>2947</v>
      </c>
      <c r="K1961" t="s">
        <v>2954</v>
      </c>
      <c r="L1961" t="str">
        <f t="shared" si="30"/>
        <v>Low</v>
      </c>
      <c r="M1961">
        <v>4.3</v>
      </c>
      <c r="N1961" t="s">
        <v>85</v>
      </c>
      <c r="O1961" t="s">
        <v>86</v>
      </c>
      <c r="P1961" t="s">
        <v>101</v>
      </c>
      <c r="Q1961" t="s">
        <v>88</v>
      </c>
      <c r="R1961" t="s">
        <v>89</v>
      </c>
      <c r="S1961" t="s">
        <v>85</v>
      </c>
      <c r="T1961" t="s">
        <v>85</v>
      </c>
      <c r="U1961" t="s">
        <v>2960</v>
      </c>
    </row>
    <row r="1962" spans="3:21" hidden="1" x14ac:dyDescent="0.25">
      <c r="C1962" t="s">
        <v>3233</v>
      </c>
      <c r="D1962">
        <v>2017</v>
      </c>
      <c r="E1962" t="s">
        <v>697</v>
      </c>
      <c r="F1962" t="s">
        <v>2961</v>
      </c>
      <c r="G1962" t="s">
        <v>280</v>
      </c>
      <c r="H1962" t="s">
        <v>81</v>
      </c>
      <c r="I1962" t="s">
        <v>82</v>
      </c>
      <c r="J1962" t="s">
        <v>2947</v>
      </c>
      <c r="K1962" t="s">
        <v>2954</v>
      </c>
      <c r="L1962" t="str">
        <f t="shared" si="30"/>
        <v>Critical</v>
      </c>
      <c r="M1962">
        <v>9.3000000000000007</v>
      </c>
      <c r="N1962" t="s">
        <v>85</v>
      </c>
      <c r="O1962" t="s">
        <v>86</v>
      </c>
      <c r="P1962" t="s">
        <v>101</v>
      </c>
      <c r="Q1962" t="s">
        <v>88</v>
      </c>
      <c r="R1962" t="s">
        <v>130</v>
      </c>
      <c r="S1962" t="s">
        <v>130</v>
      </c>
      <c r="T1962" t="s">
        <v>130</v>
      </c>
      <c r="U1962" t="s">
        <v>2962</v>
      </c>
    </row>
    <row r="1963" spans="3:21" hidden="1" x14ac:dyDescent="0.25">
      <c r="C1963" t="s">
        <v>3233</v>
      </c>
      <c r="D1963">
        <v>2017</v>
      </c>
      <c r="E1963" t="s">
        <v>862</v>
      </c>
      <c r="F1963" t="s">
        <v>2963</v>
      </c>
      <c r="G1963" t="s">
        <v>699</v>
      </c>
      <c r="H1963" t="s">
        <v>81</v>
      </c>
      <c r="I1963" t="s">
        <v>82</v>
      </c>
      <c r="J1963" t="s">
        <v>2964</v>
      </c>
      <c r="K1963" t="s">
        <v>2965</v>
      </c>
      <c r="L1963" t="str">
        <f t="shared" si="30"/>
        <v>Critical</v>
      </c>
      <c r="M1963">
        <v>10</v>
      </c>
      <c r="N1963" t="s">
        <v>85</v>
      </c>
      <c r="O1963" t="s">
        <v>86</v>
      </c>
      <c r="P1963" t="s">
        <v>87</v>
      </c>
      <c r="Q1963" t="s">
        <v>88</v>
      </c>
      <c r="R1963" t="s">
        <v>130</v>
      </c>
      <c r="S1963" t="s">
        <v>130</v>
      </c>
      <c r="T1963" t="s">
        <v>130</v>
      </c>
      <c r="U1963" t="s">
        <v>2966</v>
      </c>
    </row>
    <row r="1964" spans="3:21" hidden="1" x14ac:dyDescent="0.25">
      <c r="C1964" t="s">
        <v>3233</v>
      </c>
      <c r="D1964">
        <v>2017</v>
      </c>
      <c r="E1964" t="s">
        <v>716</v>
      </c>
      <c r="F1964" t="s">
        <v>2970</v>
      </c>
      <c r="G1964" t="s">
        <v>108</v>
      </c>
      <c r="H1964" t="s">
        <v>81</v>
      </c>
      <c r="I1964" t="s">
        <v>109</v>
      </c>
      <c r="J1964" t="s">
        <v>2964</v>
      </c>
      <c r="K1964" t="s">
        <v>2968</v>
      </c>
      <c r="L1964" t="str">
        <f t="shared" si="30"/>
        <v>Low</v>
      </c>
      <c r="M1964">
        <v>4.3</v>
      </c>
      <c r="N1964" t="s">
        <v>85</v>
      </c>
      <c r="O1964" t="s">
        <v>86</v>
      </c>
      <c r="P1964" t="s">
        <v>101</v>
      </c>
      <c r="Q1964" t="s">
        <v>88</v>
      </c>
      <c r="R1964" t="s">
        <v>89</v>
      </c>
      <c r="S1964" t="s">
        <v>85</v>
      </c>
      <c r="T1964" t="s">
        <v>85</v>
      </c>
      <c r="U1964" t="s">
        <v>2971</v>
      </c>
    </row>
    <row r="1965" spans="3:21" hidden="1" x14ac:dyDescent="0.25">
      <c r="C1965" t="s">
        <v>3233</v>
      </c>
      <c r="D1965">
        <v>2017</v>
      </c>
      <c r="E1965" t="s">
        <v>721</v>
      </c>
      <c r="F1965" t="s">
        <v>2972</v>
      </c>
      <c r="G1965" t="s">
        <v>108</v>
      </c>
      <c r="H1965" t="s">
        <v>81</v>
      </c>
      <c r="I1965" t="s">
        <v>109</v>
      </c>
      <c r="J1965" t="s">
        <v>2964</v>
      </c>
      <c r="K1965" t="s">
        <v>2965</v>
      </c>
      <c r="L1965" t="str">
        <f t="shared" si="30"/>
        <v>Low</v>
      </c>
      <c r="M1965">
        <v>4.3</v>
      </c>
      <c r="N1965" t="s">
        <v>85</v>
      </c>
      <c r="O1965" t="s">
        <v>86</v>
      </c>
      <c r="P1965" t="s">
        <v>101</v>
      </c>
      <c r="Q1965" t="s">
        <v>88</v>
      </c>
      <c r="R1965" t="s">
        <v>89</v>
      </c>
      <c r="S1965" t="s">
        <v>85</v>
      </c>
      <c r="T1965" t="s">
        <v>85</v>
      </c>
      <c r="U1965" t="s">
        <v>2973</v>
      </c>
    </row>
    <row r="1966" spans="3:21" hidden="1" x14ac:dyDescent="0.25">
      <c r="C1966" t="s">
        <v>3233</v>
      </c>
      <c r="D1966">
        <v>2017</v>
      </c>
      <c r="E1966" t="s">
        <v>725</v>
      </c>
      <c r="F1966" t="s">
        <v>2974</v>
      </c>
      <c r="G1966" t="s">
        <v>108</v>
      </c>
      <c r="H1966" t="s">
        <v>81</v>
      </c>
      <c r="I1966" t="s">
        <v>109</v>
      </c>
      <c r="J1966" t="s">
        <v>2964</v>
      </c>
      <c r="K1966" t="s">
        <v>2968</v>
      </c>
      <c r="L1966" t="str">
        <f t="shared" si="30"/>
        <v>Low</v>
      </c>
      <c r="M1966">
        <v>4.3</v>
      </c>
      <c r="N1966" t="s">
        <v>85</v>
      </c>
      <c r="O1966" t="s">
        <v>86</v>
      </c>
      <c r="P1966" t="s">
        <v>101</v>
      </c>
      <c r="Q1966" t="s">
        <v>88</v>
      </c>
      <c r="R1966" t="s">
        <v>89</v>
      </c>
      <c r="S1966" t="s">
        <v>85</v>
      </c>
      <c r="T1966" t="s">
        <v>85</v>
      </c>
      <c r="U1966" t="s">
        <v>2975</v>
      </c>
    </row>
    <row r="1967" spans="3:21" hidden="1" x14ac:dyDescent="0.25">
      <c r="C1967" t="s">
        <v>3233</v>
      </c>
      <c r="D1967">
        <v>2017</v>
      </c>
      <c r="E1967" t="s">
        <v>1238</v>
      </c>
      <c r="F1967" t="s">
        <v>2976</v>
      </c>
      <c r="G1967" t="s">
        <v>93</v>
      </c>
      <c r="H1967" t="s">
        <v>81</v>
      </c>
      <c r="I1967" t="s">
        <v>153</v>
      </c>
      <c r="J1967" t="s">
        <v>2964</v>
      </c>
      <c r="K1967" t="s">
        <v>2968</v>
      </c>
      <c r="L1967" t="str">
        <f t="shared" si="30"/>
        <v>Critical</v>
      </c>
      <c r="M1967">
        <v>9.3000000000000007</v>
      </c>
      <c r="N1967" t="s">
        <v>85</v>
      </c>
      <c r="O1967" t="s">
        <v>86</v>
      </c>
      <c r="P1967" t="s">
        <v>101</v>
      </c>
      <c r="Q1967" t="s">
        <v>88</v>
      </c>
      <c r="R1967" t="s">
        <v>130</v>
      </c>
      <c r="S1967" t="s">
        <v>130</v>
      </c>
      <c r="T1967" t="s">
        <v>130</v>
      </c>
      <c r="U1967" t="s">
        <v>2977</v>
      </c>
    </row>
    <row r="1968" spans="3:21" hidden="1" x14ac:dyDescent="0.25">
      <c r="C1968" t="s">
        <v>3233</v>
      </c>
      <c r="D1968">
        <v>2017</v>
      </c>
      <c r="E1968" t="s">
        <v>729</v>
      </c>
      <c r="F1968" t="s">
        <v>2978</v>
      </c>
      <c r="G1968" t="s">
        <v>93</v>
      </c>
      <c r="H1968" t="s">
        <v>81</v>
      </c>
      <c r="I1968" t="s">
        <v>153</v>
      </c>
      <c r="J1968" t="s">
        <v>2964</v>
      </c>
      <c r="K1968" t="s">
        <v>2965</v>
      </c>
      <c r="L1968" t="str">
        <f t="shared" si="30"/>
        <v>Critical</v>
      </c>
      <c r="M1968">
        <v>9.3000000000000007</v>
      </c>
      <c r="N1968" t="s">
        <v>85</v>
      </c>
      <c r="O1968" t="s">
        <v>86</v>
      </c>
      <c r="P1968" t="s">
        <v>101</v>
      </c>
      <c r="Q1968" t="s">
        <v>88</v>
      </c>
      <c r="R1968" t="s">
        <v>130</v>
      </c>
      <c r="S1968" t="s">
        <v>130</v>
      </c>
      <c r="T1968" t="s">
        <v>130</v>
      </c>
      <c r="U1968" t="s">
        <v>2979</v>
      </c>
    </row>
    <row r="1969" spans="3:21" hidden="1" x14ac:dyDescent="0.25">
      <c r="C1969" t="s">
        <v>3233</v>
      </c>
      <c r="D1969">
        <v>2017</v>
      </c>
      <c r="E1969" t="s">
        <v>930</v>
      </c>
      <c r="F1969" t="s">
        <v>2980</v>
      </c>
      <c r="G1969" t="s">
        <v>280</v>
      </c>
      <c r="H1969" t="s">
        <v>81</v>
      </c>
      <c r="I1969" t="s">
        <v>82</v>
      </c>
      <c r="J1969" t="s">
        <v>2964</v>
      </c>
      <c r="K1969" t="s">
        <v>2981</v>
      </c>
      <c r="L1969" t="str">
        <f t="shared" si="30"/>
        <v>Critical</v>
      </c>
      <c r="M1969">
        <v>9.3000000000000007</v>
      </c>
      <c r="N1969" t="s">
        <v>85</v>
      </c>
      <c r="O1969" t="s">
        <v>86</v>
      </c>
      <c r="P1969" t="s">
        <v>101</v>
      </c>
      <c r="Q1969" t="s">
        <v>88</v>
      </c>
      <c r="R1969" t="s">
        <v>130</v>
      </c>
      <c r="S1969" t="s">
        <v>130</v>
      </c>
      <c r="T1969" t="s">
        <v>130</v>
      </c>
      <c r="U1969" t="s">
        <v>2982</v>
      </c>
    </row>
    <row r="1970" spans="3:21" hidden="1" x14ac:dyDescent="0.25">
      <c r="C1970" t="s">
        <v>3233</v>
      </c>
      <c r="D1970">
        <v>2017</v>
      </c>
      <c r="E1970" t="s">
        <v>933</v>
      </c>
      <c r="F1970" t="s">
        <v>2983</v>
      </c>
      <c r="G1970" t="s">
        <v>478</v>
      </c>
      <c r="H1970" t="s">
        <v>81</v>
      </c>
      <c r="I1970" t="s">
        <v>82</v>
      </c>
      <c r="J1970" t="s">
        <v>2947</v>
      </c>
      <c r="K1970" t="s">
        <v>2954</v>
      </c>
      <c r="L1970" t="str">
        <f t="shared" si="30"/>
        <v>Critical</v>
      </c>
      <c r="M1970">
        <v>9.3000000000000007</v>
      </c>
      <c r="N1970" t="s">
        <v>85</v>
      </c>
      <c r="O1970" t="s">
        <v>86</v>
      </c>
      <c r="P1970" t="s">
        <v>101</v>
      </c>
      <c r="Q1970" t="s">
        <v>88</v>
      </c>
      <c r="R1970" t="s">
        <v>130</v>
      </c>
      <c r="S1970" t="s">
        <v>130</v>
      </c>
      <c r="T1970" t="s">
        <v>130</v>
      </c>
      <c r="U1970" t="s">
        <v>2984</v>
      </c>
    </row>
    <row r="1971" spans="3:21" hidden="1" x14ac:dyDescent="0.25">
      <c r="C1971" t="s">
        <v>3233</v>
      </c>
      <c r="D1971">
        <v>2017</v>
      </c>
      <c r="E1971" t="s">
        <v>950</v>
      </c>
      <c r="F1971" t="s">
        <v>2985</v>
      </c>
      <c r="G1971" t="s">
        <v>140</v>
      </c>
      <c r="H1971" t="s">
        <v>81</v>
      </c>
      <c r="I1971" t="s">
        <v>82</v>
      </c>
      <c r="J1971" t="s">
        <v>2964</v>
      </c>
      <c r="K1971" t="s">
        <v>2968</v>
      </c>
      <c r="L1971" t="str">
        <f t="shared" si="30"/>
        <v>Critical</v>
      </c>
      <c r="M1971">
        <v>9.3000000000000007</v>
      </c>
      <c r="N1971" t="s">
        <v>85</v>
      </c>
      <c r="O1971" t="s">
        <v>86</v>
      </c>
      <c r="P1971" t="s">
        <v>101</v>
      </c>
      <c r="Q1971" t="s">
        <v>88</v>
      </c>
      <c r="R1971" t="s">
        <v>130</v>
      </c>
      <c r="S1971" t="s">
        <v>130</v>
      </c>
      <c r="T1971" t="s">
        <v>130</v>
      </c>
      <c r="U1971" t="s">
        <v>2986</v>
      </c>
    </row>
    <row r="1972" spans="3:21" hidden="1" x14ac:dyDescent="0.25">
      <c r="C1972" t="s">
        <v>3233</v>
      </c>
      <c r="D1972">
        <v>2017</v>
      </c>
      <c r="E1972" t="s">
        <v>953</v>
      </c>
      <c r="F1972" t="s">
        <v>3206</v>
      </c>
      <c r="G1972" t="s">
        <v>93</v>
      </c>
      <c r="H1972" t="s">
        <v>81</v>
      </c>
      <c r="I1972" t="s">
        <v>153</v>
      </c>
      <c r="J1972" t="s">
        <v>2939</v>
      </c>
      <c r="K1972" t="s">
        <v>600</v>
      </c>
      <c r="L1972" t="str">
        <f t="shared" si="30"/>
        <v>High</v>
      </c>
      <c r="M1972">
        <v>7.6</v>
      </c>
      <c r="N1972" t="s">
        <v>85</v>
      </c>
      <c r="O1972" t="s">
        <v>86</v>
      </c>
      <c r="P1972" t="s">
        <v>301</v>
      </c>
      <c r="Q1972" t="s">
        <v>88</v>
      </c>
      <c r="R1972" t="s">
        <v>130</v>
      </c>
      <c r="S1972" t="s">
        <v>130</v>
      </c>
      <c r="T1972" t="s">
        <v>130</v>
      </c>
      <c r="U1972" t="s">
        <v>3207</v>
      </c>
    </row>
    <row r="1973" spans="3:21" hidden="1" x14ac:dyDescent="0.25">
      <c r="C1973" t="s">
        <v>3233</v>
      </c>
      <c r="D1973">
        <v>2017</v>
      </c>
      <c r="E1973" t="s">
        <v>956</v>
      </c>
      <c r="F1973" t="s">
        <v>3271</v>
      </c>
      <c r="G1973" t="s">
        <v>280</v>
      </c>
      <c r="H1973" t="s">
        <v>81</v>
      </c>
      <c r="I1973" t="s">
        <v>82</v>
      </c>
      <c r="J1973" t="s">
        <v>2964</v>
      </c>
      <c r="K1973" t="s">
        <v>2965</v>
      </c>
      <c r="L1973" t="str">
        <f t="shared" si="30"/>
        <v>Critical</v>
      </c>
      <c r="M1973">
        <v>9.3000000000000007</v>
      </c>
      <c r="N1973" t="s">
        <v>85</v>
      </c>
      <c r="O1973" t="s">
        <v>86</v>
      </c>
      <c r="P1973" t="s">
        <v>101</v>
      </c>
      <c r="Q1973" t="s">
        <v>88</v>
      </c>
      <c r="R1973" t="s">
        <v>130</v>
      </c>
      <c r="S1973" t="s">
        <v>130</v>
      </c>
      <c r="T1973" t="s">
        <v>130</v>
      </c>
      <c r="U1973" t="s">
        <v>3272</v>
      </c>
    </row>
    <row r="1974" spans="3:21" hidden="1" x14ac:dyDescent="0.25">
      <c r="C1974" t="s">
        <v>3233</v>
      </c>
      <c r="D1974">
        <v>2017</v>
      </c>
      <c r="E1974" t="s">
        <v>959</v>
      </c>
      <c r="F1974" t="s">
        <v>3273</v>
      </c>
      <c r="G1974" t="s">
        <v>280</v>
      </c>
      <c r="H1974" t="s">
        <v>81</v>
      </c>
      <c r="I1974" t="s">
        <v>82</v>
      </c>
      <c r="J1974" t="s">
        <v>2964</v>
      </c>
      <c r="K1974" t="s">
        <v>2968</v>
      </c>
      <c r="L1974" t="str">
        <f t="shared" si="30"/>
        <v>Critical</v>
      </c>
      <c r="M1974">
        <v>9.3000000000000007</v>
      </c>
      <c r="N1974" t="s">
        <v>85</v>
      </c>
      <c r="O1974" t="s">
        <v>86</v>
      </c>
      <c r="P1974" t="s">
        <v>101</v>
      </c>
      <c r="Q1974" t="s">
        <v>88</v>
      </c>
      <c r="R1974" t="s">
        <v>130</v>
      </c>
      <c r="S1974" t="s">
        <v>130</v>
      </c>
      <c r="T1974" t="s">
        <v>130</v>
      </c>
      <c r="U1974" t="s">
        <v>3274</v>
      </c>
    </row>
    <row r="1975" spans="3:21" hidden="1" x14ac:dyDescent="0.25">
      <c r="C1975" t="s">
        <v>3233</v>
      </c>
      <c r="D1975">
        <v>2017</v>
      </c>
      <c r="E1975" t="s">
        <v>982</v>
      </c>
      <c r="F1975" t="s">
        <v>2987</v>
      </c>
      <c r="G1975" t="s">
        <v>699</v>
      </c>
      <c r="H1975" t="s">
        <v>81</v>
      </c>
      <c r="I1975" t="s">
        <v>82</v>
      </c>
      <c r="J1975" t="s">
        <v>2964</v>
      </c>
      <c r="K1975" t="s">
        <v>1642</v>
      </c>
      <c r="L1975" t="str">
        <f t="shared" ref="L1975:L2038" si="31">IF(M1975&gt;=9,"Critical",IF(M1975&gt;=7.5,"High",IF(M1975&gt;=5,"Medium","Low")))</f>
        <v>Critical</v>
      </c>
      <c r="M1975">
        <v>9.3000000000000007</v>
      </c>
      <c r="N1975" t="s">
        <v>85</v>
      </c>
      <c r="O1975" t="s">
        <v>86</v>
      </c>
      <c r="P1975" t="s">
        <v>101</v>
      </c>
      <c r="Q1975" t="s">
        <v>88</v>
      </c>
      <c r="R1975" t="s">
        <v>130</v>
      </c>
      <c r="S1975" t="s">
        <v>130</v>
      </c>
      <c r="T1975" t="s">
        <v>130</v>
      </c>
      <c r="U1975" t="s">
        <v>2988</v>
      </c>
    </row>
    <row r="1976" spans="3:21" hidden="1" x14ac:dyDescent="0.25">
      <c r="C1976" t="s">
        <v>3233</v>
      </c>
      <c r="D1976">
        <v>2017</v>
      </c>
      <c r="E1976" t="s">
        <v>988</v>
      </c>
      <c r="F1976" t="s">
        <v>2989</v>
      </c>
      <c r="G1976" t="s">
        <v>134</v>
      </c>
      <c r="H1976" t="s">
        <v>81</v>
      </c>
      <c r="I1976" t="s">
        <v>129</v>
      </c>
      <c r="J1976" t="s">
        <v>2990</v>
      </c>
      <c r="K1976" t="s">
        <v>1858</v>
      </c>
      <c r="L1976" t="str">
        <f t="shared" si="31"/>
        <v>Medium</v>
      </c>
      <c r="M1976">
        <v>7.1</v>
      </c>
      <c r="N1976" t="s">
        <v>85</v>
      </c>
      <c r="O1976" t="s">
        <v>86</v>
      </c>
      <c r="P1976" t="s">
        <v>101</v>
      </c>
      <c r="Q1976" t="s">
        <v>88</v>
      </c>
      <c r="R1976" t="s">
        <v>85</v>
      </c>
      <c r="S1976" t="s">
        <v>85</v>
      </c>
      <c r="T1976" t="s">
        <v>130</v>
      </c>
      <c r="U1976" t="s">
        <v>2991</v>
      </c>
    </row>
    <row r="1977" spans="3:21" hidden="1" x14ac:dyDescent="0.25">
      <c r="C1977" t="s">
        <v>3233</v>
      </c>
      <c r="D1977">
        <v>2017</v>
      </c>
      <c r="E1977" t="s">
        <v>991</v>
      </c>
      <c r="F1977" t="s">
        <v>2992</v>
      </c>
      <c r="G1977" t="s">
        <v>140</v>
      </c>
      <c r="H1977" t="s">
        <v>81</v>
      </c>
      <c r="I1977" t="s">
        <v>82</v>
      </c>
      <c r="J1977" t="s">
        <v>2990</v>
      </c>
      <c r="K1977" t="s">
        <v>1858</v>
      </c>
      <c r="L1977" t="str">
        <f t="shared" si="31"/>
        <v>Medium</v>
      </c>
      <c r="M1977">
        <v>6.8</v>
      </c>
      <c r="N1977" t="s">
        <v>85</v>
      </c>
      <c r="O1977" t="s">
        <v>86</v>
      </c>
      <c r="P1977" t="s">
        <v>101</v>
      </c>
      <c r="Q1977" t="s">
        <v>88</v>
      </c>
      <c r="R1977" t="s">
        <v>89</v>
      </c>
      <c r="S1977" t="s">
        <v>89</v>
      </c>
      <c r="T1977" t="s">
        <v>89</v>
      </c>
      <c r="U1977" t="s">
        <v>2993</v>
      </c>
    </row>
    <row r="1978" spans="3:21" hidden="1" x14ac:dyDescent="0.25">
      <c r="C1978" t="s">
        <v>3233</v>
      </c>
      <c r="D1978">
        <v>2017</v>
      </c>
      <c r="E1978" t="s">
        <v>994</v>
      </c>
      <c r="F1978" t="s">
        <v>2994</v>
      </c>
      <c r="G1978" t="s">
        <v>140</v>
      </c>
      <c r="H1978" t="s">
        <v>81</v>
      </c>
      <c r="I1978" t="s">
        <v>82</v>
      </c>
      <c r="J1978" t="s">
        <v>2990</v>
      </c>
      <c r="K1978" t="s">
        <v>1858</v>
      </c>
      <c r="L1978" t="str">
        <f t="shared" si="31"/>
        <v>Medium</v>
      </c>
      <c r="M1978">
        <v>6.8</v>
      </c>
      <c r="N1978" t="s">
        <v>85</v>
      </c>
      <c r="O1978" t="s">
        <v>86</v>
      </c>
      <c r="P1978" t="s">
        <v>101</v>
      </c>
      <c r="Q1978" t="s">
        <v>88</v>
      </c>
      <c r="R1978" t="s">
        <v>89</v>
      </c>
      <c r="S1978" t="s">
        <v>89</v>
      </c>
      <c r="T1978" t="s">
        <v>89</v>
      </c>
      <c r="U1978" t="s">
        <v>2995</v>
      </c>
    </row>
    <row r="1979" spans="3:21" hidden="1" x14ac:dyDescent="0.25">
      <c r="C1979" t="s">
        <v>3233</v>
      </c>
      <c r="D1979">
        <v>2017</v>
      </c>
      <c r="E1979" t="s">
        <v>997</v>
      </c>
      <c r="F1979" t="s">
        <v>2996</v>
      </c>
      <c r="G1979" t="s">
        <v>140</v>
      </c>
      <c r="H1979" t="s">
        <v>81</v>
      </c>
      <c r="I1979" t="s">
        <v>82</v>
      </c>
      <c r="J1979" t="s">
        <v>2990</v>
      </c>
      <c r="K1979" t="s">
        <v>1858</v>
      </c>
      <c r="L1979" t="str">
        <f t="shared" si="31"/>
        <v>Medium</v>
      </c>
      <c r="M1979">
        <v>6.8</v>
      </c>
      <c r="N1979" t="s">
        <v>85</v>
      </c>
      <c r="O1979" t="s">
        <v>86</v>
      </c>
      <c r="P1979" t="s">
        <v>101</v>
      </c>
      <c r="Q1979" t="s">
        <v>88</v>
      </c>
      <c r="R1979" t="s">
        <v>89</v>
      </c>
      <c r="S1979" t="s">
        <v>89</v>
      </c>
      <c r="T1979" t="s">
        <v>89</v>
      </c>
      <c r="U1979" t="s">
        <v>2997</v>
      </c>
    </row>
    <row r="1980" spans="3:21" hidden="1" x14ac:dyDescent="0.25">
      <c r="C1980" t="s">
        <v>3233</v>
      </c>
      <c r="D1980">
        <v>2017</v>
      </c>
      <c r="E1980" t="s">
        <v>1000</v>
      </c>
      <c r="F1980" t="s">
        <v>2998</v>
      </c>
      <c r="G1980" t="s">
        <v>108</v>
      </c>
      <c r="H1980" t="s">
        <v>81</v>
      </c>
      <c r="I1980" t="s">
        <v>109</v>
      </c>
      <c r="J1980" t="s">
        <v>2990</v>
      </c>
      <c r="K1980" t="s">
        <v>1858</v>
      </c>
      <c r="L1980" t="str">
        <f t="shared" si="31"/>
        <v>Low</v>
      </c>
      <c r="M1980">
        <v>4.3</v>
      </c>
      <c r="N1980" t="s">
        <v>85</v>
      </c>
      <c r="O1980" t="s">
        <v>86</v>
      </c>
      <c r="P1980" t="s">
        <v>101</v>
      </c>
      <c r="Q1980" t="s">
        <v>88</v>
      </c>
      <c r="R1980" t="s">
        <v>89</v>
      </c>
      <c r="S1980" t="s">
        <v>85</v>
      </c>
      <c r="T1980" t="s">
        <v>85</v>
      </c>
      <c r="U1980" t="s">
        <v>2999</v>
      </c>
    </row>
    <row r="1981" spans="3:21" hidden="1" x14ac:dyDescent="0.25">
      <c r="C1981" t="s">
        <v>3233</v>
      </c>
      <c r="D1981">
        <v>2017</v>
      </c>
      <c r="E1981" t="s">
        <v>1003</v>
      </c>
      <c r="F1981" t="s">
        <v>3000</v>
      </c>
      <c r="G1981" t="s">
        <v>108</v>
      </c>
      <c r="H1981" t="s">
        <v>81</v>
      </c>
      <c r="I1981" t="s">
        <v>109</v>
      </c>
      <c r="J1981" t="s">
        <v>2990</v>
      </c>
      <c r="K1981" t="s">
        <v>1858</v>
      </c>
      <c r="L1981" t="str">
        <f t="shared" si="31"/>
        <v>Low</v>
      </c>
      <c r="M1981">
        <v>4.3</v>
      </c>
      <c r="N1981" t="s">
        <v>85</v>
      </c>
      <c r="O1981" t="s">
        <v>86</v>
      </c>
      <c r="P1981" t="s">
        <v>101</v>
      </c>
      <c r="Q1981" t="s">
        <v>88</v>
      </c>
      <c r="R1981" t="s">
        <v>89</v>
      </c>
      <c r="S1981" t="s">
        <v>85</v>
      </c>
      <c r="T1981" t="s">
        <v>85</v>
      </c>
      <c r="U1981" t="s">
        <v>3001</v>
      </c>
    </row>
    <row r="1982" spans="3:21" hidden="1" x14ac:dyDescent="0.25">
      <c r="C1982" t="s">
        <v>3233</v>
      </c>
      <c r="D1982">
        <v>2017</v>
      </c>
      <c r="E1982" t="s">
        <v>93</v>
      </c>
      <c r="F1982" t="s">
        <v>3002</v>
      </c>
      <c r="G1982" t="s">
        <v>108</v>
      </c>
      <c r="H1982" t="s">
        <v>81</v>
      </c>
      <c r="I1982" t="s">
        <v>109</v>
      </c>
      <c r="J1982" t="s">
        <v>2990</v>
      </c>
      <c r="K1982" t="s">
        <v>1858</v>
      </c>
      <c r="L1982" t="str">
        <f t="shared" si="31"/>
        <v>Low</v>
      </c>
      <c r="M1982">
        <v>4.3</v>
      </c>
      <c r="N1982" t="s">
        <v>85</v>
      </c>
      <c r="O1982" t="s">
        <v>86</v>
      </c>
      <c r="P1982" t="s">
        <v>101</v>
      </c>
      <c r="Q1982" t="s">
        <v>88</v>
      </c>
      <c r="R1982" t="s">
        <v>89</v>
      </c>
      <c r="S1982" t="s">
        <v>85</v>
      </c>
      <c r="T1982" t="s">
        <v>85</v>
      </c>
      <c r="U1982" t="s">
        <v>3003</v>
      </c>
    </row>
    <row r="1983" spans="3:21" hidden="1" x14ac:dyDescent="0.25">
      <c r="C1983" t="s">
        <v>3233</v>
      </c>
      <c r="D1983">
        <v>2017</v>
      </c>
      <c r="E1983" t="s">
        <v>1010</v>
      </c>
      <c r="F1983" t="s">
        <v>3004</v>
      </c>
      <c r="G1983" t="s">
        <v>134</v>
      </c>
      <c r="H1983" t="s">
        <v>81</v>
      </c>
      <c r="I1983" t="s">
        <v>129</v>
      </c>
      <c r="J1983" t="s">
        <v>2990</v>
      </c>
      <c r="K1983" t="s">
        <v>1858</v>
      </c>
      <c r="L1983" t="str">
        <f t="shared" si="31"/>
        <v>Low</v>
      </c>
      <c r="M1983">
        <v>4.3</v>
      </c>
      <c r="N1983" t="s">
        <v>85</v>
      </c>
      <c r="O1983" t="s">
        <v>86</v>
      </c>
      <c r="P1983" t="s">
        <v>101</v>
      </c>
      <c r="Q1983" t="s">
        <v>88</v>
      </c>
      <c r="R1983" t="s">
        <v>85</v>
      </c>
      <c r="S1983" t="s">
        <v>85</v>
      </c>
      <c r="T1983" t="s">
        <v>89</v>
      </c>
      <c r="U1983" t="s">
        <v>3005</v>
      </c>
    </row>
    <row r="1984" spans="3:21" hidden="1" x14ac:dyDescent="0.25">
      <c r="C1984" t="s">
        <v>3233</v>
      </c>
      <c r="D1984">
        <v>2017</v>
      </c>
      <c r="E1984" t="s">
        <v>1015</v>
      </c>
      <c r="F1984" t="s">
        <v>3006</v>
      </c>
      <c r="G1984" t="s">
        <v>140</v>
      </c>
      <c r="H1984" t="s">
        <v>81</v>
      </c>
      <c r="I1984" t="s">
        <v>82</v>
      </c>
      <c r="J1984" t="s">
        <v>2990</v>
      </c>
      <c r="K1984" t="s">
        <v>1858</v>
      </c>
      <c r="L1984" t="str">
        <f t="shared" si="31"/>
        <v>Critical</v>
      </c>
      <c r="M1984">
        <v>9.3000000000000007</v>
      </c>
      <c r="N1984" t="s">
        <v>85</v>
      </c>
      <c r="O1984" t="s">
        <v>86</v>
      </c>
      <c r="P1984" t="s">
        <v>101</v>
      </c>
      <c r="Q1984" t="s">
        <v>88</v>
      </c>
      <c r="R1984" t="s">
        <v>130</v>
      </c>
      <c r="S1984" t="s">
        <v>130</v>
      </c>
      <c r="T1984" t="s">
        <v>130</v>
      </c>
      <c r="U1984" t="s">
        <v>3007</v>
      </c>
    </row>
    <row r="1985" spans="3:21" hidden="1" x14ac:dyDescent="0.25">
      <c r="C1985" t="s">
        <v>3233</v>
      </c>
      <c r="D1985">
        <v>2017</v>
      </c>
      <c r="E1985" t="s">
        <v>1019</v>
      </c>
      <c r="F1985" t="s">
        <v>3008</v>
      </c>
      <c r="G1985" t="s">
        <v>108</v>
      </c>
      <c r="H1985" t="s">
        <v>81</v>
      </c>
      <c r="I1985" t="s">
        <v>109</v>
      </c>
      <c r="J1985" t="s">
        <v>2990</v>
      </c>
      <c r="K1985" t="s">
        <v>1858</v>
      </c>
      <c r="L1985" t="str">
        <f t="shared" si="31"/>
        <v>Low</v>
      </c>
      <c r="M1985">
        <v>4.3</v>
      </c>
      <c r="N1985" t="s">
        <v>85</v>
      </c>
      <c r="O1985" t="s">
        <v>86</v>
      </c>
      <c r="P1985" t="s">
        <v>101</v>
      </c>
      <c r="Q1985" t="s">
        <v>88</v>
      </c>
      <c r="R1985" t="s">
        <v>89</v>
      </c>
      <c r="S1985" t="s">
        <v>85</v>
      </c>
      <c r="T1985" t="s">
        <v>85</v>
      </c>
      <c r="U1985" t="s">
        <v>3009</v>
      </c>
    </row>
    <row r="1986" spans="3:21" hidden="1" x14ac:dyDescent="0.25">
      <c r="C1986" t="s">
        <v>3233</v>
      </c>
      <c r="D1986">
        <v>2017</v>
      </c>
      <c r="E1986" t="s">
        <v>1024</v>
      </c>
      <c r="F1986" t="s">
        <v>3010</v>
      </c>
      <c r="G1986" t="s">
        <v>108</v>
      </c>
      <c r="H1986" t="s">
        <v>81</v>
      </c>
      <c r="I1986" t="s">
        <v>109</v>
      </c>
      <c r="J1986" t="s">
        <v>2990</v>
      </c>
      <c r="K1986" t="s">
        <v>1858</v>
      </c>
      <c r="L1986" t="str">
        <f t="shared" si="31"/>
        <v>Low</v>
      </c>
      <c r="M1986">
        <v>4.3</v>
      </c>
      <c r="N1986" t="s">
        <v>85</v>
      </c>
      <c r="O1986" t="s">
        <v>86</v>
      </c>
      <c r="P1986" t="s">
        <v>101</v>
      </c>
      <c r="Q1986" t="s">
        <v>88</v>
      </c>
      <c r="R1986" t="s">
        <v>89</v>
      </c>
      <c r="S1986" t="s">
        <v>85</v>
      </c>
      <c r="T1986" t="s">
        <v>85</v>
      </c>
      <c r="U1986" t="s">
        <v>3011</v>
      </c>
    </row>
    <row r="1987" spans="3:21" hidden="1" x14ac:dyDescent="0.25">
      <c r="C1987" t="s">
        <v>3233</v>
      </c>
      <c r="D1987">
        <v>2017</v>
      </c>
      <c r="E1987" t="s">
        <v>1027</v>
      </c>
      <c r="F1987" t="s">
        <v>3012</v>
      </c>
      <c r="G1987" t="s">
        <v>134</v>
      </c>
      <c r="H1987" t="s">
        <v>81</v>
      </c>
      <c r="I1987" t="s">
        <v>129</v>
      </c>
      <c r="J1987" t="s">
        <v>2990</v>
      </c>
      <c r="K1987" t="s">
        <v>1858</v>
      </c>
      <c r="L1987" t="str">
        <f t="shared" si="31"/>
        <v>Low</v>
      </c>
      <c r="M1987">
        <v>4.3</v>
      </c>
      <c r="N1987" t="s">
        <v>85</v>
      </c>
      <c r="O1987" t="s">
        <v>86</v>
      </c>
      <c r="P1987" t="s">
        <v>101</v>
      </c>
      <c r="Q1987" t="s">
        <v>88</v>
      </c>
      <c r="R1987" t="s">
        <v>85</v>
      </c>
      <c r="S1987" t="s">
        <v>85</v>
      </c>
      <c r="T1987" t="s">
        <v>89</v>
      </c>
      <c r="U1987" t="s">
        <v>3013</v>
      </c>
    </row>
    <row r="1988" spans="3:21" hidden="1" x14ac:dyDescent="0.25">
      <c r="C1988" t="s">
        <v>3233</v>
      </c>
      <c r="D1988">
        <v>2017</v>
      </c>
      <c r="E1988" t="s">
        <v>222</v>
      </c>
      <c r="F1988" t="s">
        <v>3014</v>
      </c>
      <c r="G1988" t="s">
        <v>108</v>
      </c>
      <c r="H1988" t="s">
        <v>81</v>
      </c>
      <c r="I1988" t="s">
        <v>109</v>
      </c>
      <c r="J1988" t="s">
        <v>2990</v>
      </c>
      <c r="K1988" t="s">
        <v>1858</v>
      </c>
      <c r="L1988" t="str">
        <f t="shared" si="31"/>
        <v>Low</v>
      </c>
      <c r="M1988">
        <v>4.3</v>
      </c>
      <c r="N1988" t="s">
        <v>85</v>
      </c>
      <c r="O1988" t="s">
        <v>86</v>
      </c>
      <c r="P1988" t="s">
        <v>101</v>
      </c>
      <c r="Q1988" t="s">
        <v>88</v>
      </c>
      <c r="R1988" t="s">
        <v>89</v>
      </c>
      <c r="S1988" t="s">
        <v>85</v>
      </c>
      <c r="T1988" t="s">
        <v>85</v>
      </c>
      <c r="U1988" t="s">
        <v>3015</v>
      </c>
    </row>
    <row r="1989" spans="3:21" hidden="1" x14ac:dyDescent="0.25">
      <c r="C1989" t="s">
        <v>3233</v>
      </c>
      <c r="D1989">
        <v>2017</v>
      </c>
      <c r="E1989" t="s">
        <v>1321</v>
      </c>
      <c r="F1989" t="s">
        <v>3016</v>
      </c>
      <c r="G1989" t="s">
        <v>108</v>
      </c>
      <c r="H1989" t="s">
        <v>81</v>
      </c>
      <c r="I1989" t="s">
        <v>109</v>
      </c>
      <c r="J1989" t="s">
        <v>2990</v>
      </c>
      <c r="K1989" t="s">
        <v>1858</v>
      </c>
      <c r="L1989" t="str">
        <f t="shared" si="31"/>
        <v>Low</v>
      </c>
      <c r="M1989">
        <v>4.3</v>
      </c>
      <c r="N1989" t="s">
        <v>85</v>
      </c>
      <c r="O1989" t="s">
        <v>86</v>
      </c>
      <c r="P1989" t="s">
        <v>101</v>
      </c>
      <c r="Q1989" t="s">
        <v>88</v>
      </c>
      <c r="R1989" t="s">
        <v>89</v>
      </c>
      <c r="S1989" t="s">
        <v>85</v>
      </c>
      <c r="T1989" t="s">
        <v>85</v>
      </c>
      <c r="U1989" t="s">
        <v>3017</v>
      </c>
    </row>
    <row r="1990" spans="3:21" hidden="1" x14ac:dyDescent="0.25">
      <c r="C1990" t="s">
        <v>3233</v>
      </c>
      <c r="D1990">
        <v>2017</v>
      </c>
      <c r="E1990" t="s">
        <v>1034</v>
      </c>
      <c r="F1990" t="s">
        <v>3020</v>
      </c>
      <c r="G1990" t="s">
        <v>93</v>
      </c>
      <c r="H1990" t="s">
        <v>81</v>
      </c>
      <c r="I1990" t="s">
        <v>153</v>
      </c>
      <c r="J1990" t="s">
        <v>2939</v>
      </c>
      <c r="K1990" t="s">
        <v>600</v>
      </c>
      <c r="L1990" t="str">
        <f t="shared" si="31"/>
        <v>Critical</v>
      </c>
      <c r="M1990">
        <v>9.3000000000000007</v>
      </c>
      <c r="N1990" t="s">
        <v>85</v>
      </c>
      <c r="O1990" t="s">
        <v>86</v>
      </c>
      <c r="P1990" t="s">
        <v>101</v>
      </c>
      <c r="Q1990" t="s">
        <v>88</v>
      </c>
      <c r="R1990" t="s">
        <v>130</v>
      </c>
      <c r="S1990" t="s">
        <v>130</v>
      </c>
      <c r="T1990" t="s">
        <v>130</v>
      </c>
      <c r="U1990" t="s">
        <v>3021</v>
      </c>
    </row>
    <row r="1991" spans="3:21" hidden="1" x14ac:dyDescent="0.25">
      <c r="C1991" t="s">
        <v>3233</v>
      </c>
      <c r="D1991">
        <v>2017</v>
      </c>
      <c r="E1991" t="s">
        <v>1043</v>
      </c>
      <c r="F1991" t="s">
        <v>3024</v>
      </c>
      <c r="G1991" t="s">
        <v>280</v>
      </c>
      <c r="H1991" t="s">
        <v>81</v>
      </c>
      <c r="I1991" t="s">
        <v>82</v>
      </c>
      <c r="J1991" t="s">
        <v>3025</v>
      </c>
      <c r="K1991" t="s">
        <v>1858</v>
      </c>
      <c r="L1991" t="str">
        <f t="shared" si="31"/>
        <v>Critical</v>
      </c>
      <c r="M1991">
        <v>9.3000000000000007</v>
      </c>
      <c r="N1991" t="s">
        <v>85</v>
      </c>
      <c r="O1991" t="s">
        <v>86</v>
      </c>
      <c r="P1991" t="s">
        <v>101</v>
      </c>
      <c r="Q1991" t="s">
        <v>88</v>
      </c>
      <c r="R1991" t="s">
        <v>130</v>
      </c>
      <c r="S1991" t="s">
        <v>130</v>
      </c>
      <c r="T1991" t="s">
        <v>130</v>
      </c>
      <c r="U1991" t="s">
        <v>3026</v>
      </c>
    </row>
    <row r="1992" spans="3:21" hidden="1" x14ac:dyDescent="0.25">
      <c r="C1992" t="s">
        <v>3233</v>
      </c>
      <c r="D1992">
        <v>2017</v>
      </c>
      <c r="E1992" t="s">
        <v>1044</v>
      </c>
      <c r="F1992" t="s">
        <v>3027</v>
      </c>
      <c r="G1992" t="s">
        <v>108</v>
      </c>
      <c r="H1992" t="s">
        <v>81</v>
      </c>
      <c r="I1992" t="s">
        <v>109</v>
      </c>
      <c r="J1992" t="s">
        <v>3025</v>
      </c>
      <c r="K1992" t="s">
        <v>2652</v>
      </c>
      <c r="L1992" t="str">
        <f t="shared" si="31"/>
        <v>Low</v>
      </c>
      <c r="M1992">
        <v>4.3</v>
      </c>
      <c r="N1992" t="s">
        <v>85</v>
      </c>
      <c r="O1992" t="s">
        <v>86</v>
      </c>
      <c r="P1992" t="s">
        <v>101</v>
      </c>
      <c r="Q1992" t="s">
        <v>88</v>
      </c>
      <c r="R1992" t="s">
        <v>89</v>
      </c>
      <c r="S1992" t="s">
        <v>85</v>
      </c>
      <c r="T1992" t="s">
        <v>85</v>
      </c>
      <c r="U1992" t="s">
        <v>3028</v>
      </c>
    </row>
    <row r="1993" spans="3:21" hidden="1" x14ac:dyDescent="0.25">
      <c r="C1993" t="s">
        <v>3233</v>
      </c>
      <c r="D1993">
        <v>2017</v>
      </c>
      <c r="E1993" t="s">
        <v>1045</v>
      </c>
      <c r="F1993" t="s">
        <v>3029</v>
      </c>
      <c r="G1993" t="s">
        <v>280</v>
      </c>
      <c r="H1993" t="s">
        <v>81</v>
      </c>
      <c r="I1993" t="s">
        <v>129</v>
      </c>
      <c r="J1993" t="s">
        <v>3025</v>
      </c>
      <c r="K1993" t="s">
        <v>2652</v>
      </c>
      <c r="L1993" t="str">
        <f t="shared" si="31"/>
        <v>Low</v>
      </c>
      <c r="M1993">
        <v>3.5</v>
      </c>
      <c r="N1993" t="s">
        <v>85</v>
      </c>
      <c r="O1993" t="s">
        <v>86</v>
      </c>
      <c r="P1993" t="s">
        <v>101</v>
      </c>
      <c r="Q1993" t="s">
        <v>205</v>
      </c>
      <c r="R1993" t="s">
        <v>85</v>
      </c>
      <c r="S1993" t="s">
        <v>85</v>
      </c>
      <c r="T1993" t="s">
        <v>89</v>
      </c>
      <c r="U1993" t="s">
        <v>3030</v>
      </c>
    </row>
    <row r="1994" spans="3:21" hidden="1" x14ac:dyDescent="0.25">
      <c r="C1994" t="s">
        <v>3233</v>
      </c>
      <c r="D1994">
        <v>2017</v>
      </c>
      <c r="E1994" t="s">
        <v>1048</v>
      </c>
      <c r="F1994" t="s">
        <v>3275</v>
      </c>
      <c r="G1994" t="s">
        <v>134</v>
      </c>
      <c r="H1994" t="s">
        <v>81</v>
      </c>
      <c r="I1994" t="s">
        <v>129</v>
      </c>
      <c r="J1994" t="s">
        <v>3025</v>
      </c>
      <c r="K1994" t="s">
        <v>3209</v>
      </c>
      <c r="L1994" t="str">
        <f t="shared" si="31"/>
        <v>Medium</v>
      </c>
      <c r="M1994">
        <v>6.3</v>
      </c>
      <c r="N1994" t="s">
        <v>85</v>
      </c>
      <c r="O1994" t="s">
        <v>86</v>
      </c>
      <c r="P1994" t="s">
        <v>101</v>
      </c>
      <c r="Q1994" t="s">
        <v>205</v>
      </c>
      <c r="R1994" t="s">
        <v>85</v>
      </c>
      <c r="S1994" t="s">
        <v>85</v>
      </c>
      <c r="T1994" t="s">
        <v>130</v>
      </c>
      <c r="U1994" t="s">
        <v>3276</v>
      </c>
    </row>
    <row r="1995" spans="3:21" hidden="1" x14ac:dyDescent="0.25">
      <c r="C1995" t="s">
        <v>3233</v>
      </c>
      <c r="D1995">
        <v>2017</v>
      </c>
      <c r="E1995" t="s">
        <v>1049</v>
      </c>
      <c r="F1995" t="s">
        <v>3277</v>
      </c>
      <c r="G1995" t="s">
        <v>134</v>
      </c>
      <c r="H1995" t="s">
        <v>81</v>
      </c>
      <c r="I1995" t="s">
        <v>129</v>
      </c>
      <c r="J1995" t="s">
        <v>3025</v>
      </c>
      <c r="K1995" t="s">
        <v>2652</v>
      </c>
      <c r="L1995" t="str">
        <f t="shared" si="31"/>
        <v>Medium</v>
      </c>
      <c r="M1995">
        <v>6.3</v>
      </c>
      <c r="N1995" t="s">
        <v>85</v>
      </c>
      <c r="O1995" t="s">
        <v>86</v>
      </c>
      <c r="P1995" t="s">
        <v>101</v>
      </c>
      <c r="Q1995" t="s">
        <v>205</v>
      </c>
      <c r="R1995" t="s">
        <v>85</v>
      </c>
      <c r="S1995" t="s">
        <v>85</v>
      </c>
      <c r="T1995" t="s">
        <v>130</v>
      </c>
      <c r="U1995" t="s">
        <v>3278</v>
      </c>
    </row>
    <row r="1996" spans="3:21" hidden="1" x14ac:dyDescent="0.25">
      <c r="C1996" t="s">
        <v>3233</v>
      </c>
      <c r="D1996">
        <v>2017</v>
      </c>
      <c r="E1996" t="s">
        <v>1052</v>
      </c>
      <c r="F1996" t="s">
        <v>3208</v>
      </c>
      <c r="G1996" t="s">
        <v>134</v>
      </c>
      <c r="H1996" t="s">
        <v>81</v>
      </c>
      <c r="I1996" t="s">
        <v>129</v>
      </c>
      <c r="J1996" t="s">
        <v>3025</v>
      </c>
      <c r="K1996" t="s">
        <v>3209</v>
      </c>
      <c r="L1996" t="str">
        <f t="shared" si="31"/>
        <v>Medium</v>
      </c>
      <c r="M1996">
        <v>5.2</v>
      </c>
      <c r="N1996" t="s">
        <v>85</v>
      </c>
      <c r="O1996" t="s">
        <v>183</v>
      </c>
      <c r="P1996" t="s">
        <v>101</v>
      </c>
      <c r="Q1996" t="s">
        <v>205</v>
      </c>
      <c r="R1996" t="s">
        <v>85</v>
      </c>
      <c r="S1996" t="s">
        <v>85</v>
      </c>
      <c r="T1996" t="s">
        <v>130</v>
      </c>
      <c r="U1996" t="s">
        <v>3210</v>
      </c>
    </row>
    <row r="1997" spans="3:21" hidden="1" x14ac:dyDescent="0.25">
      <c r="C1997" t="s">
        <v>3233</v>
      </c>
      <c r="D1997">
        <v>2017</v>
      </c>
      <c r="E1997" t="s">
        <v>1053</v>
      </c>
      <c r="F1997" t="s">
        <v>3211</v>
      </c>
      <c r="G1997" t="s">
        <v>134</v>
      </c>
      <c r="H1997" t="s">
        <v>81</v>
      </c>
      <c r="I1997" t="s">
        <v>129</v>
      </c>
      <c r="J1997" t="s">
        <v>3025</v>
      </c>
      <c r="K1997" t="s">
        <v>3209</v>
      </c>
      <c r="L1997" t="str">
        <f t="shared" si="31"/>
        <v>Medium</v>
      </c>
      <c r="M1997">
        <v>6.3</v>
      </c>
      <c r="N1997" t="s">
        <v>85</v>
      </c>
      <c r="O1997" t="s">
        <v>86</v>
      </c>
      <c r="P1997" t="s">
        <v>101</v>
      </c>
      <c r="Q1997" t="s">
        <v>205</v>
      </c>
      <c r="R1997" t="s">
        <v>85</v>
      </c>
      <c r="S1997" t="s">
        <v>85</v>
      </c>
      <c r="T1997" t="s">
        <v>130</v>
      </c>
      <c r="U1997" t="s">
        <v>3212</v>
      </c>
    </row>
    <row r="1998" spans="3:21" hidden="1" x14ac:dyDescent="0.25">
      <c r="C1998" t="s">
        <v>3233</v>
      </c>
      <c r="D1998">
        <v>2017</v>
      </c>
      <c r="E1998" t="s">
        <v>1054</v>
      </c>
      <c r="F1998" t="s">
        <v>3213</v>
      </c>
      <c r="G1998" t="s">
        <v>134</v>
      </c>
      <c r="H1998" t="s">
        <v>81</v>
      </c>
      <c r="I1998" t="s">
        <v>129</v>
      </c>
      <c r="J1998" t="s">
        <v>3025</v>
      </c>
      <c r="K1998" t="s">
        <v>3209</v>
      </c>
      <c r="L1998" t="str">
        <f t="shared" si="31"/>
        <v>Medium</v>
      </c>
      <c r="M1998">
        <v>6.3</v>
      </c>
      <c r="N1998" t="s">
        <v>85</v>
      </c>
      <c r="O1998" t="s">
        <v>86</v>
      </c>
      <c r="P1998" t="s">
        <v>101</v>
      </c>
      <c r="Q1998" t="s">
        <v>205</v>
      </c>
      <c r="R1998" t="s">
        <v>85</v>
      </c>
      <c r="S1998" t="s">
        <v>85</v>
      </c>
      <c r="T1998" t="s">
        <v>130</v>
      </c>
      <c r="U1998" t="s">
        <v>3214</v>
      </c>
    </row>
    <row r="1999" spans="3:21" hidden="1" x14ac:dyDescent="0.25">
      <c r="C1999" t="s">
        <v>3233</v>
      </c>
      <c r="D1999">
        <v>2017</v>
      </c>
      <c r="E1999" t="s">
        <v>1055</v>
      </c>
      <c r="F1999" t="s">
        <v>3215</v>
      </c>
      <c r="G1999" t="s">
        <v>134</v>
      </c>
      <c r="H1999" t="s">
        <v>81</v>
      </c>
      <c r="I1999" t="s">
        <v>82</v>
      </c>
      <c r="J1999" t="s">
        <v>3025</v>
      </c>
      <c r="K1999" t="s">
        <v>2652</v>
      </c>
      <c r="L1999" t="str">
        <f t="shared" si="31"/>
        <v>Medium</v>
      </c>
      <c r="M1999">
        <v>7.4</v>
      </c>
      <c r="N1999" t="s">
        <v>85</v>
      </c>
      <c r="O1999" t="s">
        <v>183</v>
      </c>
      <c r="P1999" t="s">
        <v>101</v>
      </c>
      <c r="Q1999" t="s">
        <v>205</v>
      </c>
      <c r="R1999" t="s">
        <v>130</v>
      </c>
      <c r="S1999" t="s">
        <v>130</v>
      </c>
      <c r="T1999" t="s">
        <v>130</v>
      </c>
      <c r="U1999" t="s">
        <v>3216</v>
      </c>
    </row>
    <row r="2000" spans="3:21" hidden="1" x14ac:dyDescent="0.25">
      <c r="C2000" t="s">
        <v>3233</v>
      </c>
      <c r="D2000">
        <v>2017</v>
      </c>
      <c r="E2000" t="s">
        <v>1056</v>
      </c>
      <c r="F2000" t="s">
        <v>3217</v>
      </c>
      <c r="G2000" t="s">
        <v>134</v>
      </c>
      <c r="H2000" t="s">
        <v>81</v>
      </c>
      <c r="I2000" t="s">
        <v>82</v>
      </c>
      <c r="J2000" t="s">
        <v>3025</v>
      </c>
      <c r="K2000" t="s">
        <v>2652</v>
      </c>
      <c r="L2000" t="str">
        <f t="shared" si="31"/>
        <v>Medium</v>
      </c>
      <c r="M2000">
        <v>7.4</v>
      </c>
      <c r="N2000" t="s">
        <v>85</v>
      </c>
      <c r="O2000" t="s">
        <v>183</v>
      </c>
      <c r="P2000" t="s">
        <v>101</v>
      </c>
      <c r="Q2000" t="s">
        <v>205</v>
      </c>
      <c r="R2000" t="s">
        <v>130</v>
      </c>
      <c r="S2000" t="s">
        <v>130</v>
      </c>
      <c r="T2000" t="s">
        <v>130</v>
      </c>
      <c r="U2000" t="s">
        <v>3218</v>
      </c>
    </row>
    <row r="2001" spans="3:21" hidden="1" x14ac:dyDescent="0.25">
      <c r="C2001" t="s">
        <v>3233</v>
      </c>
      <c r="D2001">
        <v>2017</v>
      </c>
      <c r="E2001" t="s">
        <v>1059</v>
      </c>
      <c r="F2001" t="s">
        <v>3279</v>
      </c>
      <c r="G2001" t="s">
        <v>134</v>
      </c>
      <c r="H2001" t="s">
        <v>81</v>
      </c>
      <c r="I2001" t="s">
        <v>129</v>
      </c>
      <c r="J2001" t="s">
        <v>3025</v>
      </c>
      <c r="K2001" t="s">
        <v>3209</v>
      </c>
      <c r="L2001" t="str">
        <f t="shared" si="31"/>
        <v>Medium</v>
      </c>
      <c r="M2001">
        <v>6.3</v>
      </c>
      <c r="N2001" t="s">
        <v>85</v>
      </c>
      <c r="O2001" t="s">
        <v>86</v>
      </c>
      <c r="P2001" t="s">
        <v>101</v>
      </c>
      <c r="Q2001" t="s">
        <v>205</v>
      </c>
      <c r="R2001" t="s">
        <v>85</v>
      </c>
      <c r="S2001" t="s">
        <v>85</v>
      </c>
      <c r="T2001" t="s">
        <v>130</v>
      </c>
      <c r="U2001" t="s">
        <v>3280</v>
      </c>
    </row>
    <row r="2002" spans="3:21" hidden="1" x14ac:dyDescent="0.25">
      <c r="C2002" t="s">
        <v>3233</v>
      </c>
      <c r="D2002">
        <v>2017</v>
      </c>
      <c r="E2002" t="s">
        <v>1063</v>
      </c>
      <c r="F2002" t="s">
        <v>3281</v>
      </c>
      <c r="G2002" t="s">
        <v>134</v>
      </c>
      <c r="H2002" t="s">
        <v>81</v>
      </c>
      <c r="I2002" t="s">
        <v>129</v>
      </c>
      <c r="J2002" t="s">
        <v>3025</v>
      </c>
      <c r="K2002" t="s">
        <v>3209</v>
      </c>
      <c r="L2002" t="str">
        <f t="shared" si="31"/>
        <v>Medium</v>
      </c>
      <c r="M2002">
        <v>5.2</v>
      </c>
      <c r="N2002" t="s">
        <v>85</v>
      </c>
      <c r="O2002" t="s">
        <v>183</v>
      </c>
      <c r="P2002" t="s">
        <v>101</v>
      </c>
      <c r="Q2002" t="s">
        <v>205</v>
      </c>
      <c r="R2002" t="s">
        <v>85</v>
      </c>
      <c r="S2002" t="s">
        <v>85</v>
      </c>
      <c r="T2002" t="s">
        <v>130</v>
      </c>
      <c r="U2002" t="s">
        <v>3282</v>
      </c>
    </row>
    <row r="2003" spans="3:21" hidden="1" x14ac:dyDescent="0.25">
      <c r="C2003" t="s">
        <v>3233</v>
      </c>
      <c r="D2003">
        <v>2017</v>
      </c>
      <c r="E2003" t="s">
        <v>1067</v>
      </c>
      <c r="F2003" t="s">
        <v>3031</v>
      </c>
      <c r="G2003" t="s">
        <v>140</v>
      </c>
      <c r="H2003" t="s">
        <v>81</v>
      </c>
      <c r="I2003" t="s">
        <v>129</v>
      </c>
      <c r="J2003" t="s">
        <v>2939</v>
      </c>
      <c r="K2003" t="s">
        <v>3032</v>
      </c>
      <c r="L2003" t="str">
        <f t="shared" si="31"/>
        <v>Medium</v>
      </c>
      <c r="M2003">
        <v>6.1</v>
      </c>
      <c r="N2003" t="s">
        <v>85</v>
      </c>
      <c r="O2003" t="s">
        <v>183</v>
      </c>
      <c r="P2003" t="s">
        <v>87</v>
      </c>
      <c r="Q2003" t="s">
        <v>88</v>
      </c>
      <c r="R2003" t="s">
        <v>85</v>
      </c>
      <c r="S2003" t="s">
        <v>85</v>
      </c>
      <c r="T2003" t="s">
        <v>130</v>
      </c>
      <c r="U2003" t="s">
        <v>3033</v>
      </c>
    </row>
    <row r="2004" spans="3:21" hidden="1" x14ac:dyDescent="0.25">
      <c r="C2004" t="s">
        <v>3233</v>
      </c>
      <c r="D2004">
        <v>2017</v>
      </c>
      <c r="E2004" t="s">
        <v>1071</v>
      </c>
      <c r="F2004" t="s">
        <v>3219</v>
      </c>
      <c r="G2004" t="s">
        <v>134</v>
      </c>
      <c r="H2004" t="s">
        <v>81</v>
      </c>
      <c r="I2004" t="s">
        <v>129</v>
      </c>
      <c r="J2004" t="s">
        <v>2990</v>
      </c>
      <c r="K2004" t="s">
        <v>3220</v>
      </c>
      <c r="L2004" t="str">
        <f t="shared" si="31"/>
        <v>Low</v>
      </c>
      <c r="M2004">
        <v>4.3</v>
      </c>
      <c r="N2004" t="s">
        <v>85</v>
      </c>
      <c r="O2004" t="s">
        <v>86</v>
      </c>
      <c r="P2004" t="s">
        <v>101</v>
      </c>
      <c r="Q2004" t="s">
        <v>88</v>
      </c>
      <c r="R2004" t="s">
        <v>85</v>
      </c>
      <c r="S2004" t="s">
        <v>85</v>
      </c>
      <c r="T2004" t="s">
        <v>89</v>
      </c>
      <c r="U2004" t="s">
        <v>3221</v>
      </c>
    </row>
    <row r="2005" spans="3:21" hidden="1" x14ac:dyDescent="0.25">
      <c r="C2005" t="s">
        <v>3233</v>
      </c>
      <c r="D2005">
        <v>2017</v>
      </c>
      <c r="E2005" t="s">
        <v>1075</v>
      </c>
      <c r="F2005" t="s">
        <v>3222</v>
      </c>
      <c r="G2005" t="s">
        <v>108</v>
      </c>
      <c r="H2005" t="s">
        <v>81</v>
      </c>
      <c r="I2005" t="s">
        <v>109</v>
      </c>
      <c r="J2005" t="s">
        <v>3025</v>
      </c>
      <c r="K2005" t="s">
        <v>2652</v>
      </c>
      <c r="L2005" t="str">
        <f t="shared" si="31"/>
        <v>Medium</v>
      </c>
      <c r="M2005">
        <v>6.3</v>
      </c>
      <c r="N2005" t="s">
        <v>85</v>
      </c>
      <c r="O2005" t="s">
        <v>86</v>
      </c>
      <c r="P2005" t="s">
        <v>101</v>
      </c>
      <c r="Q2005" t="s">
        <v>205</v>
      </c>
      <c r="R2005" t="s">
        <v>130</v>
      </c>
      <c r="S2005" t="s">
        <v>85</v>
      </c>
      <c r="T2005" t="s">
        <v>85</v>
      </c>
      <c r="U2005" t="s">
        <v>3223</v>
      </c>
    </row>
    <row r="2006" spans="3:21" hidden="1" x14ac:dyDescent="0.25">
      <c r="C2006" t="s">
        <v>3233</v>
      </c>
      <c r="D2006">
        <v>2017</v>
      </c>
      <c r="E2006" t="s">
        <v>1083</v>
      </c>
      <c r="F2006" t="s">
        <v>3224</v>
      </c>
      <c r="G2006" t="s">
        <v>134</v>
      </c>
      <c r="H2006" t="s">
        <v>81</v>
      </c>
      <c r="I2006" t="s">
        <v>82</v>
      </c>
      <c r="J2006" t="s">
        <v>3025</v>
      </c>
      <c r="K2006" t="s">
        <v>2652</v>
      </c>
      <c r="L2006" t="str">
        <f t="shared" si="31"/>
        <v>Medium</v>
      </c>
      <c r="M2006">
        <v>7.4</v>
      </c>
      <c r="N2006" t="s">
        <v>85</v>
      </c>
      <c r="O2006" t="s">
        <v>183</v>
      </c>
      <c r="P2006" t="s">
        <v>101</v>
      </c>
      <c r="Q2006" t="s">
        <v>205</v>
      </c>
      <c r="R2006" t="s">
        <v>130</v>
      </c>
      <c r="S2006" t="s">
        <v>130</v>
      </c>
      <c r="T2006" t="s">
        <v>130</v>
      </c>
      <c r="U2006" t="s">
        <v>3225</v>
      </c>
    </row>
    <row r="2007" spans="3:21" hidden="1" x14ac:dyDescent="0.25">
      <c r="C2007" t="s">
        <v>3233</v>
      </c>
      <c r="D2007">
        <v>2017</v>
      </c>
      <c r="E2007" t="s">
        <v>1086</v>
      </c>
      <c r="F2007" t="s">
        <v>3283</v>
      </c>
      <c r="G2007" t="s">
        <v>134</v>
      </c>
      <c r="H2007" t="s">
        <v>81</v>
      </c>
      <c r="I2007" t="s">
        <v>82</v>
      </c>
      <c r="J2007" t="s">
        <v>3025</v>
      </c>
      <c r="K2007" t="s">
        <v>2652</v>
      </c>
      <c r="L2007" t="str">
        <f t="shared" si="31"/>
        <v>Medium</v>
      </c>
      <c r="M2007">
        <v>7.4</v>
      </c>
      <c r="N2007" t="s">
        <v>85</v>
      </c>
      <c r="O2007" t="s">
        <v>183</v>
      </c>
      <c r="P2007" t="s">
        <v>101</v>
      </c>
      <c r="Q2007" t="s">
        <v>205</v>
      </c>
      <c r="R2007" t="s">
        <v>130</v>
      </c>
      <c r="S2007" t="s">
        <v>130</v>
      </c>
      <c r="T2007" t="s">
        <v>130</v>
      </c>
      <c r="U2007" t="s">
        <v>3284</v>
      </c>
    </row>
    <row r="2008" spans="3:21" hidden="1" x14ac:dyDescent="0.25">
      <c r="C2008" t="s">
        <v>3233</v>
      </c>
      <c r="D2008">
        <v>2017</v>
      </c>
      <c r="E2008" t="s">
        <v>1090</v>
      </c>
      <c r="F2008" t="s">
        <v>3034</v>
      </c>
      <c r="G2008" t="s">
        <v>519</v>
      </c>
      <c r="H2008" t="s">
        <v>81</v>
      </c>
      <c r="I2008" t="s">
        <v>82</v>
      </c>
      <c r="J2008" t="s">
        <v>1558</v>
      </c>
      <c r="K2008" t="s">
        <v>375</v>
      </c>
      <c r="L2008" t="str">
        <f t="shared" si="31"/>
        <v>Medium</v>
      </c>
      <c r="M2008">
        <v>6.8</v>
      </c>
      <c r="N2008" t="s">
        <v>85</v>
      </c>
      <c r="O2008" t="s">
        <v>86</v>
      </c>
      <c r="P2008" t="s">
        <v>101</v>
      </c>
      <c r="Q2008" t="s">
        <v>88</v>
      </c>
      <c r="R2008" t="s">
        <v>89</v>
      </c>
      <c r="S2008" t="s">
        <v>89</v>
      </c>
      <c r="T2008" t="s">
        <v>89</v>
      </c>
      <c r="U2008" t="s">
        <v>3035</v>
      </c>
    </row>
    <row r="2009" spans="3:21" hidden="1" x14ac:dyDescent="0.25">
      <c r="C2009" t="s">
        <v>3233</v>
      </c>
      <c r="D2009">
        <v>2017</v>
      </c>
      <c r="E2009" t="s">
        <v>1395</v>
      </c>
      <c r="F2009" t="s">
        <v>3049</v>
      </c>
      <c r="G2009" t="s">
        <v>108</v>
      </c>
      <c r="H2009" t="s">
        <v>81</v>
      </c>
      <c r="I2009" t="s">
        <v>109</v>
      </c>
      <c r="J2009" t="s">
        <v>1655</v>
      </c>
      <c r="K2009" t="s">
        <v>600</v>
      </c>
      <c r="L2009" t="str">
        <f t="shared" si="31"/>
        <v>Low</v>
      </c>
      <c r="M2009">
        <v>4.3</v>
      </c>
      <c r="N2009" t="s">
        <v>85</v>
      </c>
      <c r="O2009" t="s">
        <v>86</v>
      </c>
      <c r="P2009" t="s">
        <v>101</v>
      </c>
      <c r="Q2009" t="s">
        <v>88</v>
      </c>
      <c r="R2009" t="s">
        <v>89</v>
      </c>
      <c r="S2009" t="s">
        <v>85</v>
      </c>
      <c r="T2009" t="s">
        <v>85</v>
      </c>
      <c r="U2009" t="s">
        <v>3050</v>
      </c>
    </row>
    <row r="2010" spans="3:21" hidden="1" x14ac:dyDescent="0.25">
      <c r="C2010" t="s">
        <v>3233</v>
      </c>
      <c r="D2010">
        <v>2017</v>
      </c>
      <c r="E2010" t="s">
        <v>1398</v>
      </c>
      <c r="F2010" t="s">
        <v>3055</v>
      </c>
      <c r="G2010" t="s">
        <v>108</v>
      </c>
      <c r="H2010" t="s">
        <v>81</v>
      </c>
      <c r="I2010" t="s">
        <v>109</v>
      </c>
      <c r="J2010" t="s">
        <v>1655</v>
      </c>
      <c r="K2010" t="s">
        <v>600</v>
      </c>
      <c r="L2010" t="str">
        <f t="shared" si="31"/>
        <v>Low</v>
      </c>
      <c r="M2010">
        <v>4.3</v>
      </c>
      <c r="N2010" t="s">
        <v>85</v>
      </c>
      <c r="O2010" t="s">
        <v>86</v>
      </c>
      <c r="P2010" t="s">
        <v>101</v>
      </c>
      <c r="Q2010" t="s">
        <v>88</v>
      </c>
      <c r="R2010" t="s">
        <v>89</v>
      </c>
      <c r="S2010" t="s">
        <v>85</v>
      </c>
      <c r="T2010" t="s">
        <v>85</v>
      </c>
      <c r="U2010" t="s">
        <v>3056</v>
      </c>
    </row>
    <row r="2011" spans="3:21" hidden="1" x14ac:dyDescent="0.25">
      <c r="C2011" t="s">
        <v>3233</v>
      </c>
      <c r="D2011">
        <v>2017</v>
      </c>
      <c r="E2011" t="s">
        <v>1401</v>
      </c>
      <c r="F2011" t="s">
        <v>3070</v>
      </c>
      <c r="G2011" t="s">
        <v>134</v>
      </c>
      <c r="H2011" t="s">
        <v>81</v>
      </c>
      <c r="I2011" t="s">
        <v>82</v>
      </c>
      <c r="J2011" t="s">
        <v>1655</v>
      </c>
      <c r="K2011" t="s">
        <v>2957</v>
      </c>
      <c r="L2011" t="str">
        <f t="shared" si="31"/>
        <v>Medium</v>
      </c>
      <c r="M2011">
        <v>7.4</v>
      </c>
      <c r="N2011" t="s">
        <v>85</v>
      </c>
      <c r="O2011" t="s">
        <v>183</v>
      </c>
      <c r="P2011" t="s">
        <v>101</v>
      </c>
      <c r="Q2011" t="s">
        <v>205</v>
      </c>
      <c r="R2011" t="s">
        <v>130</v>
      </c>
      <c r="S2011" t="s">
        <v>130</v>
      </c>
      <c r="T2011" t="s">
        <v>130</v>
      </c>
      <c r="U2011" t="s">
        <v>3071</v>
      </c>
    </row>
    <row r="2012" spans="3:21" hidden="1" x14ac:dyDescent="0.25">
      <c r="C2012" t="s">
        <v>3233</v>
      </c>
      <c r="D2012">
        <v>2017</v>
      </c>
      <c r="E2012" t="s">
        <v>1405</v>
      </c>
      <c r="F2012" t="s">
        <v>3074</v>
      </c>
      <c r="G2012" t="s">
        <v>134</v>
      </c>
      <c r="H2012" t="s">
        <v>81</v>
      </c>
      <c r="I2012" t="s">
        <v>129</v>
      </c>
      <c r="J2012" t="s">
        <v>1655</v>
      </c>
      <c r="K2012" t="s">
        <v>2957</v>
      </c>
      <c r="L2012" t="str">
        <f t="shared" si="31"/>
        <v>Low</v>
      </c>
      <c r="M2012">
        <v>2.2999999999999998</v>
      </c>
      <c r="N2012" t="s">
        <v>85</v>
      </c>
      <c r="O2012" t="s">
        <v>183</v>
      </c>
      <c r="P2012" t="s">
        <v>101</v>
      </c>
      <c r="Q2012" t="s">
        <v>205</v>
      </c>
      <c r="R2012" t="s">
        <v>85</v>
      </c>
      <c r="S2012" t="s">
        <v>85</v>
      </c>
      <c r="T2012" t="s">
        <v>89</v>
      </c>
      <c r="U2012" t="s">
        <v>3075</v>
      </c>
    </row>
    <row r="2013" spans="3:21" hidden="1" x14ac:dyDescent="0.25">
      <c r="C2013" t="s">
        <v>3233</v>
      </c>
      <c r="D2013">
        <v>2017</v>
      </c>
      <c r="E2013" t="s">
        <v>1408</v>
      </c>
      <c r="F2013" t="s">
        <v>3076</v>
      </c>
      <c r="G2013" t="s">
        <v>134</v>
      </c>
      <c r="H2013" t="s">
        <v>81</v>
      </c>
      <c r="I2013" t="s">
        <v>129</v>
      </c>
      <c r="J2013" t="s">
        <v>1655</v>
      </c>
      <c r="K2013" t="s">
        <v>2957</v>
      </c>
      <c r="L2013" t="str">
        <f t="shared" si="31"/>
        <v>Low</v>
      </c>
      <c r="M2013">
        <v>2.2999999999999998</v>
      </c>
      <c r="N2013" t="s">
        <v>85</v>
      </c>
      <c r="O2013" t="s">
        <v>183</v>
      </c>
      <c r="P2013" t="s">
        <v>101</v>
      </c>
      <c r="Q2013" t="s">
        <v>205</v>
      </c>
      <c r="R2013" t="s">
        <v>85</v>
      </c>
      <c r="S2013" t="s">
        <v>85</v>
      </c>
      <c r="T2013" t="s">
        <v>89</v>
      </c>
      <c r="U2013" t="s">
        <v>3077</v>
      </c>
    </row>
    <row r="2014" spans="3:21" hidden="1" x14ac:dyDescent="0.25">
      <c r="C2014" t="s">
        <v>3233</v>
      </c>
      <c r="D2014">
        <v>2017</v>
      </c>
      <c r="E2014" t="s">
        <v>1411</v>
      </c>
      <c r="F2014" t="s">
        <v>3078</v>
      </c>
      <c r="G2014" t="s">
        <v>108</v>
      </c>
      <c r="H2014" t="s">
        <v>81</v>
      </c>
      <c r="I2014" t="s">
        <v>109</v>
      </c>
      <c r="J2014" t="s">
        <v>1655</v>
      </c>
      <c r="K2014" t="s">
        <v>2957</v>
      </c>
      <c r="L2014" t="str">
        <f t="shared" si="31"/>
        <v>Low</v>
      </c>
      <c r="M2014">
        <v>2.2999999999999998</v>
      </c>
      <c r="N2014" t="s">
        <v>85</v>
      </c>
      <c r="O2014" t="s">
        <v>183</v>
      </c>
      <c r="P2014" t="s">
        <v>101</v>
      </c>
      <c r="Q2014" t="s">
        <v>205</v>
      </c>
      <c r="R2014" t="s">
        <v>89</v>
      </c>
      <c r="S2014" t="s">
        <v>85</v>
      </c>
      <c r="T2014" t="s">
        <v>85</v>
      </c>
      <c r="U2014" t="s">
        <v>3079</v>
      </c>
    </row>
    <row r="2015" spans="3:21" hidden="1" x14ac:dyDescent="0.25">
      <c r="C2015" t="s">
        <v>3233</v>
      </c>
      <c r="D2015">
        <v>2017</v>
      </c>
      <c r="E2015" t="s">
        <v>1414</v>
      </c>
      <c r="F2015" t="s">
        <v>3096</v>
      </c>
      <c r="G2015" t="s">
        <v>93</v>
      </c>
      <c r="H2015" t="s">
        <v>81</v>
      </c>
      <c r="I2015" t="s">
        <v>153</v>
      </c>
      <c r="J2015" t="s">
        <v>1655</v>
      </c>
      <c r="K2015" t="s">
        <v>600</v>
      </c>
      <c r="L2015" t="str">
        <f t="shared" si="31"/>
        <v>Critical</v>
      </c>
      <c r="M2015">
        <v>9.3000000000000007</v>
      </c>
      <c r="N2015" t="s">
        <v>85</v>
      </c>
      <c r="O2015" t="s">
        <v>86</v>
      </c>
      <c r="P2015" t="s">
        <v>101</v>
      </c>
      <c r="Q2015" t="s">
        <v>88</v>
      </c>
      <c r="R2015" t="s">
        <v>130</v>
      </c>
      <c r="S2015" t="s">
        <v>130</v>
      </c>
      <c r="T2015" t="s">
        <v>130</v>
      </c>
      <c r="U2015" t="s">
        <v>3097</v>
      </c>
    </row>
    <row r="2016" spans="3:21" hidden="1" x14ac:dyDescent="0.25">
      <c r="C2016" t="s">
        <v>3233</v>
      </c>
      <c r="D2016">
        <v>2017</v>
      </c>
      <c r="E2016" t="s">
        <v>1420</v>
      </c>
      <c r="F2016" t="s">
        <v>3100</v>
      </c>
      <c r="G2016" t="s">
        <v>134</v>
      </c>
      <c r="H2016" t="s">
        <v>81</v>
      </c>
      <c r="I2016" t="s">
        <v>129</v>
      </c>
      <c r="J2016" t="s">
        <v>1655</v>
      </c>
      <c r="K2016" t="s">
        <v>2957</v>
      </c>
      <c r="L2016" t="str">
        <f t="shared" si="31"/>
        <v>Low</v>
      </c>
      <c r="M2016">
        <v>2.9</v>
      </c>
      <c r="N2016" t="s">
        <v>85</v>
      </c>
      <c r="O2016" t="s">
        <v>183</v>
      </c>
      <c r="P2016" t="s">
        <v>101</v>
      </c>
      <c r="Q2016" t="s">
        <v>88</v>
      </c>
      <c r="R2016" t="s">
        <v>85</v>
      </c>
      <c r="S2016" t="s">
        <v>85</v>
      </c>
      <c r="T2016" t="s">
        <v>89</v>
      </c>
      <c r="U2016" t="s">
        <v>3101</v>
      </c>
    </row>
    <row r="2017" spans="3:21" hidden="1" x14ac:dyDescent="0.25">
      <c r="C2017" t="s">
        <v>3233</v>
      </c>
      <c r="D2017">
        <v>2017</v>
      </c>
      <c r="E2017" t="s">
        <v>1424</v>
      </c>
      <c r="F2017" t="s">
        <v>3102</v>
      </c>
      <c r="G2017" t="s">
        <v>280</v>
      </c>
      <c r="H2017" t="s">
        <v>81</v>
      </c>
      <c r="I2017" t="s">
        <v>82</v>
      </c>
      <c r="J2017" t="s">
        <v>1655</v>
      </c>
      <c r="K2017" t="s">
        <v>2957</v>
      </c>
      <c r="L2017" t="str">
        <f t="shared" si="31"/>
        <v>Medium</v>
      </c>
      <c r="M2017">
        <v>7.4</v>
      </c>
      <c r="N2017" t="s">
        <v>85</v>
      </c>
      <c r="O2017" t="s">
        <v>183</v>
      </c>
      <c r="P2017" t="s">
        <v>101</v>
      </c>
      <c r="Q2017" t="s">
        <v>205</v>
      </c>
      <c r="R2017" t="s">
        <v>130</v>
      </c>
      <c r="S2017" t="s">
        <v>130</v>
      </c>
      <c r="T2017" t="s">
        <v>130</v>
      </c>
      <c r="U2017" t="s">
        <v>3103</v>
      </c>
    </row>
    <row r="2018" spans="3:21" hidden="1" x14ac:dyDescent="0.25">
      <c r="C2018" t="s">
        <v>3233</v>
      </c>
      <c r="D2018">
        <v>2017</v>
      </c>
      <c r="E2018" t="s">
        <v>1428</v>
      </c>
      <c r="F2018" t="s">
        <v>3104</v>
      </c>
      <c r="G2018" t="s">
        <v>134</v>
      </c>
      <c r="H2018" t="s">
        <v>81</v>
      </c>
      <c r="I2018" t="s">
        <v>129</v>
      </c>
      <c r="J2018" t="s">
        <v>1655</v>
      </c>
      <c r="K2018" t="s">
        <v>2957</v>
      </c>
      <c r="L2018" t="str">
        <f t="shared" si="31"/>
        <v>Low</v>
      </c>
      <c r="M2018">
        <v>2.2999999999999998</v>
      </c>
      <c r="N2018" t="s">
        <v>85</v>
      </c>
      <c r="O2018" t="s">
        <v>183</v>
      </c>
      <c r="P2018" t="s">
        <v>101</v>
      </c>
      <c r="Q2018" t="s">
        <v>205</v>
      </c>
      <c r="R2018" t="s">
        <v>85</v>
      </c>
      <c r="S2018" t="s">
        <v>85</v>
      </c>
      <c r="T2018" t="s">
        <v>89</v>
      </c>
      <c r="U2018" t="s">
        <v>3105</v>
      </c>
    </row>
    <row r="2019" spans="3:21" hidden="1" x14ac:dyDescent="0.25">
      <c r="C2019" t="s">
        <v>3233</v>
      </c>
      <c r="D2019">
        <v>2017</v>
      </c>
      <c r="E2019" t="s">
        <v>1433</v>
      </c>
      <c r="F2019" t="s">
        <v>3106</v>
      </c>
      <c r="G2019" t="s">
        <v>108</v>
      </c>
      <c r="H2019" t="s">
        <v>81</v>
      </c>
      <c r="I2019" t="s">
        <v>109</v>
      </c>
      <c r="J2019" t="s">
        <v>1655</v>
      </c>
      <c r="K2019" t="s">
        <v>2947</v>
      </c>
      <c r="L2019" t="str">
        <f t="shared" si="31"/>
        <v>Low</v>
      </c>
      <c r="M2019">
        <v>4.3</v>
      </c>
      <c r="N2019" t="s">
        <v>85</v>
      </c>
      <c r="O2019" t="s">
        <v>86</v>
      </c>
      <c r="P2019" t="s">
        <v>101</v>
      </c>
      <c r="Q2019" t="s">
        <v>88</v>
      </c>
      <c r="R2019" t="s">
        <v>89</v>
      </c>
      <c r="S2019" t="s">
        <v>85</v>
      </c>
      <c r="T2019" t="s">
        <v>85</v>
      </c>
      <c r="U2019" t="s">
        <v>3107</v>
      </c>
    </row>
    <row r="2020" spans="3:21" hidden="1" x14ac:dyDescent="0.25">
      <c r="C2020" t="s">
        <v>3233</v>
      </c>
      <c r="D2020">
        <v>2017</v>
      </c>
      <c r="E2020" t="s">
        <v>1436</v>
      </c>
      <c r="F2020" t="s">
        <v>3110</v>
      </c>
      <c r="G2020" t="s">
        <v>108</v>
      </c>
      <c r="H2020" t="s">
        <v>81</v>
      </c>
      <c r="I2020" t="s">
        <v>3111</v>
      </c>
      <c r="J2020" t="s">
        <v>1655</v>
      </c>
      <c r="K2020" t="s">
        <v>600</v>
      </c>
      <c r="L2020" t="str">
        <f t="shared" si="31"/>
        <v>Low</v>
      </c>
      <c r="M2020">
        <v>4.3</v>
      </c>
      <c r="N2020" t="s">
        <v>85</v>
      </c>
      <c r="O2020" t="s">
        <v>86</v>
      </c>
      <c r="P2020" t="s">
        <v>101</v>
      </c>
      <c r="Q2020" t="s">
        <v>88</v>
      </c>
      <c r="R2020" t="s">
        <v>89</v>
      </c>
      <c r="S2020" t="s">
        <v>85</v>
      </c>
      <c r="T2020" t="s">
        <v>85</v>
      </c>
      <c r="U2020" t="s">
        <v>3112</v>
      </c>
    </row>
    <row r="2021" spans="3:21" hidden="1" x14ac:dyDescent="0.25">
      <c r="C2021" t="s">
        <v>3233</v>
      </c>
      <c r="D2021">
        <v>2017</v>
      </c>
      <c r="E2021" t="s">
        <v>1449</v>
      </c>
      <c r="F2021" t="s">
        <v>3285</v>
      </c>
      <c r="G2021" t="s">
        <v>108</v>
      </c>
      <c r="H2021" t="s">
        <v>81</v>
      </c>
      <c r="I2021" t="s">
        <v>109</v>
      </c>
      <c r="J2021" t="s">
        <v>1655</v>
      </c>
      <c r="K2021" t="s">
        <v>2947</v>
      </c>
      <c r="L2021" t="str">
        <f t="shared" si="31"/>
        <v>Low</v>
      </c>
      <c r="M2021">
        <v>4.3</v>
      </c>
      <c r="N2021" t="s">
        <v>85</v>
      </c>
      <c r="O2021" t="s">
        <v>86</v>
      </c>
      <c r="P2021" t="s">
        <v>101</v>
      </c>
      <c r="Q2021" t="s">
        <v>88</v>
      </c>
      <c r="R2021" t="s">
        <v>89</v>
      </c>
      <c r="S2021" t="s">
        <v>85</v>
      </c>
      <c r="T2021" t="s">
        <v>85</v>
      </c>
      <c r="U2021" t="s">
        <v>3286</v>
      </c>
    </row>
    <row r="2022" spans="3:21" hidden="1" x14ac:dyDescent="0.25">
      <c r="C2022" t="s">
        <v>3233</v>
      </c>
      <c r="D2022">
        <v>2017</v>
      </c>
      <c r="E2022" t="s">
        <v>1455</v>
      </c>
      <c r="F2022" t="s">
        <v>3226</v>
      </c>
      <c r="G2022" t="s">
        <v>108</v>
      </c>
      <c r="H2022" t="s">
        <v>81</v>
      </c>
      <c r="I2022" t="s">
        <v>109</v>
      </c>
      <c r="J2022" t="s">
        <v>1655</v>
      </c>
      <c r="K2022" t="s">
        <v>2947</v>
      </c>
      <c r="L2022" t="str">
        <f t="shared" si="31"/>
        <v>Low</v>
      </c>
      <c r="M2022">
        <v>2.9</v>
      </c>
      <c r="N2022" t="s">
        <v>85</v>
      </c>
      <c r="O2022" t="s">
        <v>183</v>
      </c>
      <c r="P2022" t="s">
        <v>101</v>
      </c>
      <c r="Q2022" t="s">
        <v>88</v>
      </c>
      <c r="R2022" t="s">
        <v>89</v>
      </c>
      <c r="S2022" t="s">
        <v>85</v>
      </c>
      <c r="T2022" t="s">
        <v>85</v>
      </c>
      <c r="U2022" t="s">
        <v>3227</v>
      </c>
    </row>
    <row r="2023" spans="3:21" hidden="1" x14ac:dyDescent="0.25">
      <c r="C2023" t="s">
        <v>3233</v>
      </c>
      <c r="D2023">
        <v>2017</v>
      </c>
      <c r="E2023" t="s">
        <v>1458</v>
      </c>
      <c r="F2023" t="s">
        <v>3119</v>
      </c>
      <c r="G2023" t="s">
        <v>108</v>
      </c>
      <c r="H2023" t="s">
        <v>81</v>
      </c>
      <c r="I2023" t="s">
        <v>109</v>
      </c>
      <c r="J2023" t="s">
        <v>1655</v>
      </c>
      <c r="K2023" t="s">
        <v>2947</v>
      </c>
      <c r="L2023" t="str">
        <f t="shared" si="31"/>
        <v>Low</v>
      </c>
      <c r="M2023">
        <v>2.6</v>
      </c>
      <c r="N2023" t="s">
        <v>85</v>
      </c>
      <c r="O2023" t="s">
        <v>86</v>
      </c>
      <c r="P2023" t="s">
        <v>301</v>
      </c>
      <c r="Q2023" t="s">
        <v>88</v>
      </c>
      <c r="R2023" t="s">
        <v>89</v>
      </c>
      <c r="S2023" t="s">
        <v>85</v>
      </c>
      <c r="T2023" t="s">
        <v>85</v>
      </c>
      <c r="U2023" t="s">
        <v>3120</v>
      </c>
    </row>
    <row r="2024" spans="3:21" hidden="1" x14ac:dyDescent="0.25">
      <c r="C2024" t="s">
        <v>3233</v>
      </c>
      <c r="D2024">
        <v>2017</v>
      </c>
      <c r="E2024" t="s">
        <v>1461</v>
      </c>
      <c r="F2024" t="s">
        <v>3121</v>
      </c>
      <c r="G2024" t="s">
        <v>108</v>
      </c>
      <c r="H2024" t="s">
        <v>81</v>
      </c>
      <c r="I2024" t="s">
        <v>109</v>
      </c>
      <c r="J2024" t="s">
        <v>3122</v>
      </c>
      <c r="K2024" t="s">
        <v>2842</v>
      </c>
      <c r="L2024" t="str">
        <f t="shared" si="31"/>
        <v>Low</v>
      </c>
      <c r="M2024">
        <v>4.3</v>
      </c>
      <c r="N2024" t="s">
        <v>85</v>
      </c>
      <c r="O2024" t="s">
        <v>86</v>
      </c>
      <c r="P2024" t="s">
        <v>101</v>
      </c>
      <c r="Q2024" t="s">
        <v>88</v>
      </c>
      <c r="R2024" t="s">
        <v>89</v>
      </c>
      <c r="S2024" t="s">
        <v>85</v>
      </c>
      <c r="T2024" t="s">
        <v>85</v>
      </c>
      <c r="U2024" t="s">
        <v>3123</v>
      </c>
    </row>
    <row r="2025" spans="3:21" hidden="1" x14ac:dyDescent="0.25">
      <c r="C2025" t="s">
        <v>3233</v>
      </c>
      <c r="D2025">
        <v>2017</v>
      </c>
      <c r="E2025" t="s">
        <v>1464</v>
      </c>
      <c r="F2025" t="s">
        <v>3287</v>
      </c>
      <c r="G2025" t="s">
        <v>93</v>
      </c>
      <c r="H2025" t="s">
        <v>81</v>
      </c>
      <c r="I2025" t="s">
        <v>153</v>
      </c>
      <c r="J2025" t="s">
        <v>1655</v>
      </c>
      <c r="K2025" t="s">
        <v>2957</v>
      </c>
      <c r="L2025" t="str">
        <f t="shared" si="31"/>
        <v>High</v>
      </c>
      <c r="M2025">
        <v>7.6</v>
      </c>
      <c r="N2025" t="s">
        <v>85</v>
      </c>
      <c r="O2025" t="s">
        <v>86</v>
      </c>
      <c r="P2025" t="s">
        <v>301</v>
      </c>
      <c r="Q2025" t="s">
        <v>88</v>
      </c>
      <c r="R2025" t="s">
        <v>130</v>
      </c>
      <c r="S2025" t="s">
        <v>130</v>
      </c>
      <c r="T2025" t="s">
        <v>130</v>
      </c>
      <c r="U2025" t="s">
        <v>3288</v>
      </c>
    </row>
    <row r="2026" spans="3:21" hidden="1" x14ac:dyDescent="0.25">
      <c r="C2026" t="s">
        <v>3233</v>
      </c>
      <c r="D2026">
        <v>2017</v>
      </c>
      <c r="E2026" t="s">
        <v>1467</v>
      </c>
      <c r="F2026" t="s">
        <v>3124</v>
      </c>
      <c r="G2026" t="s">
        <v>108</v>
      </c>
      <c r="H2026" t="s">
        <v>81</v>
      </c>
      <c r="I2026" t="s">
        <v>109</v>
      </c>
      <c r="J2026" t="s">
        <v>1655</v>
      </c>
      <c r="K2026" t="s">
        <v>3125</v>
      </c>
      <c r="L2026" t="str">
        <f t="shared" si="31"/>
        <v>Low</v>
      </c>
      <c r="M2026">
        <v>4.3</v>
      </c>
      <c r="N2026" t="s">
        <v>85</v>
      </c>
      <c r="O2026" t="s">
        <v>86</v>
      </c>
      <c r="P2026" t="s">
        <v>101</v>
      </c>
      <c r="Q2026" t="s">
        <v>88</v>
      </c>
      <c r="R2026" t="s">
        <v>89</v>
      </c>
      <c r="S2026" t="s">
        <v>85</v>
      </c>
      <c r="T2026" t="s">
        <v>85</v>
      </c>
      <c r="U2026" t="s">
        <v>3126</v>
      </c>
    </row>
    <row r="2027" spans="3:21" hidden="1" x14ac:dyDescent="0.25">
      <c r="C2027" t="s">
        <v>3233</v>
      </c>
      <c r="D2027">
        <v>2017</v>
      </c>
      <c r="E2027" t="s">
        <v>2430</v>
      </c>
      <c r="F2027" t="s">
        <v>3289</v>
      </c>
      <c r="G2027" t="s">
        <v>242</v>
      </c>
      <c r="H2027" t="s">
        <v>81</v>
      </c>
      <c r="I2027" t="s">
        <v>161</v>
      </c>
      <c r="J2027" t="s">
        <v>1655</v>
      </c>
      <c r="K2027" t="s">
        <v>3290</v>
      </c>
      <c r="L2027" t="str">
        <f t="shared" si="31"/>
        <v>Medium</v>
      </c>
      <c r="M2027">
        <v>7.1</v>
      </c>
      <c r="N2027" t="s">
        <v>85</v>
      </c>
      <c r="O2027" t="s">
        <v>86</v>
      </c>
      <c r="P2027" t="s">
        <v>101</v>
      </c>
      <c r="Q2027" t="s">
        <v>88</v>
      </c>
      <c r="R2027" t="s">
        <v>85</v>
      </c>
      <c r="S2027" t="s">
        <v>85</v>
      </c>
      <c r="T2027" t="s">
        <v>130</v>
      </c>
      <c r="U2027" t="s">
        <v>3291</v>
      </c>
    </row>
    <row r="2028" spans="3:21" hidden="1" x14ac:dyDescent="0.25">
      <c r="C2028" t="s">
        <v>3233</v>
      </c>
      <c r="D2028">
        <v>2017</v>
      </c>
      <c r="E2028" t="s">
        <v>2433</v>
      </c>
      <c r="F2028" t="s">
        <v>3127</v>
      </c>
      <c r="G2028" t="s">
        <v>280</v>
      </c>
      <c r="H2028" t="s">
        <v>81</v>
      </c>
      <c r="I2028" t="s">
        <v>82</v>
      </c>
      <c r="J2028" t="s">
        <v>1655</v>
      </c>
      <c r="K2028" t="s">
        <v>1960</v>
      </c>
      <c r="L2028" t="str">
        <f t="shared" si="31"/>
        <v>High</v>
      </c>
      <c r="M2028">
        <v>7.6</v>
      </c>
      <c r="N2028" t="s">
        <v>85</v>
      </c>
      <c r="O2028" t="s">
        <v>86</v>
      </c>
      <c r="P2028" t="s">
        <v>301</v>
      </c>
      <c r="Q2028" t="s">
        <v>88</v>
      </c>
      <c r="R2028" t="s">
        <v>130</v>
      </c>
      <c r="S2028" t="s">
        <v>130</v>
      </c>
      <c r="T2028" t="s">
        <v>130</v>
      </c>
      <c r="U2028" t="s">
        <v>3128</v>
      </c>
    </row>
    <row r="2029" spans="3:21" x14ac:dyDescent="0.25">
      <c r="C2029" t="s">
        <v>3233</v>
      </c>
      <c r="D2029">
        <v>2018</v>
      </c>
      <c r="E2029" t="s">
        <v>79</v>
      </c>
      <c r="F2029" t="s">
        <v>3131</v>
      </c>
      <c r="G2029" t="s">
        <v>280</v>
      </c>
      <c r="H2029" t="s">
        <v>81</v>
      </c>
      <c r="I2029" t="s">
        <v>82</v>
      </c>
      <c r="J2029" t="s">
        <v>3132</v>
      </c>
      <c r="K2029" t="s">
        <v>1987</v>
      </c>
      <c r="L2029" t="str">
        <f t="shared" si="31"/>
        <v>Critical</v>
      </c>
      <c r="M2029">
        <v>9.3000000000000007</v>
      </c>
      <c r="N2029" t="s">
        <v>85</v>
      </c>
      <c r="O2029" t="s">
        <v>86</v>
      </c>
      <c r="P2029" t="s">
        <v>101</v>
      </c>
      <c r="Q2029" t="s">
        <v>88</v>
      </c>
      <c r="R2029" t="s">
        <v>130</v>
      </c>
      <c r="S2029" t="s">
        <v>130</v>
      </c>
      <c r="T2029" t="s">
        <v>130</v>
      </c>
      <c r="U2029" t="s">
        <v>3133</v>
      </c>
    </row>
    <row r="2030" spans="3:21" x14ac:dyDescent="0.25">
      <c r="C2030" t="s">
        <v>3233</v>
      </c>
      <c r="D2030">
        <v>2018</v>
      </c>
      <c r="E2030" t="s">
        <v>106</v>
      </c>
      <c r="F2030" t="s">
        <v>3134</v>
      </c>
      <c r="G2030" t="s">
        <v>93</v>
      </c>
      <c r="H2030" t="s">
        <v>81</v>
      </c>
      <c r="I2030" t="s">
        <v>153</v>
      </c>
      <c r="J2030" t="s">
        <v>408</v>
      </c>
      <c r="K2030" t="s">
        <v>1990</v>
      </c>
      <c r="L2030" t="str">
        <f t="shared" si="31"/>
        <v>High</v>
      </c>
      <c r="M2030">
        <v>7.6</v>
      </c>
      <c r="N2030" t="s">
        <v>85</v>
      </c>
      <c r="O2030" t="s">
        <v>86</v>
      </c>
      <c r="P2030" t="s">
        <v>301</v>
      </c>
      <c r="Q2030" t="s">
        <v>88</v>
      </c>
      <c r="R2030" t="s">
        <v>130</v>
      </c>
      <c r="S2030" t="s">
        <v>130</v>
      </c>
      <c r="T2030" t="s">
        <v>130</v>
      </c>
      <c r="U2030" t="s">
        <v>3135</v>
      </c>
    </row>
    <row r="2031" spans="3:21" x14ac:dyDescent="0.25">
      <c r="C2031" t="s">
        <v>3233</v>
      </c>
      <c r="D2031">
        <v>2018</v>
      </c>
      <c r="E2031" t="s">
        <v>113</v>
      </c>
      <c r="F2031" t="s">
        <v>3136</v>
      </c>
      <c r="G2031" t="s">
        <v>93</v>
      </c>
      <c r="H2031" t="s">
        <v>81</v>
      </c>
      <c r="I2031" t="s">
        <v>153</v>
      </c>
      <c r="J2031" t="s">
        <v>408</v>
      </c>
      <c r="K2031" t="s">
        <v>531</v>
      </c>
      <c r="L2031" t="str">
        <f t="shared" si="31"/>
        <v>Critical</v>
      </c>
      <c r="M2031">
        <v>9.3000000000000007</v>
      </c>
      <c r="N2031" t="s">
        <v>85</v>
      </c>
      <c r="O2031" t="s">
        <v>86</v>
      </c>
      <c r="P2031" t="s">
        <v>101</v>
      </c>
      <c r="Q2031" t="s">
        <v>88</v>
      </c>
      <c r="R2031" t="s">
        <v>130</v>
      </c>
      <c r="S2031" t="s">
        <v>130</v>
      </c>
      <c r="T2031" t="s">
        <v>130</v>
      </c>
      <c r="U2031" t="s">
        <v>3137</v>
      </c>
    </row>
    <row r="2032" spans="3:21" hidden="1" x14ac:dyDescent="0.25">
      <c r="C2032" t="s">
        <v>3233</v>
      </c>
      <c r="D2032">
        <v>2018</v>
      </c>
      <c r="E2032" t="s">
        <v>123</v>
      </c>
      <c r="F2032" t="s">
        <v>3138</v>
      </c>
      <c r="G2032" t="s">
        <v>280</v>
      </c>
      <c r="H2032" t="s">
        <v>81</v>
      </c>
      <c r="I2032" t="s">
        <v>129</v>
      </c>
      <c r="J2032" t="s">
        <v>3132</v>
      </c>
      <c r="K2032" t="s">
        <v>1987</v>
      </c>
      <c r="L2032" t="str">
        <f t="shared" si="31"/>
        <v>Medium</v>
      </c>
      <c r="M2032">
        <v>5.4</v>
      </c>
      <c r="N2032" t="s">
        <v>85</v>
      </c>
      <c r="O2032" t="s">
        <v>86</v>
      </c>
      <c r="P2032" t="s">
        <v>301</v>
      </c>
      <c r="Q2032" t="s">
        <v>88</v>
      </c>
      <c r="R2032" t="s">
        <v>85</v>
      </c>
      <c r="S2032" t="s">
        <v>85</v>
      </c>
      <c r="T2032" t="s">
        <v>130</v>
      </c>
      <c r="U2032" t="s">
        <v>3139</v>
      </c>
    </row>
    <row r="2033" spans="3:21" x14ac:dyDescent="0.25">
      <c r="C2033" t="s">
        <v>3233</v>
      </c>
      <c r="D2033">
        <v>2018</v>
      </c>
      <c r="E2033" t="s">
        <v>126</v>
      </c>
      <c r="F2033" t="s">
        <v>3140</v>
      </c>
      <c r="G2033" t="s">
        <v>140</v>
      </c>
      <c r="H2033" t="s">
        <v>81</v>
      </c>
      <c r="I2033" t="s">
        <v>82</v>
      </c>
      <c r="J2033" t="s">
        <v>2299</v>
      </c>
      <c r="K2033" t="s">
        <v>468</v>
      </c>
      <c r="L2033" t="str">
        <f t="shared" si="31"/>
        <v>Critical</v>
      </c>
      <c r="M2033">
        <v>9.3000000000000007</v>
      </c>
      <c r="N2033" t="s">
        <v>85</v>
      </c>
      <c r="O2033" t="s">
        <v>86</v>
      </c>
      <c r="P2033" t="s">
        <v>101</v>
      </c>
      <c r="Q2033" t="s">
        <v>88</v>
      </c>
      <c r="R2033" t="s">
        <v>130</v>
      </c>
      <c r="S2033" t="s">
        <v>130</v>
      </c>
      <c r="T2033" t="s">
        <v>130</v>
      </c>
      <c r="U2033" t="s">
        <v>3141</v>
      </c>
    </row>
    <row r="2034" spans="3:21" x14ac:dyDescent="0.25">
      <c r="C2034" t="s">
        <v>3233</v>
      </c>
      <c r="D2034">
        <v>2018</v>
      </c>
      <c r="E2034" t="s">
        <v>270</v>
      </c>
      <c r="F2034" t="s">
        <v>3142</v>
      </c>
      <c r="G2034" t="s">
        <v>140</v>
      </c>
      <c r="H2034" t="s">
        <v>81</v>
      </c>
      <c r="I2034" t="s">
        <v>82</v>
      </c>
      <c r="J2034" t="s">
        <v>2299</v>
      </c>
      <c r="K2034" t="s">
        <v>468</v>
      </c>
      <c r="L2034" t="str">
        <f t="shared" si="31"/>
        <v>Critical</v>
      </c>
      <c r="M2034">
        <v>9.3000000000000007</v>
      </c>
      <c r="N2034" t="s">
        <v>85</v>
      </c>
      <c r="O2034" t="s">
        <v>86</v>
      </c>
      <c r="P2034" t="s">
        <v>101</v>
      </c>
      <c r="Q2034" t="s">
        <v>88</v>
      </c>
      <c r="R2034" t="s">
        <v>130</v>
      </c>
      <c r="S2034" t="s">
        <v>130</v>
      </c>
      <c r="T2034" t="s">
        <v>130</v>
      </c>
      <c r="U2034" t="s">
        <v>3143</v>
      </c>
    </row>
    <row r="2035" spans="3:21" x14ac:dyDescent="0.25">
      <c r="C2035" t="s">
        <v>3233</v>
      </c>
      <c r="D2035">
        <v>2018</v>
      </c>
      <c r="E2035" t="s">
        <v>132</v>
      </c>
      <c r="F2035" t="s">
        <v>3144</v>
      </c>
      <c r="G2035" t="s">
        <v>140</v>
      </c>
      <c r="H2035" t="s">
        <v>81</v>
      </c>
      <c r="I2035" t="s">
        <v>82</v>
      </c>
      <c r="J2035" t="s">
        <v>2299</v>
      </c>
      <c r="K2035" t="s">
        <v>3145</v>
      </c>
      <c r="L2035" t="str">
        <f t="shared" si="31"/>
        <v>Critical</v>
      </c>
      <c r="M2035">
        <v>9.3000000000000007</v>
      </c>
      <c r="N2035" t="s">
        <v>85</v>
      </c>
      <c r="O2035" t="s">
        <v>86</v>
      </c>
      <c r="P2035" t="s">
        <v>101</v>
      </c>
      <c r="Q2035" t="s">
        <v>88</v>
      </c>
      <c r="R2035" t="s">
        <v>130</v>
      </c>
      <c r="S2035" t="s">
        <v>130</v>
      </c>
      <c r="T2035" t="s">
        <v>130</v>
      </c>
      <c r="U2035" t="s">
        <v>3146</v>
      </c>
    </row>
    <row r="2036" spans="3:21" x14ac:dyDescent="0.25">
      <c r="C2036" t="s">
        <v>3233</v>
      </c>
      <c r="D2036">
        <v>2018</v>
      </c>
      <c r="E2036" t="s">
        <v>138</v>
      </c>
      <c r="F2036" t="s">
        <v>3147</v>
      </c>
      <c r="G2036" t="s">
        <v>140</v>
      </c>
      <c r="H2036" t="s">
        <v>81</v>
      </c>
      <c r="I2036" t="s">
        <v>82</v>
      </c>
      <c r="J2036" t="s">
        <v>2299</v>
      </c>
      <c r="K2036" t="s">
        <v>3145</v>
      </c>
      <c r="L2036" t="str">
        <f t="shared" si="31"/>
        <v>Critical</v>
      </c>
      <c r="M2036">
        <v>9.3000000000000007</v>
      </c>
      <c r="N2036" t="s">
        <v>85</v>
      </c>
      <c r="O2036" t="s">
        <v>86</v>
      </c>
      <c r="P2036" t="s">
        <v>101</v>
      </c>
      <c r="Q2036" t="s">
        <v>88</v>
      </c>
      <c r="R2036" t="s">
        <v>130</v>
      </c>
      <c r="S2036" t="s">
        <v>130</v>
      </c>
      <c r="T2036" t="s">
        <v>130</v>
      </c>
      <c r="U2036" t="s">
        <v>3148</v>
      </c>
    </row>
    <row r="2037" spans="3:21" x14ac:dyDescent="0.25">
      <c r="C2037" t="s">
        <v>3233</v>
      </c>
      <c r="D2037">
        <v>2018</v>
      </c>
      <c r="E2037" t="s">
        <v>142</v>
      </c>
      <c r="F2037" t="s">
        <v>3149</v>
      </c>
      <c r="G2037" t="s">
        <v>140</v>
      </c>
      <c r="H2037" t="s">
        <v>81</v>
      </c>
      <c r="I2037" t="s">
        <v>82</v>
      </c>
      <c r="J2037" t="s">
        <v>2299</v>
      </c>
      <c r="K2037" t="s">
        <v>3145</v>
      </c>
      <c r="L2037" t="str">
        <f t="shared" si="31"/>
        <v>Critical</v>
      </c>
      <c r="M2037">
        <v>9.3000000000000007</v>
      </c>
      <c r="N2037" t="s">
        <v>85</v>
      </c>
      <c r="O2037" t="s">
        <v>86</v>
      </c>
      <c r="P2037" t="s">
        <v>101</v>
      </c>
      <c r="Q2037" t="s">
        <v>88</v>
      </c>
      <c r="R2037" t="s">
        <v>130</v>
      </c>
      <c r="S2037" t="s">
        <v>130</v>
      </c>
      <c r="T2037" t="s">
        <v>130</v>
      </c>
      <c r="U2037" t="s">
        <v>3150</v>
      </c>
    </row>
    <row r="2038" spans="3:21" x14ac:dyDescent="0.25">
      <c r="C2038" t="s">
        <v>3233</v>
      </c>
      <c r="D2038">
        <v>2018</v>
      </c>
      <c r="E2038" t="s">
        <v>147</v>
      </c>
      <c r="F2038" t="s">
        <v>3151</v>
      </c>
      <c r="G2038" t="s">
        <v>93</v>
      </c>
      <c r="H2038" t="s">
        <v>81</v>
      </c>
      <c r="I2038" t="s">
        <v>153</v>
      </c>
      <c r="J2038" t="s">
        <v>2299</v>
      </c>
      <c r="K2038" t="s">
        <v>2900</v>
      </c>
      <c r="L2038" t="str">
        <f t="shared" si="31"/>
        <v>Critical</v>
      </c>
      <c r="M2038">
        <v>9.3000000000000007</v>
      </c>
      <c r="N2038" t="s">
        <v>85</v>
      </c>
      <c r="O2038" t="s">
        <v>86</v>
      </c>
      <c r="P2038" t="s">
        <v>101</v>
      </c>
      <c r="Q2038" t="s">
        <v>88</v>
      </c>
      <c r="R2038" t="s">
        <v>130</v>
      </c>
      <c r="S2038" t="s">
        <v>130</v>
      </c>
      <c r="T2038" t="s">
        <v>130</v>
      </c>
      <c r="U2038" t="s">
        <v>3152</v>
      </c>
    </row>
    <row r="2039" spans="3:21" x14ac:dyDescent="0.25">
      <c r="C2039" t="s">
        <v>3233</v>
      </c>
      <c r="D2039">
        <v>2018</v>
      </c>
      <c r="E2039" t="s">
        <v>150</v>
      </c>
      <c r="F2039" t="s">
        <v>3153</v>
      </c>
      <c r="G2039" t="s">
        <v>93</v>
      </c>
      <c r="H2039" t="s">
        <v>81</v>
      </c>
      <c r="I2039" t="s">
        <v>153</v>
      </c>
      <c r="J2039" t="s">
        <v>2299</v>
      </c>
      <c r="K2039" t="s">
        <v>468</v>
      </c>
      <c r="L2039" t="str">
        <f t="shared" ref="L2039:L2102" si="32">IF(M2039&gt;=9,"Critical",IF(M2039&gt;=7.5,"High",IF(M2039&gt;=5,"Medium","Low")))</f>
        <v>Critical</v>
      </c>
      <c r="M2039">
        <v>9.3000000000000007</v>
      </c>
      <c r="N2039" t="s">
        <v>85</v>
      </c>
      <c r="O2039" t="s">
        <v>86</v>
      </c>
      <c r="P2039" t="s">
        <v>101</v>
      </c>
      <c r="Q2039" t="s">
        <v>88</v>
      </c>
      <c r="R2039" t="s">
        <v>130</v>
      </c>
      <c r="S2039" t="s">
        <v>130</v>
      </c>
      <c r="T2039" t="s">
        <v>130</v>
      </c>
      <c r="U2039" t="s">
        <v>3154</v>
      </c>
    </row>
    <row r="2040" spans="3:21" hidden="1" x14ac:dyDescent="0.25">
      <c r="C2040" t="s">
        <v>3233</v>
      </c>
      <c r="D2040">
        <v>2018</v>
      </c>
      <c r="E2040" t="s">
        <v>155</v>
      </c>
      <c r="F2040" t="s">
        <v>3155</v>
      </c>
      <c r="G2040" t="s">
        <v>140</v>
      </c>
      <c r="H2040" t="s">
        <v>81</v>
      </c>
      <c r="I2040" t="s">
        <v>129</v>
      </c>
      <c r="J2040" t="s">
        <v>2299</v>
      </c>
      <c r="K2040" t="s">
        <v>468</v>
      </c>
      <c r="L2040" t="str">
        <f t="shared" si="32"/>
        <v>Low</v>
      </c>
      <c r="M2040">
        <v>3.5</v>
      </c>
      <c r="N2040" t="s">
        <v>85</v>
      </c>
      <c r="O2040" t="s">
        <v>86</v>
      </c>
      <c r="P2040" t="s">
        <v>101</v>
      </c>
      <c r="Q2040" t="s">
        <v>205</v>
      </c>
      <c r="R2040" t="s">
        <v>85</v>
      </c>
      <c r="S2040" t="s">
        <v>85</v>
      </c>
      <c r="T2040" t="s">
        <v>89</v>
      </c>
      <c r="U2040" t="s">
        <v>3156</v>
      </c>
    </row>
    <row r="2041" spans="3:21" hidden="1" x14ac:dyDescent="0.25">
      <c r="C2041" t="s">
        <v>3233</v>
      </c>
      <c r="D2041">
        <v>2018</v>
      </c>
      <c r="E2041" t="s">
        <v>185</v>
      </c>
      <c r="F2041" t="s">
        <v>3157</v>
      </c>
      <c r="G2041" t="s">
        <v>140</v>
      </c>
      <c r="H2041" t="s">
        <v>81</v>
      </c>
      <c r="I2041" t="s">
        <v>129</v>
      </c>
      <c r="J2041" t="s">
        <v>2299</v>
      </c>
      <c r="K2041" t="s">
        <v>3158</v>
      </c>
      <c r="L2041" t="str">
        <f t="shared" si="32"/>
        <v>Medium</v>
      </c>
      <c r="M2041">
        <v>6.3</v>
      </c>
      <c r="N2041" t="s">
        <v>85</v>
      </c>
      <c r="O2041" t="s">
        <v>86</v>
      </c>
      <c r="P2041" t="s">
        <v>101</v>
      </c>
      <c r="Q2041" t="s">
        <v>205</v>
      </c>
      <c r="R2041" t="s">
        <v>85</v>
      </c>
      <c r="S2041" t="s">
        <v>85</v>
      </c>
      <c r="T2041" t="s">
        <v>130</v>
      </c>
      <c r="U2041" t="s">
        <v>3159</v>
      </c>
    </row>
    <row r="2042" spans="3:21" hidden="1" x14ac:dyDescent="0.25">
      <c r="C2042" t="s">
        <v>3233</v>
      </c>
      <c r="D2042">
        <v>2018</v>
      </c>
      <c r="E2042" t="s">
        <v>193</v>
      </c>
      <c r="F2042" t="s">
        <v>3160</v>
      </c>
      <c r="G2042" t="s">
        <v>134</v>
      </c>
      <c r="H2042" t="s">
        <v>81</v>
      </c>
      <c r="I2042" t="s">
        <v>82</v>
      </c>
      <c r="J2042" t="s">
        <v>408</v>
      </c>
      <c r="K2042" t="s">
        <v>3132</v>
      </c>
      <c r="L2042" t="str">
        <f t="shared" si="32"/>
        <v>Medium</v>
      </c>
      <c r="M2042">
        <v>7.4</v>
      </c>
      <c r="N2042" t="s">
        <v>85</v>
      </c>
      <c r="O2042" t="s">
        <v>183</v>
      </c>
      <c r="P2042" t="s">
        <v>101</v>
      </c>
      <c r="Q2042" t="s">
        <v>205</v>
      </c>
      <c r="R2042" t="s">
        <v>130</v>
      </c>
      <c r="S2042" t="s">
        <v>130</v>
      </c>
      <c r="T2042" t="s">
        <v>130</v>
      </c>
      <c r="U2042" t="s">
        <v>3161</v>
      </c>
    </row>
    <row r="2043" spans="3:21" x14ac:dyDescent="0.25">
      <c r="C2043" t="s">
        <v>3233</v>
      </c>
      <c r="D2043">
        <v>2018</v>
      </c>
      <c r="E2043" t="s">
        <v>244</v>
      </c>
      <c r="F2043" s="42" t="s">
        <v>3162</v>
      </c>
      <c r="G2043" t="s">
        <v>3163</v>
      </c>
      <c r="H2043" t="s">
        <v>81</v>
      </c>
      <c r="I2043" t="s">
        <v>82</v>
      </c>
      <c r="J2043" t="s">
        <v>1812</v>
      </c>
      <c r="K2043" t="s">
        <v>3164</v>
      </c>
      <c r="L2043" t="str">
        <f t="shared" si="32"/>
        <v>High</v>
      </c>
      <c r="M2043">
        <v>7.6</v>
      </c>
      <c r="N2043" t="s">
        <v>85</v>
      </c>
      <c r="O2043" t="s">
        <v>86</v>
      </c>
      <c r="P2043" t="s">
        <v>301</v>
      </c>
      <c r="Q2043" t="s">
        <v>88</v>
      </c>
      <c r="R2043" t="s">
        <v>130</v>
      </c>
      <c r="S2043" t="s">
        <v>130</v>
      </c>
      <c r="T2043" t="s">
        <v>130</v>
      </c>
      <c r="U2043" t="s">
        <v>3165</v>
      </c>
    </row>
    <row r="2044" spans="3:21" hidden="1" x14ac:dyDescent="0.25">
      <c r="C2044" t="s">
        <v>3233</v>
      </c>
      <c r="D2044">
        <v>2018</v>
      </c>
      <c r="E2044" t="s">
        <v>247</v>
      </c>
      <c r="F2044" t="s">
        <v>3230</v>
      </c>
      <c r="G2044" t="s">
        <v>134</v>
      </c>
      <c r="H2044" t="s">
        <v>81</v>
      </c>
      <c r="I2044" t="s">
        <v>129</v>
      </c>
      <c r="J2044" t="s">
        <v>1812</v>
      </c>
      <c r="K2044" t="s">
        <v>3231</v>
      </c>
      <c r="L2044" t="str">
        <f t="shared" si="32"/>
        <v>Medium</v>
      </c>
      <c r="M2044">
        <v>6.3</v>
      </c>
      <c r="N2044" t="s">
        <v>85</v>
      </c>
      <c r="O2044" t="s">
        <v>86</v>
      </c>
      <c r="P2044" t="s">
        <v>101</v>
      </c>
      <c r="Q2044" t="s">
        <v>205</v>
      </c>
      <c r="R2044" t="s">
        <v>85</v>
      </c>
      <c r="S2044" t="s">
        <v>85</v>
      </c>
      <c r="T2044" t="s">
        <v>130</v>
      </c>
      <c r="U2044" t="s">
        <v>3232</v>
      </c>
    </row>
    <row r="2045" spans="3:21" x14ac:dyDescent="0.25">
      <c r="C2045" t="s">
        <v>3233</v>
      </c>
      <c r="D2045">
        <v>2018</v>
      </c>
      <c r="E2045" t="s">
        <v>360</v>
      </c>
      <c r="F2045" t="s">
        <v>3166</v>
      </c>
      <c r="G2045" t="s">
        <v>280</v>
      </c>
      <c r="H2045" t="s">
        <v>81</v>
      </c>
      <c r="I2045" t="s">
        <v>82</v>
      </c>
      <c r="J2045" t="s">
        <v>1812</v>
      </c>
      <c r="K2045" t="s">
        <v>475</v>
      </c>
      <c r="L2045" t="str">
        <f t="shared" si="32"/>
        <v>High</v>
      </c>
      <c r="M2045">
        <v>7.6</v>
      </c>
      <c r="N2045" t="s">
        <v>85</v>
      </c>
      <c r="O2045" t="s">
        <v>86</v>
      </c>
      <c r="P2045" t="s">
        <v>301</v>
      </c>
      <c r="Q2045" t="s">
        <v>88</v>
      </c>
      <c r="R2045" t="s">
        <v>130</v>
      </c>
      <c r="S2045" t="s">
        <v>130</v>
      </c>
      <c r="T2045" t="s">
        <v>130</v>
      </c>
      <c r="U2045" t="s">
        <v>3167</v>
      </c>
    </row>
    <row r="2046" spans="3:21" hidden="1" x14ac:dyDescent="0.25">
      <c r="C2046" t="s">
        <v>3233</v>
      </c>
      <c r="D2046">
        <v>2018</v>
      </c>
      <c r="E2046" t="s">
        <v>657</v>
      </c>
      <c r="F2046" t="s">
        <v>3292</v>
      </c>
      <c r="G2046" t="s">
        <v>242</v>
      </c>
      <c r="H2046" t="s">
        <v>81</v>
      </c>
      <c r="I2046" t="s">
        <v>129</v>
      </c>
      <c r="J2046" t="s">
        <v>3169</v>
      </c>
      <c r="K2046" t="s">
        <v>2561</v>
      </c>
      <c r="L2046" t="str">
        <f t="shared" si="32"/>
        <v>Medium</v>
      </c>
      <c r="M2046">
        <v>6.3</v>
      </c>
      <c r="N2046" t="s">
        <v>85</v>
      </c>
      <c r="O2046" t="s">
        <v>86</v>
      </c>
      <c r="P2046" t="s">
        <v>101</v>
      </c>
      <c r="Q2046" t="s">
        <v>205</v>
      </c>
      <c r="R2046" t="s">
        <v>85</v>
      </c>
      <c r="S2046" t="s">
        <v>85</v>
      </c>
      <c r="T2046" t="s">
        <v>130</v>
      </c>
      <c r="U2046" t="s">
        <v>3293</v>
      </c>
    </row>
    <row r="2047" spans="3:21" x14ac:dyDescent="0.25">
      <c r="C2047" t="s">
        <v>3233</v>
      </c>
      <c r="D2047">
        <v>2018</v>
      </c>
      <c r="E2047" t="s">
        <v>377</v>
      </c>
      <c r="F2047" t="s">
        <v>3171</v>
      </c>
      <c r="G2047" t="s">
        <v>93</v>
      </c>
      <c r="H2047" t="s">
        <v>81</v>
      </c>
      <c r="I2047" t="s">
        <v>153</v>
      </c>
      <c r="J2047" t="s">
        <v>3169</v>
      </c>
      <c r="K2047" t="s">
        <v>521</v>
      </c>
      <c r="L2047" t="str">
        <f t="shared" si="32"/>
        <v>High</v>
      </c>
      <c r="M2047">
        <v>7.6</v>
      </c>
      <c r="N2047" t="s">
        <v>85</v>
      </c>
      <c r="O2047" t="s">
        <v>86</v>
      </c>
      <c r="P2047" t="s">
        <v>301</v>
      </c>
      <c r="Q2047" t="s">
        <v>88</v>
      </c>
      <c r="R2047" t="s">
        <v>130</v>
      </c>
      <c r="S2047" t="s">
        <v>130</v>
      </c>
      <c r="T2047" t="s">
        <v>130</v>
      </c>
      <c r="U2047" t="s">
        <v>3172</v>
      </c>
    </row>
    <row r="2048" spans="3:21" hidden="1" x14ac:dyDescent="0.25">
      <c r="C2048" t="s">
        <v>3233</v>
      </c>
      <c r="D2048">
        <v>2018</v>
      </c>
      <c r="E2048" t="s">
        <v>380</v>
      </c>
      <c r="F2048" t="s">
        <v>3173</v>
      </c>
      <c r="G2048" t="s">
        <v>452</v>
      </c>
      <c r="H2048" t="s">
        <v>81</v>
      </c>
      <c r="I2048" t="s">
        <v>82</v>
      </c>
      <c r="J2048" t="s">
        <v>408</v>
      </c>
      <c r="K2048" t="s">
        <v>3174</v>
      </c>
      <c r="L2048" t="str">
        <f t="shared" si="32"/>
        <v>Medium</v>
      </c>
      <c r="M2048">
        <v>5.0999999999999996</v>
      </c>
      <c r="N2048" t="s">
        <v>85</v>
      </c>
      <c r="O2048" t="s">
        <v>86</v>
      </c>
      <c r="P2048" t="s">
        <v>301</v>
      </c>
      <c r="Q2048" t="s">
        <v>88</v>
      </c>
      <c r="R2048" t="s">
        <v>89</v>
      </c>
      <c r="S2048" t="s">
        <v>89</v>
      </c>
      <c r="T2048" t="s">
        <v>89</v>
      </c>
      <c r="U2048" t="s">
        <v>3175</v>
      </c>
    </row>
    <row r="2049" spans="3:21" hidden="1" x14ac:dyDescent="0.25">
      <c r="C2049" t="s">
        <v>3233</v>
      </c>
      <c r="D2049">
        <v>2018</v>
      </c>
      <c r="E2049" t="s">
        <v>687</v>
      </c>
      <c r="F2049" t="s">
        <v>3294</v>
      </c>
      <c r="G2049" t="s">
        <v>93</v>
      </c>
      <c r="H2049" t="s">
        <v>81</v>
      </c>
      <c r="I2049" t="s">
        <v>115</v>
      </c>
      <c r="J2049" t="s">
        <v>136</v>
      </c>
      <c r="K2049" t="s">
        <v>3295</v>
      </c>
      <c r="L2049" t="str">
        <f t="shared" si="32"/>
        <v>Medium</v>
      </c>
      <c r="M2049">
        <v>7.1</v>
      </c>
      <c r="N2049" t="s">
        <v>85</v>
      </c>
      <c r="O2049" t="s">
        <v>86</v>
      </c>
      <c r="P2049" t="s">
        <v>101</v>
      </c>
      <c r="Q2049" t="s">
        <v>88</v>
      </c>
      <c r="R2049" t="s">
        <v>85</v>
      </c>
      <c r="S2049" t="s">
        <v>85</v>
      </c>
      <c r="T2049" t="s">
        <v>130</v>
      </c>
      <c r="U2049" t="s">
        <v>3296</v>
      </c>
    </row>
    <row r="2050" spans="3:21" hidden="1" x14ac:dyDescent="0.25">
      <c r="C2050" t="s">
        <v>3297</v>
      </c>
      <c r="D2050">
        <v>2015</v>
      </c>
      <c r="E2050" t="s">
        <v>126</v>
      </c>
      <c r="F2050" t="s">
        <v>2746</v>
      </c>
      <c r="G2050" t="s">
        <v>927</v>
      </c>
      <c r="H2050" t="s">
        <v>81</v>
      </c>
      <c r="I2050" t="s">
        <v>82</v>
      </c>
      <c r="J2050" t="s">
        <v>1036</v>
      </c>
      <c r="K2050" t="s">
        <v>2747</v>
      </c>
      <c r="L2050" t="str">
        <f t="shared" si="32"/>
        <v>Critical</v>
      </c>
      <c r="M2050">
        <v>9.3000000000000007</v>
      </c>
      <c r="N2050" t="s">
        <v>85</v>
      </c>
      <c r="O2050" t="s">
        <v>86</v>
      </c>
      <c r="P2050" t="s">
        <v>101</v>
      </c>
      <c r="Q2050" t="s">
        <v>88</v>
      </c>
      <c r="R2050" t="s">
        <v>130</v>
      </c>
      <c r="S2050" t="s">
        <v>130</v>
      </c>
      <c r="T2050" t="s">
        <v>130</v>
      </c>
      <c r="U2050" t="s">
        <v>2748</v>
      </c>
    </row>
    <row r="2051" spans="3:21" hidden="1" x14ac:dyDescent="0.25">
      <c r="C2051" t="s">
        <v>3297</v>
      </c>
      <c r="D2051">
        <v>2015</v>
      </c>
      <c r="E2051" t="s">
        <v>270</v>
      </c>
      <c r="F2051" t="s">
        <v>2751</v>
      </c>
      <c r="G2051" t="s">
        <v>140</v>
      </c>
      <c r="H2051" t="s">
        <v>81</v>
      </c>
      <c r="I2051" t="s">
        <v>2700</v>
      </c>
      <c r="J2051" t="s">
        <v>2752</v>
      </c>
      <c r="K2051" t="s">
        <v>182</v>
      </c>
      <c r="L2051" t="str">
        <f t="shared" si="32"/>
        <v>Critical</v>
      </c>
      <c r="M2051">
        <v>9.3000000000000007</v>
      </c>
      <c r="N2051" t="s">
        <v>85</v>
      </c>
      <c r="O2051" t="s">
        <v>86</v>
      </c>
      <c r="P2051" t="s">
        <v>101</v>
      </c>
      <c r="Q2051" t="s">
        <v>88</v>
      </c>
      <c r="R2051" t="s">
        <v>130</v>
      </c>
      <c r="S2051" t="s">
        <v>130</v>
      </c>
      <c r="T2051" t="s">
        <v>130</v>
      </c>
      <c r="U2051" t="s">
        <v>2753</v>
      </c>
    </row>
    <row r="2052" spans="3:21" hidden="1" x14ac:dyDescent="0.25">
      <c r="C2052" t="s">
        <v>3297</v>
      </c>
      <c r="D2052">
        <v>2015</v>
      </c>
      <c r="E2052" t="s">
        <v>142</v>
      </c>
      <c r="F2052" t="s">
        <v>2754</v>
      </c>
      <c r="G2052" t="s">
        <v>927</v>
      </c>
      <c r="H2052" t="s">
        <v>81</v>
      </c>
      <c r="I2052" t="s">
        <v>82</v>
      </c>
      <c r="J2052" t="s">
        <v>2752</v>
      </c>
      <c r="K2052" t="s">
        <v>291</v>
      </c>
      <c r="L2052" t="str">
        <f t="shared" si="32"/>
        <v>Critical</v>
      </c>
      <c r="M2052">
        <v>9.3000000000000007</v>
      </c>
      <c r="N2052" t="s">
        <v>85</v>
      </c>
      <c r="O2052" t="s">
        <v>86</v>
      </c>
      <c r="P2052" t="s">
        <v>101</v>
      </c>
      <c r="Q2052" t="s">
        <v>88</v>
      </c>
      <c r="R2052" t="s">
        <v>130</v>
      </c>
      <c r="S2052" t="s">
        <v>130</v>
      </c>
      <c r="T2052" t="s">
        <v>130</v>
      </c>
      <c r="U2052" t="s">
        <v>2755</v>
      </c>
    </row>
    <row r="2053" spans="3:21" hidden="1" x14ac:dyDescent="0.25">
      <c r="C2053" t="s">
        <v>3297</v>
      </c>
      <c r="D2053">
        <v>2015</v>
      </c>
      <c r="E2053" t="s">
        <v>147</v>
      </c>
      <c r="F2053" t="s">
        <v>2756</v>
      </c>
      <c r="G2053" t="s">
        <v>927</v>
      </c>
      <c r="H2053" t="s">
        <v>81</v>
      </c>
      <c r="I2053" t="s">
        <v>82</v>
      </c>
      <c r="J2053" t="s">
        <v>2752</v>
      </c>
      <c r="K2053" t="s">
        <v>182</v>
      </c>
      <c r="L2053" t="str">
        <f t="shared" si="32"/>
        <v>Critical</v>
      </c>
      <c r="M2053">
        <v>9.3000000000000007</v>
      </c>
      <c r="N2053" t="s">
        <v>85</v>
      </c>
      <c r="O2053" t="s">
        <v>86</v>
      </c>
      <c r="P2053" t="s">
        <v>101</v>
      </c>
      <c r="Q2053" t="s">
        <v>88</v>
      </c>
      <c r="R2053" t="s">
        <v>130</v>
      </c>
      <c r="S2053" t="s">
        <v>130</v>
      </c>
      <c r="T2053" t="s">
        <v>130</v>
      </c>
      <c r="U2053" t="s">
        <v>2757</v>
      </c>
    </row>
    <row r="2054" spans="3:21" hidden="1" x14ac:dyDescent="0.25">
      <c r="C2054" t="s">
        <v>3297</v>
      </c>
      <c r="D2054">
        <v>2015</v>
      </c>
      <c r="E2054" t="s">
        <v>150</v>
      </c>
      <c r="F2054" t="s">
        <v>2758</v>
      </c>
      <c r="G2054" t="s">
        <v>927</v>
      </c>
      <c r="H2054" t="s">
        <v>81</v>
      </c>
      <c r="I2054" t="s">
        <v>82</v>
      </c>
      <c r="J2054" t="s">
        <v>2752</v>
      </c>
      <c r="K2054" t="s">
        <v>291</v>
      </c>
      <c r="L2054" t="str">
        <f t="shared" si="32"/>
        <v>Critical</v>
      </c>
      <c r="M2054">
        <v>9.3000000000000007</v>
      </c>
      <c r="N2054" t="s">
        <v>85</v>
      </c>
      <c r="O2054" t="s">
        <v>86</v>
      </c>
      <c r="P2054" t="s">
        <v>101</v>
      </c>
      <c r="Q2054" t="s">
        <v>88</v>
      </c>
      <c r="R2054" t="s">
        <v>130</v>
      </c>
      <c r="S2054" t="s">
        <v>130</v>
      </c>
      <c r="T2054" t="s">
        <v>130</v>
      </c>
      <c r="U2054" t="s">
        <v>2759</v>
      </c>
    </row>
    <row r="2055" spans="3:21" hidden="1" x14ac:dyDescent="0.25">
      <c r="C2055" t="s">
        <v>3297</v>
      </c>
      <c r="D2055">
        <v>2015</v>
      </c>
      <c r="E2055" t="s">
        <v>155</v>
      </c>
      <c r="F2055" t="s">
        <v>2760</v>
      </c>
      <c r="G2055" t="s">
        <v>927</v>
      </c>
      <c r="H2055" t="s">
        <v>81</v>
      </c>
      <c r="I2055" t="s">
        <v>82</v>
      </c>
      <c r="J2055" t="s">
        <v>2752</v>
      </c>
      <c r="K2055" t="s">
        <v>291</v>
      </c>
      <c r="L2055" t="str">
        <f t="shared" si="32"/>
        <v>Critical</v>
      </c>
      <c r="M2055">
        <v>9.3000000000000007</v>
      </c>
      <c r="N2055" t="s">
        <v>85</v>
      </c>
      <c r="O2055" t="s">
        <v>86</v>
      </c>
      <c r="P2055" t="s">
        <v>101</v>
      </c>
      <c r="Q2055" t="s">
        <v>88</v>
      </c>
      <c r="R2055" t="s">
        <v>130</v>
      </c>
      <c r="S2055" t="s">
        <v>130</v>
      </c>
      <c r="T2055" t="s">
        <v>130</v>
      </c>
      <c r="U2055" t="s">
        <v>2761</v>
      </c>
    </row>
    <row r="2056" spans="3:21" hidden="1" x14ac:dyDescent="0.25">
      <c r="C2056" t="s">
        <v>3297</v>
      </c>
      <c r="D2056">
        <v>2015</v>
      </c>
      <c r="E2056" t="s">
        <v>159</v>
      </c>
      <c r="F2056" t="s">
        <v>2762</v>
      </c>
      <c r="G2056" t="s">
        <v>108</v>
      </c>
      <c r="H2056" t="s">
        <v>81</v>
      </c>
      <c r="I2056" t="s">
        <v>1319</v>
      </c>
      <c r="J2056" t="s">
        <v>2752</v>
      </c>
      <c r="K2056" t="s">
        <v>291</v>
      </c>
      <c r="L2056" t="str">
        <f t="shared" si="32"/>
        <v>Medium</v>
      </c>
      <c r="M2056">
        <v>5</v>
      </c>
      <c r="N2056" t="s">
        <v>85</v>
      </c>
      <c r="O2056" t="s">
        <v>86</v>
      </c>
      <c r="P2056" t="s">
        <v>87</v>
      </c>
      <c r="Q2056" t="s">
        <v>88</v>
      </c>
      <c r="R2056" t="s">
        <v>89</v>
      </c>
      <c r="S2056" t="s">
        <v>85</v>
      </c>
      <c r="T2056" t="s">
        <v>85</v>
      </c>
      <c r="U2056" t="s">
        <v>2763</v>
      </c>
    </row>
    <row r="2057" spans="3:21" hidden="1" x14ac:dyDescent="0.25">
      <c r="C2057" t="s">
        <v>3297</v>
      </c>
      <c r="D2057">
        <v>2015</v>
      </c>
      <c r="E2057" t="s">
        <v>140</v>
      </c>
      <c r="F2057" t="s">
        <v>2764</v>
      </c>
      <c r="G2057" t="s">
        <v>927</v>
      </c>
      <c r="H2057" t="s">
        <v>81</v>
      </c>
      <c r="I2057" t="s">
        <v>82</v>
      </c>
      <c r="J2057" t="s">
        <v>2752</v>
      </c>
      <c r="K2057" t="s">
        <v>291</v>
      </c>
      <c r="L2057" t="str">
        <f t="shared" si="32"/>
        <v>Critical</v>
      </c>
      <c r="M2057">
        <v>9.3000000000000007</v>
      </c>
      <c r="N2057" t="s">
        <v>85</v>
      </c>
      <c r="O2057" t="s">
        <v>86</v>
      </c>
      <c r="P2057" t="s">
        <v>101</v>
      </c>
      <c r="Q2057" t="s">
        <v>88</v>
      </c>
      <c r="R2057" t="s">
        <v>130</v>
      </c>
      <c r="S2057" t="s">
        <v>130</v>
      </c>
      <c r="T2057" t="s">
        <v>130</v>
      </c>
      <c r="U2057" t="s">
        <v>2765</v>
      </c>
    </row>
    <row r="2058" spans="3:21" hidden="1" x14ac:dyDescent="0.25">
      <c r="C2058" t="s">
        <v>3297</v>
      </c>
      <c r="D2058">
        <v>2015</v>
      </c>
      <c r="E2058" t="s">
        <v>134</v>
      </c>
      <c r="F2058" t="s">
        <v>2766</v>
      </c>
      <c r="G2058" t="s">
        <v>108</v>
      </c>
      <c r="H2058" t="s">
        <v>81</v>
      </c>
      <c r="I2058" t="s">
        <v>1319</v>
      </c>
      <c r="J2058" t="s">
        <v>2752</v>
      </c>
      <c r="K2058" t="s">
        <v>291</v>
      </c>
      <c r="L2058" t="str">
        <f t="shared" si="32"/>
        <v>Medium</v>
      </c>
      <c r="M2058">
        <v>5</v>
      </c>
      <c r="N2058" t="s">
        <v>85</v>
      </c>
      <c r="O2058" t="s">
        <v>86</v>
      </c>
      <c r="P2058" t="s">
        <v>87</v>
      </c>
      <c r="Q2058" t="s">
        <v>88</v>
      </c>
      <c r="R2058" t="s">
        <v>89</v>
      </c>
      <c r="S2058" t="s">
        <v>85</v>
      </c>
      <c r="T2058" t="s">
        <v>85</v>
      </c>
      <c r="U2058" t="s">
        <v>2767</v>
      </c>
    </row>
    <row r="2059" spans="3:21" hidden="1" x14ac:dyDescent="0.25">
      <c r="C2059" t="s">
        <v>3297</v>
      </c>
      <c r="D2059">
        <v>2015</v>
      </c>
      <c r="E2059" t="s">
        <v>305</v>
      </c>
      <c r="F2059" t="s">
        <v>3194</v>
      </c>
      <c r="G2059" t="s">
        <v>128</v>
      </c>
      <c r="H2059" t="s">
        <v>81</v>
      </c>
      <c r="I2059" t="s">
        <v>129</v>
      </c>
      <c r="J2059" t="s">
        <v>2784</v>
      </c>
      <c r="K2059" t="s">
        <v>182</v>
      </c>
      <c r="L2059" t="str">
        <f t="shared" si="32"/>
        <v>High</v>
      </c>
      <c r="M2059">
        <v>7.8</v>
      </c>
      <c r="N2059" t="s">
        <v>85</v>
      </c>
      <c r="O2059" t="s">
        <v>86</v>
      </c>
      <c r="P2059" t="s">
        <v>87</v>
      </c>
      <c r="Q2059" t="s">
        <v>88</v>
      </c>
      <c r="R2059" t="s">
        <v>85</v>
      </c>
      <c r="S2059" t="s">
        <v>85</v>
      </c>
      <c r="T2059" t="s">
        <v>130</v>
      </c>
      <c r="U2059" t="s">
        <v>3195</v>
      </c>
    </row>
    <row r="2060" spans="3:21" hidden="1" x14ac:dyDescent="0.25">
      <c r="C2060" t="s">
        <v>3297</v>
      </c>
      <c r="D2060">
        <v>2015</v>
      </c>
      <c r="E2060" t="s">
        <v>168</v>
      </c>
      <c r="F2060" t="s">
        <v>2783</v>
      </c>
      <c r="G2060" t="s">
        <v>93</v>
      </c>
      <c r="H2060" t="s">
        <v>81</v>
      </c>
      <c r="I2060" t="s">
        <v>153</v>
      </c>
      <c r="J2060" t="s">
        <v>2784</v>
      </c>
      <c r="K2060" t="s">
        <v>885</v>
      </c>
      <c r="L2060" t="str">
        <f t="shared" si="32"/>
        <v>Critical</v>
      </c>
      <c r="M2060">
        <v>10</v>
      </c>
      <c r="N2060" t="s">
        <v>85</v>
      </c>
      <c r="O2060" t="s">
        <v>86</v>
      </c>
      <c r="P2060" t="s">
        <v>87</v>
      </c>
      <c r="Q2060" t="s">
        <v>88</v>
      </c>
      <c r="R2060" t="s">
        <v>130</v>
      </c>
      <c r="S2060" t="s">
        <v>130</v>
      </c>
      <c r="T2060" t="s">
        <v>130</v>
      </c>
      <c r="U2060" t="s">
        <v>2785</v>
      </c>
    </row>
    <row r="2061" spans="3:21" hidden="1" x14ac:dyDescent="0.25">
      <c r="C2061" t="s">
        <v>3297</v>
      </c>
      <c r="D2061">
        <v>2017</v>
      </c>
      <c r="E2061" t="s">
        <v>79</v>
      </c>
      <c r="F2061" t="s">
        <v>3298</v>
      </c>
      <c r="G2061" t="s">
        <v>280</v>
      </c>
      <c r="H2061" t="s">
        <v>81</v>
      </c>
      <c r="I2061" t="s">
        <v>82</v>
      </c>
      <c r="J2061" t="s">
        <v>3299</v>
      </c>
      <c r="K2061" t="s">
        <v>2981</v>
      </c>
      <c r="L2061" t="str">
        <f t="shared" si="32"/>
        <v>Critical</v>
      </c>
      <c r="M2061">
        <v>9.3000000000000007</v>
      </c>
      <c r="N2061" t="s">
        <v>85</v>
      </c>
      <c r="O2061" t="s">
        <v>86</v>
      </c>
      <c r="P2061" t="s">
        <v>101</v>
      </c>
      <c r="Q2061" t="s">
        <v>88</v>
      </c>
      <c r="R2061" t="s">
        <v>130</v>
      </c>
      <c r="S2061" t="s">
        <v>130</v>
      </c>
      <c r="T2061" t="s">
        <v>130</v>
      </c>
      <c r="U2061" t="s">
        <v>3300</v>
      </c>
    </row>
    <row r="2062" spans="3:21" hidden="1" x14ac:dyDescent="0.25">
      <c r="C2062" t="s">
        <v>3297</v>
      </c>
      <c r="D2062">
        <v>2017</v>
      </c>
      <c r="E2062" t="s">
        <v>98</v>
      </c>
      <c r="F2062" t="s">
        <v>3301</v>
      </c>
      <c r="G2062" t="s">
        <v>280</v>
      </c>
      <c r="H2062" t="s">
        <v>81</v>
      </c>
      <c r="I2062" t="s">
        <v>153</v>
      </c>
      <c r="J2062" t="s">
        <v>3302</v>
      </c>
      <c r="K2062" t="s">
        <v>1674</v>
      </c>
      <c r="L2062" t="str">
        <f t="shared" si="32"/>
        <v>Critical</v>
      </c>
      <c r="M2062">
        <v>9.3000000000000007</v>
      </c>
      <c r="N2062" t="s">
        <v>85</v>
      </c>
      <c r="O2062" t="s">
        <v>86</v>
      </c>
      <c r="P2062" t="s">
        <v>101</v>
      </c>
      <c r="Q2062" t="s">
        <v>88</v>
      </c>
      <c r="R2062" t="s">
        <v>130</v>
      </c>
      <c r="S2062" t="s">
        <v>130</v>
      </c>
      <c r="T2062" t="s">
        <v>130</v>
      </c>
      <c r="U2062" t="s">
        <v>3303</v>
      </c>
    </row>
    <row r="2063" spans="3:21" hidden="1" x14ac:dyDescent="0.25">
      <c r="C2063" t="s">
        <v>3304</v>
      </c>
      <c r="D2063">
        <v>2015</v>
      </c>
      <c r="E2063" t="s">
        <v>79</v>
      </c>
      <c r="F2063" t="s">
        <v>585</v>
      </c>
      <c r="G2063" t="s">
        <v>81</v>
      </c>
      <c r="H2063" t="s">
        <v>81</v>
      </c>
      <c r="I2063" t="s">
        <v>129</v>
      </c>
      <c r="J2063" t="s">
        <v>586</v>
      </c>
      <c r="K2063" t="s">
        <v>136</v>
      </c>
      <c r="L2063" t="str">
        <f t="shared" si="32"/>
        <v>Medium</v>
      </c>
      <c r="M2063">
        <v>5</v>
      </c>
      <c r="N2063" t="s">
        <v>85</v>
      </c>
      <c r="O2063" t="s">
        <v>86</v>
      </c>
      <c r="P2063" t="s">
        <v>87</v>
      </c>
      <c r="Q2063" t="s">
        <v>88</v>
      </c>
      <c r="R2063" t="s">
        <v>85</v>
      </c>
      <c r="S2063" t="s">
        <v>85</v>
      </c>
      <c r="T2063" t="s">
        <v>89</v>
      </c>
      <c r="U2063" t="s">
        <v>587</v>
      </c>
    </row>
    <row r="2064" spans="3:21" hidden="1" x14ac:dyDescent="0.25">
      <c r="C2064" t="s">
        <v>3304</v>
      </c>
      <c r="D2064">
        <v>2015</v>
      </c>
      <c r="E2064" t="s">
        <v>91</v>
      </c>
      <c r="F2064" t="s">
        <v>2283</v>
      </c>
      <c r="G2064" t="s">
        <v>134</v>
      </c>
      <c r="H2064" t="s">
        <v>81</v>
      </c>
      <c r="I2064" t="s">
        <v>129</v>
      </c>
      <c r="J2064" t="s">
        <v>573</v>
      </c>
      <c r="K2064" t="s">
        <v>136</v>
      </c>
      <c r="L2064" t="str">
        <f t="shared" si="32"/>
        <v>Medium</v>
      </c>
      <c r="M2064">
        <v>5</v>
      </c>
      <c r="N2064" t="s">
        <v>85</v>
      </c>
      <c r="O2064" t="s">
        <v>86</v>
      </c>
      <c r="P2064" t="s">
        <v>87</v>
      </c>
      <c r="Q2064" t="s">
        <v>88</v>
      </c>
      <c r="R2064" t="s">
        <v>85</v>
      </c>
      <c r="S2064" t="s">
        <v>85</v>
      </c>
      <c r="T2064" t="s">
        <v>89</v>
      </c>
      <c r="U2064" t="s">
        <v>2284</v>
      </c>
    </row>
    <row r="2065" spans="3:21" hidden="1" x14ac:dyDescent="0.25">
      <c r="C2065" t="s">
        <v>3304</v>
      </c>
      <c r="D2065">
        <v>2016</v>
      </c>
      <c r="E2065" t="s">
        <v>79</v>
      </c>
      <c r="F2065" t="s">
        <v>3305</v>
      </c>
      <c r="G2065" t="s">
        <v>134</v>
      </c>
      <c r="H2065" t="s">
        <v>81</v>
      </c>
      <c r="I2065" t="s">
        <v>129</v>
      </c>
      <c r="J2065" t="s">
        <v>792</v>
      </c>
      <c r="K2065" t="s">
        <v>530</v>
      </c>
      <c r="L2065" t="str">
        <f t="shared" si="32"/>
        <v>Medium</v>
      </c>
      <c r="M2065">
        <v>5</v>
      </c>
      <c r="N2065" t="s">
        <v>85</v>
      </c>
      <c r="O2065" t="s">
        <v>86</v>
      </c>
      <c r="P2065" t="s">
        <v>87</v>
      </c>
      <c r="Q2065" t="s">
        <v>88</v>
      </c>
      <c r="R2065" t="s">
        <v>85</v>
      </c>
      <c r="S2065" t="s">
        <v>85</v>
      </c>
      <c r="T2065" t="s">
        <v>89</v>
      </c>
      <c r="U2065" t="s">
        <v>3306</v>
      </c>
    </row>
    <row r="2066" spans="3:21" hidden="1" x14ac:dyDescent="0.25">
      <c r="C2066" t="s">
        <v>3304</v>
      </c>
      <c r="D2066">
        <v>2016</v>
      </c>
      <c r="E2066" t="s">
        <v>91</v>
      </c>
      <c r="F2066" t="s">
        <v>3307</v>
      </c>
      <c r="G2066" t="s">
        <v>128</v>
      </c>
      <c r="H2066" t="s">
        <v>81</v>
      </c>
      <c r="I2066" t="s">
        <v>129</v>
      </c>
      <c r="J2066" t="s">
        <v>3308</v>
      </c>
      <c r="K2066" t="s">
        <v>1955</v>
      </c>
      <c r="L2066" t="str">
        <f t="shared" si="32"/>
        <v>Low</v>
      </c>
      <c r="M2066">
        <v>4.3</v>
      </c>
      <c r="N2066" t="s">
        <v>85</v>
      </c>
      <c r="O2066" t="s">
        <v>86</v>
      </c>
      <c r="P2066" t="s">
        <v>101</v>
      </c>
      <c r="Q2066" t="s">
        <v>88</v>
      </c>
      <c r="R2066" t="s">
        <v>85</v>
      </c>
      <c r="S2066" t="s">
        <v>85</v>
      </c>
      <c r="T2066" t="s">
        <v>89</v>
      </c>
      <c r="U2066" t="s">
        <v>3309</v>
      </c>
    </row>
    <row r="2067" spans="3:21" hidden="1" x14ac:dyDescent="0.25">
      <c r="C2067" t="s">
        <v>3304</v>
      </c>
      <c r="D2067">
        <v>2017</v>
      </c>
      <c r="E2067" t="s">
        <v>79</v>
      </c>
      <c r="F2067" t="s">
        <v>3310</v>
      </c>
      <c r="G2067" t="s">
        <v>134</v>
      </c>
      <c r="H2067" t="s">
        <v>81</v>
      </c>
      <c r="I2067" t="s">
        <v>1330</v>
      </c>
      <c r="J2067" t="s">
        <v>3311</v>
      </c>
      <c r="K2067" t="s">
        <v>136</v>
      </c>
      <c r="L2067" t="str">
        <f t="shared" si="32"/>
        <v>Medium</v>
      </c>
      <c r="M2067">
        <v>6.4</v>
      </c>
      <c r="N2067" t="s">
        <v>85</v>
      </c>
      <c r="O2067" t="s">
        <v>86</v>
      </c>
      <c r="P2067" t="s">
        <v>87</v>
      </c>
      <c r="Q2067" t="s">
        <v>88</v>
      </c>
      <c r="R2067" t="s">
        <v>89</v>
      </c>
      <c r="S2067" t="s">
        <v>85</v>
      </c>
      <c r="T2067" t="s">
        <v>89</v>
      </c>
      <c r="U2067" t="s">
        <v>3312</v>
      </c>
    </row>
    <row r="2068" spans="3:21" hidden="1" x14ac:dyDescent="0.25">
      <c r="C2068" t="s">
        <v>3304</v>
      </c>
      <c r="D2068">
        <v>2018</v>
      </c>
      <c r="E2068" t="s">
        <v>79</v>
      </c>
      <c r="F2068" t="s">
        <v>1954</v>
      </c>
      <c r="G2068" t="s">
        <v>222</v>
      </c>
      <c r="H2068" t="s">
        <v>81</v>
      </c>
      <c r="I2068" t="s">
        <v>129</v>
      </c>
      <c r="J2068" t="s">
        <v>1213</v>
      </c>
      <c r="K2068" t="s">
        <v>1955</v>
      </c>
      <c r="L2068" t="str">
        <f t="shared" si="32"/>
        <v>Medium</v>
      </c>
      <c r="M2068">
        <v>5</v>
      </c>
      <c r="N2068" t="s">
        <v>85</v>
      </c>
      <c r="O2068" t="s">
        <v>86</v>
      </c>
      <c r="P2068" t="s">
        <v>87</v>
      </c>
      <c r="Q2068" t="s">
        <v>88</v>
      </c>
      <c r="R2068" t="s">
        <v>85</v>
      </c>
      <c r="S2068" t="s">
        <v>85</v>
      </c>
      <c r="T2068" t="s">
        <v>89</v>
      </c>
      <c r="U2068" t="s">
        <v>1956</v>
      </c>
    </row>
    <row r="2069" spans="3:21" hidden="1" x14ac:dyDescent="0.25">
      <c r="C2069" t="s">
        <v>3304</v>
      </c>
      <c r="D2069">
        <v>2018</v>
      </c>
      <c r="E2069" t="s">
        <v>91</v>
      </c>
      <c r="F2069" t="s">
        <v>2011</v>
      </c>
      <c r="G2069" t="s">
        <v>540</v>
      </c>
      <c r="H2069" t="s">
        <v>81</v>
      </c>
      <c r="I2069" t="s">
        <v>129</v>
      </c>
      <c r="J2069" t="s">
        <v>1213</v>
      </c>
      <c r="K2069" t="s">
        <v>1955</v>
      </c>
      <c r="L2069" t="str">
        <f t="shared" si="32"/>
        <v>Medium</v>
      </c>
      <c r="M2069">
        <v>5</v>
      </c>
      <c r="N2069" t="s">
        <v>85</v>
      </c>
      <c r="O2069" t="s">
        <v>86</v>
      </c>
      <c r="P2069" t="s">
        <v>87</v>
      </c>
      <c r="Q2069" t="s">
        <v>88</v>
      </c>
      <c r="R2069" t="s">
        <v>85</v>
      </c>
      <c r="S2069" t="s">
        <v>85</v>
      </c>
      <c r="T2069" t="s">
        <v>89</v>
      </c>
      <c r="U2069" t="s">
        <v>2012</v>
      </c>
    </row>
    <row r="2070" spans="3:21" hidden="1" x14ac:dyDescent="0.25">
      <c r="C2070" t="s">
        <v>3313</v>
      </c>
      <c r="D2070">
        <v>2015</v>
      </c>
      <c r="E2070" t="s">
        <v>79</v>
      </c>
      <c r="F2070" t="s">
        <v>3314</v>
      </c>
      <c r="G2070" t="s">
        <v>128</v>
      </c>
      <c r="H2070" t="s">
        <v>81</v>
      </c>
      <c r="I2070" t="s">
        <v>129</v>
      </c>
      <c r="J2070" t="s">
        <v>2172</v>
      </c>
      <c r="K2070" t="s">
        <v>295</v>
      </c>
      <c r="L2070" t="str">
        <f t="shared" si="32"/>
        <v>High</v>
      </c>
      <c r="M2070">
        <v>7.8</v>
      </c>
      <c r="N2070" t="s">
        <v>85</v>
      </c>
      <c r="O2070" t="s">
        <v>86</v>
      </c>
      <c r="P2070" t="s">
        <v>87</v>
      </c>
      <c r="Q2070" t="s">
        <v>88</v>
      </c>
      <c r="R2070" t="s">
        <v>85</v>
      </c>
      <c r="S2070" t="s">
        <v>85</v>
      </c>
      <c r="T2070" t="s">
        <v>130</v>
      </c>
      <c r="U2070" t="s">
        <v>3315</v>
      </c>
    </row>
    <row r="2071" spans="3:21" hidden="1" x14ac:dyDescent="0.25">
      <c r="C2071" t="s">
        <v>3313</v>
      </c>
      <c r="D2071">
        <v>2015</v>
      </c>
      <c r="E2071" t="s">
        <v>91</v>
      </c>
      <c r="F2071" t="s">
        <v>3316</v>
      </c>
      <c r="G2071" t="s">
        <v>140</v>
      </c>
      <c r="H2071" t="s">
        <v>81</v>
      </c>
      <c r="I2071" t="s">
        <v>129</v>
      </c>
      <c r="J2071" t="s">
        <v>3317</v>
      </c>
      <c r="K2071" t="s">
        <v>3318</v>
      </c>
      <c r="L2071" t="str">
        <f t="shared" si="32"/>
        <v>Medium</v>
      </c>
      <c r="M2071">
        <v>6.4</v>
      </c>
      <c r="N2071" t="s">
        <v>85</v>
      </c>
      <c r="O2071" t="s">
        <v>86</v>
      </c>
      <c r="P2071" t="s">
        <v>87</v>
      </c>
      <c r="Q2071" t="s">
        <v>88</v>
      </c>
      <c r="R2071" t="s">
        <v>85</v>
      </c>
      <c r="S2071" t="s">
        <v>89</v>
      </c>
      <c r="T2071" t="s">
        <v>89</v>
      </c>
      <c r="U2071" t="s">
        <v>3319</v>
      </c>
    </row>
    <row r="2072" spans="3:21" hidden="1" x14ac:dyDescent="0.25">
      <c r="C2072" t="s">
        <v>3313</v>
      </c>
      <c r="D2072">
        <v>2016</v>
      </c>
      <c r="E2072" t="s">
        <v>79</v>
      </c>
      <c r="F2072" t="s">
        <v>1230</v>
      </c>
      <c r="G2072" t="s">
        <v>134</v>
      </c>
      <c r="H2072" t="s">
        <v>81</v>
      </c>
      <c r="I2072" t="s">
        <v>129</v>
      </c>
      <c r="J2072" t="s">
        <v>1231</v>
      </c>
      <c r="K2072" t="s">
        <v>295</v>
      </c>
      <c r="L2072" t="str">
        <f t="shared" si="32"/>
        <v>High</v>
      </c>
      <c r="M2072">
        <v>7.8</v>
      </c>
      <c r="N2072" t="s">
        <v>85</v>
      </c>
      <c r="O2072" t="s">
        <v>86</v>
      </c>
      <c r="P2072" t="s">
        <v>87</v>
      </c>
      <c r="Q2072" t="s">
        <v>88</v>
      </c>
      <c r="R2072" t="s">
        <v>85</v>
      </c>
      <c r="S2072" t="s">
        <v>85</v>
      </c>
      <c r="T2072" t="s">
        <v>130</v>
      </c>
      <c r="U2072" t="s">
        <v>1232</v>
      </c>
    </row>
    <row r="2073" spans="3:21" hidden="1" x14ac:dyDescent="0.25">
      <c r="C2073" t="s">
        <v>3313</v>
      </c>
      <c r="D2073">
        <v>2016</v>
      </c>
      <c r="E2073" t="s">
        <v>91</v>
      </c>
      <c r="F2073" t="s">
        <v>1384</v>
      </c>
      <c r="G2073" t="s">
        <v>699</v>
      </c>
      <c r="H2073" t="s">
        <v>81</v>
      </c>
      <c r="I2073" t="s">
        <v>1385</v>
      </c>
      <c r="J2073" t="s">
        <v>1386</v>
      </c>
      <c r="K2073" t="s">
        <v>1387</v>
      </c>
      <c r="L2073" t="str">
        <f t="shared" si="32"/>
        <v>Medium</v>
      </c>
      <c r="M2073">
        <v>6.5</v>
      </c>
      <c r="N2073" t="s">
        <v>85</v>
      </c>
      <c r="O2073" t="s">
        <v>86</v>
      </c>
      <c r="P2073" t="s">
        <v>87</v>
      </c>
      <c r="Q2073" t="s">
        <v>205</v>
      </c>
      <c r="R2073" t="s">
        <v>89</v>
      </c>
      <c r="S2073" t="s">
        <v>89</v>
      </c>
      <c r="T2073" t="s">
        <v>89</v>
      </c>
      <c r="U2073" t="s">
        <v>1388</v>
      </c>
    </row>
    <row r="2074" spans="3:21" hidden="1" x14ac:dyDescent="0.25">
      <c r="C2074" t="s">
        <v>3313</v>
      </c>
      <c r="D2074">
        <v>2016</v>
      </c>
      <c r="E2074" t="s">
        <v>98</v>
      </c>
      <c r="F2074" t="s">
        <v>1406</v>
      </c>
      <c r="G2074" t="s">
        <v>699</v>
      </c>
      <c r="H2074" t="s">
        <v>81</v>
      </c>
      <c r="I2074" t="s">
        <v>964</v>
      </c>
      <c r="J2074" t="s">
        <v>1386</v>
      </c>
      <c r="K2074" t="s">
        <v>295</v>
      </c>
      <c r="L2074" t="str">
        <f t="shared" si="32"/>
        <v>Medium</v>
      </c>
      <c r="M2074">
        <v>6.5</v>
      </c>
      <c r="N2074" t="s">
        <v>85</v>
      </c>
      <c r="O2074" t="s">
        <v>86</v>
      </c>
      <c r="P2074" t="s">
        <v>87</v>
      </c>
      <c r="Q2074" t="s">
        <v>205</v>
      </c>
      <c r="R2074" t="s">
        <v>89</v>
      </c>
      <c r="S2074" t="s">
        <v>89</v>
      </c>
      <c r="T2074" t="s">
        <v>89</v>
      </c>
      <c r="U2074" t="s">
        <v>1407</v>
      </c>
    </row>
    <row r="2075" spans="3:21" hidden="1" x14ac:dyDescent="0.25">
      <c r="C2075" t="s">
        <v>3313</v>
      </c>
      <c r="D2075">
        <v>2016</v>
      </c>
      <c r="E2075" t="s">
        <v>103</v>
      </c>
      <c r="F2075" t="s">
        <v>1409</v>
      </c>
      <c r="G2075" t="s">
        <v>108</v>
      </c>
      <c r="H2075" t="s">
        <v>81</v>
      </c>
      <c r="I2075" t="s">
        <v>1319</v>
      </c>
      <c r="J2075" t="s">
        <v>1386</v>
      </c>
      <c r="K2075" t="s">
        <v>295</v>
      </c>
      <c r="L2075" t="str">
        <f t="shared" si="32"/>
        <v>Low</v>
      </c>
      <c r="M2075">
        <v>4</v>
      </c>
      <c r="N2075" t="s">
        <v>85</v>
      </c>
      <c r="O2075" t="s">
        <v>86</v>
      </c>
      <c r="P2075" t="s">
        <v>87</v>
      </c>
      <c r="Q2075" t="s">
        <v>205</v>
      </c>
      <c r="R2075" t="s">
        <v>89</v>
      </c>
      <c r="S2075" t="s">
        <v>85</v>
      </c>
      <c r="T2075" t="s">
        <v>85</v>
      </c>
      <c r="U2075" t="s">
        <v>1410</v>
      </c>
    </row>
    <row r="2076" spans="3:21" hidden="1" x14ac:dyDescent="0.25">
      <c r="C2076" t="s">
        <v>3313</v>
      </c>
      <c r="D2076">
        <v>2017</v>
      </c>
      <c r="E2076" t="s">
        <v>79</v>
      </c>
      <c r="F2076" t="s">
        <v>3320</v>
      </c>
      <c r="G2076" t="s">
        <v>3321</v>
      </c>
      <c r="H2076" t="s">
        <v>81</v>
      </c>
      <c r="I2076" t="s">
        <v>82</v>
      </c>
      <c r="J2076" t="s">
        <v>428</v>
      </c>
      <c r="K2076" t="s">
        <v>295</v>
      </c>
      <c r="L2076" t="str">
        <f t="shared" si="32"/>
        <v>Medium</v>
      </c>
      <c r="M2076">
        <v>6.8</v>
      </c>
      <c r="N2076" t="s">
        <v>85</v>
      </c>
      <c r="O2076" t="s">
        <v>86</v>
      </c>
      <c r="P2076" t="s">
        <v>101</v>
      </c>
      <c r="Q2076" t="s">
        <v>88</v>
      </c>
      <c r="R2076" t="s">
        <v>89</v>
      </c>
      <c r="S2076" t="s">
        <v>89</v>
      </c>
      <c r="T2076" t="s">
        <v>89</v>
      </c>
      <c r="U2076" t="s">
        <v>3322</v>
      </c>
    </row>
    <row r="2077" spans="3:21" hidden="1" x14ac:dyDescent="0.25">
      <c r="C2077" t="s">
        <v>3313</v>
      </c>
      <c r="D2077">
        <v>2017</v>
      </c>
      <c r="E2077" t="s">
        <v>91</v>
      </c>
      <c r="F2077" t="s">
        <v>3323</v>
      </c>
      <c r="G2077" t="s">
        <v>108</v>
      </c>
      <c r="H2077" t="s">
        <v>81</v>
      </c>
      <c r="I2077" t="s">
        <v>1319</v>
      </c>
      <c r="J2077" t="s">
        <v>3269</v>
      </c>
      <c r="K2077" t="s">
        <v>277</v>
      </c>
      <c r="L2077" t="str">
        <f t="shared" si="32"/>
        <v>Medium</v>
      </c>
      <c r="M2077">
        <v>5</v>
      </c>
      <c r="N2077" t="s">
        <v>85</v>
      </c>
      <c r="O2077" t="s">
        <v>86</v>
      </c>
      <c r="P2077" t="s">
        <v>87</v>
      </c>
      <c r="Q2077" t="s">
        <v>88</v>
      </c>
      <c r="R2077" t="s">
        <v>89</v>
      </c>
      <c r="S2077" t="s">
        <v>85</v>
      </c>
      <c r="T2077" t="s">
        <v>85</v>
      </c>
      <c r="U2077" t="s">
        <v>3324</v>
      </c>
    </row>
    <row r="2078" spans="3:21" hidden="1" x14ac:dyDescent="0.25">
      <c r="C2078" t="s">
        <v>3313</v>
      </c>
      <c r="D2078">
        <v>2017</v>
      </c>
      <c r="E2078" t="s">
        <v>98</v>
      </c>
      <c r="F2078" t="s">
        <v>3325</v>
      </c>
      <c r="G2078" t="s">
        <v>3321</v>
      </c>
      <c r="H2078" t="s">
        <v>81</v>
      </c>
      <c r="I2078" t="s">
        <v>82</v>
      </c>
      <c r="J2078" t="s">
        <v>3269</v>
      </c>
      <c r="K2078" t="s">
        <v>1861</v>
      </c>
      <c r="L2078" t="str">
        <f t="shared" si="32"/>
        <v>Medium</v>
      </c>
      <c r="M2078">
        <v>6.8</v>
      </c>
      <c r="N2078" t="s">
        <v>85</v>
      </c>
      <c r="O2078" t="s">
        <v>86</v>
      </c>
      <c r="P2078" t="s">
        <v>101</v>
      </c>
      <c r="Q2078" t="s">
        <v>88</v>
      </c>
      <c r="R2078" t="s">
        <v>89</v>
      </c>
      <c r="S2078" t="s">
        <v>89</v>
      </c>
      <c r="T2078" t="s">
        <v>89</v>
      </c>
      <c r="U2078" t="s">
        <v>3326</v>
      </c>
    </row>
    <row r="2079" spans="3:21" hidden="1" x14ac:dyDescent="0.25">
      <c r="C2079" t="s">
        <v>3313</v>
      </c>
      <c r="D2079">
        <v>2017</v>
      </c>
      <c r="E2079" t="s">
        <v>103</v>
      </c>
      <c r="F2079" t="s">
        <v>1650</v>
      </c>
      <c r="G2079" t="s">
        <v>140</v>
      </c>
      <c r="H2079" t="s">
        <v>81</v>
      </c>
      <c r="I2079" t="s">
        <v>129</v>
      </c>
      <c r="J2079" t="s">
        <v>1651</v>
      </c>
      <c r="K2079" t="s">
        <v>136</v>
      </c>
      <c r="L2079" t="str">
        <f t="shared" si="32"/>
        <v>Medium</v>
      </c>
      <c r="M2079">
        <v>5</v>
      </c>
      <c r="N2079" t="s">
        <v>85</v>
      </c>
      <c r="O2079" t="s">
        <v>86</v>
      </c>
      <c r="P2079" t="s">
        <v>87</v>
      </c>
      <c r="Q2079" t="s">
        <v>88</v>
      </c>
      <c r="R2079" t="s">
        <v>85</v>
      </c>
      <c r="S2079" t="s">
        <v>85</v>
      </c>
      <c r="T2079" t="s">
        <v>89</v>
      </c>
      <c r="U2079" t="s">
        <v>1652</v>
      </c>
    </row>
    <row r="2080" spans="3:21" hidden="1" x14ac:dyDescent="0.25">
      <c r="C2080" t="s">
        <v>3313</v>
      </c>
      <c r="D2080">
        <v>2017</v>
      </c>
      <c r="E2080" t="s">
        <v>106</v>
      </c>
      <c r="F2080" t="s">
        <v>3327</v>
      </c>
      <c r="G2080" t="s">
        <v>108</v>
      </c>
      <c r="H2080" t="s">
        <v>81</v>
      </c>
      <c r="I2080" t="s">
        <v>109</v>
      </c>
      <c r="J2080" t="s">
        <v>1722</v>
      </c>
      <c r="K2080" t="s">
        <v>1061</v>
      </c>
      <c r="L2080" t="str">
        <f t="shared" si="32"/>
        <v>Medium</v>
      </c>
      <c r="M2080">
        <v>5</v>
      </c>
      <c r="N2080" t="s">
        <v>85</v>
      </c>
      <c r="O2080" t="s">
        <v>86</v>
      </c>
      <c r="P2080" t="s">
        <v>87</v>
      </c>
      <c r="Q2080" t="s">
        <v>88</v>
      </c>
      <c r="R2080" t="s">
        <v>89</v>
      </c>
      <c r="S2080" t="s">
        <v>85</v>
      </c>
      <c r="T2080" t="s">
        <v>85</v>
      </c>
      <c r="U2080" t="s">
        <v>3328</v>
      </c>
    </row>
    <row r="2081" spans="3:21" hidden="1" x14ac:dyDescent="0.25">
      <c r="C2081" t="s">
        <v>3313</v>
      </c>
      <c r="D2081">
        <v>2017</v>
      </c>
      <c r="E2081" t="s">
        <v>117</v>
      </c>
      <c r="F2081" t="s">
        <v>3329</v>
      </c>
      <c r="G2081" t="s">
        <v>108</v>
      </c>
      <c r="H2081" t="s">
        <v>81</v>
      </c>
      <c r="I2081" t="s">
        <v>109</v>
      </c>
      <c r="J2081" t="s">
        <v>3330</v>
      </c>
      <c r="K2081" t="s">
        <v>1061</v>
      </c>
      <c r="L2081" t="str">
        <f t="shared" si="32"/>
        <v>Medium</v>
      </c>
      <c r="M2081">
        <v>5</v>
      </c>
      <c r="N2081" t="s">
        <v>85</v>
      </c>
      <c r="O2081" t="s">
        <v>86</v>
      </c>
      <c r="P2081" t="s">
        <v>87</v>
      </c>
      <c r="Q2081" t="s">
        <v>88</v>
      </c>
      <c r="R2081" t="s">
        <v>89</v>
      </c>
      <c r="S2081" t="s">
        <v>85</v>
      </c>
      <c r="T2081" t="s">
        <v>85</v>
      </c>
      <c r="U2081" t="s">
        <v>3331</v>
      </c>
    </row>
    <row r="2082" spans="3:21" hidden="1" x14ac:dyDescent="0.25">
      <c r="C2082" t="s">
        <v>3313</v>
      </c>
      <c r="D2082">
        <v>2017</v>
      </c>
      <c r="E2082" t="s">
        <v>120</v>
      </c>
      <c r="F2082" t="s">
        <v>3332</v>
      </c>
      <c r="G2082" t="s">
        <v>1928</v>
      </c>
      <c r="H2082" t="s">
        <v>81</v>
      </c>
      <c r="I2082" t="s">
        <v>109</v>
      </c>
      <c r="J2082" t="s">
        <v>2467</v>
      </c>
      <c r="K2082" t="s">
        <v>2534</v>
      </c>
      <c r="L2082" t="str">
        <f t="shared" si="32"/>
        <v>Medium</v>
      </c>
      <c r="M2082">
        <v>5</v>
      </c>
      <c r="N2082" t="s">
        <v>85</v>
      </c>
      <c r="O2082" t="s">
        <v>86</v>
      </c>
      <c r="P2082" t="s">
        <v>87</v>
      </c>
      <c r="Q2082" t="s">
        <v>88</v>
      </c>
      <c r="R2082" t="s">
        <v>89</v>
      </c>
      <c r="S2082" t="s">
        <v>85</v>
      </c>
      <c r="T2082" t="s">
        <v>85</v>
      </c>
      <c r="U2082" t="s">
        <v>3333</v>
      </c>
    </row>
    <row r="2083" spans="3:21" hidden="1" x14ac:dyDescent="0.25">
      <c r="C2083" t="s">
        <v>3313</v>
      </c>
      <c r="D2083">
        <v>2017</v>
      </c>
      <c r="E2083" t="s">
        <v>123</v>
      </c>
      <c r="F2083" t="s">
        <v>3334</v>
      </c>
      <c r="G2083" t="s">
        <v>280</v>
      </c>
      <c r="H2083" t="s">
        <v>81</v>
      </c>
      <c r="I2083" t="s">
        <v>82</v>
      </c>
      <c r="J2083" t="s">
        <v>3335</v>
      </c>
      <c r="K2083" t="s">
        <v>295</v>
      </c>
      <c r="L2083" t="str">
        <f t="shared" si="32"/>
        <v>High</v>
      </c>
      <c r="M2083">
        <v>7.5</v>
      </c>
      <c r="N2083" t="s">
        <v>85</v>
      </c>
      <c r="O2083" t="s">
        <v>86</v>
      </c>
      <c r="P2083" t="s">
        <v>87</v>
      </c>
      <c r="Q2083" t="s">
        <v>88</v>
      </c>
      <c r="R2083" t="s">
        <v>89</v>
      </c>
      <c r="S2083" t="s">
        <v>89</v>
      </c>
      <c r="T2083" t="s">
        <v>89</v>
      </c>
      <c r="U2083" t="s">
        <v>3336</v>
      </c>
    </row>
    <row r="2084" spans="3:21" hidden="1" x14ac:dyDescent="0.25">
      <c r="C2084" t="s">
        <v>3313</v>
      </c>
      <c r="D2084">
        <v>2017</v>
      </c>
      <c r="E2084" t="s">
        <v>126</v>
      </c>
      <c r="F2084" t="s">
        <v>3337</v>
      </c>
      <c r="G2084" t="s">
        <v>93</v>
      </c>
      <c r="H2084" t="s">
        <v>81</v>
      </c>
      <c r="I2084" t="s">
        <v>115</v>
      </c>
      <c r="J2084" t="s">
        <v>2467</v>
      </c>
      <c r="K2084" t="s">
        <v>2534</v>
      </c>
      <c r="L2084" t="str">
        <f t="shared" si="32"/>
        <v>Medium</v>
      </c>
      <c r="M2084">
        <v>5</v>
      </c>
      <c r="N2084" t="s">
        <v>85</v>
      </c>
      <c r="O2084" t="s">
        <v>86</v>
      </c>
      <c r="P2084" t="s">
        <v>87</v>
      </c>
      <c r="Q2084" t="s">
        <v>88</v>
      </c>
      <c r="R2084" t="s">
        <v>85</v>
      </c>
      <c r="S2084" t="s">
        <v>85</v>
      </c>
      <c r="T2084" t="s">
        <v>89</v>
      </c>
      <c r="U2084" t="s">
        <v>3338</v>
      </c>
    </row>
    <row r="2085" spans="3:21" hidden="1" x14ac:dyDescent="0.25">
      <c r="C2085" t="s">
        <v>3313</v>
      </c>
      <c r="D2085">
        <v>2017</v>
      </c>
      <c r="E2085" t="s">
        <v>270</v>
      </c>
      <c r="F2085" t="s">
        <v>3339</v>
      </c>
      <c r="G2085" t="s">
        <v>134</v>
      </c>
      <c r="H2085" t="s">
        <v>81</v>
      </c>
      <c r="I2085" t="s">
        <v>904</v>
      </c>
      <c r="J2085" t="s">
        <v>2478</v>
      </c>
      <c r="K2085" t="s">
        <v>2534</v>
      </c>
      <c r="L2085" t="str">
        <f t="shared" si="32"/>
        <v>Medium</v>
      </c>
      <c r="M2085">
        <v>6.8</v>
      </c>
      <c r="N2085" t="s">
        <v>85</v>
      </c>
      <c r="O2085" t="s">
        <v>86</v>
      </c>
      <c r="P2085" t="s">
        <v>101</v>
      </c>
      <c r="Q2085" t="s">
        <v>88</v>
      </c>
      <c r="R2085" t="s">
        <v>89</v>
      </c>
      <c r="S2085" t="s">
        <v>89</v>
      </c>
      <c r="T2085" t="s">
        <v>89</v>
      </c>
      <c r="U2085" t="s">
        <v>3340</v>
      </c>
    </row>
    <row r="2086" spans="3:21" hidden="1" x14ac:dyDescent="0.25">
      <c r="C2086" t="s">
        <v>3313</v>
      </c>
      <c r="D2086">
        <v>2017</v>
      </c>
      <c r="E2086" t="s">
        <v>132</v>
      </c>
      <c r="F2086" t="s">
        <v>3341</v>
      </c>
      <c r="G2086" t="s">
        <v>108</v>
      </c>
      <c r="H2086" t="s">
        <v>81</v>
      </c>
      <c r="I2086" t="s">
        <v>1319</v>
      </c>
      <c r="J2086" t="s">
        <v>2467</v>
      </c>
      <c r="K2086" t="s">
        <v>1990</v>
      </c>
      <c r="L2086" t="str">
        <f t="shared" si="32"/>
        <v>Medium</v>
      </c>
      <c r="M2086">
        <v>5</v>
      </c>
      <c r="N2086" t="s">
        <v>85</v>
      </c>
      <c r="O2086" t="s">
        <v>86</v>
      </c>
      <c r="P2086" t="s">
        <v>87</v>
      </c>
      <c r="Q2086" t="s">
        <v>88</v>
      </c>
      <c r="R2086" t="s">
        <v>89</v>
      </c>
      <c r="S2086" t="s">
        <v>85</v>
      </c>
      <c r="T2086" t="s">
        <v>85</v>
      </c>
      <c r="U2086" t="s">
        <v>3342</v>
      </c>
    </row>
    <row r="2087" spans="3:21" hidden="1" x14ac:dyDescent="0.25">
      <c r="C2087" t="s">
        <v>3343</v>
      </c>
      <c r="D2087">
        <v>2017</v>
      </c>
      <c r="E2087" t="s">
        <v>79</v>
      </c>
      <c r="F2087" t="s">
        <v>3344</v>
      </c>
      <c r="G2087" t="s">
        <v>280</v>
      </c>
      <c r="H2087" t="s">
        <v>81</v>
      </c>
      <c r="I2087" t="s">
        <v>1330</v>
      </c>
      <c r="J2087" t="s">
        <v>3345</v>
      </c>
      <c r="K2087" t="s">
        <v>2990</v>
      </c>
      <c r="L2087" t="str">
        <f t="shared" si="32"/>
        <v>Medium</v>
      </c>
      <c r="M2087">
        <v>6.4</v>
      </c>
      <c r="N2087" t="s">
        <v>85</v>
      </c>
      <c r="O2087" t="s">
        <v>86</v>
      </c>
      <c r="P2087" t="s">
        <v>87</v>
      </c>
      <c r="Q2087" t="s">
        <v>88</v>
      </c>
      <c r="R2087" t="s">
        <v>89</v>
      </c>
      <c r="S2087" t="s">
        <v>85</v>
      </c>
      <c r="T2087" t="s">
        <v>89</v>
      </c>
      <c r="U2087" t="s">
        <v>3346</v>
      </c>
    </row>
    <row r="2088" spans="3:21" hidden="1" x14ac:dyDescent="0.25">
      <c r="C2088" t="s">
        <v>3347</v>
      </c>
      <c r="D2088">
        <v>2017</v>
      </c>
      <c r="E2088" t="s">
        <v>79</v>
      </c>
      <c r="F2088" t="s">
        <v>3348</v>
      </c>
      <c r="G2088" t="s">
        <v>134</v>
      </c>
      <c r="H2088" t="s">
        <v>81</v>
      </c>
      <c r="I2088" t="s">
        <v>129</v>
      </c>
      <c r="J2088" t="s">
        <v>3349</v>
      </c>
      <c r="K2088" t="s">
        <v>1595</v>
      </c>
      <c r="L2088" t="str">
        <f t="shared" si="32"/>
        <v>Low</v>
      </c>
      <c r="M2088">
        <v>4.3</v>
      </c>
      <c r="N2088" t="s">
        <v>85</v>
      </c>
      <c r="O2088" t="s">
        <v>86</v>
      </c>
      <c r="P2088" t="s">
        <v>101</v>
      </c>
      <c r="Q2088" t="s">
        <v>88</v>
      </c>
      <c r="R2088" t="s">
        <v>85</v>
      </c>
      <c r="S2088" t="s">
        <v>85</v>
      </c>
      <c r="T2088" t="s">
        <v>89</v>
      </c>
      <c r="U2088" t="s">
        <v>3350</v>
      </c>
    </row>
    <row r="2089" spans="3:21" hidden="1" x14ac:dyDescent="0.25">
      <c r="C2089" t="s">
        <v>3347</v>
      </c>
      <c r="D2089">
        <v>2017</v>
      </c>
      <c r="E2089" t="s">
        <v>91</v>
      </c>
      <c r="F2089" t="s">
        <v>3351</v>
      </c>
      <c r="G2089" t="s">
        <v>128</v>
      </c>
      <c r="H2089" t="s">
        <v>81</v>
      </c>
      <c r="I2089" t="s">
        <v>129</v>
      </c>
      <c r="J2089" t="s">
        <v>3352</v>
      </c>
      <c r="K2089" t="s">
        <v>600</v>
      </c>
      <c r="L2089" t="str">
        <f t="shared" si="32"/>
        <v>Low</v>
      </c>
      <c r="M2089">
        <v>4</v>
      </c>
      <c r="N2089" t="s">
        <v>85</v>
      </c>
      <c r="O2089" t="s">
        <v>86</v>
      </c>
      <c r="P2089" t="s">
        <v>87</v>
      </c>
      <c r="Q2089" t="s">
        <v>205</v>
      </c>
      <c r="R2089" t="s">
        <v>85</v>
      </c>
      <c r="S2089" t="s">
        <v>85</v>
      </c>
      <c r="T2089" t="s">
        <v>89</v>
      </c>
      <c r="U2089" t="s">
        <v>3353</v>
      </c>
    </row>
    <row r="2090" spans="3:21" hidden="1" x14ac:dyDescent="0.25">
      <c r="C2090" t="s">
        <v>3354</v>
      </c>
      <c r="D2090">
        <v>2015</v>
      </c>
      <c r="E2090" t="s">
        <v>79</v>
      </c>
      <c r="F2090" t="s">
        <v>3355</v>
      </c>
      <c r="G2090" t="s">
        <v>699</v>
      </c>
      <c r="H2090" t="s">
        <v>81</v>
      </c>
      <c r="I2090" t="s">
        <v>129</v>
      </c>
      <c r="J2090" t="s">
        <v>578</v>
      </c>
      <c r="K2090" t="s">
        <v>2263</v>
      </c>
      <c r="L2090" t="str">
        <f t="shared" si="32"/>
        <v>Medium</v>
      </c>
      <c r="M2090">
        <v>5</v>
      </c>
      <c r="N2090" t="s">
        <v>85</v>
      </c>
      <c r="O2090" t="s">
        <v>86</v>
      </c>
      <c r="P2090" t="s">
        <v>87</v>
      </c>
      <c r="Q2090" t="s">
        <v>88</v>
      </c>
      <c r="R2090" t="s">
        <v>85</v>
      </c>
      <c r="S2090" t="s">
        <v>85</v>
      </c>
      <c r="T2090" t="s">
        <v>89</v>
      </c>
      <c r="U2090" t="s">
        <v>3356</v>
      </c>
    </row>
    <row r="2091" spans="3:21" hidden="1" x14ac:dyDescent="0.25">
      <c r="C2091" t="s">
        <v>3354</v>
      </c>
      <c r="D2091">
        <v>2015</v>
      </c>
      <c r="E2091" t="s">
        <v>91</v>
      </c>
      <c r="F2091" t="s">
        <v>3357</v>
      </c>
      <c r="G2091" t="s">
        <v>81</v>
      </c>
      <c r="H2091" t="s">
        <v>81</v>
      </c>
      <c r="I2091" t="s">
        <v>129</v>
      </c>
      <c r="J2091" t="s">
        <v>1092</v>
      </c>
      <c r="K2091" t="s">
        <v>3358</v>
      </c>
      <c r="L2091" t="str">
        <f t="shared" si="32"/>
        <v>Low</v>
      </c>
      <c r="M2091">
        <v>4.3</v>
      </c>
      <c r="N2091" t="s">
        <v>85</v>
      </c>
      <c r="O2091" t="s">
        <v>86</v>
      </c>
      <c r="P2091" t="s">
        <v>101</v>
      </c>
      <c r="Q2091" t="s">
        <v>88</v>
      </c>
      <c r="R2091" t="s">
        <v>85</v>
      </c>
      <c r="S2091" t="s">
        <v>85</v>
      </c>
      <c r="T2091" t="s">
        <v>89</v>
      </c>
      <c r="U2091" t="s">
        <v>3359</v>
      </c>
    </row>
    <row r="2092" spans="3:21" hidden="1" x14ac:dyDescent="0.25">
      <c r="C2092" t="s">
        <v>3360</v>
      </c>
      <c r="D2092">
        <v>2016</v>
      </c>
      <c r="E2092" t="s">
        <v>79</v>
      </c>
      <c r="F2092" t="s">
        <v>3361</v>
      </c>
      <c r="G2092" t="s">
        <v>108</v>
      </c>
      <c r="H2092" t="s">
        <v>81</v>
      </c>
      <c r="I2092" t="s">
        <v>109</v>
      </c>
      <c r="J2092" t="s">
        <v>1153</v>
      </c>
      <c r="K2092" t="s">
        <v>136</v>
      </c>
      <c r="L2092" t="str">
        <f t="shared" si="32"/>
        <v>Low</v>
      </c>
      <c r="M2092">
        <v>4.3</v>
      </c>
      <c r="N2092" t="s">
        <v>85</v>
      </c>
      <c r="O2092" t="s">
        <v>86</v>
      </c>
      <c r="P2092" t="s">
        <v>101</v>
      </c>
      <c r="Q2092" t="s">
        <v>88</v>
      </c>
      <c r="R2092" t="s">
        <v>89</v>
      </c>
      <c r="S2092" t="s">
        <v>85</v>
      </c>
      <c r="T2092" t="s">
        <v>85</v>
      </c>
      <c r="U2092" t="s">
        <v>3362</v>
      </c>
    </row>
    <row r="2093" spans="3:21" hidden="1" x14ac:dyDescent="0.25">
      <c r="C2093" t="s">
        <v>3360</v>
      </c>
      <c r="D2093">
        <v>2016</v>
      </c>
      <c r="E2093" t="s">
        <v>91</v>
      </c>
      <c r="F2093" t="s">
        <v>2405</v>
      </c>
      <c r="G2093" t="s">
        <v>81</v>
      </c>
      <c r="H2093" t="s">
        <v>81</v>
      </c>
      <c r="I2093" t="s">
        <v>153</v>
      </c>
      <c r="J2093" t="s">
        <v>2406</v>
      </c>
      <c r="K2093" t="s">
        <v>111</v>
      </c>
      <c r="L2093" t="str">
        <f t="shared" si="32"/>
        <v>Critical</v>
      </c>
      <c r="M2093">
        <v>10</v>
      </c>
      <c r="N2093" t="s">
        <v>85</v>
      </c>
      <c r="O2093" t="s">
        <v>86</v>
      </c>
      <c r="P2093" t="s">
        <v>87</v>
      </c>
      <c r="Q2093" t="s">
        <v>88</v>
      </c>
      <c r="R2093" t="s">
        <v>130</v>
      </c>
      <c r="S2093" t="s">
        <v>130</v>
      </c>
      <c r="T2093" t="s">
        <v>130</v>
      </c>
      <c r="U2093" t="s">
        <v>2407</v>
      </c>
    </row>
    <row r="2094" spans="3:21" hidden="1" x14ac:dyDescent="0.25">
      <c r="C2094" t="s">
        <v>3360</v>
      </c>
      <c r="D2094">
        <v>2017</v>
      </c>
      <c r="E2094" t="s">
        <v>79</v>
      </c>
      <c r="F2094" t="s">
        <v>3363</v>
      </c>
      <c r="G2094" t="s">
        <v>81</v>
      </c>
      <c r="H2094" t="s">
        <v>81</v>
      </c>
      <c r="I2094" t="s">
        <v>129</v>
      </c>
      <c r="J2094" t="s">
        <v>3364</v>
      </c>
      <c r="K2094" t="s">
        <v>1563</v>
      </c>
      <c r="L2094" t="str">
        <f t="shared" si="32"/>
        <v>Medium</v>
      </c>
      <c r="M2094">
        <v>5</v>
      </c>
      <c r="N2094" t="s">
        <v>85</v>
      </c>
      <c r="O2094" t="s">
        <v>86</v>
      </c>
      <c r="P2094" t="s">
        <v>87</v>
      </c>
      <c r="Q2094" t="s">
        <v>88</v>
      </c>
      <c r="R2094" t="s">
        <v>85</v>
      </c>
      <c r="S2094" t="s">
        <v>85</v>
      </c>
      <c r="T2094" t="s">
        <v>89</v>
      </c>
      <c r="U2094" t="s">
        <v>3365</v>
      </c>
    </row>
    <row r="2095" spans="3:21" hidden="1" x14ac:dyDescent="0.25">
      <c r="C2095" t="s">
        <v>3360</v>
      </c>
      <c r="D2095">
        <v>2017</v>
      </c>
      <c r="E2095" t="s">
        <v>98</v>
      </c>
      <c r="F2095" t="s">
        <v>3366</v>
      </c>
      <c r="G2095" t="s">
        <v>81</v>
      </c>
      <c r="H2095" t="s">
        <v>81</v>
      </c>
      <c r="I2095" t="s">
        <v>129</v>
      </c>
      <c r="J2095" t="s">
        <v>3364</v>
      </c>
      <c r="K2095" t="s">
        <v>1563</v>
      </c>
      <c r="L2095" t="str">
        <f t="shared" si="32"/>
        <v>Medium</v>
      </c>
      <c r="M2095">
        <v>5</v>
      </c>
      <c r="N2095" t="s">
        <v>85</v>
      </c>
      <c r="O2095" t="s">
        <v>86</v>
      </c>
      <c r="P2095" t="s">
        <v>87</v>
      </c>
      <c r="Q2095" t="s">
        <v>88</v>
      </c>
      <c r="R2095" t="s">
        <v>85</v>
      </c>
      <c r="S2095" t="s">
        <v>85</v>
      </c>
      <c r="T2095" t="s">
        <v>89</v>
      </c>
      <c r="U2095" t="s">
        <v>3367</v>
      </c>
    </row>
    <row r="2096" spans="3:21" hidden="1" x14ac:dyDescent="0.25">
      <c r="C2096" t="s">
        <v>3360</v>
      </c>
      <c r="D2096">
        <v>2017</v>
      </c>
      <c r="E2096" t="s">
        <v>103</v>
      </c>
      <c r="F2096" t="s">
        <v>3368</v>
      </c>
      <c r="G2096" t="s">
        <v>81</v>
      </c>
      <c r="H2096" t="s">
        <v>81</v>
      </c>
      <c r="I2096" t="s">
        <v>129</v>
      </c>
      <c r="J2096" t="s">
        <v>3364</v>
      </c>
      <c r="K2096" t="s">
        <v>1563</v>
      </c>
      <c r="L2096" t="str">
        <f t="shared" si="32"/>
        <v>Medium</v>
      </c>
      <c r="M2096">
        <v>5</v>
      </c>
      <c r="N2096" t="s">
        <v>85</v>
      </c>
      <c r="O2096" t="s">
        <v>86</v>
      </c>
      <c r="P2096" t="s">
        <v>87</v>
      </c>
      <c r="Q2096" t="s">
        <v>88</v>
      </c>
      <c r="R2096" t="s">
        <v>85</v>
      </c>
      <c r="S2096" t="s">
        <v>85</v>
      </c>
      <c r="T2096" t="s">
        <v>89</v>
      </c>
      <c r="U2096" t="s">
        <v>3369</v>
      </c>
    </row>
    <row r="2097" spans="3:21" hidden="1" x14ac:dyDescent="0.25">
      <c r="C2097" t="s">
        <v>3360</v>
      </c>
      <c r="D2097">
        <v>2017</v>
      </c>
      <c r="E2097" t="s">
        <v>106</v>
      </c>
      <c r="F2097" t="s">
        <v>3370</v>
      </c>
      <c r="G2097" t="s">
        <v>81</v>
      </c>
      <c r="H2097" t="s">
        <v>81</v>
      </c>
      <c r="I2097" t="s">
        <v>129</v>
      </c>
      <c r="J2097" t="s">
        <v>3364</v>
      </c>
      <c r="K2097" t="s">
        <v>1563</v>
      </c>
      <c r="L2097" t="str">
        <f t="shared" si="32"/>
        <v>Medium</v>
      </c>
      <c r="M2097">
        <v>5</v>
      </c>
      <c r="N2097" t="s">
        <v>85</v>
      </c>
      <c r="O2097" t="s">
        <v>86</v>
      </c>
      <c r="P2097" t="s">
        <v>87</v>
      </c>
      <c r="Q2097" t="s">
        <v>88</v>
      </c>
      <c r="R2097" t="s">
        <v>85</v>
      </c>
      <c r="S2097" t="s">
        <v>85</v>
      </c>
      <c r="T2097" t="s">
        <v>89</v>
      </c>
      <c r="U2097" t="s">
        <v>3371</v>
      </c>
    </row>
    <row r="2098" spans="3:21" hidden="1" x14ac:dyDescent="0.25">
      <c r="C2098" t="s">
        <v>3360</v>
      </c>
      <c r="D2098">
        <v>2017</v>
      </c>
      <c r="E2098" t="s">
        <v>113</v>
      </c>
      <c r="F2098" t="s">
        <v>3372</v>
      </c>
      <c r="G2098" t="s">
        <v>81</v>
      </c>
      <c r="H2098" t="s">
        <v>81</v>
      </c>
      <c r="I2098" t="s">
        <v>129</v>
      </c>
      <c r="J2098" t="s">
        <v>3364</v>
      </c>
      <c r="K2098" t="s">
        <v>1563</v>
      </c>
      <c r="L2098" t="str">
        <f t="shared" si="32"/>
        <v>Medium</v>
      </c>
      <c r="M2098">
        <v>5</v>
      </c>
      <c r="N2098" t="s">
        <v>85</v>
      </c>
      <c r="O2098" t="s">
        <v>86</v>
      </c>
      <c r="P2098" t="s">
        <v>87</v>
      </c>
      <c r="Q2098" t="s">
        <v>88</v>
      </c>
      <c r="R2098" t="s">
        <v>85</v>
      </c>
      <c r="S2098" t="s">
        <v>85</v>
      </c>
      <c r="T2098" t="s">
        <v>89</v>
      </c>
      <c r="U2098" t="s">
        <v>3373</v>
      </c>
    </row>
    <row r="2099" spans="3:21" hidden="1" x14ac:dyDescent="0.25">
      <c r="C2099" t="s">
        <v>3360</v>
      </c>
      <c r="D2099">
        <v>2017</v>
      </c>
      <c r="E2099" t="s">
        <v>117</v>
      </c>
      <c r="F2099" t="s">
        <v>3374</v>
      </c>
      <c r="G2099" t="s">
        <v>81</v>
      </c>
      <c r="H2099" t="s">
        <v>81</v>
      </c>
      <c r="I2099" t="s">
        <v>129</v>
      </c>
      <c r="J2099" t="s">
        <v>3364</v>
      </c>
      <c r="K2099" t="s">
        <v>1563</v>
      </c>
      <c r="L2099" t="str">
        <f t="shared" si="32"/>
        <v>Medium</v>
      </c>
      <c r="M2099">
        <v>5</v>
      </c>
      <c r="N2099" t="s">
        <v>85</v>
      </c>
      <c r="O2099" t="s">
        <v>86</v>
      </c>
      <c r="P2099" t="s">
        <v>87</v>
      </c>
      <c r="Q2099" t="s">
        <v>88</v>
      </c>
      <c r="R2099" t="s">
        <v>85</v>
      </c>
      <c r="S2099" t="s">
        <v>85</v>
      </c>
      <c r="T2099" t="s">
        <v>89</v>
      </c>
      <c r="U2099" t="s">
        <v>3375</v>
      </c>
    </row>
    <row r="2100" spans="3:21" hidden="1" x14ac:dyDescent="0.25">
      <c r="C2100" t="s">
        <v>3360</v>
      </c>
      <c r="D2100">
        <v>2017</v>
      </c>
      <c r="E2100" t="s">
        <v>120</v>
      </c>
      <c r="F2100" t="s">
        <v>3376</v>
      </c>
      <c r="G2100" t="s">
        <v>81</v>
      </c>
      <c r="H2100" t="s">
        <v>81</v>
      </c>
      <c r="I2100" t="s">
        <v>129</v>
      </c>
      <c r="J2100" t="s">
        <v>3364</v>
      </c>
      <c r="K2100" t="s">
        <v>1563</v>
      </c>
      <c r="L2100" t="str">
        <f t="shared" si="32"/>
        <v>Low</v>
      </c>
      <c r="M2100">
        <v>2.6</v>
      </c>
      <c r="N2100" t="s">
        <v>85</v>
      </c>
      <c r="O2100" t="s">
        <v>86</v>
      </c>
      <c r="P2100" t="s">
        <v>301</v>
      </c>
      <c r="Q2100" t="s">
        <v>88</v>
      </c>
      <c r="R2100" t="s">
        <v>85</v>
      </c>
      <c r="S2100" t="s">
        <v>85</v>
      </c>
      <c r="T2100" t="s">
        <v>89</v>
      </c>
      <c r="U2100" t="s">
        <v>3377</v>
      </c>
    </row>
    <row r="2101" spans="3:21" hidden="1" x14ac:dyDescent="0.25">
      <c r="C2101" t="s">
        <v>3360</v>
      </c>
      <c r="D2101">
        <v>2017</v>
      </c>
      <c r="E2101" t="s">
        <v>123</v>
      </c>
      <c r="F2101" t="s">
        <v>3378</v>
      </c>
      <c r="G2101" t="s">
        <v>280</v>
      </c>
      <c r="H2101" t="s">
        <v>81</v>
      </c>
      <c r="I2101" t="s">
        <v>129</v>
      </c>
      <c r="J2101" t="s">
        <v>3364</v>
      </c>
      <c r="K2101" t="s">
        <v>433</v>
      </c>
      <c r="L2101" t="str">
        <f t="shared" si="32"/>
        <v>Medium</v>
      </c>
      <c r="M2101">
        <v>6.8</v>
      </c>
      <c r="N2101" t="s">
        <v>85</v>
      </c>
      <c r="O2101" t="s">
        <v>86</v>
      </c>
      <c r="P2101" t="s">
        <v>101</v>
      </c>
      <c r="Q2101" t="s">
        <v>88</v>
      </c>
      <c r="R2101" t="s">
        <v>89</v>
      </c>
      <c r="S2101" t="s">
        <v>89</v>
      </c>
      <c r="T2101" t="s">
        <v>89</v>
      </c>
      <c r="U2101" t="s">
        <v>3379</v>
      </c>
    </row>
    <row r="2102" spans="3:21" hidden="1" x14ac:dyDescent="0.25">
      <c r="C2102" t="s">
        <v>3360</v>
      </c>
      <c r="D2102">
        <v>2017</v>
      </c>
      <c r="E2102" t="s">
        <v>126</v>
      </c>
      <c r="F2102" t="s">
        <v>3380</v>
      </c>
      <c r="G2102" t="s">
        <v>81</v>
      </c>
      <c r="H2102" t="s">
        <v>81</v>
      </c>
      <c r="I2102" t="s">
        <v>129</v>
      </c>
      <c r="J2102" t="s">
        <v>3364</v>
      </c>
      <c r="K2102" t="s">
        <v>1563</v>
      </c>
      <c r="L2102" t="str">
        <f t="shared" si="32"/>
        <v>Medium</v>
      </c>
      <c r="M2102">
        <v>5</v>
      </c>
      <c r="N2102" t="s">
        <v>85</v>
      </c>
      <c r="O2102" t="s">
        <v>86</v>
      </c>
      <c r="P2102" t="s">
        <v>87</v>
      </c>
      <c r="Q2102" t="s">
        <v>88</v>
      </c>
      <c r="R2102" t="s">
        <v>85</v>
      </c>
      <c r="S2102" t="s">
        <v>85</v>
      </c>
      <c r="T2102" t="s">
        <v>89</v>
      </c>
      <c r="U2102" t="s">
        <v>3381</v>
      </c>
    </row>
    <row r="2103" spans="3:21" hidden="1" x14ac:dyDescent="0.25">
      <c r="C2103" t="s">
        <v>3360</v>
      </c>
      <c r="D2103">
        <v>2017</v>
      </c>
      <c r="E2103" t="s">
        <v>270</v>
      </c>
      <c r="F2103" t="s">
        <v>3382</v>
      </c>
      <c r="G2103" t="s">
        <v>280</v>
      </c>
      <c r="H2103" t="s">
        <v>81</v>
      </c>
      <c r="I2103" t="s">
        <v>129</v>
      </c>
      <c r="J2103" t="s">
        <v>2939</v>
      </c>
      <c r="K2103" t="s">
        <v>136</v>
      </c>
      <c r="L2103" t="str">
        <f t="shared" ref="L2103:L2166" si="33">IF(M2103&gt;=9,"Critical",IF(M2103&gt;=7.5,"High",IF(M2103&gt;=5,"Medium","Low")))</f>
        <v>Medium</v>
      </c>
      <c r="M2103">
        <v>6.4</v>
      </c>
      <c r="N2103" t="s">
        <v>85</v>
      </c>
      <c r="O2103" t="s">
        <v>86</v>
      </c>
      <c r="P2103" t="s">
        <v>87</v>
      </c>
      <c r="Q2103" t="s">
        <v>88</v>
      </c>
      <c r="R2103" t="s">
        <v>89</v>
      </c>
      <c r="S2103" t="s">
        <v>85</v>
      </c>
      <c r="T2103" t="s">
        <v>89</v>
      </c>
      <c r="U2103" t="s">
        <v>3383</v>
      </c>
    </row>
    <row r="2104" spans="3:21" hidden="1" x14ac:dyDescent="0.25">
      <c r="C2104" t="s">
        <v>3360</v>
      </c>
      <c r="D2104">
        <v>2017</v>
      </c>
      <c r="E2104" t="s">
        <v>132</v>
      </c>
      <c r="F2104" t="s">
        <v>3384</v>
      </c>
      <c r="G2104" t="s">
        <v>280</v>
      </c>
      <c r="H2104" t="s">
        <v>81</v>
      </c>
      <c r="I2104" t="s">
        <v>129</v>
      </c>
      <c r="J2104" t="s">
        <v>2939</v>
      </c>
      <c r="K2104" t="s">
        <v>136</v>
      </c>
      <c r="L2104" t="str">
        <f t="shared" si="33"/>
        <v>Medium</v>
      </c>
      <c r="M2104">
        <v>5</v>
      </c>
      <c r="N2104" t="s">
        <v>85</v>
      </c>
      <c r="O2104" t="s">
        <v>86</v>
      </c>
      <c r="P2104" t="s">
        <v>87</v>
      </c>
      <c r="Q2104" t="s">
        <v>88</v>
      </c>
      <c r="R2104" t="s">
        <v>85</v>
      </c>
      <c r="S2104" t="s">
        <v>85</v>
      </c>
      <c r="T2104" t="s">
        <v>89</v>
      </c>
      <c r="U2104" t="s">
        <v>3385</v>
      </c>
    </row>
    <row r="2105" spans="3:21" hidden="1" x14ac:dyDescent="0.25">
      <c r="C2105" t="s">
        <v>3360</v>
      </c>
      <c r="D2105">
        <v>2017</v>
      </c>
      <c r="E2105" t="s">
        <v>138</v>
      </c>
      <c r="F2105" t="s">
        <v>3386</v>
      </c>
      <c r="G2105" t="s">
        <v>280</v>
      </c>
      <c r="H2105" t="s">
        <v>81</v>
      </c>
      <c r="I2105" t="s">
        <v>129</v>
      </c>
      <c r="J2105" t="s">
        <v>2939</v>
      </c>
      <c r="K2105" t="s">
        <v>3158</v>
      </c>
      <c r="L2105" t="str">
        <f t="shared" si="33"/>
        <v>Medium</v>
      </c>
      <c r="M2105">
        <v>5</v>
      </c>
      <c r="N2105" t="s">
        <v>85</v>
      </c>
      <c r="O2105" t="s">
        <v>86</v>
      </c>
      <c r="P2105" t="s">
        <v>87</v>
      </c>
      <c r="Q2105" t="s">
        <v>88</v>
      </c>
      <c r="R2105" t="s">
        <v>85</v>
      </c>
      <c r="S2105" t="s">
        <v>85</v>
      </c>
      <c r="T2105" t="s">
        <v>89</v>
      </c>
      <c r="U2105" t="s">
        <v>3387</v>
      </c>
    </row>
    <row r="2106" spans="3:21" hidden="1" x14ac:dyDescent="0.25">
      <c r="C2106" t="s">
        <v>3360</v>
      </c>
      <c r="D2106">
        <v>2017</v>
      </c>
      <c r="E2106" t="s">
        <v>142</v>
      </c>
      <c r="F2106" t="s">
        <v>3388</v>
      </c>
      <c r="G2106" t="s">
        <v>280</v>
      </c>
      <c r="H2106" t="s">
        <v>81</v>
      </c>
      <c r="I2106" t="s">
        <v>129</v>
      </c>
      <c r="J2106" t="s">
        <v>2939</v>
      </c>
      <c r="K2106" t="s">
        <v>3158</v>
      </c>
      <c r="L2106" t="str">
        <f t="shared" si="33"/>
        <v>Medium</v>
      </c>
      <c r="M2106">
        <v>5</v>
      </c>
      <c r="N2106" t="s">
        <v>85</v>
      </c>
      <c r="O2106" t="s">
        <v>86</v>
      </c>
      <c r="P2106" t="s">
        <v>87</v>
      </c>
      <c r="Q2106" t="s">
        <v>88</v>
      </c>
      <c r="R2106" t="s">
        <v>85</v>
      </c>
      <c r="S2106" t="s">
        <v>85</v>
      </c>
      <c r="T2106" t="s">
        <v>89</v>
      </c>
      <c r="U2106" t="s">
        <v>3389</v>
      </c>
    </row>
    <row r="2107" spans="3:21" hidden="1" x14ac:dyDescent="0.25">
      <c r="C2107" t="s">
        <v>3360</v>
      </c>
      <c r="D2107">
        <v>2017</v>
      </c>
      <c r="E2107" t="s">
        <v>147</v>
      </c>
      <c r="F2107" t="s">
        <v>3390</v>
      </c>
      <c r="G2107" t="s">
        <v>108</v>
      </c>
      <c r="H2107" t="s">
        <v>81</v>
      </c>
      <c r="I2107" t="s">
        <v>109</v>
      </c>
      <c r="J2107" t="s">
        <v>445</v>
      </c>
      <c r="K2107" t="s">
        <v>136</v>
      </c>
      <c r="L2107" t="str">
        <f t="shared" si="33"/>
        <v>Low</v>
      </c>
      <c r="M2107">
        <v>4.3</v>
      </c>
      <c r="N2107" t="s">
        <v>85</v>
      </c>
      <c r="O2107" t="s">
        <v>86</v>
      </c>
      <c r="P2107" t="s">
        <v>101</v>
      </c>
      <c r="Q2107" t="s">
        <v>88</v>
      </c>
      <c r="R2107" t="s">
        <v>89</v>
      </c>
      <c r="S2107" t="s">
        <v>85</v>
      </c>
      <c r="T2107" t="s">
        <v>85</v>
      </c>
      <c r="U2107" t="s">
        <v>3391</v>
      </c>
    </row>
    <row r="2108" spans="3:21" hidden="1" x14ac:dyDescent="0.25">
      <c r="C2108" t="s">
        <v>3360</v>
      </c>
      <c r="D2108">
        <v>2017</v>
      </c>
      <c r="E2108" t="s">
        <v>150</v>
      </c>
      <c r="F2108" t="s">
        <v>3392</v>
      </c>
      <c r="G2108" t="s">
        <v>81</v>
      </c>
      <c r="H2108" t="s">
        <v>81</v>
      </c>
      <c r="I2108" t="s">
        <v>129</v>
      </c>
      <c r="J2108" t="s">
        <v>445</v>
      </c>
      <c r="K2108" t="s">
        <v>136</v>
      </c>
      <c r="L2108" t="str">
        <f t="shared" si="33"/>
        <v>Medium</v>
      </c>
      <c r="M2108">
        <v>5</v>
      </c>
      <c r="N2108" t="s">
        <v>85</v>
      </c>
      <c r="O2108" t="s">
        <v>86</v>
      </c>
      <c r="P2108" t="s">
        <v>87</v>
      </c>
      <c r="Q2108" t="s">
        <v>88</v>
      </c>
      <c r="R2108" t="s">
        <v>85</v>
      </c>
      <c r="S2108" t="s">
        <v>85</v>
      </c>
      <c r="T2108" t="s">
        <v>89</v>
      </c>
      <c r="U2108" t="s">
        <v>3393</v>
      </c>
    </row>
    <row r="2109" spans="3:21" hidden="1" x14ac:dyDescent="0.25">
      <c r="C2109" t="s">
        <v>3360</v>
      </c>
      <c r="D2109">
        <v>2018</v>
      </c>
      <c r="E2109" t="s">
        <v>79</v>
      </c>
      <c r="F2109" t="s">
        <v>3394</v>
      </c>
      <c r="G2109" t="s">
        <v>280</v>
      </c>
      <c r="H2109" t="s">
        <v>81</v>
      </c>
      <c r="I2109" t="s">
        <v>129</v>
      </c>
      <c r="J2109" t="s">
        <v>295</v>
      </c>
      <c r="K2109" t="s">
        <v>3395</v>
      </c>
      <c r="L2109" t="str">
        <f t="shared" si="33"/>
        <v>Low</v>
      </c>
      <c r="M2109">
        <v>4.3</v>
      </c>
      <c r="N2109" t="s">
        <v>85</v>
      </c>
      <c r="O2109" t="s">
        <v>86</v>
      </c>
      <c r="P2109" t="s">
        <v>101</v>
      </c>
      <c r="Q2109" t="s">
        <v>88</v>
      </c>
      <c r="R2109" t="s">
        <v>85</v>
      </c>
      <c r="S2109" t="s">
        <v>85</v>
      </c>
      <c r="T2109" t="s">
        <v>89</v>
      </c>
      <c r="U2109" t="s">
        <v>3396</v>
      </c>
    </row>
    <row r="2110" spans="3:21" hidden="1" x14ac:dyDescent="0.25">
      <c r="C2110" t="s">
        <v>3360</v>
      </c>
      <c r="D2110">
        <v>2018</v>
      </c>
      <c r="E2110" t="s">
        <v>91</v>
      </c>
      <c r="F2110" t="s">
        <v>493</v>
      </c>
      <c r="G2110" t="s">
        <v>81</v>
      </c>
      <c r="H2110" t="s">
        <v>81</v>
      </c>
      <c r="I2110" t="s">
        <v>129</v>
      </c>
      <c r="J2110" t="s">
        <v>494</v>
      </c>
      <c r="K2110" t="s">
        <v>495</v>
      </c>
      <c r="L2110" t="str">
        <f t="shared" si="33"/>
        <v>Medium</v>
      </c>
      <c r="M2110">
        <v>5</v>
      </c>
      <c r="N2110" t="s">
        <v>85</v>
      </c>
      <c r="O2110" t="s">
        <v>86</v>
      </c>
      <c r="P2110" t="s">
        <v>87</v>
      </c>
      <c r="Q2110" t="s">
        <v>88</v>
      </c>
      <c r="R2110" t="s">
        <v>85</v>
      </c>
      <c r="S2110" t="s">
        <v>85</v>
      </c>
      <c r="T2110" t="s">
        <v>89</v>
      </c>
      <c r="U2110" t="s">
        <v>496</v>
      </c>
    </row>
    <row r="2111" spans="3:21" hidden="1" x14ac:dyDescent="0.25">
      <c r="C2111" t="s">
        <v>3360</v>
      </c>
      <c r="D2111">
        <v>2018</v>
      </c>
      <c r="E2111" t="s">
        <v>98</v>
      </c>
      <c r="F2111" t="s">
        <v>497</v>
      </c>
      <c r="G2111" t="s">
        <v>81</v>
      </c>
      <c r="H2111" t="s">
        <v>81</v>
      </c>
      <c r="I2111" t="s">
        <v>129</v>
      </c>
      <c r="J2111" t="s">
        <v>494</v>
      </c>
      <c r="K2111" t="s">
        <v>498</v>
      </c>
      <c r="L2111" t="str">
        <f t="shared" si="33"/>
        <v>Medium</v>
      </c>
      <c r="M2111">
        <v>5</v>
      </c>
      <c r="N2111" t="s">
        <v>85</v>
      </c>
      <c r="O2111" t="s">
        <v>86</v>
      </c>
      <c r="P2111" t="s">
        <v>87</v>
      </c>
      <c r="Q2111" t="s">
        <v>88</v>
      </c>
      <c r="R2111" t="s">
        <v>85</v>
      </c>
      <c r="S2111" t="s">
        <v>85</v>
      </c>
      <c r="T2111" t="s">
        <v>89</v>
      </c>
      <c r="U2111" t="s">
        <v>499</v>
      </c>
    </row>
    <row r="2112" spans="3:21" hidden="1" x14ac:dyDescent="0.25">
      <c r="C2112" t="s">
        <v>3360</v>
      </c>
      <c r="D2112">
        <v>2018</v>
      </c>
      <c r="E2112" t="s">
        <v>103</v>
      </c>
      <c r="F2112" t="s">
        <v>500</v>
      </c>
      <c r="G2112" t="s">
        <v>81</v>
      </c>
      <c r="H2112" t="s">
        <v>81</v>
      </c>
      <c r="I2112" t="s">
        <v>129</v>
      </c>
      <c r="J2112" t="s">
        <v>494</v>
      </c>
      <c r="K2112" t="s">
        <v>498</v>
      </c>
      <c r="L2112" t="str">
        <f t="shared" si="33"/>
        <v>Medium</v>
      </c>
      <c r="M2112">
        <v>5</v>
      </c>
      <c r="N2112" t="s">
        <v>85</v>
      </c>
      <c r="O2112" t="s">
        <v>86</v>
      </c>
      <c r="P2112" t="s">
        <v>87</v>
      </c>
      <c r="Q2112" t="s">
        <v>88</v>
      </c>
      <c r="R2112" t="s">
        <v>85</v>
      </c>
      <c r="S2112" t="s">
        <v>85</v>
      </c>
      <c r="T2112" t="s">
        <v>89</v>
      </c>
      <c r="U2112" t="s">
        <v>501</v>
      </c>
    </row>
    <row r="2113" spans="3:21" hidden="1" x14ac:dyDescent="0.25">
      <c r="C2113" t="s">
        <v>3360</v>
      </c>
      <c r="D2113">
        <v>2018</v>
      </c>
      <c r="E2113" t="s">
        <v>106</v>
      </c>
      <c r="F2113" t="s">
        <v>502</v>
      </c>
      <c r="G2113" t="s">
        <v>81</v>
      </c>
      <c r="H2113" t="s">
        <v>81</v>
      </c>
      <c r="I2113" t="s">
        <v>129</v>
      </c>
      <c r="J2113" t="s">
        <v>494</v>
      </c>
      <c r="K2113" t="s">
        <v>498</v>
      </c>
      <c r="L2113" t="str">
        <f t="shared" si="33"/>
        <v>Medium</v>
      </c>
      <c r="M2113">
        <v>5</v>
      </c>
      <c r="N2113" t="s">
        <v>85</v>
      </c>
      <c r="O2113" t="s">
        <v>86</v>
      </c>
      <c r="P2113" t="s">
        <v>87</v>
      </c>
      <c r="Q2113" t="s">
        <v>88</v>
      </c>
      <c r="R2113" t="s">
        <v>85</v>
      </c>
      <c r="S2113" t="s">
        <v>85</v>
      </c>
      <c r="T2113" t="s">
        <v>89</v>
      </c>
      <c r="U2113" t="s">
        <v>503</v>
      </c>
    </row>
    <row r="2114" spans="3:21" hidden="1" x14ac:dyDescent="0.25">
      <c r="C2114" t="s">
        <v>3360</v>
      </c>
      <c r="D2114">
        <v>2018</v>
      </c>
      <c r="E2114" t="s">
        <v>113</v>
      </c>
      <c r="F2114" t="s">
        <v>504</v>
      </c>
      <c r="G2114" t="s">
        <v>81</v>
      </c>
      <c r="H2114" t="s">
        <v>81</v>
      </c>
      <c r="I2114" t="s">
        <v>129</v>
      </c>
      <c r="J2114" t="s">
        <v>494</v>
      </c>
      <c r="K2114" t="s">
        <v>498</v>
      </c>
      <c r="L2114" t="str">
        <f t="shared" si="33"/>
        <v>Medium</v>
      </c>
      <c r="M2114">
        <v>5</v>
      </c>
      <c r="N2114" t="s">
        <v>85</v>
      </c>
      <c r="O2114" t="s">
        <v>86</v>
      </c>
      <c r="P2114" t="s">
        <v>87</v>
      </c>
      <c r="Q2114" t="s">
        <v>88</v>
      </c>
      <c r="R2114" t="s">
        <v>85</v>
      </c>
      <c r="S2114" t="s">
        <v>85</v>
      </c>
      <c r="T2114" t="s">
        <v>89</v>
      </c>
      <c r="U2114" t="s">
        <v>505</v>
      </c>
    </row>
    <row r="2115" spans="3:21" hidden="1" x14ac:dyDescent="0.25">
      <c r="C2115" t="s">
        <v>3360</v>
      </c>
      <c r="D2115">
        <v>2018</v>
      </c>
      <c r="E2115" t="s">
        <v>117</v>
      </c>
      <c r="F2115" t="s">
        <v>506</v>
      </c>
      <c r="G2115" t="s">
        <v>81</v>
      </c>
      <c r="H2115" t="s">
        <v>81</v>
      </c>
      <c r="I2115" t="s">
        <v>129</v>
      </c>
      <c r="J2115" t="s">
        <v>494</v>
      </c>
      <c r="K2115" t="s">
        <v>498</v>
      </c>
      <c r="L2115" t="str">
        <f t="shared" si="33"/>
        <v>Medium</v>
      </c>
      <c r="M2115">
        <v>5</v>
      </c>
      <c r="N2115" t="s">
        <v>85</v>
      </c>
      <c r="O2115" t="s">
        <v>86</v>
      </c>
      <c r="P2115" t="s">
        <v>87</v>
      </c>
      <c r="Q2115" t="s">
        <v>88</v>
      </c>
      <c r="R2115" t="s">
        <v>85</v>
      </c>
      <c r="S2115" t="s">
        <v>85</v>
      </c>
      <c r="T2115" t="s">
        <v>89</v>
      </c>
      <c r="U2115" t="s">
        <v>507</v>
      </c>
    </row>
    <row r="2116" spans="3:21" hidden="1" x14ac:dyDescent="0.25">
      <c r="C2116" t="s">
        <v>3360</v>
      </c>
      <c r="D2116">
        <v>2018</v>
      </c>
      <c r="E2116" t="s">
        <v>120</v>
      </c>
      <c r="F2116" t="s">
        <v>3397</v>
      </c>
      <c r="G2116" t="s">
        <v>280</v>
      </c>
      <c r="H2116" t="s">
        <v>81</v>
      </c>
      <c r="I2116" t="s">
        <v>129</v>
      </c>
      <c r="J2116" t="s">
        <v>3398</v>
      </c>
      <c r="K2116" t="s">
        <v>2534</v>
      </c>
      <c r="L2116" t="str">
        <f t="shared" si="33"/>
        <v>Low</v>
      </c>
      <c r="M2116">
        <v>4.3</v>
      </c>
      <c r="N2116" t="s">
        <v>85</v>
      </c>
      <c r="O2116" t="s">
        <v>86</v>
      </c>
      <c r="P2116" t="s">
        <v>101</v>
      </c>
      <c r="Q2116" t="s">
        <v>88</v>
      </c>
      <c r="R2116" t="s">
        <v>85</v>
      </c>
      <c r="S2116" t="s">
        <v>85</v>
      </c>
      <c r="T2116" t="s">
        <v>89</v>
      </c>
      <c r="U2116" t="s">
        <v>3399</v>
      </c>
    </row>
    <row r="2117" spans="3:21" hidden="1" x14ac:dyDescent="0.25">
      <c r="C2117" t="s">
        <v>3360</v>
      </c>
      <c r="D2117">
        <v>2018</v>
      </c>
      <c r="E2117" t="s">
        <v>123</v>
      </c>
      <c r="F2117" t="s">
        <v>3400</v>
      </c>
      <c r="G2117" t="s">
        <v>280</v>
      </c>
      <c r="H2117" t="s">
        <v>81</v>
      </c>
      <c r="I2117" t="s">
        <v>129</v>
      </c>
      <c r="J2117" t="s">
        <v>3398</v>
      </c>
      <c r="K2117" t="s">
        <v>2534</v>
      </c>
      <c r="L2117" t="str">
        <f t="shared" si="33"/>
        <v>Low</v>
      </c>
      <c r="M2117">
        <v>4.3</v>
      </c>
      <c r="N2117" t="s">
        <v>85</v>
      </c>
      <c r="O2117" t="s">
        <v>86</v>
      </c>
      <c r="P2117" t="s">
        <v>101</v>
      </c>
      <c r="Q2117" t="s">
        <v>88</v>
      </c>
      <c r="R2117" t="s">
        <v>85</v>
      </c>
      <c r="S2117" t="s">
        <v>85</v>
      </c>
      <c r="T2117" t="s">
        <v>89</v>
      </c>
      <c r="U2117" t="s">
        <v>3401</v>
      </c>
    </row>
    <row r="2118" spans="3:21" hidden="1" x14ac:dyDescent="0.25">
      <c r="C2118" t="s">
        <v>3360</v>
      </c>
      <c r="D2118">
        <v>2018</v>
      </c>
      <c r="E2118" t="s">
        <v>126</v>
      </c>
      <c r="F2118" t="s">
        <v>3402</v>
      </c>
      <c r="G2118" t="s">
        <v>280</v>
      </c>
      <c r="H2118" t="s">
        <v>81</v>
      </c>
      <c r="I2118" t="s">
        <v>129</v>
      </c>
      <c r="J2118" t="s">
        <v>3398</v>
      </c>
      <c r="K2118" t="s">
        <v>2534</v>
      </c>
      <c r="L2118" t="str">
        <f t="shared" si="33"/>
        <v>Low</v>
      </c>
      <c r="M2118">
        <v>4.3</v>
      </c>
      <c r="N2118" t="s">
        <v>85</v>
      </c>
      <c r="O2118" t="s">
        <v>86</v>
      </c>
      <c r="P2118" t="s">
        <v>101</v>
      </c>
      <c r="Q2118" t="s">
        <v>88</v>
      </c>
      <c r="R2118" t="s">
        <v>85</v>
      </c>
      <c r="S2118" t="s">
        <v>85</v>
      </c>
      <c r="T2118" t="s">
        <v>89</v>
      </c>
      <c r="U2118" t="s">
        <v>3403</v>
      </c>
    </row>
    <row r="2119" spans="3:21" hidden="1" x14ac:dyDescent="0.25">
      <c r="C2119" t="s">
        <v>3360</v>
      </c>
      <c r="D2119">
        <v>2018</v>
      </c>
      <c r="E2119" t="s">
        <v>270</v>
      </c>
      <c r="F2119" t="s">
        <v>3404</v>
      </c>
      <c r="G2119" t="s">
        <v>280</v>
      </c>
      <c r="H2119" t="s">
        <v>81</v>
      </c>
      <c r="I2119" t="s">
        <v>129</v>
      </c>
      <c r="J2119" t="s">
        <v>3398</v>
      </c>
      <c r="K2119" t="s">
        <v>2534</v>
      </c>
      <c r="L2119" t="str">
        <f t="shared" si="33"/>
        <v>Medium</v>
      </c>
      <c r="M2119">
        <v>5</v>
      </c>
      <c r="N2119" t="s">
        <v>85</v>
      </c>
      <c r="O2119" t="s">
        <v>86</v>
      </c>
      <c r="P2119" t="s">
        <v>87</v>
      </c>
      <c r="Q2119" t="s">
        <v>88</v>
      </c>
      <c r="R2119" t="s">
        <v>85</v>
      </c>
      <c r="S2119" t="s">
        <v>85</v>
      </c>
      <c r="T2119" t="s">
        <v>89</v>
      </c>
      <c r="U2119" t="s">
        <v>3405</v>
      </c>
    </row>
    <row r="2120" spans="3:21" hidden="1" x14ac:dyDescent="0.25">
      <c r="C2120" t="s">
        <v>3360</v>
      </c>
      <c r="D2120">
        <v>2018</v>
      </c>
      <c r="E2120" t="s">
        <v>132</v>
      </c>
      <c r="F2120" t="s">
        <v>3406</v>
      </c>
      <c r="G2120" t="s">
        <v>108</v>
      </c>
      <c r="H2120" t="s">
        <v>81</v>
      </c>
      <c r="I2120" t="s">
        <v>109</v>
      </c>
      <c r="J2120" t="s">
        <v>3398</v>
      </c>
      <c r="K2120" t="s">
        <v>2534</v>
      </c>
      <c r="L2120" t="str">
        <f t="shared" si="33"/>
        <v>Low</v>
      </c>
      <c r="M2120">
        <v>4.3</v>
      </c>
      <c r="N2120" t="s">
        <v>85</v>
      </c>
      <c r="O2120" t="s">
        <v>86</v>
      </c>
      <c r="P2120" t="s">
        <v>101</v>
      </c>
      <c r="Q2120" t="s">
        <v>88</v>
      </c>
      <c r="R2120" t="s">
        <v>89</v>
      </c>
      <c r="S2120" t="s">
        <v>85</v>
      </c>
      <c r="T2120" t="s">
        <v>85</v>
      </c>
      <c r="U2120" t="s">
        <v>3407</v>
      </c>
    </row>
    <row r="2121" spans="3:21" hidden="1" x14ac:dyDescent="0.25">
      <c r="C2121" t="s">
        <v>3360</v>
      </c>
      <c r="D2121">
        <v>2018</v>
      </c>
      <c r="E2121" t="s">
        <v>138</v>
      </c>
      <c r="F2121" t="s">
        <v>3408</v>
      </c>
      <c r="G2121" t="s">
        <v>280</v>
      </c>
      <c r="H2121" t="s">
        <v>81</v>
      </c>
      <c r="I2121" t="s">
        <v>129</v>
      </c>
      <c r="J2121" t="s">
        <v>3398</v>
      </c>
      <c r="K2121" t="s">
        <v>2534</v>
      </c>
      <c r="L2121" t="str">
        <f t="shared" si="33"/>
        <v>Medium</v>
      </c>
      <c r="M2121">
        <v>5</v>
      </c>
      <c r="N2121" t="s">
        <v>85</v>
      </c>
      <c r="O2121" t="s">
        <v>86</v>
      </c>
      <c r="P2121" t="s">
        <v>87</v>
      </c>
      <c r="Q2121" t="s">
        <v>88</v>
      </c>
      <c r="R2121" t="s">
        <v>85</v>
      </c>
      <c r="S2121" t="s">
        <v>85</v>
      </c>
      <c r="T2121" t="s">
        <v>89</v>
      </c>
      <c r="U2121" t="s">
        <v>3409</v>
      </c>
    </row>
    <row r="2122" spans="3:21" hidden="1" x14ac:dyDescent="0.25">
      <c r="C2122" t="s">
        <v>3360</v>
      </c>
      <c r="D2122">
        <v>2018</v>
      </c>
      <c r="E2122" t="s">
        <v>147</v>
      </c>
      <c r="F2122" t="s">
        <v>3410</v>
      </c>
      <c r="G2122" t="s">
        <v>280</v>
      </c>
      <c r="H2122" t="s">
        <v>81</v>
      </c>
      <c r="I2122" t="s">
        <v>129</v>
      </c>
      <c r="J2122" t="s">
        <v>3398</v>
      </c>
      <c r="K2122" t="s">
        <v>2534</v>
      </c>
      <c r="L2122" t="str">
        <f t="shared" si="33"/>
        <v>Medium</v>
      </c>
      <c r="M2122">
        <v>5.8</v>
      </c>
      <c r="N2122" t="s">
        <v>85</v>
      </c>
      <c r="O2122" t="s">
        <v>86</v>
      </c>
      <c r="P2122" t="s">
        <v>101</v>
      </c>
      <c r="Q2122" t="s">
        <v>88</v>
      </c>
      <c r="R2122" t="s">
        <v>85</v>
      </c>
      <c r="S2122" t="s">
        <v>89</v>
      </c>
      <c r="T2122" t="s">
        <v>89</v>
      </c>
      <c r="U2122" t="s">
        <v>3411</v>
      </c>
    </row>
    <row r="2123" spans="3:21" hidden="1" x14ac:dyDescent="0.25">
      <c r="C2123" t="s">
        <v>3360</v>
      </c>
      <c r="D2123">
        <v>2018</v>
      </c>
      <c r="E2123" t="s">
        <v>150</v>
      </c>
      <c r="F2123" t="s">
        <v>3412</v>
      </c>
      <c r="G2123" t="s">
        <v>108</v>
      </c>
      <c r="H2123" t="s">
        <v>81</v>
      </c>
      <c r="I2123" t="s">
        <v>109</v>
      </c>
      <c r="J2123" t="s">
        <v>3398</v>
      </c>
      <c r="K2123" t="s">
        <v>2534</v>
      </c>
      <c r="L2123" t="str">
        <f t="shared" si="33"/>
        <v>Low</v>
      </c>
      <c r="M2123">
        <v>4</v>
      </c>
      <c r="N2123" t="s">
        <v>85</v>
      </c>
      <c r="O2123" t="s">
        <v>86</v>
      </c>
      <c r="P2123" t="s">
        <v>87</v>
      </c>
      <c r="Q2123" t="s">
        <v>205</v>
      </c>
      <c r="R2123" t="s">
        <v>89</v>
      </c>
      <c r="S2123" t="s">
        <v>85</v>
      </c>
      <c r="T2123" t="s">
        <v>85</v>
      </c>
      <c r="U2123" t="s">
        <v>3413</v>
      </c>
    </row>
    <row r="2124" spans="3:21" hidden="1" x14ac:dyDescent="0.25">
      <c r="C2124" t="s">
        <v>3360</v>
      </c>
      <c r="D2124">
        <v>2018</v>
      </c>
      <c r="E2124" t="s">
        <v>155</v>
      </c>
      <c r="F2124" t="s">
        <v>3414</v>
      </c>
      <c r="G2124" t="s">
        <v>108</v>
      </c>
      <c r="H2124" t="s">
        <v>81</v>
      </c>
      <c r="I2124" t="s">
        <v>109</v>
      </c>
      <c r="J2124" t="s">
        <v>3398</v>
      </c>
      <c r="K2124" t="s">
        <v>2534</v>
      </c>
      <c r="L2124" t="str">
        <f t="shared" si="33"/>
        <v>Low</v>
      </c>
      <c r="M2124">
        <v>4.3</v>
      </c>
      <c r="N2124" t="s">
        <v>85</v>
      </c>
      <c r="O2124" t="s">
        <v>86</v>
      </c>
      <c r="P2124" t="s">
        <v>101</v>
      </c>
      <c r="Q2124" t="s">
        <v>88</v>
      </c>
      <c r="R2124" t="s">
        <v>89</v>
      </c>
      <c r="S2124" t="s">
        <v>85</v>
      </c>
      <c r="T2124" t="s">
        <v>85</v>
      </c>
      <c r="U2124" t="s">
        <v>3415</v>
      </c>
    </row>
    <row r="2125" spans="3:21" hidden="1" x14ac:dyDescent="0.25">
      <c r="C2125" t="s">
        <v>3360</v>
      </c>
      <c r="D2125">
        <v>2018</v>
      </c>
      <c r="E2125" t="s">
        <v>159</v>
      </c>
      <c r="F2125" t="s">
        <v>3416</v>
      </c>
      <c r="G2125" t="s">
        <v>108</v>
      </c>
      <c r="H2125" t="s">
        <v>81</v>
      </c>
      <c r="I2125" t="s">
        <v>109</v>
      </c>
      <c r="J2125" t="s">
        <v>3398</v>
      </c>
      <c r="K2125" t="s">
        <v>2534</v>
      </c>
      <c r="L2125" t="str">
        <f t="shared" si="33"/>
        <v>Low</v>
      </c>
      <c r="M2125">
        <v>4.3</v>
      </c>
      <c r="N2125" t="s">
        <v>85</v>
      </c>
      <c r="O2125" t="s">
        <v>86</v>
      </c>
      <c r="P2125" t="s">
        <v>101</v>
      </c>
      <c r="Q2125" t="s">
        <v>88</v>
      </c>
      <c r="R2125" t="s">
        <v>89</v>
      </c>
      <c r="S2125" t="s">
        <v>85</v>
      </c>
      <c r="T2125" t="s">
        <v>85</v>
      </c>
      <c r="U2125" t="s">
        <v>3417</v>
      </c>
    </row>
    <row r="2126" spans="3:21" hidden="1" x14ac:dyDescent="0.25">
      <c r="C2126" t="s">
        <v>3418</v>
      </c>
      <c r="D2126">
        <v>2016</v>
      </c>
      <c r="E2126" t="s">
        <v>79</v>
      </c>
      <c r="F2126" t="s">
        <v>1174</v>
      </c>
      <c r="G2126" t="s">
        <v>81</v>
      </c>
      <c r="H2126" t="s">
        <v>81</v>
      </c>
      <c r="I2126" t="s">
        <v>129</v>
      </c>
      <c r="J2126" t="s">
        <v>1175</v>
      </c>
      <c r="K2126" t="s">
        <v>136</v>
      </c>
      <c r="L2126" t="str">
        <f t="shared" si="33"/>
        <v>Medium</v>
      </c>
      <c r="M2126">
        <v>5</v>
      </c>
      <c r="N2126" t="s">
        <v>85</v>
      </c>
      <c r="O2126" t="s">
        <v>86</v>
      </c>
      <c r="P2126" t="s">
        <v>87</v>
      </c>
      <c r="Q2126" t="s">
        <v>88</v>
      </c>
      <c r="R2126" t="s">
        <v>85</v>
      </c>
      <c r="S2126" t="s">
        <v>85</v>
      </c>
      <c r="T2126" t="s">
        <v>89</v>
      </c>
      <c r="U2126" t="s">
        <v>1176</v>
      </c>
    </row>
    <row r="2127" spans="3:21" hidden="1" x14ac:dyDescent="0.25">
      <c r="C2127" t="s">
        <v>3418</v>
      </c>
      <c r="D2127">
        <v>2016</v>
      </c>
      <c r="E2127" t="s">
        <v>91</v>
      </c>
      <c r="F2127" t="s">
        <v>1389</v>
      </c>
      <c r="G2127" t="s">
        <v>128</v>
      </c>
      <c r="H2127" t="s">
        <v>81</v>
      </c>
      <c r="I2127" t="s">
        <v>129</v>
      </c>
      <c r="J2127" t="s">
        <v>1390</v>
      </c>
      <c r="K2127" t="s">
        <v>136</v>
      </c>
      <c r="L2127" t="str">
        <f t="shared" si="33"/>
        <v>Medium</v>
      </c>
      <c r="M2127">
        <v>5</v>
      </c>
      <c r="N2127" t="s">
        <v>85</v>
      </c>
      <c r="O2127" t="s">
        <v>86</v>
      </c>
      <c r="P2127" t="s">
        <v>87</v>
      </c>
      <c r="Q2127" t="s">
        <v>88</v>
      </c>
      <c r="R2127" t="s">
        <v>85</v>
      </c>
      <c r="S2127" t="s">
        <v>85</v>
      </c>
      <c r="T2127" t="s">
        <v>89</v>
      </c>
      <c r="U2127" t="s">
        <v>1391</v>
      </c>
    </row>
    <row r="2128" spans="3:21" hidden="1" x14ac:dyDescent="0.25">
      <c r="C2128" t="s">
        <v>3418</v>
      </c>
      <c r="D2128">
        <v>2016</v>
      </c>
      <c r="E2128" t="s">
        <v>98</v>
      </c>
      <c r="F2128" t="s">
        <v>1392</v>
      </c>
      <c r="G2128" t="s">
        <v>81</v>
      </c>
      <c r="H2128" t="s">
        <v>81</v>
      </c>
      <c r="I2128" t="s">
        <v>129</v>
      </c>
      <c r="J2128" t="s">
        <v>1390</v>
      </c>
      <c r="K2128" t="s">
        <v>1393</v>
      </c>
      <c r="L2128" t="str">
        <f t="shared" si="33"/>
        <v>High</v>
      </c>
      <c r="M2128">
        <v>7.5</v>
      </c>
      <c r="N2128" t="s">
        <v>85</v>
      </c>
      <c r="O2128" t="s">
        <v>86</v>
      </c>
      <c r="P2128" t="s">
        <v>87</v>
      </c>
      <c r="Q2128" t="s">
        <v>88</v>
      </c>
      <c r="R2128" t="s">
        <v>89</v>
      </c>
      <c r="S2128" t="s">
        <v>89</v>
      </c>
      <c r="T2128" t="s">
        <v>89</v>
      </c>
      <c r="U2128" t="s">
        <v>1394</v>
      </c>
    </row>
    <row r="2129" spans="3:21" hidden="1" x14ac:dyDescent="0.25">
      <c r="C2129" t="s">
        <v>3418</v>
      </c>
      <c r="D2129">
        <v>2016</v>
      </c>
      <c r="E2129" t="s">
        <v>103</v>
      </c>
      <c r="F2129" t="s">
        <v>1396</v>
      </c>
      <c r="G2129" t="s">
        <v>81</v>
      </c>
      <c r="H2129" t="s">
        <v>81</v>
      </c>
      <c r="I2129" t="s">
        <v>129</v>
      </c>
      <c r="J2129" t="s">
        <v>1390</v>
      </c>
      <c r="K2129" t="s">
        <v>136</v>
      </c>
      <c r="L2129" t="str">
        <f t="shared" si="33"/>
        <v>Medium</v>
      </c>
      <c r="M2129">
        <v>5</v>
      </c>
      <c r="N2129" t="s">
        <v>85</v>
      </c>
      <c r="O2129" t="s">
        <v>86</v>
      </c>
      <c r="P2129" t="s">
        <v>87</v>
      </c>
      <c r="Q2129" t="s">
        <v>88</v>
      </c>
      <c r="R2129" t="s">
        <v>85</v>
      </c>
      <c r="S2129" t="s">
        <v>85</v>
      </c>
      <c r="T2129" t="s">
        <v>89</v>
      </c>
      <c r="U2129" t="s">
        <v>1397</v>
      </c>
    </row>
    <row r="2130" spans="3:21" hidden="1" x14ac:dyDescent="0.25">
      <c r="C2130" t="s">
        <v>3418</v>
      </c>
      <c r="D2130">
        <v>2017</v>
      </c>
      <c r="E2130" t="s">
        <v>79</v>
      </c>
      <c r="F2130" t="s">
        <v>3419</v>
      </c>
      <c r="G2130" t="s">
        <v>254</v>
      </c>
      <c r="H2130" t="s">
        <v>81</v>
      </c>
      <c r="I2130" t="s">
        <v>94</v>
      </c>
      <c r="J2130" t="s">
        <v>3311</v>
      </c>
      <c r="K2130" t="s">
        <v>136</v>
      </c>
      <c r="L2130" t="str">
        <f t="shared" si="33"/>
        <v>Medium</v>
      </c>
      <c r="M2130">
        <v>5</v>
      </c>
      <c r="N2130" t="s">
        <v>85</v>
      </c>
      <c r="O2130" t="s">
        <v>86</v>
      </c>
      <c r="P2130" t="s">
        <v>87</v>
      </c>
      <c r="Q2130" t="s">
        <v>88</v>
      </c>
      <c r="R2130" t="s">
        <v>89</v>
      </c>
      <c r="S2130" t="s">
        <v>85</v>
      </c>
      <c r="T2130" t="s">
        <v>85</v>
      </c>
      <c r="U2130" t="s">
        <v>3420</v>
      </c>
    </row>
    <row r="2131" spans="3:21" hidden="1" x14ac:dyDescent="0.25">
      <c r="C2131" t="s">
        <v>3421</v>
      </c>
      <c r="D2131">
        <v>2015</v>
      </c>
      <c r="E2131" t="s">
        <v>79</v>
      </c>
      <c r="F2131" t="s">
        <v>3422</v>
      </c>
      <c r="G2131" t="s">
        <v>155</v>
      </c>
      <c r="H2131" t="s">
        <v>81</v>
      </c>
      <c r="I2131" t="s">
        <v>82</v>
      </c>
      <c r="J2131" t="s">
        <v>135</v>
      </c>
      <c r="K2131" t="s">
        <v>3032</v>
      </c>
      <c r="L2131" t="str">
        <f t="shared" si="33"/>
        <v>Critical</v>
      </c>
      <c r="M2131">
        <v>10</v>
      </c>
      <c r="N2131" t="s">
        <v>85</v>
      </c>
      <c r="O2131" t="s">
        <v>86</v>
      </c>
      <c r="P2131" t="s">
        <v>87</v>
      </c>
      <c r="Q2131" t="s">
        <v>88</v>
      </c>
      <c r="R2131" t="s">
        <v>130</v>
      </c>
      <c r="S2131" t="s">
        <v>130</v>
      </c>
      <c r="T2131" t="s">
        <v>130</v>
      </c>
      <c r="U2131" t="s">
        <v>3423</v>
      </c>
    </row>
    <row r="2132" spans="3:21" hidden="1" x14ac:dyDescent="0.25">
      <c r="C2132" t="s">
        <v>3421</v>
      </c>
      <c r="D2132">
        <v>2016</v>
      </c>
      <c r="E2132" t="s">
        <v>79</v>
      </c>
      <c r="F2132" t="s">
        <v>3424</v>
      </c>
      <c r="G2132" t="s">
        <v>93</v>
      </c>
      <c r="H2132" t="s">
        <v>81</v>
      </c>
      <c r="I2132" t="s">
        <v>153</v>
      </c>
      <c r="J2132" t="s">
        <v>3425</v>
      </c>
      <c r="K2132" t="s">
        <v>111</v>
      </c>
      <c r="L2132" t="str">
        <f t="shared" si="33"/>
        <v>High</v>
      </c>
      <c r="M2132">
        <v>7.5</v>
      </c>
      <c r="N2132" t="s">
        <v>85</v>
      </c>
      <c r="O2132" t="s">
        <v>86</v>
      </c>
      <c r="P2132" t="s">
        <v>87</v>
      </c>
      <c r="Q2132" t="s">
        <v>88</v>
      </c>
      <c r="R2132" t="s">
        <v>89</v>
      </c>
      <c r="S2132" t="s">
        <v>89</v>
      </c>
      <c r="T2132" t="s">
        <v>89</v>
      </c>
      <c r="U2132" t="s">
        <v>3426</v>
      </c>
    </row>
    <row r="2133" spans="3:21" hidden="1" x14ac:dyDescent="0.25">
      <c r="C2133" t="s">
        <v>3421</v>
      </c>
      <c r="D2133">
        <v>2016</v>
      </c>
      <c r="E2133" t="s">
        <v>91</v>
      </c>
      <c r="F2133" t="s">
        <v>1482</v>
      </c>
      <c r="G2133" t="s">
        <v>152</v>
      </c>
      <c r="H2133" t="s">
        <v>81</v>
      </c>
      <c r="I2133" t="s">
        <v>1483</v>
      </c>
      <c r="J2133" t="s">
        <v>285</v>
      </c>
      <c r="K2133" t="s">
        <v>111</v>
      </c>
      <c r="L2133" t="str">
        <f t="shared" si="33"/>
        <v>Medium</v>
      </c>
      <c r="M2133">
        <v>5</v>
      </c>
      <c r="N2133" t="s">
        <v>85</v>
      </c>
      <c r="O2133" t="s">
        <v>86</v>
      </c>
      <c r="P2133" t="s">
        <v>87</v>
      </c>
      <c r="Q2133" t="s">
        <v>88</v>
      </c>
      <c r="R2133" t="s">
        <v>85</v>
      </c>
      <c r="S2133" t="s">
        <v>85</v>
      </c>
      <c r="T2133" t="s">
        <v>89</v>
      </c>
      <c r="U2133" t="s">
        <v>1484</v>
      </c>
    </row>
    <row r="2134" spans="3:21" hidden="1" x14ac:dyDescent="0.25">
      <c r="C2134" t="s">
        <v>3421</v>
      </c>
      <c r="D2134">
        <v>2017</v>
      </c>
      <c r="E2134" t="s">
        <v>79</v>
      </c>
      <c r="F2134" t="s">
        <v>3427</v>
      </c>
      <c r="G2134" t="s">
        <v>93</v>
      </c>
      <c r="H2134" t="s">
        <v>81</v>
      </c>
      <c r="I2134" t="s">
        <v>115</v>
      </c>
      <c r="J2134" t="s">
        <v>3428</v>
      </c>
      <c r="K2134" t="s">
        <v>3429</v>
      </c>
      <c r="L2134" t="str">
        <f t="shared" si="33"/>
        <v>High</v>
      </c>
      <c r="M2134">
        <v>7.5</v>
      </c>
      <c r="N2134" t="s">
        <v>85</v>
      </c>
      <c r="O2134" t="s">
        <v>86</v>
      </c>
      <c r="P2134" t="s">
        <v>87</v>
      </c>
      <c r="Q2134" t="s">
        <v>88</v>
      </c>
      <c r="R2134" t="s">
        <v>89</v>
      </c>
      <c r="S2134" t="s">
        <v>89</v>
      </c>
      <c r="T2134" t="s">
        <v>89</v>
      </c>
      <c r="U2134" t="s">
        <v>3430</v>
      </c>
    </row>
    <row r="2135" spans="3:21" hidden="1" x14ac:dyDescent="0.25">
      <c r="C2135" t="s">
        <v>3431</v>
      </c>
      <c r="D2135">
        <v>2015</v>
      </c>
      <c r="E2135" t="s">
        <v>79</v>
      </c>
      <c r="F2135" t="s">
        <v>3432</v>
      </c>
      <c r="G2135" t="s">
        <v>280</v>
      </c>
      <c r="H2135" t="s">
        <v>81</v>
      </c>
      <c r="I2135" t="s">
        <v>82</v>
      </c>
      <c r="J2135" t="s">
        <v>773</v>
      </c>
      <c r="K2135" t="s">
        <v>375</v>
      </c>
      <c r="L2135" t="str">
        <f t="shared" si="33"/>
        <v>High</v>
      </c>
      <c r="M2135">
        <v>8.5</v>
      </c>
      <c r="N2135" t="s">
        <v>85</v>
      </c>
      <c r="O2135" t="s">
        <v>86</v>
      </c>
      <c r="P2135" t="s">
        <v>101</v>
      </c>
      <c r="Q2135" t="s">
        <v>205</v>
      </c>
      <c r="R2135" t="s">
        <v>130</v>
      </c>
      <c r="S2135" t="s">
        <v>130</v>
      </c>
      <c r="T2135" t="s">
        <v>130</v>
      </c>
      <c r="U2135" t="s">
        <v>3433</v>
      </c>
    </row>
    <row r="2136" spans="3:21" hidden="1" x14ac:dyDescent="0.25">
      <c r="C2136" t="s">
        <v>3431</v>
      </c>
      <c r="D2136">
        <v>2015</v>
      </c>
      <c r="E2136" t="s">
        <v>91</v>
      </c>
      <c r="F2136" t="s">
        <v>3434</v>
      </c>
      <c r="G2136" t="s">
        <v>867</v>
      </c>
      <c r="H2136" t="s">
        <v>81</v>
      </c>
      <c r="I2136" t="s">
        <v>82</v>
      </c>
      <c r="J2136" t="s">
        <v>773</v>
      </c>
      <c r="K2136" t="s">
        <v>375</v>
      </c>
      <c r="L2136" t="str">
        <f t="shared" si="33"/>
        <v>Medium</v>
      </c>
      <c r="M2136">
        <v>7.1</v>
      </c>
      <c r="N2136" t="s">
        <v>85</v>
      </c>
      <c r="O2136" t="s">
        <v>86</v>
      </c>
      <c r="P2136" t="s">
        <v>301</v>
      </c>
      <c r="Q2136" t="s">
        <v>205</v>
      </c>
      <c r="R2136" t="s">
        <v>130</v>
      </c>
      <c r="S2136" t="s">
        <v>130</v>
      </c>
      <c r="T2136" t="s">
        <v>130</v>
      </c>
      <c r="U2136" t="s">
        <v>3435</v>
      </c>
    </row>
    <row r="2137" spans="3:21" hidden="1" x14ac:dyDescent="0.25">
      <c r="C2137" t="s">
        <v>3431</v>
      </c>
      <c r="D2137">
        <v>2016</v>
      </c>
      <c r="E2137" t="s">
        <v>79</v>
      </c>
      <c r="F2137" t="s">
        <v>3436</v>
      </c>
      <c r="G2137" t="s">
        <v>108</v>
      </c>
      <c r="H2137" t="s">
        <v>81</v>
      </c>
      <c r="I2137" t="s">
        <v>1375</v>
      </c>
      <c r="J2137" t="s">
        <v>2797</v>
      </c>
      <c r="K2137" t="s">
        <v>1364</v>
      </c>
      <c r="L2137" t="str">
        <f t="shared" si="33"/>
        <v>Low</v>
      </c>
      <c r="M2137">
        <v>4</v>
      </c>
      <c r="N2137" t="s">
        <v>85</v>
      </c>
      <c r="O2137" t="s">
        <v>86</v>
      </c>
      <c r="P2137" t="s">
        <v>87</v>
      </c>
      <c r="Q2137" t="s">
        <v>205</v>
      </c>
      <c r="R2137" t="s">
        <v>89</v>
      </c>
      <c r="S2137" t="s">
        <v>85</v>
      </c>
      <c r="T2137" t="s">
        <v>85</v>
      </c>
      <c r="U2137" t="s">
        <v>3437</v>
      </c>
    </row>
    <row r="2138" spans="3:21" hidden="1" x14ac:dyDescent="0.25">
      <c r="C2138" t="s">
        <v>3431</v>
      </c>
      <c r="D2138">
        <v>2017</v>
      </c>
      <c r="E2138" t="s">
        <v>79</v>
      </c>
      <c r="F2138" t="s">
        <v>3438</v>
      </c>
      <c r="G2138" t="s">
        <v>108</v>
      </c>
      <c r="H2138" t="s">
        <v>81</v>
      </c>
      <c r="I2138" t="s">
        <v>109</v>
      </c>
      <c r="J2138" t="s">
        <v>2939</v>
      </c>
      <c r="K2138" t="s">
        <v>3032</v>
      </c>
      <c r="L2138" t="str">
        <f t="shared" si="33"/>
        <v>Medium</v>
      </c>
      <c r="M2138">
        <v>5</v>
      </c>
      <c r="N2138" t="s">
        <v>85</v>
      </c>
      <c r="O2138" t="s">
        <v>86</v>
      </c>
      <c r="P2138" t="s">
        <v>87</v>
      </c>
      <c r="Q2138" t="s">
        <v>88</v>
      </c>
      <c r="R2138" t="s">
        <v>89</v>
      </c>
      <c r="S2138" t="s">
        <v>85</v>
      </c>
      <c r="T2138" t="s">
        <v>85</v>
      </c>
      <c r="U2138" t="s">
        <v>3439</v>
      </c>
    </row>
    <row r="2139" spans="3:21" hidden="1" x14ac:dyDescent="0.25">
      <c r="C2139" t="s">
        <v>3440</v>
      </c>
      <c r="D2139">
        <v>2015</v>
      </c>
      <c r="E2139" t="s">
        <v>79</v>
      </c>
      <c r="F2139" t="s">
        <v>148</v>
      </c>
      <c r="G2139" t="s">
        <v>128</v>
      </c>
      <c r="H2139" t="s">
        <v>81</v>
      </c>
      <c r="I2139" t="s">
        <v>129</v>
      </c>
      <c r="J2139" t="s">
        <v>135</v>
      </c>
      <c r="K2139" t="s">
        <v>136</v>
      </c>
      <c r="L2139" t="str">
        <f t="shared" si="33"/>
        <v>Medium</v>
      </c>
      <c r="M2139">
        <v>5</v>
      </c>
      <c r="N2139" t="s">
        <v>85</v>
      </c>
      <c r="O2139" t="s">
        <v>86</v>
      </c>
      <c r="P2139" t="s">
        <v>87</v>
      </c>
      <c r="Q2139" t="s">
        <v>88</v>
      </c>
      <c r="R2139" t="s">
        <v>85</v>
      </c>
      <c r="S2139" t="s">
        <v>85</v>
      </c>
      <c r="T2139" t="s">
        <v>89</v>
      </c>
      <c r="U2139" t="s">
        <v>149</v>
      </c>
    </row>
    <row r="2140" spans="3:21" hidden="1" x14ac:dyDescent="0.25">
      <c r="C2140" t="s">
        <v>3440</v>
      </c>
      <c r="D2140">
        <v>2015</v>
      </c>
      <c r="E2140" t="s">
        <v>91</v>
      </c>
      <c r="F2140" t="s">
        <v>3441</v>
      </c>
      <c r="G2140" t="s">
        <v>134</v>
      </c>
      <c r="H2140" t="s">
        <v>81</v>
      </c>
      <c r="I2140" t="s">
        <v>1330</v>
      </c>
      <c r="J2140" t="s">
        <v>822</v>
      </c>
      <c r="K2140" t="s">
        <v>2842</v>
      </c>
      <c r="L2140" t="str">
        <f t="shared" si="33"/>
        <v>Medium</v>
      </c>
      <c r="M2140">
        <v>6.4</v>
      </c>
      <c r="N2140" t="s">
        <v>85</v>
      </c>
      <c r="O2140" t="s">
        <v>86</v>
      </c>
      <c r="P2140" t="s">
        <v>87</v>
      </c>
      <c r="Q2140" t="s">
        <v>88</v>
      </c>
      <c r="R2140" t="s">
        <v>89</v>
      </c>
      <c r="S2140" t="s">
        <v>85</v>
      </c>
      <c r="T2140" t="s">
        <v>89</v>
      </c>
      <c r="U2140" t="s">
        <v>3442</v>
      </c>
    </row>
    <row r="2141" spans="3:21" hidden="1" x14ac:dyDescent="0.25">
      <c r="C2141" t="s">
        <v>3440</v>
      </c>
      <c r="D2141">
        <v>2015</v>
      </c>
      <c r="E2141" t="s">
        <v>98</v>
      </c>
      <c r="F2141" t="s">
        <v>833</v>
      </c>
      <c r="G2141" t="s">
        <v>93</v>
      </c>
      <c r="H2141" t="s">
        <v>81</v>
      </c>
      <c r="I2141" t="s">
        <v>115</v>
      </c>
      <c r="J2141" t="s">
        <v>795</v>
      </c>
      <c r="K2141" t="s">
        <v>182</v>
      </c>
      <c r="L2141" t="str">
        <f t="shared" si="33"/>
        <v>High</v>
      </c>
      <c r="M2141">
        <v>7.5</v>
      </c>
      <c r="N2141" t="s">
        <v>85</v>
      </c>
      <c r="O2141" t="s">
        <v>86</v>
      </c>
      <c r="P2141" t="s">
        <v>87</v>
      </c>
      <c r="Q2141" t="s">
        <v>88</v>
      </c>
      <c r="R2141" t="s">
        <v>89</v>
      </c>
      <c r="S2141" t="s">
        <v>89</v>
      </c>
      <c r="T2141" t="s">
        <v>89</v>
      </c>
      <c r="U2141" t="s">
        <v>834</v>
      </c>
    </row>
    <row r="2142" spans="3:21" hidden="1" x14ac:dyDescent="0.25">
      <c r="C2142" t="s">
        <v>3440</v>
      </c>
      <c r="D2142">
        <v>2016</v>
      </c>
      <c r="E2142" t="s">
        <v>79</v>
      </c>
      <c r="F2142" t="s">
        <v>3443</v>
      </c>
      <c r="G2142" t="s">
        <v>93</v>
      </c>
      <c r="H2142" t="s">
        <v>81</v>
      </c>
      <c r="I2142" t="s">
        <v>115</v>
      </c>
      <c r="J2142" t="s">
        <v>3444</v>
      </c>
      <c r="K2142" t="s">
        <v>136</v>
      </c>
      <c r="L2142" t="str">
        <f t="shared" si="33"/>
        <v>High</v>
      </c>
      <c r="M2142">
        <v>7.5</v>
      </c>
      <c r="N2142" t="s">
        <v>85</v>
      </c>
      <c r="O2142" t="s">
        <v>86</v>
      </c>
      <c r="P2142" t="s">
        <v>87</v>
      </c>
      <c r="Q2142" t="s">
        <v>88</v>
      </c>
      <c r="R2142" t="s">
        <v>89</v>
      </c>
      <c r="S2142" t="s">
        <v>89</v>
      </c>
      <c r="T2142" t="s">
        <v>89</v>
      </c>
      <c r="U2142" t="s">
        <v>3445</v>
      </c>
    </row>
    <row r="2143" spans="3:21" hidden="1" x14ac:dyDescent="0.25">
      <c r="C2143" t="s">
        <v>3440</v>
      </c>
      <c r="D2143">
        <v>2016</v>
      </c>
      <c r="E2143" t="s">
        <v>91</v>
      </c>
      <c r="F2143" t="s">
        <v>3446</v>
      </c>
      <c r="G2143" t="s">
        <v>478</v>
      </c>
      <c r="H2143" t="s">
        <v>81</v>
      </c>
      <c r="I2143" t="s">
        <v>109</v>
      </c>
      <c r="J2143" t="s">
        <v>3425</v>
      </c>
      <c r="K2143" t="s">
        <v>719</v>
      </c>
      <c r="L2143" t="str">
        <f t="shared" si="33"/>
        <v>Medium</v>
      </c>
      <c r="M2143">
        <v>5.8</v>
      </c>
      <c r="N2143" t="s">
        <v>85</v>
      </c>
      <c r="O2143" t="s">
        <v>86</v>
      </c>
      <c r="P2143" t="s">
        <v>101</v>
      </c>
      <c r="Q2143" t="s">
        <v>88</v>
      </c>
      <c r="R2143" t="s">
        <v>85</v>
      </c>
      <c r="S2143" t="s">
        <v>89</v>
      </c>
      <c r="T2143" t="s">
        <v>89</v>
      </c>
      <c r="U2143" t="s">
        <v>3447</v>
      </c>
    </row>
    <row r="2144" spans="3:21" hidden="1" x14ac:dyDescent="0.25">
      <c r="C2144" t="s">
        <v>3440</v>
      </c>
      <c r="D2144">
        <v>2016</v>
      </c>
      <c r="E2144" t="s">
        <v>98</v>
      </c>
      <c r="F2144" t="s">
        <v>3448</v>
      </c>
      <c r="G2144" t="s">
        <v>789</v>
      </c>
      <c r="H2144" t="s">
        <v>81</v>
      </c>
      <c r="I2144" t="s">
        <v>904</v>
      </c>
      <c r="J2144" t="s">
        <v>3425</v>
      </c>
      <c r="K2144" t="s">
        <v>719</v>
      </c>
      <c r="L2144" t="str">
        <f t="shared" si="33"/>
        <v>Low</v>
      </c>
      <c r="M2144">
        <v>3.5</v>
      </c>
      <c r="N2144" t="s">
        <v>85</v>
      </c>
      <c r="O2144" t="s">
        <v>86</v>
      </c>
      <c r="P2144" t="s">
        <v>101</v>
      </c>
      <c r="Q2144" t="s">
        <v>205</v>
      </c>
      <c r="R2144" t="s">
        <v>85</v>
      </c>
      <c r="S2144" t="s">
        <v>89</v>
      </c>
      <c r="T2144" t="s">
        <v>85</v>
      </c>
      <c r="U2144" t="s">
        <v>3449</v>
      </c>
    </row>
    <row r="2145" spans="3:21" hidden="1" x14ac:dyDescent="0.25">
      <c r="C2145" t="s">
        <v>3440</v>
      </c>
      <c r="D2145">
        <v>2016</v>
      </c>
      <c r="E2145" t="s">
        <v>113</v>
      </c>
      <c r="F2145" t="s">
        <v>3450</v>
      </c>
      <c r="G2145" t="s">
        <v>81</v>
      </c>
      <c r="H2145" t="s">
        <v>81</v>
      </c>
      <c r="I2145" t="s">
        <v>82</v>
      </c>
      <c r="J2145" t="s">
        <v>3451</v>
      </c>
      <c r="K2145" t="s">
        <v>676</v>
      </c>
      <c r="L2145" t="str">
        <f t="shared" si="33"/>
        <v>Critical</v>
      </c>
      <c r="M2145">
        <v>10</v>
      </c>
      <c r="N2145" t="s">
        <v>85</v>
      </c>
      <c r="O2145" t="s">
        <v>86</v>
      </c>
      <c r="P2145" t="s">
        <v>87</v>
      </c>
      <c r="Q2145" t="s">
        <v>88</v>
      </c>
      <c r="R2145" t="s">
        <v>130</v>
      </c>
      <c r="S2145" t="s">
        <v>130</v>
      </c>
      <c r="T2145" t="s">
        <v>130</v>
      </c>
      <c r="U2145" t="s">
        <v>3452</v>
      </c>
    </row>
    <row r="2146" spans="3:21" hidden="1" x14ac:dyDescent="0.25">
      <c r="C2146" t="s">
        <v>3440</v>
      </c>
      <c r="D2146">
        <v>2016</v>
      </c>
      <c r="E2146" t="s">
        <v>117</v>
      </c>
      <c r="F2146" t="s">
        <v>3453</v>
      </c>
      <c r="G2146" t="s">
        <v>108</v>
      </c>
      <c r="H2146" t="s">
        <v>81</v>
      </c>
      <c r="I2146" t="s">
        <v>109</v>
      </c>
      <c r="J2146" t="s">
        <v>3451</v>
      </c>
      <c r="K2146" t="s">
        <v>676</v>
      </c>
      <c r="L2146" t="str">
        <f t="shared" si="33"/>
        <v>Low</v>
      </c>
      <c r="M2146">
        <v>4</v>
      </c>
      <c r="N2146" t="s">
        <v>85</v>
      </c>
      <c r="O2146" t="s">
        <v>86</v>
      </c>
      <c r="P2146" t="s">
        <v>87</v>
      </c>
      <c r="Q2146" t="s">
        <v>205</v>
      </c>
      <c r="R2146" t="s">
        <v>89</v>
      </c>
      <c r="S2146" t="s">
        <v>85</v>
      </c>
      <c r="T2146" t="s">
        <v>85</v>
      </c>
      <c r="U2146" t="s">
        <v>3454</v>
      </c>
    </row>
    <row r="2147" spans="3:21" hidden="1" x14ac:dyDescent="0.25">
      <c r="C2147" t="s">
        <v>3440</v>
      </c>
      <c r="D2147">
        <v>2016</v>
      </c>
      <c r="E2147" t="s">
        <v>120</v>
      </c>
      <c r="F2147" t="s">
        <v>3455</v>
      </c>
      <c r="G2147" t="s">
        <v>81</v>
      </c>
      <c r="H2147" t="s">
        <v>81</v>
      </c>
      <c r="I2147" t="s">
        <v>109</v>
      </c>
      <c r="J2147" t="s">
        <v>3451</v>
      </c>
      <c r="K2147" t="s">
        <v>676</v>
      </c>
      <c r="L2147" t="str">
        <f t="shared" si="33"/>
        <v>Medium</v>
      </c>
      <c r="M2147">
        <v>5.5</v>
      </c>
      <c r="N2147" t="s">
        <v>85</v>
      </c>
      <c r="O2147" t="s">
        <v>86</v>
      </c>
      <c r="P2147" t="s">
        <v>87</v>
      </c>
      <c r="Q2147" t="s">
        <v>205</v>
      </c>
      <c r="R2147" t="s">
        <v>89</v>
      </c>
      <c r="S2147" t="s">
        <v>89</v>
      </c>
      <c r="T2147" t="s">
        <v>85</v>
      </c>
      <c r="U2147" t="s">
        <v>3456</v>
      </c>
    </row>
    <row r="2148" spans="3:21" x14ac:dyDescent="0.25">
      <c r="C2148" t="s">
        <v>3440</v>
      </c>
      <c r="D2148">
        <v>2018</v>
      </c>
      <c r="E2148" t="s">
        <v>106</v>
      </c>
      <c r="F2148" t="s">
        <v>3457</v>
      </c>
      <c r="G2148" t="s">
        <v>242</v>
      </c>
      <c r="H2148" t="s">
        <v>81</v>
      </c>
      <c r="I2148" t="s">
        <v>129</v>
      </c>
      <c r="J2148" t="s">
        <v>1974</v>
      </c>
      <c r="K2148" t="s">
        <v>1919</v>
      </c>
      <c r="L2148" t="str">
        <f t="shared" si="33"/>
        <v>High</v>
      </c>
      <c r="M2148">
        <v>7.8</v>
      </c>
      <c r="N2148" t="s">
        <v>85</v>
      </c>
      <c r="O2148" t="s">
        <v>86</v>
      </c>
      <c r="P2148" t="s">
        <v>87</v>
      </c>
      <c r="Q2148" t="s">
        <v>88</v>
      </c>
      <c r="R2148" t="s">
        <v>85</v>
      </c>
      <c r="S2148" t="s">
        <v>85</v>
      </c>
      <c r="T2148" t="s">
        <v>130</v>
      </c>
      <c r="U2148" t="s">
        <v>3458</v>
      </c>
    </row>
    <row r="2149" spans="3:21" hidden="1" x14ac:dyDescent="0.25">
      <c r="C2149" t="s">
        <v>3459</v>
      </c>
      <c r="D2149">
        <v>2016</v>
      </c>
      <c r="E2149" t="s">
        <v>79</v>
      </c>
      <c r="F2149" t="s">
        <v>3460</v>
      </c>
      <c r="G2149" t="s">
        <v>81</v>
      </c>
      <c r="H2149" t="s">
        <v>81</v>
      </c>
      <c r="I2149" t="s">
        <v>82</v>
      </c>
      <c r="J2149" t="s">
        <v>3461</v>
      </c>
      <c r="K2149" t="s">
        <v>676</v>
      </c>
      <c r="L2149" t="str">
        <f t="shared" si="33"/>
        <v>High</v>
      </c>
      <c r="M2149">
        <v>7.5</v>
      </c>
      <c r="N2149" t="s">
        <v>85</v>
      </c>
      <c r="O2149" t="s">
        <v>86</v>
      </c>
      <c r="P2149" t="s">
        <v>87</v>
      </c>
      <c r="Q2149" t="s">
        <v>88</v>
      </c>
      <c r="R2149" t="s">
        <v>89</v>
      </c>
      <c r="S2149" t="s">
        <v>89</v>
      </c>
      <c r="T2149" t="s">
        <v>89</v>
      </c>
      <c r="U2149" t="s">
        <v>3462</v>
      </c>
    </row>
    <row r="2150" spans="3:21" hidden="1" x14ac:dyDescent="0.25">
      <c r="C2150" t="s">
        <v>3459</v>
      </c>
      <c r="D2150">
        <v>2016</v>
      </c>
      <c r="E2150" t="s">
        <v>91</v>
      </c>
      <c r="F2150" t="s">
        <v>3463</v>
      </c>
      <c r="G2150" t="s">
        <v>81</v>
      </c>
      <c r="H2150" t="s">
        <v>81</v>
      </c>
      <c r="I2150" t="s">
        <v>82</v>
      </c>
      <c r="J2150" t="s">
        <v>3461</v>
      </c>
      <c r="K2150" t="s">
        <v>676</v>
      </c>
      <c r="L2150" t="str">
        <f t="shared" si="33"/>
        <v>Critical</v>
      </c>
      <c r="M2150">
        <v>10</v>
      </c>
      <c r="N2150" t="s">
        <v>85</v>
      </c>
      <c r="O2150" t="s">
        <v>86</v>
      </c>
      <c r="P2150" t="s">
        <v>87</v>
      </c>
      <c r="Q2150" t="s">
        <v>88</v>
      </c>
      <c r="R2150" t="s">
        <v>130</v>
      </c>
      <c r="S2150" t="s">
        <v>130</v>
      </c>
      <c r="T2150" t="s">
        <v>130</v>
      </c>
      <c r="U2150" t="s">
        <v>3464</v>
      </c>
    </row>
    <row r="2151" spans="3:21" hidden="1" x14ac:dyDescent="0.25">
      <c r="C2151" t="s">
        <v>3459</v>
      </c>
      <c r="D2151">
        <v>2016</v>
      </c>
      <c r="E2151" t="s">
        <v>98</v>
      </c>
      <c r="F2151" t="s">
        <v>3465</v>
      </c>
      <c r="G2151" t="s">
        <v>81</v>
      </c>
      <c r="H2151" t="s">
        <v>81</v>
      </c>
      <c r="I2151" t="s">
        <v>82</v>
      </c>
      <c r="J2151" t="s">
        <v>3461</v>
      </c>
      <c r="K2151" t="s">
        <v>676</v>
      </c>
      <c r="L2151" t="str">
        <f t="shared" si="33"/>
        <v>Critical</v>
      </c>
      <c r="M2151">
        <v>10</v>
      </c>
      <c r="N2151" t="s">
        <v>85</v>
      </c>
      <c r="O2151" t="s">
        <v>86</v>
      </c>
      <c r="P2151" t="s">
        <v>87</v>
      </c>
      <c r="Q2151" t="s">
        <v>88</v>
      </c>
      <c r="R2151" t="s">
        <v>130</v>
      </c>
      <c r="S2151" t="s">
        <v>130</v>
      </c>
      <c r="T2151" t="s">
        <v>130</v>
      </c>
      <c r="U2151" t="s">
        <v>3466</v>
      </c>
    </row>
    <row r="2152" spans="3:21" hidden="1" x14ac:dyDescent="0.25">
      <c r="C2152" t="s">
        <v>3459</v>
      </c>
      <c r="D2152">
        <v>2016</v>
      </c>
      <c r="E2152" t="s">
        <v>103</v>
      </c>
      <c r="F2152" t="s">
        <v>3467</v>
      </c>
      <c r="G2152" t="s">
        <v>81</v>
      </c>
      <c r="H2152" t="s">
        <v>81</v>
      </c>
      <c r="I2152" t="s">
        <v>82</v>
      </c>
      <c r="J2152" t="s">
        <v>3461</v>
      </c>
      <c r="K2152" t="s">
        <v>676</v>
      </c>
      <c r="L2152" t="str">
        <f t="shared" si="33"/>
        <v>Critical</v>
      </c>
      <c r="M2152">
        <v>10</v>
      </c>
      <c r="N2152" t="s">
        <v>85</v>
      </c>
      <c r="O2152" t="s">
        <v>86</v>
      </c>
      <c r="P2152" t="s">
        <v>87</v>
      </c>
      <c r="Q2152" t="s">
        <v>88</v>
      </c>
      <c r="R2152" t="s">
        <v>130</v>
      </c>
      <c r="S2152" t="s">
        <v>130</v>
      </c>
      <c r="T2152" t="s">
        <v>130</v>
      </c>
      <c r="U2152" t="s">
        <v>3468</v>
      </c>
    </row>
    <row r="2153" spans="3:21" hidden="1" x14ac:dyDescent="0.25">
      <c r="C2153" t="s">
        <v>3459</v>
      </c>
      <c r="D2153">
        <v>2016</v>
      </c>
      <c r="E2153" t="s">
        <v>106</v>
      </c>
      <c r="F2153" t="s">
        <v>3469</v>
      </c>
      <c r="G2153" t="s">
        <v>81</v>
      </c>
      <c r="H2153" t="s">
        <v>81</v>
      </c>
      <c r="I2153" t="s">
        <v>82</v>
      </c>
      <c r="J2153" t="s">
        <v>3461</v>
      </c>
      <c r="K2153" t="s">
        <v>676</v>
      </c>
      <c r="L2153" t="str">
        <f t="shared" si="33"/>
        <v>Critical</v>
      </c>
      <c r="M2153">
        <v>9.3000000000000007</v>
      </c>
      <c r="N2153" t="s">
        <v>85</v>
      </c>
      <c r="O2153" t="s">
        <v>86</v>
      </c>
      <c r="P2153" t="s">
        <v>101</v>
      </c>
      <c r="Q2153" t="s">
        <v>88</v>
      </c>
      <c r="R2153" t="s">
        <v>130</v>
      </c>
      <c r="S2153" t="s">
        <v>130</v>
      </c>
      <c r="T2153" t="s">
        <v>130</v>
      </c>
      <c r="U2153" t="s">
        <v>3470</v>
      </c>
    </row>
    <row r="2154" spans="3:21" x14ac:dyDescent="0.25">
      <c r="C2154" t="s">
        <v>3459</v>
      </c>
      <c r="D2154">
        <v>2018</v>
      </c>
      <c r="E2154" t="s">
        <v>91</v>
      </c>
      <c r="F2154" t="s">
        <v>3471</v>
      </c>
      <c r="G2154" t="s">
        <v>134</v>
      </c>
      <c r="H2154" t="s">
        <v>81</v>
      </c>
      <c r="I2154" t="s">
        <v>82</v>
      </c>
      <c r="J2154" t="s">
        <v>1974</v>
      </c>
      <c r="K2154" t="s">
        <v>516</v>
      </c>
      <c r="L2154" t="str">
        <f t="shared" si="33"/>
        <v>High</v>
      </c>
      <c r="M2154">
        <v>7.8</v>
      </c>
      <c r="N2154" t="s">
        <v>85</v>
      </c>
      <c r="O2154" t="s">
        <v>86</v>
      </c>
      <c r="P2154" t="s">
        <v>87</v>
      </c>
      <c r="Q2154" t="s">
        <v>88</v>
      </c>
      <c r="R2154" t="s">
        <v>85</v>
      </c>
      <c r="S2154" t="s">
        <v>85</v>
      </c>
      <c r="T2154" t="s">
        <v>130</v>
      </c>
      <c r="U2154" t="s">
        <v>3472</v>
      </c>
    </row>
    <row r="2155" spans="3:21" x14ac:dyDescent="0.25">
      <c r="C2155" t="s">
        <v>3459</v>
      </c>
      <c r="D2155">
        <v>2018</v>
      </c>
      <c r="E2155" t="s">
        <v>98</v>
      </c>
      <c r="F2155" t="s">
        <v>3473</v>
      </c>
      <c r="G2155" t="s">
        <v>93</v>
      </c>
      <c r="H2155" t="s">
        <v>81</v>
      </c>
      <c r="I2155" t="s">
        <v>153</v>
      </c>
      <c r="J2155" t="s">
        <v>1974</v>
      </c>
      <c r="K2155" t="s">
        <v>516</v>
      </c>
      <c r="L2155" t="str">
        <f t="shared" si="33"/>
        <v>Critical</v>
      </c>
      <c r="M2155">
        <v>10</v>
      </c>
      <c r="N2155" t="s">
        <v>85</v>
      </c>
      <c r="O2155" t="s">
        <v>86</v>
      </c>
      <c r="P2155" t="s">
        <v>87</v>
      </c>
      <c r="Q2155" t="s">
        <v>88</v>
      </c>
      <c r="R2155" t="s">
        <v>130</v>
      </c>
      <c r="S2155" t="s">
        <v>130</v>
      </c>
      <c r="T2155" t="s">
        <v>130</v>
      </c>
      <c r="U2155" t="s">
        <v>3472</v>
      </c>
    </row>
    <row r="2156" spans="3:21" hidden="1" x14ac:dyDescent="0.25">
      <c r="C2156" t="s">
        <v>3474</v>
      </c>
      <c r="D2156">
        <v>2015</v>
      </c>
      <c r="E2156" t="s">
        <v>79</v>
      </c>
      <c r="F2156" t="s">
        <v>3475</v>
      </c>
      <c r="G2156" t="s">
        <v>152</v>
      </c>
      <c r="H2156" t="s">
        <v>81</v>
      </c>
      <c r="I2156" t="s">
        <v>161</v>
      </c>
      <c r="J2156" t="s">
        <v>3476</v>
      </c>
      <c r="K2156" t="s">
        <v>191</v>
      </c>
      <c r="L2156" t="str">
        <f t="shared" si="33"/>
        <v>High</v>
      </c>
      <c r="M2156">
        <v>7.5</v>
      </c>
      <c r="N2156" t="s">
        <v>85</v>
      </c>
      <c r="O2156" t="s">
        <v>86</v>
      </c>
      <c r="P2156" t="s">
        <v>87</v>
      </c>
      <c r="Q2156" t="s">
        <v>88</v>
      </c>
      <c r="R2156" t="s">
        <v>89</v>
      </c>
      <c r="S2156" t="s">
        <v>89</v>
      </c>
      <c r="T2156" t="s">
        <v>89</v>
      </c>
      <c r="U2156" t="s">
        <v>3477</v>
      </c>
    </row>
    <row r="2157" spans="3:21" hidden="1" x14ac:dyDescent="0.25">
      <c r="C2157" t="s">
        <v>3474</v>
      </c>
      <c r="D2157">
        <v>2016</v>
      </c>
      <c r="E2157" t="s">
        <v>91</v>
      </c>
      <c r="F2157" t="s">
        <v>3478</v>
      </c>
      <c r="G2157" t="s">
        <v>134</v>
      </c>
      <c r="H2157" t="s">
        <v>81</v>
      </c>
      <c r="I2157" t="s">
        <v>129</v>
      </c>
      <c r="J2157" t="s">
        <v>3479</v>
      </c>
      <c r="K2157" t="s">
        <v>1835</v>
      </c>
      <c r="L2157" t="str">
        <f t="shared" si="33"/>
        <v>Medium</v>
      </c>
      <c r="M2157">
        <v>5</v>
      </c>
      <c r="N2157" t="s">
        <v>85</v>
      </c>
      <c r="O2157" t="s">
        <v>86</v>
      </c>
      <c r="P2157" t="s">
        <v>87</v>
      </c>
      <c r="Q2157" t="s">
        <v>88</v>
      </c>
      <c r="R2157" t="s">
        <v>85</v>
      </c>
      <c r="S2157" t="s">
        <v>85</v>
      </c>
      <c r="T2157" t="s">
        <v>89</v>
      </c>
      <c r="U2157" t="s">
        <v>3480</v>
      </c>
    </row>
    <row r="2158" spans="3:21" hidden="1" x14ac:dyDescent="0.25">
      <c r="C2158" t="s">
        <v>3474</v>
      </c>
      <c r="D2158">
        <v>2017</v>
      </c>
      <c r="E2158" t="s">
        <v>79</v>
      </c>
      <c r="F2158" t="s">
        <v>3481</v>
      </c>
      <c r="G2158" t="s">
        <v>93</v>
      </c>
      <c r="H2158" t="s">
        <v>81</v>
      </c>
      <c r="I2158" t="s">
        <v>115</v>
      </c>
      <c r="J2158" t="s">
        <v>3269</v>
      </c>
      <c r="K2158" t="s">
        <v>527</v>
      </c>
      <c r="L2158" t="str">
        <f t="shared" si="33"/>
        <v>Medium</v>
      </c>
      <c r="M2158">
        <v>6.4</v>
      </c>
      <c r="N2158" t="s">
        <v>85</v>
      </c>
      <c r="O2158" t="s">
        <v>86</v>
      </c>
      <c r="P2158" t="s">
        <v>87</v>
      </c>
      <c r="Q2158" t="s">
        <v>88</v>
      </c>
      <c r="R2158" t="s">
        <v>89</v>
      </c>
      <c r="S2158" t="s">
        <v>85</v>
      </c>
      <c r="T2158" t="s">
        <v>89</v>
      </c>
      <c r="U2158" t="s">
        <v>3482</v>
      </c>
    </row>
    <row r="2159" spans="3:21" hidden="1" x14ac:dyDescent="0.25">
      <c r="C2159" t="s">
        <v>3474</v>
      </c>
      <c r="D2159">
        <v>2017</v>
      </c>
      <c r="E2159" t="s">
        <v>91</v>
      </c>
      <c r="F2159" t="s">
        <v>3483</v>
      </c>
      <c r="G2159" t="s">
        <v>93</v>
      </c>
      <c r="H2159" t="s">
        <v>81</v>
      </c>
      <c r="I2159" t="s">
        <v>115</v>
      </c>
      <c r="J2159" t="s">
        <v>3269</v>
      </c>
      <c r="K2159" t="s">
        <v>527</v>
      </c>
      <c r="L2159" t="str">
        <f t="shared" si="33"/>
        <v>Medium</v>
      </c>
      <c r="M2159">
        <v>5</v>
      </c>
      <c r="N2159" t="s">
        <v>85</v>
      </c>
      <c r="O2159" t="s">
        <v>86</v>
      </c>
      <c r="P2159" t="s">
        <v>87</v>
      </c>
      <c r="Q2159" t="s">
        <v>88</v>
      </c>
      <c r="R2159" t="s">
        <v>85</v>
      </c>
      <c r="S2159" t="s">
        <v>85</v>
      </c>
      <c r="T2159" t="s">
        <v>89</v>
      </c>
      <c r="U2159" t="s">
        <v>3484</v>
      </c>
    </row>
    <row r="2160" spans="3:21" hidden="1" x14ac:dyDescent="0.25">
      <c r="C2160" t="s">
        <v>3474</v>
      </c>
      <c r="D2160">
        <v>2017</v>
      </c>
      <c r="E2160" t="s">
        <v>98</v>
      </c>
      <c r="F2160" t="s">
        <v>3485</v>
      </c>
      <c r="G2160" t="s">
        <v>93</v>
      </c>
      <c r="H2160" t="s">
        <v>81</v>
      </c>
      <c r="I2160" t="s">
        <v>153</v>
      </c>
      <c r="J2160" t="s">
        <v>3125</v>
      </c>
      <c r="K2160" t="s">
        <v>527</v>
      </c>
      <c r="L2160" t="str">
        <f t="shared" si="33"/>
        <v>High</v>
      </c>
      <c r="M2160">
        <v>7.5</v>
      </c>
      <c r="N2160" t="s">
        <v>85</v>
      </c>
      <c r="O2160" t="s">
        <v>86</v>
      </c>
      <c r="P2160" t="s">
        <v>87</v>
      </c>
      <c r="Q2160" t="s">
        <v>88</v>
      </c>
      <c r="R2160" t="s">
        <v>89</v>
      </c>
      <c r="S2160" t="s">
        <v>89</v>
      </c>
      <c r="T2160" t="s">
        <v>89</v>
      </c>
      <c r="U2160" t="s">
        <v>3486</v>
      </c>
    </row>
    <row r="2161" spans="3:21" hidden="1" x14ac:dyDescent="0.25">
      <c r="C2161" t="s">
        <v>3474</v>
      </c>
      <c r="D2161">
        <v>2017</v>
      </c>
      <c r="E2161" t="s">
        <v>103</v>
      </c>
      <c r="F2161" t="s">
        <v>3487</v>
      </c>
      <c r="G2161" t="s">
        <v>222</v>
      </c>
      <c r="H2161" t="s">
        <v>81</v>
      </c>
      <c r="I2161" t="s">
        <v>161</v>
      </c>
      <c r="J2161" t="s">
        <v>1773</v>
      </c>
      <c r="K2161" t="s">
        <v>2939</v>
      </c>
      <c r="L2161" t="str">
        <f t="shared" si="33"/>
        <v>High</v>
      </c>
      <c r="M2161">
        <v>7.5</v>
      </c>
      <c r="N2161" t="s">
        <v>85</v>
      </c>
      <c r="O2161" t="s">
        <v>86</v>
      </c>
      <c r="P2161" t="s">
        <v>87</v>
      </c>
      <c r="Q2161" t="s">
        <v>88</v>
      </c>
      <c r="R2161" t="s">
        <v>89</v>
      </c>
      <c r="S2161" t="s">
        <v>89</v>
      </c>
      <c r="T2161" t="s">
        <v>89</v>
      </c>
      <c r="U2161" t="s">
        <v>3488</v>
      </c>
    </row>
    <row r="2162" spans="3:21" x14ac:dyDescent="0.25">
      <c r="C2162" t="s">
        <v>3474</v>
      </c>
      <c r="D2162">
        <v>2018</v>
      </c>
      <c r="E2162" t="s">
        <v>79</v>
      </c>
      <c r="F2162" s="8" t="s">
        <v>1904</v>
      </c>
      <c r="G2162" t="s">
        <v>93</v>
      </c>
      <c r="H2162" t="s">
        <v>81</v>
      </c>
      <c r="I2162" t="s">
        <v>153</v>
      </c>
      <c r="J2162" t="s">
        <v>1905</v>
      </c>
      <c r="K2162" t="s">
        <v>756</v>
      </c>
      <c r="L2162" t="str">
        <f t="shared" si="33"/>
        <v>High</v>
      </c>
      <c r="M2162">
        <v>7.5</v>
      </c>
      <c r="N2162" t="s">
        <v>85</v>
      </c>
      <c r="O2162" t="s">
        <v>86</v>
      </c>
      <c r="P2162" t="s">
        <v>87</v>
      </c>
      <c r="Q2162" t="s">
        <v>88</v>
      </c>
      <c r="R2162" t="s">
        <v>89</v>
      </c>
      <c r="S2162" t="s">
        <v>89</v>
      </c>
      <c r="T2162" t="s">
        <v>89</v>
      </c>
      <c r="U2162" t="s">
        <v>1906</v>
      </c>
    </row>
    <row r="2163" spans="3:21" hidden="1" x14ac:dyDescent="0.25">
      <c r="C2163" t="s">
        <v>3489</v>
      </c>
      <c r="D2163">
        <v>2015</v>
      </c>
      <c r="E2163" t="s">
        <v>79</v>
      </c>
      <c r="F2163" t="s">
        <v>3490</v>
      </c>
      <c r="G2163" t="s">
        <v>128</v>
      </c>
      <c r="H2163" t="s">
        <v>81</v>
      </c>
      <c r="I2163" t="s">
        <v>129</v>
      </c>
      <c r="J2163" t="s">
        <v>2302</v>
      </c>
      <c r="K2163" t="s">
        <v>3491</v>
      </c>
      <c r="L2163" t="str">
        <f t="shared" si="33"/>
        <v>Medium</v>
      </c>
      <c r="M2163">
        <v>5</v>
      </c>
      <c r="N2163" t="s">
        <v>85</v>
      </c>
      <c r="O2163" t="s">
        <v>86</v>
      </c>
      <c r="P2163" t="s">
        <v>87</v>
      </c>
      <c r="Q2163" t="s">
        <v>88</v>
      </c>
      <c r="R2163" t="s">
        <v>85</v>
      </c>
      <c r="S2163" t="s">
        <v>85</v>
      </c>
      <c r="T2163" t="s">
        <v>89</v>
      </c>
      <c r="U2163" t="s">
        <v>3492</v>
      </c>
    </row>
    <row r="2164" spans="3:21" hidden="1" x14ac:dyDescent="0.25">
      <c r="C2164" t="s">
        <v>3493</v>
      </c>
      <c r="D2164">
        <v>2015</v>
      </c>
      <c r="E2164" t="s">
        <v>79</v>
      </c>
      <c r="F2164" t="s">
        <v>813</v>
      </c>
      <c r="G2164" t="s">
        <v>93</v>
      </c>
      <c r="H2164" t="s">
        <v>81</v>
      </c>
      <c r="I2164" t="s">
        <v>94</v>
      </c>
      <c r="J2164" t="s">
        <v>814</v>
      </c>
      <c r="K2164" t="s">
        <v>815</v>
      </c>
      <c r="L2164" t="str">
        <f t="shared" si="33"/>
        <v>Medium</v>
      </c>
      <c r="M2164">
        <v>5</v>
      </c>
      <c r="N2164" t="s">
        <v>85</v>
      </c>
      <c r="O2164" t="s">
        <v>86</v>
      </c>
      <c r="P2164" t="s">
        <v>87</v>
      </c>
      <c r="Q2164" t="s">
        <v>88</v>
      </c>
      <c r="R2164" t="s">
        <v>89</v>
      </c>
      <c r="S2164" t="s">
        <v>85</v>
      </c>
      <c r="T2164" t="s">
        <v>85</v>
      </c>
      <c r="U2164" t="s">
        <v>816</v>
      </c>
    </row>
    <row r="2165" spans="3:21" hidden="1" x14ac:dyDescent="0.25">
      <c r="C2165" t="s">
        <v>3493</v>
      </c>
      <c r="D2165">
        <v>2018</v>
      </c>
      <c r="E2165" t="s">
        <v>79</v>
      </c>
      <c r="F2165" t="s">
        <v>2512</v>
      </c>
      <c r="G2165" t="s">
        <v>108</v>
      </c>
      <c r="H2165" t="s">
        <v>81</v>
      </c>
      <c r="I2165" t="s">
        <v>109</v>
      </c>
      <c r="J2165" t="s">
        <v>2019</v>
      </c>
      <c r="K2165" t="s">
        <v>2508</v>
      </c>
      <c r="L2165" t="str">
        <f t="shared" si="33"/>
        <v>Low</v>
      </c>
      <c r="M2165">
        <v>4.3</v>
      </c>
      <c r="N2165" t="s">
        <v>85</v>
      </c>
      <c r="O2165" t="s">
        <v>86</v>
      </c>
      <c r="P2165" t="s">
        <v>101</v>
      </c>
      <c r="Q2165" t="s">
        <v>88</v>
      </c>
      <c r="R2165" t="s">
        <v>89</v>
      </c>
      <c r="S2165" t="s">
        <v>85</v>
      </c>
      <c r="T2165" t="s">
        <v>85</v>
      </c>
      <c r="U2165" t="s">
        <v>2513</v>
      </c>
    </row>
    <row r="2166" spans="3:21" hidden="1" x14ac:dyDescent="0.25">
      <c r="C2166" t="s">
        <v>3493</v>
      </c>
      <c r="D2166">
        <v>2018</v>
      </c>
      <c r="E2166" t="s">
        <v>91</v>
      </c>
      <c r="F2166" t="s">
        <v>3494</v>
      </c>
      <c r="G2166" t="s">
        <v>93</v>
      </c>
      <c r="H2166" t="s">
        <v>81</v>
      </c>
      <c r="I2166" t="s">
        <v>153</v>
      </c>
      <c r="J2166" t="s">
        <v>408</v>
      </c>
      <c r="K2166" t="s">
        <v>1987</v>
      </c>
      <c r="L2166" t="str">
        <f t="shared" si="33"/>
        <v>Medium</v>
      </c>
      <c r="M2166">
        <v>5</v>
      </c>
      <c r="N2166" t="s">
        <v>85</v>
      </c>
      <c r="O2166" t="s">
        <v>86</v>
      </c>
      <c r="P2166" t="s">
        <v>87</v>
      </c>
      <c r="Q2166" t="s">
        <v>88</v>
      </c>
      <c r="R2166" t="s">
        <v>85</v>
      </c>
      <c r="S2166" t="s">
        <v>85</v>
      </c>
      <c r="T2166" t="s">
        <v>89</v>
      </c>
      <c r="U2166" t="s">
        <v>3495</v>
      </c>
    </row>
    <row r="2167" spans="3:21" hidden="1" x14ac:dyDescent="0.25">
      <c r="C2167" t="s">
        <v>3496</v>
      </c>
      <c r="D2167">
        <v>2017</v>
      </c>
      <c r="E2167" t="s">
        <v>79</v>
      </c>
      <c r="F2167" t="s">
        <v>3497</v>
      </c>
      <c r="G2167" t="s">
        <v>93</v>
      </c>
      <c r="H2167" t="s">
        <v>81</v>
      </c>
      <c r="I2167" t="s">
        <v>153</v>
      </c>
      <c r="J2167" t="s">
        <v>428</v>
      </c>
      <c r="K2167" t="s">
        <v>3498</v>
      </c>
      <c r="L2167" t="str">
        <f t="shared" ref="L2167:L2205" si="34">IF(M2167&gt;=9,"Critical",IF(M2167&gt;=7.5,"High",IF(M2167&gt;=5,"Medium","Low")))</f>
        <v>Medium</v>
      </c>
      <c r="M2167">
        <v>6.8</v>
      </c>
      <c r="N2167" t="s">
        <v>85</v>
      </c>
      <c r="O2167" t="s">
        <v>86</v>
      </c>
      <c r="P2167" t="s">
        <v>101</v>
      </c>
      <c r="Q2167" t="s">
        <v>88</v>
      </c>
      <c r="R2167" t="s">
        <v>89</v>
      </c>
      <c r="S2167" t="s">
        <v>89</v>
      </c>
      <c r="T2167" t="s">
        <v>89</v>
      </c>
      <c r="U2167" t="s">
        <v>3499</v>
      </c>
    </row>
    <row r="2168" spans="3:21" hidden="1" x14ac:dyDescent="0.25">
      <c r="C2168" t="s">
        <v>3496</v>
      </c>
      <c r="D2168">
        <v>2017</v>
      </c>
      <c r="E2168" t="s">
        <v>91</v>
      </c>
      <c r="F2168" t="s">
        <v>3500</v>
      </c>
      <c r="G2168" t="s">
        <v>134</v>
      </c>
      <c r="H2168" t="s">
        <v>81</v>
      </c>
      <c r="I2168" t="s">
        <v>129</v>
      </c>
      <c r="J2168" t="s">
        <v>3501</v>
      </c>
      <c r="K2168" t="s">
        <v>84</v>
      </c>
      <c r="L2168" t="str">
        <f t="shared" si="34"/>
        <v>Low</v>
      </c>
      <c r="M2168">
        <v>4</v>
      </c>
      <c r="N2168" t="s">
        <v>85</v>
      </c>
      <c r="O2168" t="s">
        <v>86</v>
      </c>
      <c r="P2168" t="s">
        <v>87</v>
      </c>
      <c r="Q2168" t="s">
        <v>205</v>
      </c>
      <c r="R2168" t="s">
        <v>85</v>
      </c>
      <c r="S2168" t="s">
        <v>85</v>
      </c>
      <c r="T2168" t="s">
        <v>89</v>
      </c>
      <c r="U2168" t="s">
        <v>3502</v>
      </c>
    </row>
    <row r="2169" spans="3:21" hidden="1" x14ac:dyDescent="0.25">
      <c r="C2169" t="s">
        <v>3496</v>
      </c>
      <c r="D2169">
        <v>2017</v>
      </c>
      <c r="E2169" t="s">
        <v>98</v>
      </c>
      <c r="F2169" t="s">
        <v>3503</v>
      </c>
      <c r="G2169" t="s">
        <v>134</v>
      </c>
      <c r="H2169" t="s">
        <v>81</v>
      </c>
      <c r="I2169" t="s">
        <v>129</v>
      </c>
      <c r="J2169" t="s">
        <v>3501</v>
      </c>
      <c r="K2169" t="s">
        <v>600</v>
      </c>
      <c r="L2169" t="str">
        <f t="shared" si="34"/>
        <v>Medium</v>
      </c>
      <c r="M2169">
        <v>5</v>
      </c>
      <c r="N2169" t="s">
        <v>85</v>
      </c>
      <c r="O2169" t="s">
        <v>86</v>
      </c>
      <c r="P2169" t="s">
        <v>87</v>
      </c>
      <c r="Q2169" t="s">
        <v>88</v>
      </c>
      <c r="R2169" t="s">
        <v>85</v>
      </c>
      <c r="S2169" t="s">
        <v>85</v>
      </c>
      <c r="T2169" t="s">
        <v>89</v>
      </c>
      <c r="U2169" t="s">
        <v>3504</v>
      </c>
    </row>
    <row r="2170" spans="3:21" hidden="1" x14ac:dyDescent="0.25">
      <c r="C2170" t="s">
        <v>3496</v>
      </c>
      <c r="D2170">
        <v>2018</v>
      </c>
      <c r="E2170" t="s">
        <v>79</v>
      </c>
      <c r="F2170" t="s">
        <v>3505</v>
      </c>
      <c r="G2170" t="s">
        <v>1044</v>
      </c>
      <c r="H2170" t="s">
        <v>81</v>
      </c>
      <c r="I2170" t="s">
        <v>394</v>
      </c>
      <c r="J2170" t="s">
        <v>3506</v>
      </c>
      <c r="K2170" t="s">
        <v>1867</v>
      </c>
      <c r="L2170" t="str">
        <f t="shared" si="34"/>
        <v>Medium</v>
      </c>
      <c r="M2170">
        <v>6.4</v>
      </c>
      <c r="N2170" t="s">
        <v>85</v>
      </c>
      <c r="O2170" t="s">
        <v>86</v>
      </c>
      <c r="P2170" t="s">
        <v>87</v>
      </c>
      <c r="Q2170" t="s">
        <v>88</v>
      </c>
      <c r="R2170" t="s">
        <v>89</v>
      </c>
      <c r="S2170" t="s">
        <v>85</v>
      </c>
      <c r="T2170" t="s">
        <v>89</v>
      </c>
      <c r="U2170" t="s">
        <v>3507</v>
      </c>
    </row>
    <row r="2171" spans="3:21" hidden="1" x14ac:dyDescent="0.25">
      <c r="C2171" t="s">
        <v>3508</v>
      </c>
      <c r="D2171">
        <v>2015</v>
      </c>
      <c r="E2171" t="s">
        <v>79</v>
      </c>
      <c r="F2171" t="s">
        <v>3509</v>
      </c>
      <c r="G2171" t="s">
        <v>93</v>
      </c>
      <c r="H2171" t="s">
        <v>81</v>
      </c>
      <c r="I2171" t="s">
        <v>223</v>
      </c>
      <c r="J2171" t="s">
        <v>3510</v>
      </c>
      <c r="K2171" t="s">
        <v>291</v>
      </c>
      <c r="L2171" t="str">
        <f t="shared" si="34"/>
        <v>High</v>
      </c>
      <c r="M2171">
        <v>7.5</v>
      </c>
      <c r="N2171" t="s">
        <v>85</v>
      </c>
      <c r="O2171" t="s">
        <v>86</v>
      </c>
      <c r="P2171" t="s">
        <v>87</v>
      </c>
      <c r="Q2171" t="s">
        <v>88</v>
      </c>
      <c r="R2171" t="s">
        <v>89</v>
      </c>
      <c r="S2171" t="s">
        <v>89</v>
      </c>
      <c r="T2171" t="s">
        <v>89</v>
      </c>
      <c r="U2171" t="s">
        <v>3511</v>
      </c>
    </row>
    <row r="2172" spans="3:21" hidden="1" x14ac:dyDescent="0.25">
      <c r="C2172" t="s">
        <v>3508</v>
      </c>
      <c r="D2172">
        <v>2016</v>
      </c>
      <c r="E2172" t="s">
        <v>79</v>
      </c>
      <c r="F2172" t="s">
        <v>3512</v>
      </c>
      <c r="G2172" t="s">
        <v>222</v>
      </c>
      <c r="H2172" t="s">
        <v>81</v>
      </c>
      <c r="I2172" t="s">
        <v>129</v>
      </c>
      <c r="J2172" t="s">
        <v>3513</v>
      </c>
      <c r="K2172" t="s">
        <v>593</v>
      </c>
      <c r="L2172" t="str">
        <f t="shared" si="34"/>
        <v>Low</v>
      </c>
      <c r="M2172">
        <v>4.3</v>
      </c>
      <c r="N2172" t="s">
        <v>85</v>
      </c>
      <c r="O2172" t="s">
        <v>86</v>
      </c>
      <c r="P2172" t="s">
        <v>101</v>
      </c>
      <c r="Q2172" t="s">
        <v>88</v>
      </c>
      <c r="R2172" t="s">
        <v>85</v>
      </c>
      <c r="S2172" t="s">
        <v>85</v>
      </c>
      <c r="T2172" t="s">
        <v>89</v>
      </c>
      <c r="U2172" t="s">
        <v>3514</v>
      </c>
    </row>
    <row r="2173" spans="3:21" hidden="1" x14ac:dyDescent="0.25">
      <c r="C2173" t="s">
        <v>3508</v>
      </c>
      <c r="D2173">
        <v>2016</v>
      </c>
      <c r="E2173" t="s">
        <v>91</v>
      </c>
      <c r="F2173" t="s">
        <v>3515</v>
      </c>
      <c r="G2173" t="s">
        <v>128</v>
      </c>
      <c r="H2173" t="s">
        <v>81</v>
      </c>
      <c r="I2173" t="s">
        <v>129</v>
      </c>
      <c r="J2173" t="s">
        <v>3513</v>
      </c>
      <c r="K2173" t="s">
        <v>663</v>
      </c>
      <c r="L2173" t="str">
        <f t="shared" si="34"/>
        <v>High</v>
      </c>
      <c r="M2173">
        <v>7.8</v>
      </c>
      <c r="N2173" t="s">
        <v>85</v>
      </c>
      <c r="O2173" t="s">
        <v>86</v>
      </c>
      <c r="P2173" t="s">
        <v>87</v>
      </c>
      <c r="Q2173" t="s">
        <v>88</v>
      </c>
      <c r="R2173" t="s">
        <v>85</v>
      </c>
      <c r="S2173" t="s">
        <v>85</v>
      </c>
      <c r="T2173" t="s">
        <v>130</v>
      </c>
      <c r="U2173" t="s">
        <v>3516</v>
      </c>
    </row>
    <row r="2174" spans="3:21" hidden="1" x14ac:dyDescent="0.25">
      <c r="C2174" t="s">
        <v>3508</v>
      </c>
      <c r="D2174">
        <v>2016</v>
      </c>
      <c r="E2174" t="s">
        <v>98</v>
      </c>
      <c r="F2174" t="s">
        <v>3517</v>
      </c>
      <c r="G2174" t="s">
        <v>540</v>
      </c>
      <c r="H2174" t="s">
        <v>81</v>
      </c>
      <c r="I2174" t="s">
        <v>115</v>
      </c>
      <c r="J2174" t="s">
        <v>592</v>
      </c>
      <c r="K2174" t="s">
        <v>663</v>
      </c>
      <c r="L2174" t="str">
        <f t="shared" si="34"/>
        <v>High</v>
      </c>
      <c r="M2174">
        <v>7.5</v>
      </c>
      <c r="N2174" t="s">
        <v>85</v>
      </c>
      <c r="O2174" t="s">
        <v>86</v>
      </c>
      <c r="P2174" t="s">
        <v>87</v>
      </c>
      <c r="Q2174" t="s">
        <v>88</v>
      </c>
      <c r="R2174" t="s">
        <v>89</v>
      </c>
      <c r="S2174" t="s">
        <v>89</v>
      </c>
      <c r="T2174" t="s">
        <v>89</v>
      </c>
      <c r="U2174" t="s">
        <v>3518</v>
      </c>
    </row>
    <row r="2175" spans="3:21" hidden="1" x14ac:dyDescent="0.25">
      <c r="C2175" t="s">
        <v>3508</v>
      </c>
      <c r="D2175">
        <v>2016</v>
      </c>
      <c r="E2175" t="s">
        <v>103</v>
      </c>
      <c r="F2175" t="s">
        <v>3519</v>
      </c>
      <c r="G2175" t="s">
        <v>108</v>
      </c>
      <c r="H2175" t="s">
        <v>81</v>
      </c>
      <c r="I2175" t="s">
        <v>109</v>
      </c>
      <c r="J2175" t="s">
        <v>3520</v>
      </c>
      <c r="K2175" t="s">
        <v>1172</v>
      </c>
      <c r="L2175" t="str">
        <f t="shared" si="34"/>
        <v>Medium</v>
      </c>
      <c r="M2175">
        <v>5</v>
      </c>
      <c r="N2175" t="s">
        <v>85</v>
      </c>
      <c r="O2175" t="s">
        <v>86</v>
      </c>
      <c r="P2175" t="s">
        <v>87</v>
      </c>
      <c r="Q2175" t="s">
        <v>88</v>
      </c>
      <c r="R2175" t="s">
        <v>89</v>
      </c>
      <c r="S2175" t="s">
        <v>85</v>
      </c>
      <c r="T2175" t="s">
        <v>85</v>
      </c>
      <c r="U2175" t="s">
        <v>3521</v>
      </c>
    </row>
    <row r="2176" spans="3:21" hidden="1" x14ac:dyDescent="0.25">
      <c r="C2176" t="s">
        <v>3508</v>
      </c>
      <c r="D2176">
        <v>2016</v>
      </c>
      <c r="E2176" t="s">
        <v>106</v>
      </c>
      <c r="F2176" t="s">
        <v>3522</v>
      </c>
      <c r="G2176" t="s">
        <v>155</v>
      </c>
      <c r="H2176" t="s">
        <v>81</v>
      </c>
      <c r="I2176" t="s">
        <v>129</v>
      </c>
      <c r="J2176" t="s">
        <v>3523</v>
      </c>
      <c r="K2176" t="s">
        <v>111</v>
      </c>
      <c r="L2176" t="str">
        <f t="shared" si="34"/>
        <v>Medium</v>
      </c>
      <c r="M2176">
        <v>5</v>
      </c>
      <c r="N2176" t="s">
        <v>85</v>
      </c>
      <c r="O2176" t="s">
        <v>86</v>
      </c>
      <c r="P2176" t="s">
        <v>87</v>
      </c>
      <c r="Q2176" t="s">
        <v>88</v>
      </c>
      <c r="R2176" t="s">
        <v>85</v>
      </c>
      <c r="S2176" t="s">
        <v>85</v>
      </c>
      <c r="T2176" t="s">
        <v>89</v>
      </c>
      <c r="U2176" t="s">
        <v>3524</v>
      </c>
    </row>
    <row r="2177" spans="3:21" hidden="1" x14ac:dyDescent="0.25">
      <c r="C2177" t="s">
        <v>3508</v>
      </c>
      <c r="D2177">
        <v>2017</v>
      </c>
      <c r="E2177" t="s">
        <v>79</v>
      </c>
      <c r="F2177" t="s">
        <v>3525</v>
      </c>
      <c r="G2177" t="s">
        <v>108</v>
      </c>
      <c r="H2177" t="s">
        <v>81</v>
      </c>
      <c r="I2177" t="s">
        <v>109</v>
      </c>
      <c r="J2177" t="s">
        <v>3526</v>
      </c>
      <c r="K2177" t="s">
        <v>2897</v>
      </c>
      <c r="L2177" t="str">
        <f t="shared" si="34"/>
        <v>Low</v>
      </c>
      <c r="M2177">
        <v>4.3</v>
      </c>
      <c r="N2177" t="s">
        <v>85</v>
      </c>
      <c r="O2177" t="s">
        <v>86</v>
      </c>
      <c r="P2177" t="s">
        <v>101</v>
      </c>
      <c r="Q2177" t="s">
        <v>88</v>
      </c>
      <c r="R2177" t="s">
        <v>89</v>
      </c>
      <c r="S2177" t="s">
        <v>85</v>
      </c>
      <c r="T2177" t="s">
        <v>85</v>
      </c>
      <c r="U2177" t="s">
        <v>3527</v>
      </c>
    </row>
    <row r="2178" spans="3:21" hidden="1" x14ac:dyDescent="0.25">
      <c r="C2178" t="s">
        <v>3508</v>
      </c>
      <c r="D2178">
        <v>2017</v>
      </c>
      <c r="E2178" t="s">
        <v>91</v>
      </c>
      <c r="F2178" t="s">
        <v>3528</v>
      </c>
      <c r="G2178" t="s">
        <v>134</v>
      </c>
      <c r="H2178" t="s">
        <v>81</v>
      </c>
      <c r="I2178" t="s">
        <v>129</v>
      </c>
      <c r="J2178" t="s">
        <v>1739</v>
      </c>
      <c r="K2178" t="s">
        <v>1582</v>
      </c>
      <c r="L2178" t="str">
        <f t="shared" si="34"/>
        <v>Medium</v>
      </c>
      <c r="M2178">
        <v>5</v>
      </c>
      <c r="N2178" t="s">
        <v>85</v>
      </c>
      <c r="O2178" t="s">
        <v>86</v>
      </c>
      <c r="P2178" t="s">
        <v>87</v>
      </c>
      <c r="Q2178" t="s">
        <v>88</v>
      </c>
      <c r="R2178" t="s">
        <v>85</v>
      </c>
      <c r="S2178" t="s">
        <v>85</v>
      </c>
      <c r="T2178" t="s">
        <v>89</v>
      </c>
      <c r="U2178" t="s">
        <v>3529</v>
      </c>
    </row>
    <row r="2179" spans="3:21" hidden="1" x14ac:dyDescent="0.25">
      <c r="C2179" t="s">
        <v>3508</v>
      </c>
      <c r="D2179">
        <v>2017</v>
      </c>
      <c r="E2179" t="s">
        <v>98</v>
      </c>
      <c r="F2179" t="s">
        <v>3530</v>
      </c>
      <c r="G2179" t="s">
        <v>108</v>
      </c>
      <c r="H2179" t="s">
        <v>81</v>
      </c>
      <c r="I2179" t="s">
        <v>109</v>
      </c>
      <c r="J2179" t="s">
        <v>3531</v>
      </c>
      <c r="K2179" t="s">
        <v>1697</v>
      </c>
      <c r="L2179" t="str">
        <f t="shared" si="34"/>
        <v>Medium</v>
      </c>
      <c r="M2179">
        <v>5</v>
      </c>
      <c r="N2179" t="s">
        <v>85</v>
      </c>
      <c r="O2179" t="s">
        <v>86</v>
      </c>
      <c r="P2179" t="s">
        <v>87</v>
      </c>
      <c r="Q2179" t="s">
        <v>88</v>
      </c>
      <c r="R2179" t="s">
        <v>89</v>
      </c>
      <c r="S2179" t="s">
        <v>85</v>
      </c>
      <c r="T2179" t="s">
        <v>85</v>
      </c>
      <c r="U2179" t="s">
        <v>3532</v>
      </c>
    </row>
    <row r="2180" spans="3:21" hidden="1" x14ac:dyDescent="0.25">
      <c r="C2180" t="s">
        <v>3508</v>
      </c>
      <c r="D2180">
        <v>2017</v>
      </c>
      <c r="E2180" t="s">
        <v>103</v>
      </c>
      <c r="F2180" t="s">
        <v>3533</v>
      </c>
      <c r="G2180" t="s">
        <v>128</v>
      </c>
      <c r="H2180" t="s">
        <v>81</v>
      </c>
      <c r="I2180" t="s">
        <v>129</v>
      </c>
      <c r="J2180" t="s">
        <v>3531</v>
      </c>
      <c r="K2180" t="s">
        <v>3534</v>
      </c>
      <c r="L2180" t="str">
        <f t="shared" si="34"/>
        <v>High</v>
      </c>
      <c r="M2180">
        <v>7.8</v>
      </c>
      <c r="N2180" t="s">
        <v>85</v>
      </c>
      <c r="O2180" t="s">
        <v>86</v>
      </c>
      <c r="P2180" t="s">
        <v>87</v>
      </c>
      <c r="Q2180" t="s">
        <v>88</v>
      </c>
      <c r="R2180" t="s">
        <v>85</v>
      </c>
      <c r="S2180" t="s">
        <v>85</v>
      </c>
      <c r="T2180" t="s">
        <v>130</v>
      </c>
      <c r="U2180" t="s">
        <v>3535</v>
      </c>
    </row>
    <row r="2181" spans="3:21" hidden="1" x14ac:dyDescent="0.25">
      <c r="C2181" t="s">
        <v>3508</v>
      </c>
      <c r="D2181">
        <v>2017</v>
      </c>
      <c r="E2181" t="s">
        <v>106</v>
      </c>
      <c r="F2181" t="s">
        <v>3536</v>
      </c>
      <c r="G2181" t="s">
        <v>128</v>
      </c>
      <c r="H2181" t="s">
        <v>81</v>
      </c>
      <c r="I2181" t="s">
        <v>129</v>
      </c>
      <c r="J2181" t="s">
        <v>3531</v>
      </c>
      <c r="K2181" t="s">
        <v>3537</v>
      </c>
      <c r="L2181" t="str">
        <f t="shared" si="34"/>
        <v>High</v>
      </c>
      <c r="M2181">
        <v>7.8</v>
      </c>
      <c r="N2181" t="s">
        <v>85</v>
      </c>
      <c r="O2181" t="s">
        <v>86</v>
      </c>
      <c r="P2181" t="s">
        <v>87</v>
      </c>
      <c r="Q2181" t="s">
        <v>88</v>
      </c>
      <c r="R2181" t="s">
        <v>85</v>
      </c>
      <c r="S2181" t="s">
        <v>85</v>
      </c>
      <c r="T2181" t="s">
        <v>130</v>
      </c>
      <c r="U2181" t="s">
        <v>3538</v>
      </c>
    </row>
    <row r="2182" spans="3:21" hidden="1" x14ac:dyDescent="0.25">
      <c r="C2182" t="s">
        <v>3508</v>
      </c>
      <c r="D2182">
        <v>2017</v>
      </c>
      <c r="E2182" t="s">
        <v>113</v>
      </c>
      <c r="F2182" t="s">
        <v>3539</v>
      </c>
      <c r="G2182" t="s">
        <v>128</v>
      </c>
      <c r="H2182" t="s">
        <v>81</v>
      </c>
      <c r="I2182" t="s">
        <v>129</v>
      </c>
      <c r="J2182" t="s">
        <v>3531</v>
      </c>
      <c r="K2182" t="s">
        <v>1697</v>
      </c>
      <c r="L2182" t="str">
        <f t="shared" si="34"/>
        <v>High</v>
      </c>
      <c r="M2182">
        <v>7.8</v>
      </c>
      <c r="N2182" t="s">
        <v>85</v>
      </c>
      <c r="O2182" t="s">
        <v>86</v>
      </c>
      <c r="P2182" t="s">
        <v>87</v>
      </c>
      <c r="Q2182" t="s">
        <v>88</v>
      </c>
      <c r="R2182" t="s">
        <v>85</v>
      </c>
      <c r="S2182" t="s">
        <v>85</v>
      </c>
      <c r="T2182" t="s">
        <v>130</v>
      </c>
      <c r="U2182" t="s">
        <v>3540</v>
      </c>
    </row>
    <row r="2183" spans="3:21" hidden="1" x14ac:dyDescent="0.25">
      <c r="C2183" t="s">
        <v>3508</v>
      </c>
      <c r="D2183">
        <v>2017</v>
      </c>
      <c r="E2183" t="s">
        <v>117</v>
      </c>
      <c r="F2183" t="s">
        <v>3541</v>
      </c>
      <c r="G2183" t="s">
        <v>1571</v>
      </c>
      <c r="H2183" t="s">
        <v>81</v>
      </c>
      <c r="I2183" t="s">
        <v>129</v>
      </c>
      <c r="J2183" t="s">
        <v>2497</v>
      </c>
      <c r="K2183" t="s">
        <v>1658</v>
      </c>
      <c r="L2183" t="str">
        <f t="shared" si="34"/>
        <v>Medium</v>
      </c>
      <c r="M2183">
        <v>5</v>
      </c>
      <c r="N2183" t="s">
        <v>85</v>
      </c>
      <c r="O2183" t="s">
        <v>86</v>
      </c>
      <c r="P2183" t="s">
        <v>87</v>
      </c>
      <c r="Q2183" t="s">
        <v>88</v>
      </c>
      <c r="R2183" t="s">
        <v>85</v>
      </c>
      <c r="S2183" t="s">
        <v>85</v>
      </c>
      <c r="T2183" t="s">
        <v>89</v>
      </c>
      <c r="U2183" t="s">
        <v>3542</v>
      </c>
    </row>
    <row r="2184" spans="3:21" hidden="1" x14ac:dyDescent="0.25">
      <c r="C2184" t="s">
        <v>3508</v>
      </c>
      <c r="D2184">
        <v>2017</v>
      </c>
      <c r="E2184" t="s">
        <v>120</v>
      </c>
      <c r="F2184" t="s">
        <v>1791</v>
      </c>
      <c r="G2184" t="s">
        <v>128</v>
      </c>
      <c r="H2184" t="s">
        <v>81</v>
      </c>
      <c r="I2184" t="s">
        <v>129</v>
      </c>
      <c r="J2184" t="s">
        <v>199</v>
      </c>
      <c r="K2184" t="s">
        <v>428</v>
      </c>
      <c r="L2184" t="str">
        <f t="shared" si="34"/>
        <v>Medium</v>
      </c>
      <c r="M2184">
        <v>6.8</v>
      </c>
      <c r="N2184" t="s">
        <v>85</v>
      </c>
      <c r="O2184" t="s">
        <v>86</v>
      </c>
      <c r="P2184" t="s">
        <v>87</v>
      </c>
      <c r="Q2184" t="s">
        <v>205</v>
      </c>
      <c r="R2184" t="s">
        <v>85</v>
      </c>
      <c r="S2184" t="s">
        <v>85</v>
      </c>
      <c r="T2184" t="s">
        <v>130</v>
      </c>
      <c r="U2184" t="s">
        <v>1792</v>
      </c>
    </row>
    <row r="2185" spans="3:21" hidden="1" x14ac:dyDescent="0.25">
      <c r="C2185" t="s">
        <v>3508</v>
      </c>
      <c r="D2185">
        <v>2018</v>
      </c>
      <c r="E2185" t="s">
        <v>79</v>
      </c>
      <c r="F2185" t="s">
        <v>3543</v>
      </c>
      <c r="G2185" t="s">
        <v>478</v>
      </c>
      <c r="H2185" t="s">
        <v>81</v>
      </c>
      <c r="I2185" t="s">
        <v>964</v>
      </c>
      <c r="J2185" t="s">
        <v>468</v>
      </c>
      <c r="K2185" t="s">
        <v>2508</v>
      </c>
      <c r="L2185" t="str">
        <f t="shared" si="34"/>
        <v>Medium</v>
      </c>
      <c r="M2185">
        <v>6.8</v>
      </c>
      <c r="N2185" t="s">
        <v>85</v>
      </c>
      <c r="O2185" t="s">
        <v>86</v>
      </c>
      <c r="P2185" t="s">
        <v>101</v>
      </c>
      <c r="Q2185" t="s">
        <v>88</v>
      </c>
      <c r="R2185" t="s">
        <v>89</v>
      </c>
      <c r="S2185" t="s">
        <v>89</v>
      </c>
      <c r="T2185" t="s">
        <v>89</v>
      </c>
      <c r="U2185" t="s">
        <v>3544</v>
      </c>
    </row>
    <row r="2186" spans="3:21" hidden="1" x14ac:dyDescent="0.25">
      <c r="C2186" t="s">
        <v>3508</v>
      </c>
      <c r="D2186">
        <v>2018</v>
      </c>
      <c r="E2186" t="s">
        <v>91</v>
      </c>
      <c r="F2186" t="s">
        <v>3545</v>
      </c>
      <c r="G2186" t="s">
        <v>134</v>
      </c>
      <c r="H2186" t="s">
        <v>81</v>
      </c>
      <c r="I2186" t="s">
        <v>129</v>
      </c>
      <c r="J2186" t="s">
        <v>468</v>
      </c>
      <c r="K2186" t="s">
        <v>2508</v>
      </c>
      <c r="L2186" t="str">
        <f t="shared" si="34"/>
        <v>Medium</v>
      </c>
      <c r="M2186">
        <v>5</v>
      </c>
      <c r="N2186" t="s">
        <v>85</v>
      </c>
      <c r="O2186" t="s">
        <v>86</v>
      </c>
      <c r="P2186" t="s">
        <v>87</v>
      </c>
      <c r="Q2186" t="s">
        <v>88</v>
      </c>
      <c r="R2186" t="s">
        <v>85</v>
      </c>
      <c r="S2186" t="s">
        <v>85</v>
      </c>
      <c r="T2186" t="s">
        <v>89</v>
      </c>
      <c r="U2186" t="s">
        <v>3546</v>
      </c>
    </row>
    <row r="2187" spans="3:21" hidden="1" x14ac:dyDescent="0.25">
      <c r="C2187" t="s">
        <v>3508</v>
      </c>
      <c r="D2187">
        <v>2018</v>
      </c>
      <c r="E2187" t="s">
        <v>98</v>
      </c>
      <c r="F2187" t="s">
        <v>3547</v>
      </c>
      <c r="G2187" t="s">
        <v>108</v>
      </c>
      <c r="H2187" t="s">
        <v>81</v>
      </c>
      <c r="I2187" t="s">
        <v>109</v>
      </c>
      <c r="J2187" t="s">
        <v>2097</v>
      </c>
      <c r="K2187" t="s">
        <v>3164</v>
      </c>
      <c r="L2187" t="str">
        <f t="shared" si="34"/>
        <v>Low</v>
      </c>
      <c r="M2187">
        <v>4</v>
      </c>
      <c r="N2187" t="s">
        <v>85</v>
      </c>
      <c r="O2187" t="s">
        <v>86</v>
      </c>
      <c r="P2187" t="s">
        <v>87</v>
      </c>
      <c r="Q2187" t="s">
        <v>205</v>
      </c>
      <c r="R2187" t="s">
        <v>89</v>
      </c>
      <c r="S2187" t="s">
        <v>85</v>
      </c>
      <c r="T2187" t="s">
        <v>85</v>
      </c>
      <c r="U2187" t="s">
        <v>3548</v>
      </c>
    </row>
    <row r="2188" spans="3:21" hidden="1" x14ac:dyDescent="0.25">
      <c r="C2188" t="s">
        <v>3549</v>
      </c>
      <c r="D2188">
        <v>2015</v>
      </c>
      <c r="E2188" t="s">
        <v>79</v>
      </c>
      <c r="F2188" t="s">
        <v>3550</v>
      </c>
      <c r="G2188" t="s">
        <v>93</v>
      </c>
      <c r="H2188" t="s">
        <v>81</v>
      </c>
      <c r="I2188" t="s">
        <v>180</v>
      </c>
      <c r="J2188" t="s">
        <v>3551</v>
      </c>
      <c r="K2188" t="s">
        <v>84</v>
      </c>
      <c r="L2188" t="str">
        <f t="shared" si="34"/>
        <v>High</v>
      </c>
      <c r="M2188">
        <v>7.5</v>
      </c>
      <c r="N2188" t="s">
        <v>85</v>
      </c>
      <c r="O2188" t="s">
        <v>86</v>
      </c>
      <c r="P2188" t="s">
        <v>87</v>
      </c>
      <c r="Q2188" t="s">
        <v>88</v>
      </c>
      <c r="R2188" t="s">
        <v>89</v>
      </c>
      <c r="S2188" t="s">
        <v>89</v>
      </c>
      <c r="T2188" t="s">
        <v>89</v>
      </c>
      <c r="U2188" t="s">
        <v>3552</v>
      </c>
    </row>
    <row r="2189" spans="3:21" hidden="1" x14ac:dyDescent="0.25">
      <c r="C2189" t="s">
        <v>3549</v>
      </c>
      <c r="D2189">
        <v>2015</v>
      </c>
      <c r="E2189" t="s">
        <v>91</v>
      </c>
      <c r="F2189" t="s">
        <v>3441</v>
      </c>
      <c r="G2189" t="s">
        <v>134</v>
      </c>
      <c r="H2189" t="s">
        <v>81</v>
      </c>
      <c r="I2189" t="s">
        <v>1330</v>
      </c>
      <c r="J2189" t="s">
        <v>822</v>
      </c>
      <c r="K2189" t="s">
        <v>2842</v>
      </c>
      <c r="L2189" t="str">
        <f t="shared" si="34"/>
        <v>Medium</v>
      </c>
      <c r="M2189">
        <v>6.4</v>
      </c>
      <c r="N2189" t="s">
        <v>85</v>
      </c>
      <c r="O2189" t="s">
        <v>86</v>
      </c>
      <c r="P2189" t="s">
        <v>87</v>
      </c>
      <c r="Q2189" t="s">
        <v>88</v>
      </c>
      <c r="R2189" t="s">
        <v>89</v>
      </c>
      <c r="S2189" t="s">
        <v>85</v>
      </c>
      <c r="T2189" t="s">
        <v>89</v>
      </c>
      <c r="U2189" t="s">
        <v>3442</v>
      </c>
    </row>
    <row r="2190" spans="3:21" hidden="1" x14ac:dyDescent="0.25">
      <c r="C2190" t="s">
        <v>3549</v>
      </c>
      <c r="D2190">
        <v>2016</v>
      </c>
      <c r="E2190" t="s">
        <v>79</v>
      </c>
      <c r="F2190" t="s">
        <v>706</v>
      </c>
      <c r="G2190" t="s">
        <v>93</v>
      </c>
      <c r="H2190" t="s">
        <v>81</v>
      </c>
      <c r="I2190" t="s">
        <v>153</v>
      </c>
      <c r="J2190" t="s">
        <v>631</v>
      </c>
      <c r="K2190" t="s">
        <v>84</v>
      </c>
      <c r="L2190" t="str">
        <f t="shared" si="34"/>
        <v>Medium</v>
      </c>
      <c r="M2190">
        <v>6.8</v>
      </c>
      <c r="N2190" t="s">
        <v>85</v>
      </c>
      <c r="O2190" t="s">
        <v>86</v>
      </c>
      <c r="P2190" t="s">
        <v>101</v>
      </c>
      <c r="Q2190" t="s">
        <v>88</v>
      </c>
      <c r="R2190" t="s">
        <v>89</v>
      </c>
      <c r="S2190" t="s">
        <v>89</v>
      </c>
      <c r="T2190" t="s">
        <v>89</v>
      </c>
      <c r="U2190" t="s">
        <v>707</v>
      </c>
    </row>
    <row r="2191" spans="3:21" hidden="1" x14ac:dyDescent="0.25">
      <c r="C2191" t="s">
        <v>3549</v>
      </c>
      <c r="D2191">
        <v>2017</v>
      </c>
      <c r="E2191" t="s">
        <v>79</v>
      </c>
      <c r="F2191" t="s">
        <v>3553</v>
      </c>
      <c r="G2191" t="s">
        <v>108</v>
      </c>
      <c r="H2191" t="s">
        <v>81</v>
      </c>
      <c r="I2191" t="s">
        <v>3554</v>
      </c>
      <c r="J2191" t="s">
        <v>2957</v>
      </c>
      <c r="K2191" t="s">
        <v>463</v>
      </c>
      <c r="L2191" t="str">
        <f t="shared" si="34"/>
        <v>Medium</v>
      </c>
      <c r="M2191">
        <v>5</v>
      </c>
      <c r="N2191" t="s">
        <v>85</v>
      </c>
      <c r="O2191" t="s">
        <v>86</v>
      </c>
      <c r="P2191" t="s">
        <v>87</v>
      </c>
      <c r="Q2191" t="s">
        <v>88</v>
      </c>
      <c r="R2191" t="s">
        <v>89</v>
      </c>
      <c r="S2191" t="s">
        <v>85</v>
      </c>
      <c r="T2191" t="s">
        <v>85</v>
      </c>
      <c r="U2191" t="s">
        <v>3555</v>
      </c>
    </row>
    <row r="2192" spans="3:21" hidden="1" x14ac:dyDescent="0.25">
      <c r="C2192" t="s">
        <v>3549</v>
      </c>
      <c r="D2192">
        <v>2017</v>
      </c>
      <c r="E2192" t="s">
        <v>91</v>
      </c>
      <c r="F2192" t="s">
        <v>3556</v>
      </c>
      <c r="G2192" t="s">
        <v>280</v>
      </c>
      <c r="H2192" t="s">
        <v>81</v>
      </c>
      <c r="I2192" t="s">
        <v>129</v>
      </c>
      <c r="J2192" t="s">
        <v>3364</v>
      </c>
      <c r="K2192" t="s">
        <v>1787</v>
      </c>
      <c r="L2192" t="str">
        <f t="shared" si="34"/>
        <v>Medium</v>
      </c>
      <c r="M2192">
        <v>6.8</v>
      </c>
      <c r="N2192" t="s">
        <v>85</v>
      </c>
      <c r="O2192" t="s">
        <v>86</v>
      </c>
      <c r="P2192" t="s">
        <v>101</v>
      </c>
      <c r="Q2192" t="s">
        <v>88</v>
      </c>
      <c r="R2192" t="s">
        <v>89</v>
      </c>
      <c r="S2192" t="s">
        <v>89</v>
      </c>
      <c r="T2192" t="s">
        <v>89</v>
      </c>
      <c r="U2192" t="s">
        <v>3557</v>
      </c>
    </row>
    <row r="2193" spans="3:21" hidden="1" x14ac:dyDescent="0.25">
      <c r="C2193" t="s">
        <v>3549</v>
      </c>
      <c r="D2193">
        <v>2017</v>
      </c>
      <c r="E2193" t="s">
        <v>98</v>
      </c>
      <c r="F2193" t="s">
        <v>3558</v>
      </c>
      <c r="G2193" t="s">
        <v>280</v>
      </c>
      <c r="H2193" t="s">
        <v>81</v>
      </c>
      <c r="I2193" t="s">
        <v>129</v>
      </c>
      <c r="J2193" t="s">
        <v>3364</v>
      </c>
      <c r="K2193" t="s">
        <v>1787</v>
      </c>
      <c r="L2193" t="str">
        <f t="shared" si="34"/>
        <v>High</v>
      </c>
      <c r="M2193">
        <v>7.5</v>
      </c>
      <c r="N2193" t="s">
        <v>85</v>
      </c>
      <c r="O2193" t="s">
        <v>86</v>
      </c>
      <c r="P2193" t="s">
        <v>87</v>
      </c>
      <c r="Q2193" t="s">
        <v>88</v>
      </c>
      <c r="R2193" t="s">
        <v>89</v>
      </c>
      <c r="S2193" t="s">
        <v>89</v>
      </c>
      <c r="T2193" t="s">
        <v>89</v>
      </c>
      <c r="U2193" t="s">
        <v>3559</v>
      </c>
    </row>
    <row r="2194" spans="3:21" hidden="1" x14ac:dyDescent="0.25">
      <c r="C2194" t="s">
        <v>3549</v>
      </c>
      <c r="D2194">
        <v>2017</v>
      </c>
      <c r="E2194" t="s">
        <v>103</v>
      </c>
      <c r="F2194" t="s">
        <v>3560</v>
      </c>
      <c r="G2194" t="s">
        <v>280</v>
      </c>
      <c r="H2194" t="s">
        <v>81</v>
      </c>
      <c r="I2194" t="s">
        <v>129</v>
      </c>
      <c r="J2194" t="s">
        <v>3364</v>
      </c>
      <c r="K2194" t="s">
        <v>1787</v>
      </c>
      <c r="L2194" t="str">
        <f t="shared" si="34"/>
        <v>Medium</v>
      </c>
      <c r="M2194">
        <v>6.8</v>
      </c>
      <c r="N2194" t="s">
        <v>85</v>
      </c>
      <c r="O2194" t="s">
        <v>86</v>
      </c>
      <c r="P2194" t="s">
        <v>101</v>
      </c>
      <c r="Q2194" t="s">
        <v>88</v>
      </c>
      <c r="R2194" t="s">
        <v>89</v>
      </c>
      <c r="S2194" t="s">
        <v>89</v>
      </c>
      <c r="T2194" t="s">
        <v>89</v>
      </c>
      <c r="U2194" t="s">
        <v>3557</v>
      </c>
    </row>
    <row r="2195" spans="3:21" hidden="1" x14ac:dyDescent="0.25">
      <c r="C2195" t="s">
        <v>3549</v>
      </c>
      <c r="D2195">
        <v>2017</v>
      </c>
      <c r="E2195" t="s">
        <v>106</v>
      </c>
      <c r="F2195" t="s">
        <v>3561</v>
      </c>
      <c r="G2195" t="s">
        <v>108</v>
      </c>
      <c r="H2195" t="s">
        <v>81</v>
      </c>
      <c r="I2195" t="s">
        <v>1330</v>
      </c>
      <c r="J2195" t="s">
        <v>445</v>
      </c>
      <c r="K2195" t="s">
        <v>3562</v>
      </c>
      <c r="L2195" t="str">
        <f t="shared" si="34"/>
        <v>High</v>
      </c>
      <c r="M2195">
        <v>7.5</v>
      </c>
      <c r="N2195" t="s">
        <v>85</v>
      </c>
      <c r="O2195" t="s">
        <v>86</v>
      </c>
      <c r="P2195" t="s">
        <v>87</v>
      </c>
      <c r="Q2195" t="s">
        <v>88</v>
      </c>
      <c r="R2195" t="s">
        <v>89</v>
      </c>
      <c r="S2195" t="s">
        <v>89</v>
      </c>
      <c r="T2195" t="s">
        <v>89</v>
      </c>
      <c r="U2195" t="s">
        <v>3563</v>
      </c>
    </row>
    <row r="2196" spans="3:21" hidden="1" x14ac:dyDescent="0.25">
      <c r="C2196" t="s">
        <v>3549</v>
      </c>
      <c r="D2196">
        <v>2017</v>
      </c>
      <c r="E2196" t="s">
        <v>113</v>
      </c>
      <c r="F2196" t="s">
        <v>3564</v>
      </c>
      <c r="G2196" t="s">
        <v>81</v>
      </c>
      <c r="H2196" t="s">
        <v>81</v>
      </c>
      <c r="I2196" t="s">
        <v>129</v>
      </c>
      <c r="J2196" t="s">
        <v>445</v>
      </c>
      <c r="K2196" t="s">
        <v>3562</v>
      </c>
      <c r="L2196" t="str">
        <f t="shared" si="34"/>
        <v>High</v>
      </c>
      <c r="M2196">
        <v>7.5</v>
      </c>
      <c r="N2196" t="s">
        <v>85</v>
      </c>
      <c r="O2196" t="s">
        <v>86</v>
      </c>
      <c r="P2196" t="s">
        <v>87</v>
      </c>
      <c r="Q2196" t="s">
        <v>88</v>
      </c>
      <c r="R2196" t="s">
        <v>89</v>
      </c>
      <c r="S2196" t="s">
        <v>89</v>
      </c>
      <c r="T2196" t="s">
        <v>89</v>
      </c>
      <c r="U2196" t="s">
        <v>3565</v>
      </c>
    </row>
    <row r="2197" spans="3:21" hidden="1" x14ac:dyDescent="0.25">
      <c r="C2197" t="s">
        <v>3566</v>
      </c>
      <c r="D2197">
        <v>2015</v>
      </c>
      <c r="E2197" t="s">
        <v>79</v>
      </c>
      <c r="F2197" t="s">
        <v>3567</v>
      </c>
      <c r="G2197" t="s">
        <v>134</v>
      </c>
      <c r="H2197" t="s">
        <v>81</v>
      </c>
      <c r="I2197" t="s">
        <v>129</v>
      </c>
      <c r="J2197" t="s">
        <v>170</v>
      </c>
      <c r="K2197" t="s">
        <v>111</v>
      </c>
      <c r="L2197" t="str">
        <f t="shared" si="34"/>
        <v>Medium</v>
      </c>
      <c r="M2197">
        <v>5</v>
      </c>
      <c r="N2197" t="s">
        <v>85</v>
      </c>
      <c r="O2197" t="s">
        <v>86</v>
      </c>
      <c r="P2197" t="s">
        <v>87</v>
      </c>
      <c r="Q2197" t="s">
        <v>88</v>
      </c>
      <c r="R2197" t="s">
        <v>85</v>
      </c>
      <c r="S2197" t="s">
        <v>85</v>
      </c>
      <c r="T2197" t="s">
        <v>89</v>
      </c>
      <c r="U2197" t="s">
        <v>3568</v>
      </c>
    </row>
    <row r="2198" spans="3:21" hidden="1" x14ac:dyDescent="0.25">
      <c r="C2198" t="s">
        <v>3566</v>
      </c>
      <c r="D2198">
        <v>2017</v>
      </c>
      <c r="E2198" t="s">
        <v>79</v>
      </c>
      <c r="F2198" t="s">
        <v>3569</v>
      </c>
      <c r="G2198" t="s">
        <v>93</v>
      </c>
      <c r="H2198" t="s">
        <v>81</v>
      </c>
      <c r="I2198" t="s">
        <v>115</v>
      </c>
      <c r="J2198" t="s">
        <v>711</v>
      </c>
      <c r="K2198" t="s">
        <v>3269</v>
      </c>
      <c r="L2198" t="str">
        <f t="shared" si="34"/>
        <v>Medium</v>
      </c>
      <c r="M2198">
        <v>5</v>
      </c>
      <c r="N2198" t="s">
        <v>85</v>
      </c>
      <c r="O2198" t="s">
        <v>86</v>
      </c>
      <c r="P2198" t="s">
        <v>87</v>
      </c>
      <c r="Q2198" t="s">
        <v>88</v>
      </c>
      <c r="R2198" t="s">
        <v>85</v>
      </c>
      <c r="S2198" t="s">
        <v>85</v>
      </c>
      <c r="T2198" t="s">
        <v>89</v>
      </c>
      <c r="U2198" t="s">
        <v>3570</v>
      </c>
    </row>
    <row r="2199" spans="3:21" hidden="1" x14ac:dyDescent="0.25">
      <c r="C2199" t="s">
        <v>3566</v>
      </c>
      <c r="D2199">
        <v>2017</v>
      </c>
      <c r="E2199" t="s">
        <v>91</v>
      </c>
      <c r="F2199" t="s">
        <v>3571</v>
      </c>
      <c r="G2199" t="s">
        <v>1571</v>
      </c>
      <c r="H2199" t="s">
        <v>81</v>
      </c>
      <c r="I2199" t="s">
        <v>129</v>
      </c>
      <c r="J2199" t="s">
        <v>3572</v>
      </c>
      <c r="K2199" t="s">
        <v>3573</v>
      </c>
      <c r="L2199" t="str">
        <f t="shared" si="34"/>
        <v>Medium</v>
      </c>
      <c r="M2199">
        <v>5</v>
      </c>
      <c r="N2199" t="s">
        <v>85</v>
      </c>
      <c r="O2199" t="s">
        <v>86</v>
      </c>
      <c r="P2199" t="s">
        <v>87</v>
      </c>
      <c r="Q2199" t="s">
        <v>88</v>
      </c>
      <c r="R2199" t="s">
        <v>85</v>
      </c>
      <c r="S2199" t="s">
        <v>85</v>
      </c>
      <c r="T2199" t="s">
        <v>89</v>
      </c>
      <c r="U2199" t="s">
        <v>3574</v>
      </c>
    </row>
    <row r="2200" spans="3:21" hidden="1" x14ac:dyDescent="0.25">
      <c r="C2200" t="s">
        <v>3575</v>
      </c>
      <c r="D2200">
        <v>2015</v>
      </c>
      <c r="E2200" t="s">
        <v>79</v>
      </c>
      <c r="F2200" t="s">
        <v>3576</v>
      </c>
      <c r="G2200" t="s">
        <v>108</v>
      </c>
      <c r="H2200" t="s">
        <v>81</v>
      </c>
      <c r="I2200" t="s">
        <v>109</v>
      </c>
      <c r="J2200" t="s">
        <v>2682</v>
      </c>
      <c r="K2200" t="s">
        <v>191</v>
      </c>
      <c r="L2200" t="str">
        <f t="shared" si="34"/>
        <v>Medium</v>
      </c>
      <c r="M2200">
        <v>5</v>
      </c>
      <c r="N2200" t="s">
        <v>85</v>
      </c>
      <c r="O2200" t="s">
        <v>86</v>
      </c>
      <c r="P2200" t="s">
        <v>87</v>
      </c>
      <c r="Q2200" t="s">
        <v>88</v>
      </c>
      <c r="R2200" t="s">
        <v>89</v>
      </c>
      <c r="S2200" t="s">
        <v>85</v>
      </c>
      <c r="T2200" t="s">
        <v>85</v>
      </c>
      <c r="U2200" t="s">
        <v>3577</v>
      </c>
    </row>
    <row r="2201" spans="3:21" hidden="1" x14ac:dyDescent="0.25">
      <c r="C2201" t="s">
        <v>3575</v>
      </c>
      <c r="D2201">
        <v>2016</v>
      </c>
      <c r="E2201" t="s">
        <v>79</v>
      </c>
      <c r="F2201" t="s">
        <v>3578</v>
      </c>
      <c r="G2201" t="s">
        <v>108</v>
      </c>
      <c r="H2201" t="s">
        <v>81</v>
      </c>
      <c r="I2201" t="s">
        <v>109</v>
      </c>
      <c r="J2201" t="s">
        <v>2817</v>
      </c>
      <c r="K2201" t="s">
        <v>2818</v>
      </c>
      <c r="L2201" t="str">
        <f t="shared" si="34"/>
        <v>Low</v>
      </c>
      <c r="M2201">
        <v>4</v>
      </c>
      <c r="N2201" t="s">
        <v>85</v>
      </c>
      <c r="O2201" t="s">
        <v>86</v>
      </c>
      <c r="P2201" t="s">
        <v>87</v>
      </c>
      <c r="Q2201" t="s">
        <v>205</v>
      </c>
      <c r="R2201" t="s">
        <v>89</v>
      </c>
      <c r="S2201" t="s">
        <v>85</v>
      </c>
      <c r="T2201" t="s">
        <v>85</v>
      </c>
      <c r="U2201" t="s">
        <v>3579</v>
      </c>
    </row>
    <row r="2202" spans="3:21" hidden="1" x14ac:dyDescent="0.25">
      <c r="C2202" t="s">
        <v>3575</v>
      </c>
      <c r="D2202">
        <v>2017</v>
      </c>
      <c r="E2202" t="s">
        <v>79</v>
      </c>
      <c r="F2202" t="s">
        <v>3580</v>
      </c>
      <c r="G2202" t="s">
        <v>108</v>
      </c>
      <c r="H2202" t="s">
        <v>81</v>
      </c>
      <c r="I2202" t="s">
        <v>109</v>
      </c>
      <c r="J2202" t="s">
        <v>1558</v>
      </c>
      <c r="K2202" t="s">
        <v>375</v>
      </c>
      <c r="L2202" t="str">
        <f t="shared" si="34"/>
        <v>Medium</v>
      </c>
      <c r="M2202">
        <v>5</v>
      </c>
      <c r="N2202" t="s">
        <v>85</v>
      </c>
      <c r="O2202" t="s">
        <v>86</v>
      </c>
      <c r="P2202" t="s">
        <v>87</v>
      </c>
      <c r="Q2202" t="s">
        <v>88</v>
      </c>
      <c r="R2202" t="s">
        <v>89</v>
      </c>
      <c r="S2202" t="s">
        <v>85</v>
      </c>
      <c r="T2202" t="s">
        <v>85</v>
      </c>
      <c r="U2202" t="s">
        <v>3581</v>
      </c>
    </row>
    <row r="2203" spans="3:21" x14ac:dyDescent="0.25">
      <c r="C2203" t="s">
        <v>3575</v>
      </c>
      <c r="D2203">
        <v>2018</v>
      </c>
      <c r="E2203" t="s">
        <v>79</v>
      </c>
      <c r="F2203" t="s">
        <v>3582</v>
      </c>
      <c r="G2203" t="s">
        <v>93</v>
      </c>
      <c r="H2203" t="s">
        <v>81</v>
      </c>
      <c r="I2203" t="s">
        <v>431</v>
      </c>
      <c r="J2203" t="s">
        <v>408</v>
      </c>
      <c r="K2203" t="s">
        <v>1990</v>
      </c>
      <c r="L2203" t="str">
        <f t="shared" si="34"/>
        <v>Critical</v>
      </c>
      <c r="M2203">
        <v>10</v>
      </c>
      <c r="N2203" t="s">
        <v>85</v>
      </c>
      <c r="O2203" t="s">
        <v>86</v>
      </c>
      <c r="P2203" t="s">
        <v>87</v>
      </c>
      <c r="Q2203" t="s">
        <v>88</v>
      </c>
      <c r="R2203" t="s">
        <v>130</v>
      </c>
      <c r="S2203" t="s">
        <v>130</v>
      </c>
      <c r="T2203" t="s">
        <v>130</v>
      </c>
      <c r="U2203" t="s">
        <v>3583</v>
      </c>
    </row>
    <row r="2204" spans="3:21" hidden="1" x14ac:dyDescent="0.25">
      <c r="C2204" t="s">
        <v>3575</v>
      </c>
      <c r="D2204">
        <v>2018</v>
      </c>
      <c r="E2204" t="s">
        <v>91</v>
      </c>
      <c r="F2204" t="s">
        <v>3584</v>
      </c>
      <c r="G2204" t="s">
        <v>108</v>
      </c>
      <c r="H2204" t="s">
        <v>81</v>
      </c>
      <c r="I2204" t="s">
        <v>3585</v>
      </c>
      <c r="J2204" t="s">
        <v>408</v>
      </c>
      <c r="K2204" t="s">
        <v>1990</v>
      </c>
      <c r="L2204" t="str">
        <f t="shared" si="34"/>
        <v>Low</v>
      </c>
      <c r="M2204">
        <v>4.3</v>
      </c>
      <c r="N2204" t="s">
        <v>85</v>
      </c>
      <c r="O2204" t="s">
        <v>86</v>
      </c>
      <c r="P2204" t="s">
        <v>101</v>
      </c>
      <c r="Q2204" t="s">
        <v>88</v>
      </c>
      <c r="R2204" t="s">
        <v>89</v>
      </c>
      <c r="S2204" t="s">
        <v>85</v>
      </c>
      <c r="T2204" t="s">
        <v>85</v>
      </c>
      <c r="U2204" t="s">
        <v>3586</v>
      </c>
    </row>
    <row r="2205" spans="3:21" x14ac:dyDescent="0.25">
      <c r="C2205" t="s">
        <v>3575</v>
      </c>
      <c r="D2205">
        <v>2018</v>
      </c>
      <c r="E2205" t="s">
        <v>98</v>
      </c>
      <c r="F2205" t="s">
        <v>3587</v>
      </c>
      <c r="G2205" t="s">
        <v>93</v>
      </c>
      <c r="H2205" t="s">
        <v>81</v>
      </c>
      <c r="I2205" t="s">
        <v>431</v>
      </c>
      <c r="J2205" t="s">
        <v>2561</v>
      </c>
      <c r="K2205" t="s">
        <v>1945</v>
      </c>
      <c r="L2205" t="str">
        <f t="shared" si="34"/>
        <v>Critical</v>
      </c>
      <c r="M2205">
        <v>9.3000000000000007</v>
      </c>
      <c r="N2205" t="s">
        <v>85</v>
      </c>
      <c r="O2205" t="s">
        <v>86</v>
      </c>
      <c r="P2205" t="s">
        <v>101</v>
      </c>
      <c r="Q2205" t="s">
        <v>88</v>
      </c>
      <c r="R2205" t="s">
        <v>130</v>
      </c>
      <c r="S2205" t="s">
        <v>130</v>
      </c>
      <c r="T2205" t="s">
        <v>130</v>
      </c>
      <c r="U2205" t="s">
        <v>3588</v>
      </c>
    </row>
    <row r="2206" spans="3:21" hidden="1" x14ac:dyDescent="0.25">
      <c r="C2206" t="s">
        <v>3575</v>
      </c>
      <c r="D2206">
        <v>2018</v>
      </c>
      <c r="E2206" t="s">
        <v>103</v>
      </c>
      <c r="F2206" t="s">
        <v>3589</v>
      </c>
      <c r="G2206" t="s">
        <v>108</v>
      </c>
      <c r="H2206" t="s">
        <v>81</v>
      </c>
      <c r="I2206" t="s">
        <v>109</v>
      </c>
      <c r="J2206" t="s">
        <v>1812</v>
      </c>
      <c r="K2206" t="s">
        <v>3231</v>
      </c>
      <c r="L2206" t="str">
        <f t="shared" ref="L2206:L2242" si="35">IF(M2206&gt;=9,"Critical",IF(M2206&gt;=7.5,"High",IF(M2206&gt;=5,"Medium","Low")))</f>
        <v>Low</v>
      </c>
      <c r="M2206">
        <v>4.3</v>
      </c>
      <c r="N2206" t="s">
        <v>85</v>
      </c>
      <c r="O2206" t="s">
        <v>86</v>
      </c>
      <c r="P2206" t="s">
        <v>101</v>
      </c>
      <c r="Q2206" t="s">
        <v>88</v>
      </c>
      <c r="R2206" t="s">
        <v>89</v>
      </c>
      <c r="S2206" t="s">
        <v>85</v>
      </c>
      <c r="T2206" t="s">
        <v>85</v>
      </c>
      <c r="U2206" t="s">
        <v>3590</v>
      </c>
    </row>
    <row r="2207" spans="3:21" hidden="1" x14ac:dyDescent="0.25">
      <c r="C2207" t="s">
        <v>3575</v>
      </c>
      <c r="D2207">
        <v>2018</v>
      </c>
      <c r="E2207" t="s">
        <v>106</v>
      </c>
      <c r="F2207" t="s">
        <v>3591</v>
      </c>
      <c r="G2207" t="s">
        <v>108</v>
      </c>
      <c r="H2207" t="s">
        <v>81</v>
      </c>
      <c r="I2207" t="s">
        <v>109</v>
      </c>
      <c r="J2207" t="s">
        <v>1812</v>
      </c>
      <c r="K2207" t="s">
        <v>2299</v>
      </c>
      <c r="L2207" t="str">
        <f t="shared" si="35"/>
        <v>Low</v>
      </c>
      <c r="M2207">
        <v>4.3</v>
      </c>
      <c r="N2207" t="s">
        <v>85</v>
      </c>
      <c r="O2207" t="s">
        <v>86</v>
      </c>
      <c r="P2207" t="s">
        <v>101</v>
      </c>
      <c r="Q2207" t="s">
        <v>88</v>
      </c>
      <c r="R2207" t="s">
        <v>89</v>
      </c>
      <c r="S2207" t="s">
        <v>85</v>
      </c>
      <c r="T2207" t="s">
        <v>85</v>
      </c>
      <c r="U2207" t="s">
        <v>3592</v>
      </c>
    </row>
    <row r="2208" spans="3:21" hidden="1" x14ac:dyDescent="0.25">
      <c r="C2208" t="s">
        <v>3575</v>
      </c>
      <c r="D2208">
        <v>2018</v>
      </c>
      <c r="E2208" t="s">
        <v>113</v>
      </c>
      <c r="F2208" t="s">
        <v>3593</v>
      </c>
      <c r="G2208" t="s">
        <v>108</v>
      </c>
      <c r="H2208" t="s">
        <v>81</v>
      </c>
      <c r="I2208" t="s">
        <v>109</v>
      </c>
      <c r="J2208" t="s">
        <v>1812</v>
      </c>
      <c r="K2208" t="s">
        <v>2299</v>
      </c>
      <c r="L2208" t="str">
        <f t="shared" si="35"/>
        <v>Low</v>
      </c>
      <c r="M2208">
        <v>4.3</v>
      </c>
      <c r="N2208" t="s">
        <v>85</v>
      </c>
      <c r="O2208" t="s">
        <v>86</v>
      </c>
      <c r="P2208" t="s">
        <v>101</v>
      </c>
      <c r="Q2208" t="s">
        <v>88</v>
      </c>
      <c r="R2208" t="s">
        <v>89</v>
      </c>
      <c r="S2208" t="s">
        <v>85</v>
      </c>
      <c r="T2208" t="s">
        <v>85</v>
      </c>
      <c r="U2208" t="s">
        <v>3594</v>
      </c>
    </row>
    <row r="2209" spans="3:21" hidden="1" x14ac:dyDescent="0.25">
      <c r="C2209" t="s">
        <v>3595</v>
      </c>
      <c r="D2209">
        <v>2016</v>
      </c>
      <c r="E2209" t="s">
        <v>79</v>
      </c>
      <c r="F2209" t="s">
        <v>1260</v>
      </c>
      <c r="G2209" t="s">
        <v>93</v>
      </c>
      <c r="H2209" t="s">
        <v>81</v>
      </c>
      <c r="I2209" t="s">
        <v>290</v>
      </c>
      <c r="J2209" t="s">
        <v>1261</v>
      </c>
      <c r="K2209" t="s">
        <v>1224</v>
      </c>
      <c r="L2209" t="str">
        <f t="shared" si="35"/>
        <v>Critical</v>
      </c>
      <c r="M2209">
        <v>10</v>
      </c>
      <c r="N2209" t="s">
        <v>85</v>
      </c>
      <c r="O2209" t="s">
        <v>86</v>
      </c>
      <c r="P2209" t="s">
        <v>87</v>
      </c>
      <c r="Q2209" t="s">
        <v>88</v>
      </c>
      <c r="R2209" t="s">
        <v>130</v>
      </c>
      <c r="S2209" t="s">
        <v>130</v>
      </c>
      <c r="T2209" t="s">
        <v>130</v>
      </c>
      <c r="U2209" t="s">
        <v>1262</v>
      </c>
    </row>
    <row r="2210" spans="3:21" hidden="1" x14ac:dyDescent="0.25">
      <c r="C2210" t="s">
        <v>3596</v>
      </c>
      <c r="D2210">
        <v>2015</v>
      </c>
      <c r="E2210" t="s">
        <v>79</v>
      </c>
      <c r="F2210" t="s">
        <v>3597</v>
      </c>
      <c r="G2210" t="s">
        <v>93</v>
      </c>
      <c r="H2210" t="s">
        <v>81</v>
      </c>
      <c r="I2210" t="s">
        <v>115</v>
      </c>
      <c r="J2210" t="s">
        <v>3598</v>
      </c>
      <c r="K2210" t="s">
        <v>84</v>
      </c>
      <c r="L2210" t="str">
        <f t="shared" si="35"/>
        <v>Medium</v>
      </c>
      <c r="M2210">
        <v>5</v>
      </c>
      <c r="N2210" t="s">
        <v>85</v>
      </c>
      <c r="O2210" t="s">
        <v>86</v>
      </c>
      <c r="P2210" t="s">
        <v>87</v>
      </c>
      <c r="Q2210" t="s">
        <v>88</v>
      </c>
      <c r="R2210" t="s">
        <v>85</v>
      </c>
      <c r="S2210" t="s">
        <v>85</v>
      </c>
      <c r="T2210" t="s">
        <v>89</v>
      </c>
      <c r="U2210" t="s">
        <v>3599</v>
      </c>
    </row>
    <row r="2211" spans="3:21" hidden="1" x14ac:dyDescent="0.25">
      <c r="C2211" t="s">
        <v>3596</v>
      </c>
      <c r="D2211">
        <v>2015</v>
      </c>
      <c r="E2211" t="s">
        <v>91</v>
      </c>
      <c r="F2211" t="s">
        <v>747</v>
      </c>
      <c r="G2211" t="s">
        <v>699</v>
      </c>
      <c r="H2211" t="s">
        <v>81</v>
      </c>
      <c r="I2211" t="s">
        <v>129</v>
      </c>
      <c r="J2211" t="s">
        <v>737</v>
      </c>
      <c r="K2211" t="s">
        <v>111</v>
      </c>
      <c r="L2211" t="str">
        <f t="shared" si="35"/>
        <v>Critical</v>
      </c>
      <c r="M2211">
        <v>10</v>
      </c>
      <c r="N2211" t="s">
        <v>85</v>
      </c>
      <c r="O2211" t="s">
        <v>86</v>
      </c>
      <c r="P2211" t="s">
        <v>87</v>
      </c>
      <c r="Q2211" t="s">
        <v>88</v>
      </c>
      <c r="R2211" t="s">
        <v>130</v>
      </c>
      <c r="S2211" t="s">
        <v>130</v>
      </c>
      <c r="T2211" t="s">
        <v>130</v>
      </c>
      <c r="U2211" t="s">
        <v>748</v>
      </c>
    </row>
    <row r="2212" spans="3:21" hidden="1" x14ac:dyDescent="0.25">
      <c r="C2212" t="s">
        <v>3596</v>
      </c>
      <c r="D2212">
        <v>2015</v>
      </c>
      <c r="E2212" t="s">
        <v>120</v>
      </c>
      <c r="F2212" t="s">
        <v>3600</v>
      </c>
      <c r="G2212" t="s">
        <v>93</v>
      </c>
      <c r="H2212" t="s">
        <v>81</v>
      </c>
      <c r="I2212" t="s">
        <v>180</v>
      </c>
      <c r="J2212" t="s">
        <v>2733</v>
      </c>
      <c r="K2212" t="s">
        <v>375</v>
      </c>
      <c r="L2212" t="str">
        <f t="shared" si="35"/>
        <v>High</v>
      </c>
      <c r="M2212">
        <v>7.7</v>
      </c>
      <c r="N2212" t="s">
        <v>85</v>
      </c>
      <c r="O2212" t="s">
        <v>183</v>
      </c>
      <c r="P2212" t="s">
        <v>87</v>
      </c>
      <c r="Q2212" t="s">
        <v>205</v>
      </c>
      <c r="R2212" t="s">
        <v>130</v>
      </c>
      <c r="S2212" t="s">
        <v>130</v>
      </c>
      <c r="T2212" t="s">
        <v>130</v>
      </c>
      <c r="U2212" t="s">
        <v>3601</v>
      </c>
    </row>
    <row r="2213" spans="3:21" hidden="1" x14ac:dyDescent="0.25">
      <c r="C2213" t="s">
        <v>3596</v>
      </c>
      <c r="D2213">
        <v>2015</v>
      </c>
      <c r="E2213" t="s">
        <v>126</v>
      </c>
      <c r="F2213" t="s">
        <v>3602</v>
      </c>
      <c r="G2213" t="s">
        <v>93</v>
      </c>
      <c r="H2213" t="s">
        <v>81</v>
      </c>
      <c r="I2213" t="s">
        <v>153</v>
      </c>
      <c r="J2213" t="s">
        <v>144</v>
      </c>
      <c r="K2213" t="s">
        <v>136</v>
      </c>
      <c r="L2213" t="str">
        <f t="shared" si="35"/>
        <v>High</v>
      </c>
      <c r="M2213">
        <v>7.5</v>
      </c>
      <c r="N2213" t="s">
        <v>85</v>
      </c>
      <c r="O2213" t="s">
        <v>86</v>
      </c>
      <c r="P2213" t="s">
        <v>87</v>
      </c>
      <c r="Q2213" t="s">
        <v>88</v>
      </c>
      <c r="R2213" t="s">
        <v>89</v>
      </c>
      <c r="S2213" t="s">
        <v>89</v>
      </c>
      <c r="T2213" t="s">
        <v>89</v>
      </c>
      <c r="U2213" t="s">
        <v>3603</v>
      </c>
    </row>
    <row r="2214" spans="3:21" hidden="1" x14ac:dyDescent="0.25">
      <c r="C2214" t="s">
        <v>3596</v>
      </c>
      <c r="D2214">
        <v>2016</v>
      </c>
      <c r="E2214" t="s">
        <v>207</v>
      </c>
      <c r="F2214" t="s">
        <v>3604</v>
      </c>
      <c r="G2214" t="s">
        <v>93</v>
      </c>
      <c r="H2214" t="s">
        <v>81</v>
      </c>
      <c r="I2214" t="s">
        <v>153</v>
      </c>
      <c r="J2214" t="s">
        <v>1367</v>
      </c>
      <c r="K2214" t="s">
        <v>111</v>
      </c>
      <c r="L2214" t="str">
        <f t="shared" si="35"/>
        <v>Critical</v>
      </c>
      <c r="M2214">
        <v>10</v>
      </c>
      <c r="N2214" t="s">
        <v>85</v>
      </c>
      <c r="O2214" t="s">
        <v>86</v>
      </c>
      <c r="P2214" t="s">
        <v>87</v>
      </c>
      <c r="Q2214" t="s">
        <v>88</v>
      </c>
      <c r="R2214" t="s">
        <v>130</v>
      </c>
      <c r="S2214" t="s">
        <v>130</v>
      </c>
      <c r="T2214" t="s">
        <v>130</v>
      </c>
      <c r="U2214" t="s">
        <v>3605</v>
      </c>
    </row>
    <row r="2215" spans="3:21" hidden="1" x14ac:dyDescent="0.25">
      <c r="C2215" t="s">
        <v>3596</v>
      </c>
      <c r="D2215">
        <v>2016</v>
      </c>
      <c r="E2215" t="s">
        <v>687</v>
      </c>
      <c r="F2215" t="s">
        <v>2354</v>
      </c>
      <c r="G2215" t="s">
        <v>93</v>
      </c>
      <c r="H2215" t="s">
        <v>81</v>
      </c>
      <c r="I2215" t="s">
        <v>290</v>
      </c>
      <c r="J2215" t="s">
        <v>1234</v>
      </c>
      <c r="K2215" t="s">
        <v>111</v>
      </c>
      <c r="L2215" t="str">
        <f t="shared" si="35"/>
        <v>Medium</v>
      </c>
      <c r="M2215">
        <v>6.8</v>
      </c>
      <c r="N2215" t="s">
        <v>85</v>
      </c>
      <c r="O2215" t="s">
        <v>86</v>
      </c>
      <c r="P2215" t="s">
        <v>101</v>
      </c>
      <c r="Q2215" t="s">
        <v>88</v>
      </c>
      <c r="R2215" t="s">
        <v>89</v>
      </c>
      <c r="S2215" t="s">
        <v>89</v>
      </c>
      <c r="T2215" t="s">
        <v>89</v>
      </c>
      <c r="U2215" t="s">
        <v>2355</v>
      </c>
    </row>
    <row r="2216" spans="3:21" hidden="1" x14ac:dyDescent="0.25">
      <c r="C2216" t="s">
        <v>3596</v>
      </c>
      <c r="D2216">
        <v>2016</v>
      </c>
      <c r="E2216" t="s">
        <v>690</v>
      </c>
      <c r="F2216" t="s">
        <v>2356</v>
      </c>
      <c r="G2216" t="s">
        <v>134</v>
      </c>
      <c r="H2216" t="s">
        <v>81</v>
      </c>
      <c r="I2216" t="s">
        <v>115</v>
      </c>
      <c r="J2216" t="s">
        <v>2330</v>
      </c>
      <c r="K2216" t="s">
        <v>111</v>
      </c>
      <c r="L2216" t="str">
        <f t="shared" si="35"/>
        <v>Low</v>
      </c>
      <c r="M2216">
        <v>4.3</v>
      </c>
      <c r="N2216" t="s">
        <v>85</v>
      </c>
      <c r="O2216" t="s">
        <v>86</v>
      </c>
      <c r="P2216" t="s">
        <v>101</v>
      </c>
      <c r="Q2216" t="s">
        <v>88</v>
      </c>
      <c r="R2216" t="s">
        <v>85</v>
      </c>
      <c r="S2216" t="s">
        <v>85</v>
      </c>
      <c r="T2216" t="s">
        <v>89</v>
      </c>
      <c r="U2216" t="s">
        <v>2357</v>
      </c>
    </row>
    <row r="2217" spans="3:21" hidden="1" x14ac:dyDescent="0.25">
      <c r="C2217" t="s">
        <v>3596</v>
      </c>
      <c r="D2217">
        <v>2016</v>
      </c>
      <c r="E2217" t="s">
        <v>725</v>
      </c>
      <c r="F2217" t="s">
        <v>3606</v>
      </c>
      <c r="G2217" t="s">
        <v>81</v>
      </c>
      <c r="H2217" t="s">
        <v>81</v>
      </c>
      <c r="I2217" t="s">
        <v>161</v>
      </c>
      <c r="J2217" t="s">
        <v>1261</v>
      </c>
      <c r="K2217" t="s">
        <v>84</v>
      </c>
      <c r="L2217" t="str">
        <f t="shared" si="35"/>
        <v>Critical</v>
      </c>
      <c r="M2217">
        <v>9.3000000000000007</v>
      </c>
      <c r="N2217" t="s">
        <v>85</v>
      </c>
      <c r="O2217" t="s">
        <v>86</v>
      </c>
      <c r="P2217" t="s">
        <v>101</v>
      </c>
      <c r="Q2217" t="s">
        <v>88</v>
      </c>
      <c r="R2217" t="s">
        <v>130</v>
      </c>
      <c r="S2217" t="s">
        <v>130</v>
      </c>
      <c r="T2217" t="s">
        <v>130</v>
      </c>
      <c r="U2217" t="s">
        <v>3607</v>
      </c>
    </row>
    <row r="2218" spans="3:21" hidden="1" x14ac:dyDescent="0.25">
      <c r="C2218" t="s">
        <v>3596</v>
      </c>
      <c r="D2218">
        <v>2016</v>
      </c>
      <c r="E2218" t="s">
        <v>1244</v>
      </c>
      <c r="F2218" t="s">
        <v>3608</v>
      </c>
      <c r="G2218" t="s">
        <v>93</v>
      </c>
      <c r="H2218" t="s">
        <v>81</v>
      </c>
      <c r="I2218" t="s">
        <v>180</v>
      </c>
      <c r="J2218" t="s">
        <v>2439</v>
      </c>
      <c r="K2218" t="s">
        <v>136</v>
      </c>
      <c r="L2218" t="str">
        <f t="shared" si="35"/>
        <v>Medium</v>
      </c>
      <c r="M2218">
        <v>6.8</v>
      </c>
      <c r="N2218" t="s">
        <v>85</v>
      </c>
      <c r="O2218" t="s">
        <v>86</v>
      </c>
      <c r="P2218" t="s">
        <v>101</v>
      </c>
      <c r="Q2218" t="s">
        <v>88</v>
      </c>
      <c r="R2218" t="s">
        <v>89</v>
      </c>
      <c r="S2218" t="s">
        <v>89</v>
      </c>
      <c r="T2218" t="s">
        <v>89</v>
      </c>
      <c r="U2218" t="s">
        <v>3609</v>
      </c>
    </row>
    <row r="2219" spans="3:21" hidden="1" x14ac:dyDescent="0.25">
      <c r="C2219" t="s">
        <v>3596</v>
      </c>
      <c r="D2219">
        <v>2016</v>
      </c>
      <c r="E2219" t="s">
        <v>866</v>
      </c>
      <c r="F2219" t="s">
        <v>3610</v>
      </c>
      <c r="G2219" t="s">
        <v>93</v>
      </c>
      <c r="H2219" t="s">
        <v>81</v>
      </c>
      <c r="I2219" t="s">
        <v>115</v>
      </c>
      <c r="J2219" t="s">
        <v>1261</v>
      </c>
      <c r="K2219" t="s">
        <v>1224</v>
      </c>
      <c r="L2219" t="str">
        <f t="shared" si="35"/>
        <v>Low</v>
      </c>
      <c r="M2219">
        <v>4.3</v>
      </c>
      <c r="N2219" t="s">
        <v>85</v>
      </c>
      <c r="O2219" t="s">
        <v>86</v>
      </c>
      <c r="P2219" t="s">
        <v>101</v>
      </c>
      <c r="Q2219" t="s">
        <v>88</v>
      </c>
      <c r="R2219" t="s">
        <v>85</v>
      </c>
      <c r="S2219" t="s">
        <v>85</v>
      </c>
      <c r="T2219" t="s">
        <v>89</v>
      </c>
      <c r="U2219" t="s">
        <v>3611</v>
      </c>
    </row>
    <row r="2220" spans="3:21" hidden="1" x14ac:dyDescent="0.25">
      <c r="C2220" t="s">
        <v>3596</v>
      </c>
      <c r="D2220">
        <v>2016</v>
      </c>
      <c r="E2220" t="s">
        <v>867</v>
      </c>
      <c r="F2220" t="s">
        <v>1507</v>
      </c>
      <c r="G2220" t="s">
        <v>128</v>
      </c>
      <c r="H2220" t="s">
        <v>81</v>
      </c>
      <c r="I2220" t="s">
        <v>129</v>
      </c>
      <c r="J2220" t="s">
        <v>1508</v>
      </c>
      <c r="K2220" t="s">
        <v>111</v>
      </c>
      <c r="L2220" t="str">
        <f t="shared" si="35"/>
        <v>High</v>
      </c>
      <c r="M2220">
        <v>7.8</v>
      </c>
      <c r="N2220" t="s">
        <v>85</v>
      </c>
      <c r="O2220" t="s">
        <v>86</v>
      </c>
      <c r="P2220" t="s">
        <v>87</v>
      </c>
      <c r="Q2220" t="s">
        <v>88</v>
      </c>
      <c r="R2220" t="s">
        <v>85</v>
      </c>
      <c r="S2220" t="s">
        <v>85</v>
      </c>
      <c r="T2220" t="s">
        <v>130</v>
      </c>
      <c r="U2220" t="s">
        <v>1509</v>
      </c>
    </row>
    <row r="2221" spans="3:21" hidden="1" x14ac:dyDescent="0.25">
      <c r="C2221" t="s">
        <v>3596</v>
      </c>
      <c r="D2221">
        <v>2017</v>
      </c>
      <c r="E2221" t="s">
        <v>106</v>
      </c>
      <c r="F2221" t="s">
        <v>3612</v>
      </c>
      <c r="G2221" t="s">
        <v>411</v>
      </c>
      <c r="H2221" t="s">
        <v>81</v>
      </c>
      <c r="I2221" t="s">
        <v>129</v>
      </c>
      <c r="J2221" t="s">
        <v>1614</v>
      </c>
      <c r="K2221" t="s">
        <v>1960</v>
      </c>
      <c r="L2221" t="str">
        <f t="shared" si="35"/>
        <v>Medium</v>
      </c>
      <c r="M2221">
        <v>5</v>
      </c>
      <c r="N2221" t="s">
        <v>85</v>
      </c>
      <c r="O2221" t="s">
        <v>86</v>
      </c>
      <c r="P2221" t="s">
        <v>87</v>
      </c>
      <c r="Q2221" t="s">
        <v>88</v>
      </c>
      <c r="R2221" t="s">
        <v>85</v>
      </c>
      <c r="S2221" t="s">
        <v>85</v>
      </c>
      <c r="T2221" t="s">
        <v>89</v>
      </c>
      <c r="U2221" t="s">
        <v>3613</v>
      </c>
    </row>
    <row r="2222" spans="3:21" hidden="1" x14ac:dyDescent="0.25">
      <c r="C2222" t="s">
        <v>3596</v>
      </c>
      <c r="D2222">
        <v>2017</v>
      </c>
      <c r="E2222" t="s">
        <v>113</v>
      </c>
      <c r="F2222" t="s">
        <v>3614</v>
      </c>
      <c r="G2222" t="s">
        <v>134</v>
      </c>
      <c r="H2222" t="s">
        <v>81</v>
      </c>
      <c r="I2222" t="s">
        <v>129</v>
      </c>
      <c r="J2222" t="s">
        <v>1617</v>
      </c>
      <c r="K2222" t="s">
        <v>1960</v>
      </c>
      <c r="L2222" t="str">
        <f t="shared" si="35"/>
        <v>Low</v>
      </c>
      <c r="M2222">
        <v>4</v>
      </c>
      <c r="N2222" t="s">
        <v>85</v>
      </c>
      <c r="O2222" t="s">
        <v>86</v>
      </c>
      <c r="P2222" t="s">
        <v>87</v>
      </c>
      <c r="Q2222" t="s">
        <v>205</v>
      </c>
      <c r="R2222" t="s">
        <v>85</v>
      </c>
      <c r="S2222" t="s">
        <v>85</v>
      </c>
      <c r="T2222" t="s">
        <v>89</v>
      </c>
      <c r="U2222" t="s">
        <v>3615</v>
      </c>
    </row>
    <row r="2223" spans="3:21" hidden="1" x14ac:dyDescent="0.25">
      <c r="C2223" t="s">
        <v>3596</v>
      </c>
      <c r="D2223">
        <v>2017</v>
      </c>
      <c r="E2223" t="s">
        <v>132</v>
      </c>
      <c r="F2223" t="s">
        <v>3616</v>
      </c>
      <c r="G2223" t="s">
        <v>140</v>
      </c>
      <c r="H2223" t="s">
        <v>81</v>
      </c>
      <c r="I2223" t="s">
        <v>129</v>
      </c>
      <c r="J2223" t="s">
        <v>3617</v>
      </c>
      <c r="K2223" t="s">
        <v>136</v>
      </c>
      <c r="L2223" t="str">
        <f t="shared" si="35"/>
        <v>Medium</v>
      </c>
      <c r="M2223">
        <v>5</v>
      </c>
      <c r="N2223" t="s">
        <v>85</v>
      </c>
      <c r="O2223" t="s">
        <v>86</v>
      </c>
      <c r="P2223" t="s">
        <v>87</v>
      </c>
      <c r="Q2223" t="s">
        <v>88</v>
      </c>
      <c r="R2223" t="s">
        <v>85</v>
      </c>
      <c r="S2223" t="s">
        <v>85</v>
      </c>
      <c r="T2223" t="s">
        <v>89</v>
      </c>
      <c r="U2223" t="s">
        <v>3618</v>
      </c>
    </row>
    <row r="2224" spans="3:21" hidden="1" x14ac:dyDescent="0.25">
      <c r="C2224" t="s">
        <v>3596</v>
      </c>
      <c r="D2224">
        <v>2017</v>
      </c>
      <c r="E2224" t="s">
        <v>138</v>
      </c>
      <c r="F2224" t="s">
        <v>3619</v>
      </c>
      <c r="G2224" t="s">
        <v>134</v>
      </c>
      <c r="H2224" t="s">
        <v>81</v>
      </c>
      <c r="I2224" t="s">
        <v>129</v>
      </c>
      <c r="J2224" t="s">
        <v>1738</v>
      </c>
      <c r="K2224" t="s">
        <v>136</v>
      </c>
      <c r="L2224" t="str">
        <f t="shared" si="35"/>
        <v>Medium</v>
      </c>
      <c r="M2224">
        <v>5</v>
      </c>
      <c r="N2224" t="s">
        <v>85</v>
      </c>
      <c r="O2224" t="s">
        <v>86</v>
      </c>
      <c r="P2224" t="s">
        <v>87</v>
      </c>
      <c r="Q2224" t="s">
        <v>88</v>
      </c>
      <c r="R2224" t="s">
        <v>85</v>
      </c>
      <c r="S2224" t="s">
        <v>85</v>
      </c>
      <c r="T2224" t="s">
        <v>89</v>
      </c>
      <c r="U2224" t="s">
        <v>3620</v>
      </c>
    </row>
    <row r="2225" spans="3:21" hidden="1" x14ac:dyDescent="0.25">
      <c r="C2225" t="s">
        <v>3596</v>
      </c>
      <c r="D2225">
        <v>2017</v>
      </c>
      <c r="E2225" t="s">
        <v>168</v>
      </c>
      <c r="F2225" t="s">
        <v>3621</v>
      </c>
      <c r="G2225" t="s">
        <v>128</v>
      </c>
      <c r="H2225" t="s">
        <v>81</v>
      </c>
      <c r="I2225" t="s">
        <v>129</v>
      </c>
      <c r="J2225" t="s">
        <v>1731</v>
      </c>
      <c r="K2225" t="s">
        <v>136</v>
      </c>
      <c r="L2225" t="str">
        <f t="shared" si="35"/>
        <v>High</v>
      </c>
      <c r="M2225">
        <v>7.8</v>
      </c>
      <c r="N2225" t="s">
        <v>85</v>
      </c>
      <c r="O2225" t="s">
        <v>86</v>
      </c>
      <c r="P2225" t="s">
        <v>87</v>
      </c>
      <c r="Q2225" t="s">
        <v>88</v>
      </c>
      <c r="R2225" t="s">
        <v>85</v>
      </c>
      <c r="S2225" t="s">
        <v>85</v>
      </c>
      <c r="T2225" t="s">
        <v>130</v>
      </c>
      <c r="U2225" t="s">
        <v>3622</v>
      </c>
    </row>
    <row r="2226" spans="3:21" hidden="1" x14ac:dyDescent="0.25">
      <c r="C2226" t="s">
        <v>3596</v>
      </c>
      <c r="D2226">
        <v>2017</v>
      </c>
      <c r="E2226" t="s">
        <v>196</v>
      </c>
      <c r="F2226" t="s">
        <v>3623</v>
      </c>
      <c r="G2226" t="s">
        <v>222</v>
      </c>
      <c r="H2226" t="s">
        <v>81</v>
      </c>
      <c r="I2226" t="s">
        <v>115</v>
      </c>
      <c r="J2226" t="s">
        <v>2478</v>
      </c>
      <c r="K2226" t="s">
        <v>111</v>
      </c>
      <c r="L2226" t="str">
        <f t="shared" si="35"/>
        <v>Medium</v>
      </c>
      <c r="M2226">
        <v>5</v>
      </c>
      <c r="N2226" t="s">
        <v>85</v>
      </c>
      <c r="O2226" t="s">
        <v>86</v>
      </c>
      <c r="P2226" t="s">
        <v>87</v>
      </c>
      <c r="Q2226" t="s">
        <v>88</v>
      </c>
      <c r="R2226" t="s">
        <v>85</v>
      </c>
      <c r="S2226" t="s">
        <v>85</v>
      </c>
      <c r="T2226" t="s">
        <v>89</v>
      </c>
      <c r="U2226" t="s">
        <v>3624</v>
      </c>
    </row>
    <row r="2227" spans="3:21" hidden="1" x14ac:dyDescent="0.25">
      <c r="C2227" t="s">
        <v>3596</v>
      </c>
      <c r="D2227">
        <v>2017</v>
      </c>
      <c r="E2227" t="s">
        <v>369</v>
      </c>
      <c r="F2227" t="s">
        <v>3625</v>
      </c>
      <c r="G2227" t="s">
        <v>540</v>
      </c>
      <c r="H2227" t="s">
        <v>81</v>
      </c>
      <c r="I2227" t="s">
        <v>129</v>
      </c>
      <c r="J2227" t="s">
        <v>1783</v>
      </c>
      <c r="K2227" t="s">
        <v>84</v>
      </c>
      <c r="L2227" t="str">
        <f t="shared" si="35"/>
        <v>Medium</v>
      </c>
      <c r="M2227">
        <v>5</v>
      </c>
      <c r="N2227" t="s">
        <v>85</v>
      </c>
      <c r="O2227" t="s">
        <v>86</v>
      </c>
      <c r="P2227" t="s">
        <v>87</v>
      </c>
      <c r="Q2227" t="s">
        <v>88</v>
      </c>
      <c r="R2227" t="s">
        <v>85</v>
      </c>
      <c r="S2227" t="s">
        <v>85</v>
      </c>
      <c r="T2227" t="s">
        <v>89</v>
      </c>
      <c r="U2227" t="s">
        <v>3626</v>
      </c>
    </row>
    <row r="2228" spans="3:21" hidden="1" x14ac:dyDescent="0.25">
      <c r="C2228" t="s">
        <v>3596</v>
      </c>
      <c r="D2228">
        <v>2017</v>
      </c>
      <c r="E2228" t="s">
        <v>380</v>
      </c>
      <c r="F2228" t="s">
        <v>1782</v>
      </c>
      <c r="G2228" t="s">
        <v>128</v>
      </c>
      <c r="H2228" t="s">
        <v>81</v>
      </c>
      <c r="I2228" t="s">
        <v>129</v>
      </c>
      <c r="J2228" t="s">
        <v>1783</v>
      </c>
      <c r="K2228" t="s">
        <v>1784</v>
      </c>
      <c r="L2228" t="str">
        <f t="shared" si="35"/>
        <v>Medium</v>
      </c>
      <c r="M2228">
        <v>6.8</v>
      </c>
      <c r="N2228" t="s">
        <v>85</v>
      </c>
      <c r="O2228" t="s">
        <v>86</v>
      </c>
      <c r="P2228" t="s">
        <v>87</v>
      </c>
      <c r="Q2228" t="s">
        <v>205</v>
      </c>
      <c r="R2228" t="s">
        <v>85</v>
      </c>
      <c r="S2228" t="s">
        <v>85</v>
      </c>
      <c r="T2228" t="s">
        <v>130</v>
      </c>
      <c r="U2228" t="s">
        <v>1785</v>
      </c>
    </row>
    <row r="2229" spans="3:21" hidden="1" x14ac:dyDescent="0.25">
      <c r="C2229" t="s">
        <v>3596</v>
      </c>
      <c r="D2229">
        <v>2017</v>
      </c>
      <c r="E2229" t="s">
        <v>383</v>
      </c>
      <c r="F2229" t="s">
        <v>3627</v>
      </c>
      <c r="G2229" t="s">
        <v>152</v>
      </c>
      <c r="H2229" t="s">
        <v>81</v>
      </c>
      <c r="I2229" t="s">
        <v>129</v>
      </c>
      <c r="J2229" t="s">
        <v>1726</v>
      </c>
      <c r="K2229" t="s">
        <v>84</v>
      </c>
      <c r="L2229" t="str">
        <f t="shared" si="35"/>
        <v>Low</v>
      </c>
      <c r="M2229">
        <v>3.5</v>
      </c>
      <c r="N2229" t="s">
        <v>85</v>
      </c>
      <c r="O2229" t="s">
        <v>86</v>
      </c>
      <c r="P2229" t="s">
        <v>101</v>
      </c>
      <c r="Q2229" t="s">
        <v>205</v>
      </c>
      <c r="R2229" t="s">
        <v>85</v>
      </c>
      <c r="S2229" t="s">
        <v>85</v>
      </c>
      <c r="T2229" t="s">
        <v>89</v>
      </c>
      <c r="U2229" t="s">
        <v>3628</v>
      </c>
    </row>
    <row r="2230" spans="3:21" hidden="1" x14ac:dyDescent="0.25">
      <c r="C2230" t="s">
        <v>3629</v>
      </c>
      <c r="D2230">
        <v>2015</v>
      </c>
      <c r="E2230" t="s">
        <v>79</v>
      </c>
      <c r="F2230" t="s">
        <v>3630</v>
      </c>
      <c r="G2230" t="s">
        <v>134</v>
      </c>
      <c r="H2230" t="s">
        <v>81</v>
      </c>
      <c r="I2230" t="s">
        <v>129</v>
      </c>
      <c r="J2230" t="s">
        <v>1022</v>
      </c>
      <c r="K2230" t="s">
        <v>738</v>
      </c>
      <c r="L2230" t="str">
        <f t="shared" si="35"/>
        <v>High</v>
      </c>
      <c r="M2230">
        <v>7.8</v>
      </c>
      <c r="N2230" t="s">
        <v>85</v>
      </c>
      <c r="O2230" t="s">
        <v>86</v>
      </c>
      <c r="P2230" t="s">
        <v>87</v>
      </c>
      <c r="Q2230" t="s">
        <v>88</v>
      </c>
      <c r="R2230" t="s">
        <v>85</v>
      </c>
      <c r="S2230" t="s">
        <v>85</v>
      </c>
      <c r="T2230" t="s">
        <v>130</v>
      </c>
      <c r="U2230" t="s">
        <v>3631</v>
      </c>
    </row>
    <row r="2231" spans="3:21" hidden="1" x14ac:dyDescent="0.25">
      <c r="C2231" t="s">
        <v>3629</v>
      </c>
      <c r="D2231">
        <v>2016</v>
      </c>
      <c r="E2231" t="s">
        <v>79</v>
      </c>
      <c r="F2231" t="s">
        <v>3632</v>
      </c>
      <c r="G2231" t="s">
        <v>3163</v>
      </c>
      <c r="H2231" t="s">
        <v>81</v>
      </c>
      <c r="I2231" t="s">
        <v>82</v>
      </c>
      <c r="J2231" t="s">
        <v>353</v>
      </c>
      <c r="K2231" t="s">
        <v>273</v>
      </c>
      <c r="L2231" t="str">
        <f t="shared" si="35"/>
        <v>Critical</v>
      </c>
      <c r="M2231">
        <v>10</v>
      </c>
      <c r="N2231" t="s">
        <v>85</v>
      </c>
      <c r="O2231" t="s">
        <v>86</v>
      </c>
      <c r="P2231" t="s">
        <v>87</v>
      </c>
      <c r="Q2231" t="s">
        <v>88</v>
      </c>
      <c r="R2231" t="s">
        <v>130</v>
      </c>
      <c r="S2231" t="s">
        <v>130</v>
      </c>
      <c r="T2231" t="s">
        <v>130</v>
      </c>
      <c r="U2231" t="s">
        <v>3633</v>
      </c>
    </row>
    <row r="2232" spans="3:21" hidden="1" x14ac:dyDescent="0.25">
      <c r="C2232" t="s">
        <v>3629</v>
      </c>
      <c r="D2232">
        <v>2017</v>
      </c>
      <c r="E2232" t="s">
        <v>79</v>
      </c>
      <c r="F2232" t="s">
        <v>3634</v>
      </c>
      <c r="G2232" t="s">
        <v>93</v>
      </c>
      <c r="H2232" t="s">
        <v>81</v>
      </c>
      <c r="I2232" t="s">
        <v>180</v>
      </c>
      <c r="J2232" t="s">
        <v>3635</v>
      </c>
      <c r="K2232" t="s">
        <v>2903</v>
      </c>
      <c r="L2232" t="str">
        <f t="shared" si="35"/>
        <v>Medium</v>
      </c>
      <c r="M2232">
        <v>6.8</v>
      </c>
      <c r="N2232" t="s">
        <v>85</v>
      </c>
      <c r="O2232" t="s">
        <v>86</v>
      </c>
      <c r="P2232" t="s">
        <v>101</v>
      </c>
      <c r="Q2232" t="s">
        <v>88</v>
      </c>
      <c r="R2232" t="s">
        <v>89</v>
      </c>
      <c r="S2232" t="s">
        <v>89</v>
      </c>
      <c r="T2232" t="s">
        <v>89</v>
      </c>
      <c r="U2232" t="s">
        <v>3636</v>
      </c>
    </row>
    <row r="2233" spans="3:21" hidden="1" x14ac:dyDescent="0.25">
      <c r="C2233" t="s">
        <v>3637</v>
      </c>
      <c r="D2233">
        <v>2015</v>
      </c>
      <c r="E2233" t="s">
        <v>79</v>
      </c>
      <c r="F2233" t="s">
        <v>3638</v>
      </c>
      <c r="G2233" t="s">
        <v>108</v>
      </c>
      <c r="H2233" t="s">
        <v>81</v>
      </c>
      <c r="I2233" t="s">
        <v>109</v>
      </c>
      <c r="J2233" t="s">
        <v>95</v>
      </c>
      <c r="K2233" t="s">
        <v>738</v>
      </c>
      <c r="L2233" t="str">
        <f t="shared" si="35"/>
        <v>Low</v>
      </c>
      <c r="M2233">
        <v>4</v>
      </c>
      <c r="N2233" t="s">
        <v>85</v>
      </c>
      <c r="O2233" t="s">
        <v>86</v>
      </c>
      <c r="P2233" t="s">
        <v>87</v>
      </c>
      <c r="Q2233" t="s">
        <v>205</v>
      </c>
      <c r="R2233" t="s">
        <v>89</v>
      </c>
      <c r="S2233" t="s">
        <v>85</v>
      </c>
      <c r="T2233" t="s">
        <v>85</v>
      </c>
      <c r="U2233" t="s">
        <v>3639</v>
      </c>
    </row>
    <row r="2234" spans="3:21" hidden="1" x14ac:dyDescent="0.25">
      <c r="C2234" t="s">
        <v>3637</v>
      </c>
      <c r="D2234">
        <v>2015</v>
      </c>
      <c r="E2234" t="s">
        <v>91</v>
      </c>
      <c r="F2234" t="s">
        <v>3640</v>
      </c>
      <c r="G2234" t="s">
        <v>81</v>
      </c>
      <c r="H2234" t="s">
        <v>81</v>
      </c>
      <c r="I2234" t="s">
        <v>109</v>
      </c>
      <c r="J2234" t="s">
        <v>3641</v>
      </c>
      <c r="K2234" t="s">
        <v>555</v>
      </c>
      <c r="L2234" t="str">
        <f t="shared" si="35"/>
        <v>Medium</v>
      </c>
      <c r="M2234">
        <v>5</v>
      </c>
      <c r="N2234" t="s">
        <v>85</v>
      </c>
      <c r="O2234" t="s">
        <v>86</v>
      </c>
      <c r="P2234" t="s">
        <v>87</v>
      </c>
      <c r="Q2234" t="s">
        <v>88</v>
      </c>
      <c r="R2234" t="s">
        <v>89</v>
      </c>
      <c r="S2234" t="s">
        <v>85</v>
      </c>
      <c r="T2234" t="s">
        <v>85</v>
      </c>
      <c r="U2234" t="s">
        <v>3642</v>
      </c>
    </row>
    <row r="2235" spans="3:21" hidden="1" x14ac:dyDescent="0.25">
      <c r="C2235" t="s">
        <v>3637</v>
      </c>
      <c r="D2235">
        <v>2015</v>
      </c>
      <c r="E2235" t="s">
        <v>98</v>
      </c>
      <c r="F2235" t="s">
        <v>3643</v>
      </c>
      <c r="G2235" t="s">
        <v>108</v>
      </c>
      <c r="H2235" t="s">
        <v>81</v>
      </c>
      <c r="I2235" t="s">
        <v>109</v>
      </c>
      <c r="J2235" t="s">
        <v>3641</v>
      </c>
      <c r="K2235" t="s">
        <v>3269</v>
      </c>
      <c r="L2235" t="str">
        <f t="shared" si="35"/>
        <v>Medium</v>
      </c>
      <c r="M2235">
        <v>5</v>
      </c>
      <c r="N2235" t="s">
        <v>85</v>
      </c>
      <c r="O2235" t="s">
        <v>86</v>
      </c>
      <c r="P2235" t="s">
        <v>87</v>
      </c>
      <c r="Q2235" t="s">
        <v>88</v>
      </c>
      <c r="R2235" t="s">
        <v>89</v>
      </c>
      <c r="S2235" t="s">
        <v>85</v>
      </c>
      <c r="T2235" t="s">
        <v>85</v>
      </c>
      <c r="U2235" t="s">
        <v>3644</v>
      </c>
    </row>
    <row r="2236" spans="3:21" hidden="1" x14ac:dyDescent="0.25">
      <c r="C2236" t="s">
        <v>3637</v>
      </c>
      <c r="D2236">
        <v>2015</v>
      </c>
      <c r="E2236" t="s">
        <v>103</v>
      </c>
      <c r="F2236" t="s">
        <v>3645</v>
      </c>
      <c r="G2236" t="s">
        <v>280</v>
      </c>
      <c r="H2236" t="s">
        <v>81</v>
      </c>
      <c r="I2236" t="s">
        <v>82</v>
      </c>
      <c r="J2236" t="s">
        <v>2178</v>
      </c>
      <c r="K2236" t="s">
        <v>807</v>
      </c>
      <c r="L2236" t="str">
        <f t="shared" si="35"/>
        <v>Critical</v>
      </c>
      <c r="M2236">
        <v>10</v>
      </c>
      <c r="N2236" t="s">
        <v>85</v>
      </c>
      <c r="O2236" t="s">
        <v>86</v>
      </c>
      <c r="P2236" t="s">
        <v>87</v>
      </c>
      <c r="Q2236" t="s">
        <v>88</v>
      </c>
      <c r="R2236" t="s">
        <v>130</v>
      </c>
      <c r="S2236" t="s">
        <v>130</v>
      </c>
      <c r="T2236" t="s">
        <v>130</v>
      </c>
      <c r="U2236" t="s">
        <v>3646</v>
      </c>
    </row>
    <row r="2237" spans="3:21" hidden="1" x14ac:dyDescent="0.25">
      <c r="C2237" t="s">
        <v>3637</v>
      </c>
      <c r="D2237">
        <v>2015</v>
      </c>
      <c r="E2237" t="s">
        <v>106</v>
      </c>
      <c r="F2237" t="s">
        <v>3647</v>
      </c>
      <c r="G2237" t="s">
        <v>519</v>
      </c>
      <c r="H2237" t="s">
        <v>81</v>
      </c>
      <c r="I2237" t="s">
        <v>2700</v>
      </c>
      <c r="J2237" t="s">
        <v>3648</v>
      </c>
      <c r="K2237" t="s">
        <v>1431</v>
      </c>
      <c r="L2237" t="str">
        <f t="shared" si="35"/>
        <v>High</v>
      </c>
      <c r="M2237">
        <v>8.5</v>
      </c>
      <c r="N2237" t="s">
        <v>85</v>
      </c>
      <c r="O2237" t="s">
        <v>86</v>
      </c>
      <c r="P2237" t="s">
        <v>101</v>
      </c>
      <c r="Q2237" t="s">
        <v>205</v>
      </c>
      <c r="R2237" t="s">
        <v>130</v>
      </c>
      <c r="S2237" t="s">
        <v>130</v>
      </c>
      <c r="T2237" t="s">
        <v>130</v>
      </c>
      <c r="U2237" t="s">
        <v>3649</v>
      </c>
    </row>
    <row r="2238" spans="3:21" hidden="1" x14ac:dyDescent="0.25">
      <c r="C2238" t="s">
        <v>3637</v>
      </c>
      <c r="D2238">
        <v>2015</v>
      </c>
      <c r="E2238" t="s">
        <v>113</v>
      </c>
      <c r="F2238" t="s">
        <v>3650</v>
      </c>
      <c r="G2238" t="s">
        <v>108</v>
      </c>
      <c r="H2238" t="s">
        <v>81</v>
      </c>
      <c r="I2238" t="s">
        <v>109</v>
      </c>
      <c r="J2238" t="s">
        <v>3648</v>
      </c>
      <c r="K2238" t="s">
        <v>3651</v>
      </c>
      <c r="L2238" t="str">
        <f t="shared" si="35"/>
        <v>Low</v>
      </c>
      <c r="M2238">
        <v>4</v>
      </c>
      <c r="N2238" t="s">
        <v>85</v>
      </c>
      <c r="O2238" t="s">
        <v>86</v>
      </c>
      <c r="P2238" t="s">
        <v>87</v>
      </c>
      <c r="Q2238" t="s">
        <v>205</v>
      </c>
      <c r="R2238" t="s">
        <v>89</v>
      </c>
      <c r="S2238" t="s">
        <v>85</v>
      </c>
      <c r="T2238" t="s">
        <v>85</v>
      </c>
      <c r="U2238" t="s">
        <v>3652</v>
      </c>
    </row>
    <row r="2239" spans="3:21" hidden="1" x14ac:dyDescent="0.25">
      <c r="C2239" t="s">
        <v>3637</v>
      </c>
      <c r="D2239">
        <v>2016</v>
      </c>
      <c r="E2239" t="s">
        <v>79</v>
      </c>
      <c r="F2239" t="s">
        <v>3653</v>
      </c>
      <c r="G2239" t="s">
        <v>108</v>
      </c>
      <c r="H2239" t="s">
        <v>81</v>
      </c>
      <c r="I2239" t="s">
        <v>109</v>
      </c>
      <c r="J2239" t="s">
        <v>1114</v>
      </c>
      <c r="K2239" t="s">
        <v>1123</v>
      </c>
      <c r="L2239" t="str">
        <f t="shared" si="35"/>
        <v>Medium</v>
      </c>
      <c r="M2239">
        <v>5</v>
      </c>
      <c r="N2239" t="s">
        <v>85</v>
      </c>
      <c r="O2239" t="s">
        <v>86</v>
      </c>
      <c r="P2239" t="s">
        <v>87</v>
      </c>
      <c r="Q2239" t="s">
        <v>88</v>
      </c>
      <c r="R2239" t="s">
        <v>89</v>
      </c>
      <c r="S2239" t="s">
        <v>85</v>
      </c>
      <c r="T2239" t="s">
        <v>85</v>
      </c>
      <c r="U2239" t="s">
        <v>3654</v>
      </c>
    </row>
    <row r="2240" spans="3:21" hidden="1" x14ac:dyDescent="0.25">
      <c r="C2240" t="s">
        <v>3637</v>
      </c>
      <c r="D2240">
        <v>2016</v>
      </c>
      <c r="E2240" t="s">
        <v>91</v>
      </c>
      <c r="F2240" t="s">
        <v>3655</v>
      </c>
      <c r="G2240" t="s">
        <v>280</v>
      </c>
      <c r="H2240" t="s">
        <v>81</v>
      </c>
      <c r="I2240" t="s">
        <v>82</v>
      </c>
      <c r="J2240" t="s">
        <v>1367</v>
      </c>
      <c r="K2240" t="s">
        <v>291</v>
      </c>
      <c r="L2240" t="str">
        <f t="shared" si="35"/>
        <v>Medium</v>
      </c>
      <c r="M2240">
        <v>6.5</v>
      </c>
      <c r="N2240" t="s">
        <v>85</v>
      </c>
      <c r="O2240" t="s">
        <v>86</v>
      </c>
      <c r="P2240" t="s">
        <v>87</v>
      </c>
      <c r="Q2240" t="s">
        <v>205</v>
      </c>
      <c r="R2240" t="s">
        <v>89</v>
      </c>
      <c r="S2240" t="s">
        <v>89</v>
      </c>
      <c r="T2240" t="s">
        <v>89</v>
      </c>
      <c r="U2240" t="s">
        <v>3656</v>
      </c>
    </row>
    <row r="2241" spans="3:21" hidden="1" x14ac:dyDescent="0.25">
      <c r="C2241" t="s">
        <v>3637</v>
      </c>
      <c r="D2241">
        <v>2016</v>
      </c>
      <c r="E2241" t="s">
        <v>98</v>
      </c>
      <c r="F2241" t="s">
        <v>3657</v>
      </c>
      <c r="G2241" t="s">
        <v>280</v>
      </c>
      <c r="H2241" t="s">
        <v>81</v>
      </c>
      <c r="I2241" t="s">
        <v>129</v>
      </c>
      <c r="J2241" t="s">
        <v>1148</v>
      </c>
      <c r="K2241" t="s">
        <v>600</v>
      </c>
      <c r="L2241" t="str">
        <f t="shared" si="35"/>
        <v>Low</v>
      </c>
      <c r="M2241">
        <v>4.3</v>
      </c>
      <c r="N2241" t="s">
        <v>85</v>
      </c>
      <c r="O2241" t="s">
        <v>86</v>
      </c>
      <c r="P2241" t="s">
        <v>101</v>
      </c>
      <c r="Q2241" t="s">
        <v>88</v>
      </c>
      <c r="R2241" t="s">
        <v>85</v>
      </c>
      <c r="S2241" t="s">
        <v>85</v>
      </c>
      <c r="T2241" t="s">
        <v>89</v>
      </c>
      <c r="U2241" t="s">
        <v>3658</v>
      </c>
    </row>
    <row r="2242" spans="3:21" hidden="1" x14ac:dyDescent="0.25">
      <c r="C2242" t="s">
        <v>3637</v>
      </c>
      <c r="D2242">
        <v>2016</v>
      </c>
      <c r="E2242" t="s">
        <v>103</v>
      </c>
      <c r="F2242" t="s">
        <v>3659</v>
      </c>
      <c r="G2242" t="s">
        <v>108</v>
      </c>
      <c r="H2242" t="s">
        <v>81</v>
      </c>
      <c r="I2242" t="s">
        <v>109</v>
      </c>
      <c r="J2242" t="s">
        <v>3660</v>
      </c>
      <c r="K2242" t="s">
        <v>291</v>
      </c>
      <c r="L2242" t="str">
        <f t="shared" si="35"/>
        <v>Medium</v>
      </c>
      <c r="M2242">
        <v>5</v>
      </c>
      <c r="N2242" t="s">
        <v>85</v>
      </c>
      <c r="O2242" t="s">
        <v>86</v>
      </c>
      <c r="P2242" t="s">
        <v>87</v>
      </c>
      <c r="Q2242" t="s">
        <v>88</v>
      </c>
      <c r="R2242" t="s">
        <v>89</v>
      </c>
      <c r="S2242" t="s">
        <v>85</v>
      </c>
      <c r="T2242" t="s">
        <v>85</v>
      </c>
      <c r="U2242" t="s">
        <v>3661</v>
      </c>
    </row>
    <row r="2243" spans="3:21" hidden="1" x14ac:dyDescent="0.25">
      <c r="C2243" t="s">
        <v>3637</v>
      </c>
      <c r="D2243">
        <v>2016</v>
      </c>
      <c r="E2243" t="s">
        <v>106</v>
      </c>
      <c r="F2243" t="s">
        <v>3662</v>
      </c>
      <c r="G2243" t="s">
        <v>108</v>
      </c>
      <c r="H2243" t="s">
        <v>81</v>
      </c>
      <c r="I2243" t="s">
        <v>109</v>
      </c>
      <c r="J2243" t="s">
        <v>3660</v>
      </c>
      <c r="K2243" t="s">
        <v>291</v>
      </c>
      <c r="L2243" t="str">
        <f t="shared" ref="L2243:L2255" si="36">IF(M2243&gt;=9,"Critical",IF(M2243&gt;=7.5,"High",IF(M2243&gt;=5,"Medium","Low")))</f>
        <v>Medium</v>
      </c>
      <c r="M2243">
        <v>5</v>
      </c>
      <c r="N2243" t="s">
        <v>85</v>
      </c>
      <c r="O2243" t="s">
        <v>86</v>
      </c>
      <c r="P2243" t="s">
        <v>87</v>
      </c>
      <c r="Q2243" t="s">
        <v>88</v>
      </c>
      <c r="R2243" t="s">
        <v>89</v>
      </c>
      <c r="S2243" t="s">
        <v>85</v>
      </c>
      <c r="T2243" t="s">
        <v>85</v>
      </c>
      <c r="U2243" t="s">
        <v>3663</v>
      </c>
    </row>
    <row r="2244" spans="3:21" hidden="1" x14ac:dyDescent="0.25">
      <c r="C2244" t="s">
        <v>3637</v>
      </c>
      <c r="D2244">
        <v>2016</v>
      </c>
      <c r="E2244" t="s">
        <v>113</v>
      </c>
      <c r="F2244" t="s">
        <v>3664</v>
      </c>
      <c r="G2244" t="s">
        <v>93</v>
      </c>
      <c r="H2244" t="s">
        <v>81</v>
      </c>
      <c r="I2244" t="s">
        <v>94</v>
      </c>
      <c r="J2244" t="s">
        <v>3665</v>
      </c>
      <c r="K2244" t="s">
        <v>600</v>
      </c>
      <c r="L2244" t="str">
        <f t="shared" si="36"/>
        <v>Low</v>
      </c>
      <c r="M2244">
        <v>3.5</v>
      </c>
      <c r="N2244" t="s">
        <v>85</v>
      </c>
      <c r="O2244" t="s">
        <v>86</v>
      </c>
      <c r="P2244" t="s">
        <v>101</v>
      </c>
      <c r="Q2244" t="s">
        <v>205</v>
      </c>
      <c r="R2244" t="s">
        <v>89</v>
      </c>
      <c r="S2244" t="s">
        <v>85</v>
      </c>
      <c r="T2244" t="s">
        <v>85</v>
      </c>
      <c r="U2244" t="s">
        <v>3666</v>
      </c>
    </row>
    <row r="2245" spans="3:21" hidden="1" x14ac:dyDescent="0.25">
      <c r="C2245" t="s">
        <v>3637</v>
      </c>
      <c r="D2245">
        <v>2016</v>
      </c>
      <c r="E2245" t="s">
        <v>117</v>
      </c>
      <c r="F2245" t="s">
        <v>3667</v>
      </c>
      <c r="G2245" t="s">
        <v>108</v>
      </c>
      <c r="H2245" t="s">
        <v>81</v>
      </c>
      <c r="I2245" t="s">
        <v>109</v>
      </c>
      <c r="J2245" t="s">
        <v>3668</v>
      </c>
      <c r="K2245" t="s">
        <v>291</v>
      </c>
      <c r="L2245" t="str">
        <f t="shared" si="36"/>
        <v>Low</v>
      </c>
      <c r="M2245">
        <v>4.3</v>
      </c>
      <c r="N2245" t="s">
        <v>85</v>
      </c>
      <c r="O2245" t="s">
        <v>86</v>
      </c>
      <c r="P2245" t="s">
        <v>101</v>
      </c>
      <c r="Q2245" t="s">
        <v>88</v>
      </c>
      <c r="R2245" t="s">
        <v>89</v>
      </c>
      <c r="S2245" t="s">
        <v>85</v>
      </c>
      <c r="T2245" t="s">
        <v>85</v>
      </c>
      <c r="U2245" t="s">
        <v>3669</v>
      </c>
    </row>
    <row r="2246" spans="3:21" hidden="1" x14ac:dyDescent="0.25">
      <c r="C2246" t="s">
        <v>3637</v>
      </c>
      <c r="D2246">
        <v>2016</v>
      </c>
      <c r="E2246" t="s">
        <v>120</v>
      </c>
      <c r="F2246" t="s">
        <v>3670</v>
      </c>
      <c r="G2246" t="s">
        <v>108</v>
      </c>
      <c r="H2246" t="s">
        <v>81</v>
      </c>
      <c r="I2246" t="s">
        <v>3117</v>
      </c>
      <c r="J2246" t="s">
        <v>3671</v>
      </c>
      <c r="K2246" t="s">
        <v>600</v>
      </c>
      <c r="L2246" t="str">
        <f t="shared" si="36"/>
        <v>Low</v>
      </c>
      <c r="M2246">
        <v>4</v>
      </c>
      <c r="N2246" t="s">
        <v>85</v>
      </c>
      <c r="O2246" t="s">
        <v>86</v>
      </c>
      <c r="P2246" t="s">
        <v>87</v>
      </c>
      <c r="Q2246" t="s">
        <v>205</v>
      </c>
      <c r="R2246" t="s">
        <v>89</v>
      </c>
      <c r="S2246" t="s">
        <v>85</v>
      </c>
      <c r="T2246" t="s">
        <v>85</v>
      </c>
      <c r="U2246" t="s">
        <v>3672</v>
      </c>
    </row>
    <row r="2247" spans="3:21" hidden="1" x14ac:dyDescent="0.25">
      <c r="C2247" t="s">
        <v>3637</v>
      </c>
      <c r="D2247">
        <v>2016</v>
      </c>
      <c r="E2247" t="s">
        <v>123</v>
      </c>
      <c r="F2247" t="s">
        <v>3673</v>
      </c>
      <c r="G2247" t="s">
        <v>108</v>
      </c>
      <c r="H2247" t="s">
        <v>81</v>
      </c>
      <c r="I2247" t="s">
        <v>109</v>
      </c>
      <c r="J2247" t="s">
        <v>1210</v>
      </c>
      <c r="K2247" t="s">
        <v>291</v>
      </c>
      <c r="L2247" t="str">
        <f t="shared" si="36"/>
        <v>Low</v>
      </c>
      <c r="M2247">
        <v>4.3</v>
      </c>
      <c r="N2247" t="s">
        <v>85</v>
      </c>
      <c r="O2247" t="s">
        <v>86</v>
      </c>
      <c r="P2247" t="s">
        <v>101</v>
      </c>
      <c r="Q2247" t="s">
        <v>88</v>
      </c>
      <c r="R2247" t="s">
        <v>89</v>
      </c>
      <c r="S2247" t="s">
        <v>85</v>
      </c>
      <c r="T2247" t="s">
        <v>85</v>
      </c>
      <c r="U2247" t="s">
        <v>3674</v>
      </c>
    </row>
    <row r="2248" spans="3:21" hidden="1" x14ac:dyDescent="0.25">
      <c r="C2248" t="s">
        <v>3637</v>
      </c>
      <c r="D2248">
        <v>2016</v>
      </c>
      <c r="E2248" t="s">
        <v>126</v>
      </c>
      <c r="F2248" t="s">
        <v>3675</v>
      </c>
      <c r="G2248" t="s">
        <v>108</v>
      </c>
      <c r="H2248" t="s">
        <v>81</v>
      </c>
      <c r="I2248" t="s">
        <v>109</v>
      </c>
      <c r="J2248" t="s">
        <v>3676</v>
      </c>
      <c r="K2248" t="s">
        <v>291</v>
      </c>
      <c r="L2248" t="str">
        <f t="shared" si="36"/>
        <v>Medium</v>
      </c>
      <c r="M2248">
        <v>6.4</v>
      </c>
      <c r="N2248" t="s">
        <v>85</v>
      </c>
      <c r="O2248" t="s">
        <v>86</v>
      </c>
      <c r="P2248" t="s">
        <v>87</v>
      </c>
      <c r="Q2248" t="s">
        <v>88</v>
      </c>
      <c r="R2248" t="s">
        <v>89</v>
      </c>
      <c r="S2248" t="s">
        <v>89</v>
      </c>
      <c r="T2248" t="s">
        <v>85</v>
      </c>
      <c r="U2248" t="s">
        <v>3677</v>
      </c>
    </row>
    <row r="2249" spans="3:21" hidden="1" x14ac:dyDescent="0.25">
      <c r="C2249" t="s">
        <v>3637</v>
      </c>
      <c r="D2249">
        <v>2017</v>
      </c>
      <c r="E2249" t="s">
        <v>79</v>
      </c>
      <c r="F2249" t="s">
        <v>3678</v>
      </c>
      <c r="G2249" t="s">
        <v>789</v>
      </c>
      <c r="H2249" t="s">
        <v>81</v>
      </c>
      <c r="I2249" t="s">
        <v>3679</v>
      </c>
      <c r="J2249" t="s">
        <v>2497</v>
      </c>
      <c r="K2249" t="s">
        <v>1345</v>
      </c>
      <c r="L2249" t="str">
        <f t="shared" si="36"/>
        <v>Low</v>
      </c>
      <c r="M2249">
        <v>4.3</v>
      </c>
      <c r="N2249" t="s">
        <v>85</v>
      </c>
      <c r="O2249" t="s">
        <v>86</v>
      </c>
      <c r="P2249" t="s">
        <v>101</v>
      </c>
      <c r="Q2249" t="s">
        <v>88</v>
      </c>
      <c r="R2249" t="s">
        <v>85</v>
      </c>
      <c r="S2249" t="s">
        <v>89</v>
      </c>
      <c r="T2249" t="s">
        <v>85</v>
      </c>
      <c r="U2249" t="s">
        <v>3680</v>
      </c>
    </row>
    <row r="2250" spans="3:21" hidden="1" x14ac:dyDescent="0.25">
      <c r="C2250" t="s">
        <v>3637</v>
      </c>
      <c r="D2250">
        <v>2017</v>
      </c>
      <c r="E2250" t="s">
        <v>91</v>
      </c>
      <c r="F2250" t="s">
        <v>3681</v>
      </c>
      <c r="G2250" t="s">
        <v>108</v>
      </c>
      <c r="H2250" t="s">
        <v>81</v>
      </c>
      <c r="I2250" t="s">
        <v>109</v>
      </c>
      <c r="J2250" t="s">
        <v>3682</v>
      </c>
      <c r="K2250" t="s">
        <v>1621</v>
      </c>
      <c r="L2250" t="str">
        <f t="shared" si="36"/>
        <v>Low</v>
      </c>
      <c r="M2250">
        <v>4.3</v>
      </c>
      <c r="N2250" t="s">
        <v>85</v>
      </c>
      <c r="O2250" t="s">
        <v>86</v>
      </c>
      <c r="P2250" t="s">
        <v>101</v>
      </c>
      <c r="Q2250" t="s">
        <v>88</v>
      </c>
      <c r="R2250" t="s">
        <v>89</v>
      </c>
      <c r="S2250" t="s">
        <v>85</v>
      </c>
      <c r="T2250" t="s">
        <v>85</v>
      </c>
      <c r="U2250" t="s">
        <v>3683</v>
      </c>
    </row>
    <row r="2251" spans="3:21" hidden="1" x14ac:dyDescent="0.25">
      <c r="C2251" t="s">
        <v>3637</v>
      </c>
      <c r="D2251">
        <v>2017</v>
      </c>
      <c r="E2251" t="s">
        <v>103</v>
      </c>
      <c r="F2251" t="s">
        <v>3684</v>
      </c>
      <c r="G2251" t="s">
        <v>280</v>
      </c>
      <c r="H2251" t="s">
        <v>81</v>
      </c>
      <c r="I2251" t="s">
        <v>109</v>
      </c>
      <c r="J2251" t="s">
        <v>3685</v>
      </c>
      <c r="K2251" t="s">
        <v>2965</v>
      </c>
      <c r="L2251" t="str">
        <f t="shared" si="36"/>
        <v>Medium</v>
      </c>
      <c r="M2251">
        <v>6.8</v>
      </c>
      <c r="N2251" t="s">
        <v>85</v>
      </c>
      <c r="O2251" t="s">
        <v>86</v>
      </c>
      <c r="P2251" t="s">
        <v>101</v>
      </c>
      <c r="Q2251" t="s">
        <v>88</v>
      </c>
      <c r="R2251" t="s">
        <v>89</v>
      </c>
      <c r="S2251" t="s">
        <v>89</v>
      </c>
      <c r="T2251" t="s">
        <v>89</v>
      </c>
      <c r="U2251" t="s">
        <v>3686</v>
      </c>
    </row>
    <row r="2252" spans="3:21" hidden="1" x14ac:dyDescent="0.25">
      <c r="C2252" t="s">
        <v>3637</v>
      </c>
      <c r="D2252">
        <v>2017</v>
      </c>
      <c r="E2252" t="s">
        <v>106</v>
      </c>
      <c r="F2252" t="s">
        <v>3687</v>
      </c>
      <c r="G2252" t="s">
        <v>108</v>
      </c>
      <c r="H2252" t="s">
        <v>81</v>
      </c>
      <c r="I2252" t="s">
        <v>109</v>
      </c>
      <c r="J2252" t="s">
        <v>453</v>
      </c>
      <c r="K2252" t="s">
        <v>3688</v>
      </c>
      <c r="L2252" t="str">
        <f t="shared" si="36"/>
        <v>Medium</v>
      </c>
      <c r="M2252">
        <v>5</v>
      </c>
      <c r="N2252" t="s">
        <v>85</v>
      </c>
      <c r="O2252" t="s">
        <v>86</v>
      </c>
      <c r="P2252" t="s">
        <v>87</v>
      </c>
      <c r="Q2252" t="s">
        <v>88</v>
      </c>
      <c r="R2252" t="s">
        <v>89</v>
      </c>
      <c r="S2252" t="s">
        <v>85</v>
      </c>
      <c r="T2252" t="s">
        <v>85</v>
      </c>
      <c r="U2252" t="s">
        <v>3689</v>
      </c>
    </row>
    <row r="2253" spans="3:21" hidden="1" x14ac:dyDescent="0.25">
      <c r="C2253" t="s">
        <v>3637</v>
      </c>
      <c r="D2253">
        <v>2017</v>
      </c>
      <c r="E2253" t="s">
        <v>113</v>
      </c>
      <c r="F2253" t="s">
        <v>3690</v>
      </c>
      <c r="G2253" t="s">
        <v>128</v>
      </c>
      <c r="H2253" t="s">
        <v>81</v>
      </c>
      <c r="I2253" t="s">
        <v>129</v>
      </c>
      <c r="J2253" t="s">
        <v>3691</v>
      </c>
      <c r="K2253" t="s">
        <v>3692</v>
      </c>
      <c r="L2253" t="str">
        <f t="shared" si="36"/>
        <v>High</v>
      </c>
      <c r="M2253">
        <v>7.8</v>
      </c>
      <c r="N2253" t="s">
        <v>85</v>
      </c>
      <c r="O2253" t="s">
        <v>86</v>
      </c>
      <c r="P2253" t="s">
        <v>87</v>
      </c>
      <c r="Q2253" t="s">
        <v>88</v>
      </c>
      <c r="R2253" t="s">
        <v>85</v>
      </c>
      <c r="S2253" t="s">
        <v>85</v>
      </c>
      <c r="T2253" t="s">
        <v>130</v>
      </c>
      <c r="U2253" t="s">
        <v>3693</v>
      </c>
    </row>
    <row r="2254" spans="3:21" hidden="1" x14ac:dyDescent="0.25">
      <c r="C2254" t="s">
        <v>3637</v>
      </c>
      <c r="D2254">
        <v>2018</v>
      </c>
      <c r="E2254" t="s">
        <v>79</v>
      </c>
      <c r="F2254" t="s">
        <v>3694</v>
      </c>
      <c r="G2254" t="s">
        <v>108</v>
      </c>
      <c r="H2254" t="s">
        <v>81</v>
      </c>
      <c r="I2254" t="s">
        <v>109</v>
      </c>
      <c r="J2254" t="s">
        <v>1916</v>
      </c>
      <c r="K2254" t="s">
        <v>3695</v>
      </c>
      <c r="L2254" t="str">
        <f t="shared" si="36"/>
        <v>Low</v>
      </c>
      <c r="M2254">
        <v>4</v>
      </c>
      <c r="N2254" t="s">
        <v>85</v>
      </c>
      <c r="O2254" t="s">
        <v>86</v>
      </c>
      <c r="P2254" t="s">
        <v>87</v>
      </c>
      <c r="Q2254" t="s">
        <v>205</v>
      </c>
      <c r="R2254" t="s">
        <v>89</v>
      </c>
      <c r="S2254" t="s">
        <v>85</v>
      </c>
      <c r="T2254" t="s">
        <v>85</v>
      </c>
      <c r="U2254" t="s">
        <v>3696</v>
      </c>
    </row>
    <row r="2255" spans="3:21" hidden="1" x14ac:dyDescent="0.25">
      <c r="C2255" t="s">
        <v>3637</v>
      </c>
      <c r="D2255">
        <v>2018</v>
      </c>
      <c r="E2255" t="s">
        <v>91</v>
      </c>
      <c r="F2255" t="s">
        <v>3697</v>
      </c>
      <c r="G2255" t="s">
        <v>108</v>
      </c>
      <c r="H2255" t="s">
        <v>81</v>
      </c>
      <c r="I2255" t="s">
        <v>109</v>
      </c>
      <c r="J2255" t="s">
        <v>1901</v>
      </c>
      <c r="K2255" t="s">
        <v>537</v>
      </c>
      <c r="L2255" t="str">
        <f t="shared" si="36"/>
        <v>Low</v>
      </c>
      <c r="M2255">
        <v>4</v>
      </c>
      <c r="N2255" t="s">
        <v>85</v>
      </c>
      <c r="O2255" t="s">
        <v>86</v>
      </c>
      <c r="P2255" t="s">
        <v>87</v>
      </c>
      <c r="Q2255" t="s">
        <v>205</v>
      </c>
      <c r="R2255" t="s">
        <v>89</v>
      </c>
      <c r="S2255" t="s">
        <v>85</v>
      </c>
      <c r="T2255" t="s">
        <v>85</v>
      </c>
      <c r="U2255" t="s">
        <v>3698</v>
      </c>
    </row>
  </sheetData>
  <autoFilter ref="C1:U2255">
    <filterColumn colId="1">
      <filters>
        <filter val="2018"/>
      </filters>
    </filterColumn>
    <filterColumn colId="9">
      <filters>
        <filter val="Critical"/>
        <filter val="High"/>
      </filters>
    </filterColumn>
  </autoFilter>
  <sortState ref="C2:W2255">
    <sortCondition ref="C2:C2255"/>
    <sortCondition ref="D2:D2255"/>
    <sortCondition ref="N2:N2255"/>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SERVER &amp; APP Count</vt:lpstr>
      <vt:lpstr>VUL Count</vt:lpstr>
      <vt:lpstr>APP DATA</vt:lpstr>
      <vt:lpstr>OS DATA</vt:lpstr>
      <vt:lpstr>VUL DATA</vt:lpstr>
      <vt:lpstr>VUL DATA DETAIL</vt:lpstr>
      <vt:lpstr>'VUL Count'!Print_Titles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2018-08-14T09:28:10Z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BMPSD">
    <vt:lpwstr>K</vt:lpwstr>
  </property>
</Properties>
</file>