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urvey" sheetId="1" r:id="rId1"/>
    <sheet name="POS" sheetId="2" r:id="rId2"/>
    <sheet name="trans" sheetId="3" r:id="rId3"/>
    <sheet name="emiss" sheetId="10" r:id="rId4"/>
  </sheets>
  <calcPr calcId="144525"/>
</workbook>
</file>

<file path=xl/sharedStrings.xml><?xml version="1.0" encoding="utf-8"?>
<sst xmlns="http://schemas.openxmlformats.org/spreadsheetml/2006/main" count="474" uniqueCount="123">
  <si>
    <t>Every</t>
  </si>
  <si>
    <t>Fall</t>
  </si>
  <si>
    <t>two</t>
  </si>
  <si>
    <t>bats</t>
  </si>
  <si>
    <t>will</t>
  </si>
  <si>
    <t>fly</t>
  </si>
  <si>
    <t>together</t>
  </si>
  <si>
    <t>DT</t>
  </si>
  <si>
    <t>NN</t>
  </si>
  <si>
    <t>NUM</t>
  </si>
  <si>
    <t>AUX</t>
  </si>
  <si>
    <t>VB</t>
  </si>
  <si>
    <t>ADV</t>
  </si>
  <si>
    <t xml:space="preserve">They </t>
  </si>
  <si>
    <t>can</t>
  </si>
  <si>
    <t>not</t>
  </si>
  <si>
    <t>be</t>
  </si>
  <si>
    <t>apart</t>
  </si>
  <si>
    <t>cause</t>
  </si>
  <si>
    <t>the</t>
  </si>
  <si>
    <t>little</t>
  </si>
  <si>
    <t>one</t>
  </si>
  <si>
    <t>easily</t>
  </si>
  <si>
    <t>fall</t>
  </si>
  <si>
    <t>so</t>
  </si>
  <si>
    <t>big</t>
  </si>
  <si>
    <t>has</t>
  </si>
  <si>
    <t>to</t>
  </si>
  <si>
    <t>watch</t>
  </si>
  <si>
    <t>over</t>
  </si>
  <si>
    <t>him</t>
  </si>
  <si>
    <t>PN</t>
  </si>
  <si>
    <t>ADJ</t>
  </si>
  <si>
    <t>CONJ</t>
  </si>
  <si>
    <t>PS</t>
  </si>
  <si>
    <t>Today</t>
  </si>
  <si>
    <t>after</t>
  </si>
  <si>
    <t>long</t>
  </si>
  <si>
    <t>flight</t>
  </si>
  <si>
    <t xml:space="preserve">they </t>
  </si>
  <si>
    <t>take</t>
  </si>
  <si>
    <t>a</t>
  </si>
  <si>
    <t>break</t>
  </si>
  <si>
    <t>on</t>
  </si>
  <si>
    <t>their</t>
  </si>
  <si>
    <t>favorite</t>
  </si>
  <si>
    <t>tree</t>
  </si>
  <si>
    <t>Suddenly</t>
  </si>
  <si>
    <t>ball</t>
  </si>
  <si>
    <t>strike</t>
  </si>
  <si>
    <t xml:space="preserve">right </t>
  </si>
  <si>
    <t>at</t>
  </si>
  <si>
    <t>branch</t>
  </si>
  <si>
    <t>which</t>
  </si>
  <si>
    <t>are</t>
  </si>
  <si>
    <t>resting</t>
  </si>
  <si>
    <t>causing</t>
  </si>
  <si>
    <t>it</t>
  </si>
  <si>
    <t>Fortunately</t>
  </si>
  <si>
    <t>bat</t>
  </si>
  <si>
    <t>successfully</t>
  </si>
  <si>
    <t>catch</t>
  </si>
  <si>
    <t>other</t>
  </si>
  <si>
    <t>none</t>
  </si>
  <si>
    <t>of</t>
  </si>
  <si>
    <t>them</t>
  </si>
  <si>
    <t>is</t>
  </si>
  <si>
    <t>hurt</t>
  </si>
  <si>
    <t>Turns</t>
  </si>
  <si>
    <t>out</t>
  </si>
  <si>
    <t>there</t>
  </si>
  <si>
    <t>kid</t>
  </si>
  <si>
    <t>playing</t>
  </si>
  <si>
    <t>nearby</t>
  </si>
  <si>
    <t>and</t>
  </si>
  <si>
    <t>accidentally</t>
  </si>
  <si>
    <t xml:space="preserve">throw </t>
  </si>
  <si>
    <t>The</t>
  </si>
  <si>
    <t>boy</t>
  </si>
  <si>
    <t>feels</t>
  </si>
  <si>
    <t>sorry</t>
  </si>
  <si>
    <t>he</t>
  </si>
  <si>
    <t>wants</t>
  </si>
  <si>
    <t>apologize</t>
  </si>
  <si>
    <t>poor</t>
  </si>
  <si>
    <t>but</t>
  </si>
  <si>
    <t>his</t>
  </si>
  <si>
    <t xml:space="preserve">is </t>
  </si>
  <si>
    <t>ringing</t>
  </si>
  <si>
    <t>means</t>
  </si>
  <si>
    <t>time</t>
  </si>
  <si>
    <t>go</t>
  </si>
  <si>
    <t>home</t>
  </si>
  <si>
    <t>Sad</t>
  </si>
  <si>
    <t>as</t>
  </si>
  <si>
    <t>bow</t>
  </si>
  <si>
    <t>wave</t>
  </si>
  <si>
    <t>hand</t>
  </si>
  <si>
    <t>say</t>
  </si>
  <si>
    <t>goodbye</t>
  </si>
  <si>
    <t xml:space="preserve">The </t>
  </si>
  <si>
    <t xml:space="preserve">are </t>
  </si>
  <si>
    <t>scared</t>
  </si>
  <si>
    <t>they</t>
  </si>
  <si>
    <t>still</t>
  </si>
  <si>
    <t>back</t>
  </si>
  <si>
    <t>continue</t>
  </si>
  <si>
    <t>journey</t>
  </si>
  <si>
    <t xml:space="preserve">a </t>
  </si>
  <si>
    <t>different</t>
  </si>
  <si>
    <t>place</t>
  </si>
  <si>
    <t>Start</t>
  </si>
  <si>
    <t>determiner</t>
  </si>
  <si>
    <t>noun</t>
  </si>
  <si>
    <t>preposition</t>
  </si>
  <si>
    <t>modal auxiliary verb</t>
  </si>
  <si>
    <t>verb</t>
  </si>
  <si>
    <t>adverb</t>
  </si>
  <si>
    <t>pronoun</t>
  </si>
  <si>
    <t>adjective</t>
  </si>
  <si>
    <t>conjunction</t>
  </si>
  <si>
    <t>number</t>
  </si>
  <si>
    <t xml:space="preserve">Start 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</si>
</sst>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00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55" applyNumberFormat="0" applyAlignment="0" applyProtection="0">
      <alignment vertical="center"/>
    </xf>
    <xf numFmtId="0" fontId="11" fillId="0" borderId="56" applyNumberFormat="0" applyFill="0" applyAlignment="0" applyProtection="0">
      <alignment vertical="center"/>
    </xf>
    <xf numFmtId="0" fontId="0" fillId="14" borderId="57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6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3" borderId="5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" borderId="5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52" applyNumberFormat="0" applyAlignment="0" applyProtection="0">
      <alignment vertical="center"/>
    </xf>
    <xf numFmtId="0" fontId="9" fillId="0" borderId="54" applyNumberFormat="0" applyFill="0" applyAlignment="0" applyProtection="0">
      <alignment vertical="center"/>
    </xf>
    <xf numFmtId="0" fontId="5" fillId="0" borderId="5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1" xfId="0" applyNumberFormat="1" applyFont="1" applyBorder="1">
      <alignment vertical="center"/>
    </xf>
    <xf numFmtId="0" fontId="1" fillId="0" borderId="2" xfId="0" applyNumberFormat="1" applyFont="1" applyBorder="1">
      <alignment vertical="center"/>
    </xf>
    <xf numFmtId="0" fontId="1" fillId="0" borderId="3" xfId="0" applyNumberFormat="1" applyFont="1" applyBorder="1">
      <alignment vertical="center"/>
    </xf>
    <xf numFmtId="178" fontId="1" fillId="0" borderId="4" xfId="0" applyNumberFormat="1" applyFont="1" applyBorder="1">
      <alignment vertical="center"/>
    </xf>
    <xf numFmtId="0" fontId="1" fillId="0" borderId="5" xfId="0" applyNumberFormat="1" applyFont="1" applyBorder="1">
      <alignment vertical="center"/>
    </xf>
    <xf numFmtId="178" fontId="1" fillId="0" borderId="6" xfId="0" applyNumberFormat="1" applyFont="1" applyBorder="1">
      <alignment vertical="center"/>
    </xf>
    <xf numFmtId="0" fontId="1" fillId="0" borderId="7" xfId="0" applyNumberFormat="1" applyFont="1" applyBorder="1">
      <alignment vertical="center"/>
    </xf>
    <xf numFmtId="178" fontId="1" fillId="0" borderId="8" xfId="0" applyNumberFormat="1" applyFont="1" applyBorder="1">
      <alignment vertical="center"/>
    </xf>
    <xf numFmtId="0" fontId="1" fillId="0" borderId="9" xfId="0" applyNumberFormat="1" applyFont="1" applyBorder="1">
      <alignment vertical="center"/>
    </xf>
    <xf numFmtId="178" fontId="1" fillId="0" borderId="10" xfId="0" applyNumberFormat="1" applyFont="1" applyBorder="1">
      <alignment vertical="center"/>
    </xf>
    <xf numFmtId="178" fontId="1" fillId="0" borderId="11" xfId="0" applyNumberFormat="1" applyFont="1" applyBorder="1">
      <alignment vertical="center"/>
    </xf>
    <xf numFmtId="178" fontId="1" fillId="0" borderId="12" xfId="0" applyNumberFormat="1" applyFont="1" applyBorder="1">
      <alignment vertical="center"/>
    </xf>
    <xf numFmtId="178" fontId="1" fillId="0" borderId="13" xfId="0" applyNumberFormat="1" applyFont="1" applyBorder="1">
      <alignment vertical="center"/>
    </xf>
    <xf numFmtId="178" fontId="1" fillId="0" borderId="14" xfId="0" applyNumberFormat="1" applyFont="1" applyBorder="1">
      <alignment vertical="center"/>
    </xf>
    <xf numFmtId="178" fontId="1" fillId="0" borderId="15" xfId="0" applyNumberFormat="1" applyFont="1" applyBorder="1">
      <alignment vertical="center"/>
    </xf>
    <xf numFmtId="0" fontId="1" fillId="0" borderId="16" xfId="0" applyNumberFormat="1" applyFont="1" applyBorder="1">
      <alignment vertical="center"/>
    </xf>
    <xf numFmtId="178" fontId="1" fillId="0" borderId="17" xfId="0" applyNumberFormat="1" applyFont="1" applyBorder="1">
      <alignment vertical="center"/>
    </xf>
    <xf numFmtId="178" fontId="1" fillId="0" borderId="18" xfId="0" applyNumberFormat="1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78" fontId="1" fillId="0" borderId="35" xfId="0" applyNumberFormat="1" applyFont="1" applyBorder="1" applyAlignment="1">
      <alignment horizontal="center" vertical="center"/>
    </xf>
    <xf numFmtId="178" fontId="1" fillId="0" borderId="21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37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178" fontId="1" fillId="0" borderId="40" xfId="0" applyNumberFormat="1" applyFont="1" applyBorder="1" applyAlignment="1">
      <alignment horizontal="center" vertical="center"/>
    </xf>
    <xf numFmtId="178" fontId="1" fillId="0" borderId="4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8" fontId="1" fillId="0" borderId="44" xfId="0" applyNumberFormat="1" applyFont="1" applyBorder="1" applyAlignment="1">
      <alignment horizontal="center" vertical="center"/>
    </xf>
    <xf numFmtId="178" fontId="1" fillId="0" borderId="45" xfId="0" applyNumberFormat="1" applyFont="1" applyBorder="1" applyAlignment="1">
      <alignment horizontal="center" vertical="center"/>
    </xf>
    <xf numFmtId="178" fontId="1" fillId="0" borderId="46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4"/>
  <sheetViews>
    <sheetView tabSelected="1" workbookViewId="0">
      <selection activeCell="F20" sqref="F20"/>
    </sheetView>
  </sheetViews>
  <sheetFormatPr defaultColWidth="9.14285714285714" defaultRowHeight="15"/>
  <cols>
    <col min="2" max="2" width="13" style="65" customWidth="1"/>
    <col min="3" max="3" width="15.7142857142857" style="66" customWidth="1"/>
    <col min="4" max="4" width="7.57142857142857" style="65" customWidth="1"/>
    <col min="5" max="5" width="6.71428571428571" style="65" customWidth="1"/>
    <col min="6" max="6" width="14.1428571428571" style="65" customWidth="1"/>
    <col min="7" max="7" width="7.85714285714286" style="65" customWidth="1"/>
    <col min="8" max="8" width="9.71428571428571" style="65" customWidth="1"/>
    <col min="9" max="9" width="7.57142857142857" style="65" customWidth="1"/>
    <col min="10" max="10" width="11.1428571428571" style="65" customWidth="1"/>
    <col min="11" max="11" width="7.57142857142857" style="65" customWidth="1"/>
    <col min="12" max="12" width="13.7142857142857" style="65" customWidth="1"/>
    <col min="13" max="13" width="9.14285714285714" style="65" customWidth="1"/>
    <col min="14" max="14" width="7.57142857142857" style="65" customWidth="1"/>
    <col min="15" max="15" width="9.85714285714286" style="65" customWidth="1"/>
    <col min="16" max="16" width="8.85714285714286" style="65" customWidth="1"/>
    <col min="17" max="17" width="7.14285714285714" style="65" customWidth="1"/>
    <col min="18" max="18" width="10" style="65" customWidth="1"/>
    <col min="19" max="19" width="8.42857142857143" style="65" customWidth="1"/>
    <col min="20" max="20" width="9" style="65" customWidth="1"/>
    <col min="21" max="21" width="7.71428571428571" style="65" customWidth="1"/>
    <col min="22" max="22" width="5.28571428571429" style="65" customWidth="1"/>
    <col min="23" max="23" width="10.1428571428571" style="65" customWidth="1"/>
    <col min="24" max="24" width="6.71428571428571" style="65" customWidth="1"/>
    <col min="25" max="25" width="4.28571428571429" style="65" customWidth="1"/>
    <col min="26" max="26" width="4.71428571428571" style="65" customWidth="1"/>
    <col min="27" max="27" width="7" style="65" customWidth="1"/>
  </cols>
  <sheetData>
    <row r="1" ht="16.5" spans="1:27">
      <c r="A1" s="27"/>
      <c r="B1" s="67" t="s">
        <v>0</v>
      </c>
      <c r="C1" s="68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53"/>
    </row>
    <row r="2" ht="17.25" spans="1:27">
      <c r="A2" s="69"/>
      <c r="B2" s="35" t="s">
        <v>7</v>
      </c>
      <c r="C2" s="70" t="s">
        <v>8</v>
      </c>
      <c r="D2" s="36" t="s">
        <v>9</v>
      </c>
      <c r="E2" s="36" t="s">
        <v>8</v>
      </c>
      <c r="F2" s="36" t="s">
        <v>10</v>
      </c>
      <c r="G2" s="36" t="s">
        <v>11</v>
      </c>
      <c r="H2" s="36" t="s">
        <v>12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57"/>
    </row>
    <row r="3" ht="16.5" spans="1:27">
      <c r="A3" s="27"/>
      <c r="B3" s="67" t="s">
        <v>13</v>
      </c>
      <c r="C3" s="68" t="s">
        <v>14</v>
      </c>
      <c r="D3" s="26" t="s">
        <v>15</v>
      </c>
      <c r="E3" s="26" t="s">
        <v>16</v>
      </c>
      <c r="F3" s="26" t="s">
        <v>17</v>
      </c>
      <c r="G3" s="26" t="s">
        <v>18</v>
      </c>
      <c r="H3" s="26" t="s">
        <v>19</v>
      </c>
      <c r="I3" s="26" t="s">
        <v>20</v>
      </c>
      <c r="J3" s="26" t="s">
        <v>21</v>
      </c>
      <c r="K3" s="26" t="s">
        <v>14</v>
      </c>
      <c r="L3" s="26" t="s">
        <v>22</v>
      </c>
      <c r="M3" s="26" t="s">
        <v>23</v>
      </c>
      <c r="N3" s="26" t="s">
        <v>24</v>
      </c>
      <c r="O3" s="26" t="s">
        <v>19</v>
      </c>
      <c r="P3" s="26" t="s">
        <v>25</v>
      </c>
      <c r="Q3" s="26" t="s">
        <v>21</v>
      </c>
      <c r="R3" s="26" t="s">
        <v>26</v>
      </c>
      <c r="S3" s="26" t="s">
        <v>27</v>
      </c>
      <c r="T3" s="26" t="s">
        <v>28</v>
      </c>
      <c r="U3" s="26" t="s">
        <v>29</v>
      </c>
      <c r="V3" s="26" t="s">
        <v>30</v>
      </c>
      <c r="W3" s="26"/>
      <c r="X3" s="26"/>
      <c r="Y3" s="26"/>
      <c r="Z3" s="26"/>
      <c r="AA3" s="53"/>
    </row>
    <row r="4" ht="17.25" spans="1:27">
      <c r="A4" s="33"/>
      <c r="B4" s="35" t="s">
        <v>31</v>
      </c>
      <c r="C4" s="70" t="s">
        <v>10</v>
      </c>
      <c r="D4" s="36" t="s">
        <v>12</v>
      </c>
      <c r="E4" s="36" t="s">
        <v>11</v>
      </c>
      <c r="F4" s="36" t="s">
        <v>32</v>
      </c>
      <c r="G4" s="36" t="s">
        <v>33</v>
      </c>
      <c r="H4" s="36" t="s">
        <v>7</v>
      </c>
      <c r="I4" s="36" t="s">
        <v>32</v>
      </c>
      <c r="J4" s="36" t="s">
        <v>8</v>
      </c>
      <c r="K4" s="36" t="s">
        <v>10</v>
      </c>
      <c r="L4" s="36" t="s">
        <v>12</v>
      </c>
      <c r="M4" s="36" t="s">
        <v>11</v>
      </c>
      <c r="N4" s="36" t="s">
        <v>33</v>
      </c>
      <c r="O4" s="36" t="s">
        <v>7</v>
      </c>
      <c r="P4" s="36" t="s">
        <v>32</v>
      </c>
      <c r="Q4" s="36" t="s">
        <v>8</v>
      </c>
      <c r="R4" s="36" t="s">
        <v>11</v>
      </c>
      <c r="S4" s="36" t="s">
        <v>34</v>
      </c>
      <c r="T4" s="36" t="s">
        <v>11</v>
      </c>
      <c r="U4" s="36" t="s">
        <v>34</v>
      </c>
      <c r="V4" s="36" t="s">
        <v>8</v>
      </c>
      <c r="W4" s="36"/>
      <c r="X4" s="36"/>
      <c r="Y4" s="36"/>
      <c r="Z4" s="36"/>
      <c r="AA4" s="57"/>
    </row>
    <row r="5" ht="16.5" spans="1:27">
      <c r="A5" s="27"/>
      <c r="B5" s="67" t="s">
        <v>35</v>
      </c>
      <c r="C5" s="68" t="s">
        <v>36</v>
      </c>
      <c r="D5" s="26" t="s">
        <v>19</v>
      </c>
      <c r="E5" s="26" t="s">
        <v>37</v>
      </c>
      <c r="F5" s="26" t="s">
        <v>38</v>
      </c>
      <c r="G5" s="26" t="s">
        <v>39</v>
      </c>
      <c r="H5" s="26" t="s">
        <v>40</v>
      </c>
      <c r="I5" s="26" t="s">
        <v>41</v>
      </c>
      <c r="J5" s="26" t="s">
        <v>42</v>
      </c>
      <c r="K5" s="26" t="s">
        <v>43</v>
      </c>
      <c r="L5" s="26" t="s">
        <v>44</v>
      </c>
      <c r="M5" s="26" t="s">
        <v>45</v>
      </c>
      <c r="N5" s="26" t="s">
        <v>46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53"/>
    </row>
    <row r="6" ht="17.25" spans="1:27">
      <c r="A6" s="33"/>
      <c r="B6" s="71" t="s">
        <v>12</v>
      </c>
      <c r="C6" s="72" t="s">
        <v>34</v>
      </c>
      <c r="D6" s="73" t="s">
        <v>7</v>
      </c>
      <c r="E6" s="73" t="s">
        <v>32</v>
      </c>
      <c r="F6" s="73" t="s">
        <v>8</v>
      </c>
      <c r="G6" s="73" t="s">
        <v>31</v>
      </c>
      <c r="H6" s="73" t="s">
        <v>11</v>
      </c>
      <c r="I6" s="73" t="s">
        <v>7</v>
      </c>
      <c r="J6" s="73" t="s">
        <v>8</v>
      </c>
      <c r="K6" s="73" t="s">
        <v>34</v>
      </c>
      <c r="L6" s="73" t="s">
        <v>31</v>
      </c>
      <c r="M6" s="73" t="s">
        <v>32</v>
      </c>
      <c r="N6" s="73" t="s">
        <v>8</v>
      </c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85"/>
    </row>
    <row r="7" ht="16.5" spans="1:27">
      <c r="A7" s="27"/>
      <c r="B7" s="74" t="s">
        <v>47</v>
      </c>
      <c r="C7" s="26" t="s">
        <v>41</v>
      </c>
      <c r="D7" s="26" t="s">
        <v>48</v>
      </c>
      <c r="E7" s="26" t="s">
        <v>49</v>
      </c>
      <c r="F7" s="26" t="s">
        <v>50</v>
      </c>
      <c r="G7" s="26" t="s">
        <v>51</v>
      </c>
      <c r="H7" s="26" t="s">
        <v>19</v>
      </c>
      <c r="I7" s="26" t="s">
        <v>52</v>
      </c>
      <c r="J7" s="26" t="s">
        <v>53</v>
      </c>
      <c r="K7" s="26" t="s">
        <v>19</v>
      </c>
      <c r="L7" s="26" t="s">
        <v>3</v>
      </c>
      <c r="M7" s="26" t="s">
        <v>54</v>
      </c>
      <c r="N7" s="26" t="s">
        <v>55</v>
      </c>
      <c r="O7" s="26" t="s">
        <v>56</v>
      </c>
      <c r="P7" s="26" t="s">
        <v>57</v>
      </c>
      <c r="Q7" s="26" t="s">
        <v>27</v>
      </c>
      <c r="R7" s="26" t="s">
        <v>42</v>
      </c>
      <c r="S7" s="26" t="s">
        <v>17</v>
      </c>
      <c r="T7" s="83"/>
      <c r="U7" s="26"/>
      <c r="V7" s="26"/>
      <c r="W7" s="26"/>
      <c r="X7" s="26"/>
      <c r="Y7" s="26"/>
      <c r="Z7" s="26"/>
      <c r="AA7" s="53"/>
    </row>
    <row r="8" ht="17.25" spans="1:27">
      <c r="A8" s="33"/>
      <c r="B8" s="75" t="s">
        <v>12</v>
      </c>
      <c r="C8" s="36" t="s">
        <v>7</v>
      </c>
      <c r="D8" s="36" t="s">
        <v>8</v>
      </c>
      <c r="E8" s="36" t="s">
        <v>11</v>
      </c>
      <c r="F8" s="36" t="s">
        <v>12</v>
      </c>
      <c r="G8" s="36" t="s">
        <v>34</v>
      </c>
      <c r="H8" s="36" t="s">
        <v>7</v>
      </c>
      <c r="I8" s="36" t="s">
        <v>8</v>
      </c>
      <c r="J8" s="36" t="s">
        <v>31</v>
      </c>
      <c r="K8" s="36" t="s">
        <v>7</v>
      </c>
      <c r="L8" s="36" t="s">
        <v>8</v>
      </c>
      <c r="M8" s="36" t="s">
        <v>11</v>
      </c>
      <c r="N8" s="36" t="s">
        <v>11</v>
      </c>
      <c r="O8" s="36" t="s">
        <v>11</v>
      </c>
      <c r="P8" s="36" t="s">
        <v>31</v>
      </c>
      <c r="Q8" s="36" t="s">
        <v>34</v>
      </c>
      <c r="R8" s="36" t="s">
        <v>11</v>
      </c>
      <c r="S8" s="36" t="s">
        <v>32</v>
      </c>
      <c r="T8" s="84"/>
      <c r="U8" s="36"/>
      <c r="V8" s="36"/>
      <c r="W8" s="36"/>
      <c r="X8" s="36"/>
      <c r="Y8" s="36"/>
      <c r="Z8" s="36"/>
      <c r="AA8" s="57"/>
    </row>
    <row r="9" ht="16.5" spans="1:27">
      <c r="A9" s="76"/>
      <c r="B9" s="77" t="s">
        <v>58</v>
      </c>
      <c r="C9" s="78" t="s">
        <v>19</v>
      </c>
      <c r="D9" s="79" t="s">
        <v>25</v>
      </c>
      <c r="E9" s="79" t="s">
        <v>59</v>
      </c>
      <c r="F9" s="79" t="s">
        <v>60</v>
      </c>
      <c r="G9" s="79" t="s">
        <v>61</v>
      </c>
      <c r="H9" s="79" t="s">
        <v>19</v>
      </c>
      <c r="I9" s="79" t="s">
        <v>62</v>
      </c>
      <c r="J9" s="79" t="s">
        <v>24</v>
      </c>
      <c r="K9" s="79" t="s">
        <v>63</v>
      </c>
      <c r="L9" s="79" t="s">
        <v>64</v>
      </c>
      <c r="M9" s="79" t="s">
        <v>65</v>
      </c>
      <c r="N9" s="79" t="s">
        <v>66</v>
      </c>
      <c r="O9" s="79" t="s">
        <v>67</v>
      </c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86"/>
    </row>
    <row r="10" ht="17.25" spans="1:27">
      <c r="A10" s="33"/>
      <c r="B10" s="35" t="s">
        <v>12</v>
      </c>
      <c r="C10" s="70" t="s">
        <v>7</v>
      </c>
      <c r="D10" s="36" t="s">
        <v>32</v>
      </c>
      <c r="E10" s="36" t="s">
        <v>8</v>
      </c>
      <c r="F10" s="36" t="s">
        <v>12</v>
      </c>
      <c r="G10" s="36" t="s">
        <v>11</v>
      </c>
      <c r="H10" s="36" t="s">
        <v>7</v>
      </c>
      <c r="I10" s="36" t="s">
        <v>8</v>
      </c>
      <c r="J10" s="36" t="s">
        <v>33</v>
      </c>
      <c r="K10" s="36" t="s">
        <v>7</v>
      </c>
      <c r="L10" s="36" t="s">
        <v>34</v>
      </c>
      <c r="M10" s="36" t="s">
        <v>31</v>
      </c>
      <c r="N10" s="36" t="s">
        <v>11</v>
      </c>
      <c r="O10" s="36" t="s">
        <v>32</v>
      </c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57"/>
    </row>
    <row r="11" ht="16.5" spans="1:27">
      <c r="A11" s="27"/>
      <c r="B11" s="67" t="s">
        <v>68</v>
      </c>
      <c r="C11" s="68" t="s">
        <v>69</v>
      </c>
      <c r="D11" s="26" t="s">
        <v>70</v>
      </c>
      <c r="E11" s="26" t="s">
        <v>66</v>
      </c>
      <c r="F11" s="26" t="s">
        <v>41</v>
      </c>
      <c r="G11" s="26" t="s">
        <v>71</v>
      </c>
      <c r="H11" s="26" t="s">
        <v>72</v>
      </c>
      <c r="I11" s="26" t="s">
        <v>61</v>
      </c>
      <c r="J11" s="26" t="s">
        <v>73</v>
      </c>
      <c r="K11" s="26" t="s">
        <v>74</v>
      </c>
      <c r="L11" s="26" t="s">
        <v>75</v>
      </c>
      <c r="M11" s="26" t="s">
        <v>76</v>
      </c>
      <c r="N11" s="26" t="s">
        <v>19</v>
      </c>
      <c r="O11" s="26" t="s">
        <v>48</v>
      </c>
      <c r="P11" s="26" t="s">
        <v>51</v>
      </c>
      <c r="Q11" s="26" t="s">
        <v>65</v>
      </c>
      <c r="R11" s="26"/>
      <c r="S11" s="26"/>
      <c r="T11" s="26"/>
      <c r="U11" s="26"/>
      <c r="V11" s="26"/>
      <c r="W11" s="26"/>
      <c r="X11" s="26"/>
      <c r="Y11" s="26"/>
      <c r="Z11" s="26"/>
      <c r="AA11" s="53"/>
    </row>
    <row r="12" ht="17.25" spans="1:27">
      <c r="A12" s="33"/>
      <c r="B12" s="35" t="s">
        <v>11</v>
      </c>
      <c r="C12" s="70" t="s">
        <v>12</v>
      </c>
      <c r="D12" s="36" t="s">
        <v>31</v>
      </c>
      <c r="E12" s="36" t="s">
        <v>11</v>
      </c>
      <c r="F12" s="36" t="s">
        <v>7</v>
      </c>
      <c r="G12" s="36" t="s">
        <v>8</v>
      </c>
      <c r="H12" s="36" t="s">
        <v>11</v>
      </c>
      <c r="I12" s="36" t="s">
        <v>8</v>
      </c>
      <c r="J12" s="36" t="s">
        <v>12</v>
      </c>
      <c r="K12" s="36" t="s">
        <v>33</v>
      </c>
      <c r="L12" s="36" t="s">
        <v>12</v>
      </c>
      <c r="M12" s="36" t="s">
        <v>11</v>
      </c>
      <c r="N12" s="36" t="s">
        <v>7</v>
      </c>
      <c r="O12" s="36" t="s">
        <v>8</v>
      </c>
      <c r="P12" s="36" t="s">
        <v>34</v>
      </c>
      <c r="Q12" s="36" t="s">
        <v>31</v>
      </c>
      <c r="R12" s="36"/>
      <c r="S12" s="36"/>
      <c r="T12" s="36"/>
      <c r="U12" s="36"/>
      <c r="V12" s="36"/>
      <c r="W12" s="36"/>
      <c r="X12" s="36"/>
      <c r="Y12" s="36"/>
      <c r="Z12" s="36"/>
      <c r="AA12" s="57"/>
    </row>
    <row r="13" ht="16.5" spans="1:27">
      <c r="A13" s="27"/>
      <c r="B13" s="67" t="s">
        <v>77</v>
      </c>
      <c r="C13" s="68" t="s">
        <v>78</v>
      </c>
      <c r="D13" s="26" t="s">
        <v>79</v>
      </c>
      <c r="E13" s="26" t="s">
        <v>80</v>
      </c>
      <c r="F13" s="26" t="s">
        <v>24</v>
      </c>
      <c r="G13" s="26" t="s">
        <v>81</v>
      </c>
      <c r="H13" s="26" t="s">
        <v>82</v>
      </c>
      <c r="I13" s="26" t="s">
        <v>27</v>
      </c>
      <c r="J13" s="26" t="s">
        <v>83</v>
      </c>
      <c r="K13" s="26" t="s">
        <v>27</v>
      </c>
      <c r="L13" s="26" t="s">
        <v>19</v>
      </c>
      <c r="M13" s="26" t="s">
        <v>84</v>
      </c>
      <c r="N13" s="26" t="s">
        <v>3</v>
      </c>
      <c r="O13" s="26" t="s">
        <v>85</v>
      </c>
      <c r="P13" s="26" t="s">
        <v>86</v>
      </c>
      <c r="Q13" s="26" t="s">
        <v>28</v>
      </c>
      <c r="R13" s="26" t="s">
        <v>87</v>
      </c>
      <c r="S13" s="26" t="s">
        <v>88</v>
      </c>
      <c r="T13" s="26" t="s">
        <v>53</v>
      </c>
      <c r="U13" s="26" t="s">
        <v>89</v>
      </c>
      <c r="V13" s="26" t="s">
        <v>57</v>
      </c>
      <c r="W13" s="26" t="s">
        <v>66</v>
      </c>
      <c r="X13" s="26" t="s">
        <v>90</v>
      </c>
      <c r="Y13" s="26" t="s">
        <v>27</v>
      </c>
      <c r="Z13" s="26" t="s">
        <v>91</v>
      </c>
      <c r="AA13" s="53" t="s">
        <v>92</v>
      </c>
    </row>
    <row r="14" ht="17.25" spans="1:27">
      <c r="A14" s="33"/>
      <c r="B14" s="35" t="s">
        <v>7</v>
      </c>
      <c r="C14" s="70" t="s">
        <v>8</v>
      </c>
      <c r="D14" s="36" t="s">
        <v>11</v>
      </c>
      <c r="E14" s="36" t="s">
        <v>32</v>
      </c>
      <c r="F14" s="36" t="s">
        <v>33</v>
      </c>
      <c r="G14" s="36" t="s">
        <v>31</v>
      </c>
      <c r="H14" s="36" t="s">
        <v>11</v>
      </c>
      <c r="I14" s="36" t="s">
        <v>34</v>
      </c>
      <c r="J14" s="36" t="s">
        <v>11</v>
      </c>
      <c r="K14" s="36" t="s">
        <v>34</v>
      </c>
      <c r="L14" s="36" t="s">
        <v>7</v>
      </c>
      <c r="M14" s="36" t="s">
        <v>32</v>
      </c>
      <c r="N14" s="36" t="s">
        <v>8</v>
      </c>
      <c r="O14" s="36" t="s">
        <v>33</v>
      </c>
      <c r="P14" s="36" t="s">
        <v>31</v>
      </c>
      <c r="Q14" s="36" t="s">
        <v>8</v>
      </c>
      <c r="R14" s="36" t="s">
        <v>11</v>
      </c>
      <c r="S14" s="36" t="s">
        <v>11</v>
      </c>
      <c r="T14" s="36" t="s">
        <v>31</v>
      </c>
      <c r="U14" s="36" t="s">
        <v>11</v>
      </c>
      <c r="V14" s="36" t="s">
        <v>31</v>
      </c>
      <c r="W14" s="36" t="s">
        <v>11</v>
      </c>
      <c r="X14" s="36" t="s">
        <v>8</v>
      </c>
      <c r="Y14" s="36" t="s">
        <v>34</v>
      </c>
      <c r="Z14" s="36" t="s">
        <v>11</v>
      </c>
      <c r="AA14" s="57" t="s">
        <v>8</v>
      </c>
    </row>
    <row r="15" ht="16.5" spans="1:27">
      <c r="A15" s="27"/>
      <c r="B15" s="67" t="s">
        <v>93</v>
      </c>
      <c r="C15" s="68" t="s">
        <v>94</v>
      </c>
      <c r="D15" s="26" t="s">
        <v>81</v>
      </c>
      <c r="E15" s="26" t="s">
        <v>66</v>
      </c>
      <c r="F15" s="26" t="s">
        <v>19</v>
      </c>
      <c r="G15" s="26" t="s">
        <v>78</v>
      </c>
      <c r="H15" s="26" t="s">
        <v>95</v>
      </c>
      <c r="I15" s="26" t="s">
        <v>74</v>
      </c>
      <c r="J15" s="26" t="s">
        <v>96</v>
      </c>
      <c r="K15" s="26" t="s">
        <v>86</v>
      </c>
      <c r="L15" s="26" t="s">
        <v>97</v>
      </c>
      <c r="M15" s="26" t="s">
        <v>27</v>
      </c>
      <c r="N15" s="26" t="s">
        <v>98</v>
      </c>
      <c r="O15" s="26" t="s">
        <v>99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53"/>
    </row>
    <row r="16" ht="17.25" spans="1:27">
      <c r="A16" s="33"/>
      <c r="B16" s="35" t="s">
        <v>32</v>
      </c>
      <c r="C16" s="70" t="s">
        <v>34</v>
      </c>
      <c r="D16" s="36" t="s">
        <v>31</v>
      </c>
      <c r="E16" s="36" t="s">
        <v>11</v>
      </c>
      <c r="F16" s="36" t="s">
        <v>7</v>
      </c>
      <c r="G16" s="36" t="s">
        <v>8</v>
      </c>
      <c r="H16" s="36" t="s">
        <v>11</v>
      </c>
      <c r="I16" s="36" t="s">
        <v>33</v>
      </c>
      <c r="J16" s="36" t="s">
        <v>11</v>
      </c>
      <c r="K16" s="36" t="s">
        <v>31</v>
      </c>
      <c r="L16" s="36" t="s">
        <v>8</v>
      </c>
      <c r="M16" s="36" t="s">
        <v>34</v>
      </c>
      <c r="N16" s="36" t="s">
        <v>11</v>
      </c>
      <c r="O16" s="36" t="s">
        <v>8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57"/>
    </row>
    <row r="17" ht="16.5" spans="1:27">
      <c r="A17" s="27"/>
      <c r="B17" s="67" t="s">
        <v>100</v>
      </c>
      <c r="C17" s="68" t="s">
        <v>3</v>
      </c>
      <c r="D17" s="26" t="s">
        <v>101</v>
      </c>
      <c r="E17" s="26" t="s">
        <v>41</v>
      </c>
      <c r="F17" s="26" t="s">
        <v>20</v>
      </c>
      <c r="G17" s="26" t="s">
        <v>102</v>
      </c>
      <c r="H17" s="26" t="s">
        <v>85</v>
      </c>
      <c r="I17" s="26" t="s">
        <v>103</v>
      </c>
      <c r="J17" s="26" t="s">
        <v>104</v>
      </c>
      <c r="K17" s="26" t="s">
        <v>96</v>
      </c>
      <c r="L17" s="26" t="s">
        <v>105</v>
      </c>
      <c r="M17" s="26" t="s">
        <v>51</v>
      </c>
      <c r="N17" s="26" t="s">
        <v>19</v>
      </c>
      <c r="O17" s="26" t="s">
        <v>78</v>
      </c>
      <c r="P17" s="26" t="s">
        <v>74</v>
      </c>
      <c r="Q17" s="26" t="s">
        <v>103</v>
      </c>
      <c r="R17" s="26" t="s">
        <v>106</v>
      </c>
      <c r="S17" s="26" t="s">
        <v>44</v>
      </c>
      <c r="T17" s="26" t="s">
        <v>107</v>
      </c>
      <c r="U17" s="26" t="s">
        <v>27</v>
      </c>
      <c r="V17" s="26" t="s">
        <v>108</v>
      </c>
      <c r="W17" s="26" t="s">
        <v>109</v>
      </c>
      <c r="X17" s="26" t="s">
        <v>110</v>
      </c>
      <c r="Y17" s="26"/>
      <c r="Z17" s="26"/>
      <c r="AA17" s="53"/>
    </row>
    <row r="18" ht="17.25" spans="1:27">
      <c r="A18" s="33"/>
      <c r="B18" s="35" t="s">
        <v>7</v>
      </c>
      <c r="C18" s="70" t="s">
        <v>8</v>
      </c>
      <c r="D18" s="36" t="s">
        <v>11</v>
      </c>
      <c r="E18" s="36" t="s">
        <v>7</v>
      </c>
      <c r="F18" s="36" t="s">
        <v>32</v>
      </c>
      <c r="G18" s="36" t="s">
        <v>32</v>
      </c>
      <c r="H18" s="36" t="s">
        <v>33</v>
      </c>
      <c r="I18" s="36" t="s">
        <v>31</v>
      </c>
      <c r="J18" s="36" t="s">
        <v>12</v>
      </c>
      <c r="K18" s="36" t="s">
        <v>11</v>
      </c>
      <c r="L18" s="36" t="s">
        <v>12</v>
      </c>
      <c r="M18" s="36" t="s">
        <v>34</v>
      </c>
      <c r="N18" s="36" t="s">
        <v>7</v>
      </c>
      <c r="O18" s="36" t="s">
        <v>8</v>
      </c>
      <c r="P18" s="36" t="s">
        <v>33</v>
      </c>
      <c r="Q18" s="36" t="s">
        <v>31</v>
      </c>
      <c r="R18" s="36" t="s">
        <v>11</v>
      </c>
      <c r="S18" s="36" t="s">
        <v>31</v>
      </c>
      <c r="T18" s="36" t="s">
        <v>8</v>
      </c>
      <c r="U18" s="36" t="s">
        <v>34</v>
      </c>
      <c r="V18" s="36" t="s">
        <v>7</v>
      </c>
      <c r="W18" s="36" t="s">
        <v>32</v>
      </c>
      <c r="X18" s="36" t="s">
        <v>8</v>
      </c>
      <c r="Y18" s="36"/>
      <c r="Z18" s="36"/>
      <c r="AA18" s="57"/>
    </row>
    <row r="19" ht="16.5" spans="1:27">
      <c r="A19" s="52"/>
      <c r="B19" s="52"/>
      <c r="C19" s="80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</row>
    <row r="20" ht="16.5" spans="1:8">
      <c r="A20" s="81"/>
      <c r="B20" s="81"/>
      <c r="C20" s="82"/>
      <c r="D20" s="52"/>
      <c r="E20" s="52"/>
      <c r="F20" s="52"/>
      <c r="G20" s="52"/>
      <c r="H20" s="52"/>
    </row>
    <row r="21" ht="16.5" spans="1:27">
      <c r="A21" s="8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/>
      <c r="V21"/>
      <c r="W21" s="52"/>
      <c r="X21" s="52"/>
      <c r="Y21" s="52"/>
      <c r="Z21" s="52"/>
      <c r="AA21" s="52"/>
    </row>
    <row r="22" ht="16.5" spans="1:27">
      <c r="A22" s="81"/>
      <c r="B22" s="81"/>
      <c r="C22" s="8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 ht="16.5" spans="1:27">
      <c r="A23" s="81"/>
      <c r="B23" s="81"/>
      <c r="C23" s="8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ht="16.5" spans="1:27">
      <c r="A24" s="81"/>
      <c r="B24" s="81"/>
      <c r="C24" s="8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ht="16.5" spans="1:27">
      <c r="A25" s="81"/>
      <c r="B25" s="81"/>
      <c r="C25" s="8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ht="16.5" spans="1:27">
      <c r="A26" s="82"/>
      <c r="B26" s="81"/>
      <c r="C26" s="8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ht="16.5" spans="1:27">
      <c r="A27" s="81"/>
      <c r="B27" s="81"/>
      <c r="C27" s="8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 ht="16.5" spans="1:27">
      <c r="A28" s="81"/>
      <c r="B28" s="81"/>
      <c r="C28" s="8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ht="16.5" spans="1:1">
      <c r="A29" s="52"/>
    </row>
    <row r="30" ht="16.5" spans="1:1">
      <c r="A30" s="52"/>
    </row>
    <row r="31" ht="16.5" spans="1:1">
      <c r="A31" s="52"/>
    </row>
    <row r="32" ht="16.5" spans="1:1">
      <c r="A32" s="52"/>
    </row>
    <row r="33" ht="16.5" spans="1:1">
      <c r="A33" s="52"/>
    </row>
    <row r="34" ht="16.5" spans="1:1">
      <c r="A34" s="52"/>
    </row>
    <row r="35" ht="16.5" spans="1:1">
      <c r="A35" s="52"/>
    </row>
    <row r="36" ht="16.5" spans="1:1">
      <c r="A36" s="52"/>
    </row>
    <row r="37" ht="16.5" spans="1:1">
      <c r="A37" s="80"/>
    </row>
    <row r="38" ht="16.5" spans="1:1">
      <c r="A38" s="52"/>
    </row>
    <row r="39" ht="16.5" spans="1:1">
      <c r="A39" s="52"/>
    </row>
    <row r="40" ht="16.5" spans="1:1">
      <c r="A40" s="52"/>
    </row>
    <row r="41" ht="16.5" spans="1:1">
      <c r="A41" s="52"/>
    </row>
    <row r="42" ht="16.5" spans="1:1">
      <c r="A42" s="52"/>
    </row>
    <row r="43" ht="16.5" spans="1:1">
      <c r="A43" s="52"/>
    </row>
    <row r="44" ht="16.5" spans="1:1">
      <c r="A44" s="52"/>
    </row>
    <row r="45" ht="16.5" spans="1:1">
      <c r="A45" s="52"/>
    </row>
    <row r="46" ht="16.5" spans="1:1">
      <c r="A46" s="52"/>
    </row>
    <row r="47" ht="16.5" spans="1:1">
      <c r="A47" s="52"/>
    </row>
    <row r="48" ht="16.5" spans="1:1">
      <c r="A48" s="52"/>
    </row>
    <row r="49" ht="16.5" spans="1:1">
      <c r="A49" s="52"/>
    </row>
    <row r="50" ht="16.5" spans="1:1">
      <c r="A50" s="52"/>
    </row>
    <row r="51" ht="16.5" spans="1:1">
      <c r="A51" s="52"/>
    </row>
    <row r="52" ht="16.5" spans="1:1">
      <c r="A52" s="52"/>
    </row>
    <row r="53" ht="16.5" spans="1:1">
      <c r="A53" s="52"/>
    </row>
    <row r="54" ht="16.5" spans="1:1">
      <c r="A54" s="52"/>
    </row>
    <row r="55" ht="16.5" spans="1:1">
      <c r="A55" s="52"/>
    </row>
    <row r="56" ht="16.5" spans="1:1">
      <c r="A56" s="52"/>
    </row>
    <row r="57" ht="16.5" spans="1:1">
      <c r="A57" s="52"/>
    </row>
    <row r="58" ht="16.5" spans="1:1">
      <c r="A58" s="52"/>
    </row>
    <row r="59" ht="16.5" spans="1:1">
      <c r="A59" s="80"/>
    </row>
    <row r="60" ht="16.5" spans="1:1">
      <c r="A60" s="52"/>
    </row>
    <row r="61" ht="16.5" spans="1:1">
      <c r="A61" s="52"/>
    </row>
    <row r="62" ht="16.5" spans="1:1">
      <c r="A62" s="52"/>
    </row>
    <row r="63" ht="16.5" spans="1:1">
      <c r="A63" s="52"/>
    </row>
    <row r="64" ht="16.5" spans="1:1">
      <c r="A64" s="52"/>
    </row>
    <row r="65" ht="16.5" spans="1:1">
      <c r="A65" s="52"/>
    </row>
    <row r="66" ht="16.5" spans="1:1">
      <c r="A66" s="52"/>
    </row>
    <row r="67" ht="16.5" spans="1:1">
      <c r="A67" s="80"/>
    </row>
    <row r="68" ht="16.5" spans="1:1">
      <c r="A68" s="52"/>
    </row>
    <row r="69" ht="16.5" spans="1:1">
      <c r="A69" s="52"/>
    </row>
    <row r="70" ht="16.5" spans="1:1">
      <c r="A70" s="52"/>
    </row>
    <row r="71" ht="16.5" spans="1:1">
      <c r="A71" s="52"/>
    </row>
    <row r="72" ht="16.5" spans="1:1">
      <c r="A72" s="52"/>
    </row>
    <row r="73" ht="16.5" spans="1:1">
      <c r="A73" s="52"/>
    </row>
    <row r="74" ht="16.5" spans="1:1">
      <c r="A74" s="52"/>
    </row>
    <row r="75" ht="16.5" spans="1:1">
      <c r="A75" s="52"/>
    </row>
    <row r="76" ht="16.5" spans="1:1">
      <c r="A76" s="52"/>
    </row>
    <row r="77" ht="16.5" spans="1:1">
      <c r="A77" s="52"/>
    </row>
    <row r="78" ht="16.5" spans="1:1">
      <c r="A78" s="52"/>
    </row>
    <row r="79" ht="16.5" spans="1:1">
      <c r="A79" s="52"/>
    </row>
    <row r="80" ht="16.5" spans="1:1">
      <c r="A80" s="52"/>
    </row>
    <row r="81" ht="16.5" spans="1:1">
      <c r="A81" s="52"/>
    </row>
    <row r="82" ht="16.5" spans="1:1">
      <c r="A82" s="80"/>
    </row>
    <row r="83" ht="16.5" spans="1:1">
      <c r="A83" s="52"/>
    </row>
    <row r="84" ht="16.5" spans="1:1">
      <c r="A84" s="52"/>
    </row>
    <row r="85" ht="16.5" spans="1:1">
      <c r="A85" s="52"/>
    </row>
    <row r="86" ht="16.5" spans="1:1">
      <c r="A86" s="52"/>
    </row>
    <row r="87" ht="16.5" spans="1:1">
      <c r="A87" s="52"/>
    </row>
    <row r="88" ht="16.5" spans="1:1">
      <c r="A88" s="52"/>
    </row>
    <row r="89" ht="16.5" spans="1:1">
      <c r="A89" s="52"/>
    </row>
    <row r="90" ht="16.5" spans="1:1">
      <c r="A90" s="52"/>
    </row>
    <row r="91" ht="16.5" spans="1:1">
      <c r="A91" s="52"/>
    </row>
    <row r="92" ht="16.5" spans="1:1">
      <c r="A92" s="52"/>
    </row>
    <row r="93" ht="16.5" spans="1:1">
      <c r="A93" s="52"/>
    </row>
    <row r="94" ht="16.5" spans="1:1">
      <c r="A94" s="5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A1:D11"/>
    </sheetView>
  </sheetViews>
  <sheetFormatPr defaultColWidth="9.14285714285714" defaultRowHeight="16.5" outlineLevelCol="5"/>
  <cols>
    <col min="1" max="1" width="9.14285714285714" style="62"/>
    <col min="2" max="2" width="13" style="62" customWidth="1"/>
    <col min="3" max="3" width="15.7142857142857" style="62" customWidth="1"/>
    <col min="4" max="16384" width="9.14285714285714" style="62"/>
  </cols>
  <sheetData>
    <row r="1" spans="1:6">
      <c r="A1" s="30">
        <v>0</v>
      </c>
      <c r="B1" s="30" t="s">
        <v>111</v>
      </c>
      <c r="C1" s="63"/>
      <c r="D1" s="30" t="str">
        <f>DEC2BIN(0,4)</f>
        <v>0000</v>
      </c>
      <c r="F1" s="62">
        <v>6</v>
      </c>
    </row>
    <row r="2" spans="1:4">
      <c r="A2" s="30">
        <v>1</v>
      </c>
      <c r="B2" s="30" t="s">
        <v>7</v>
      </c>
      <c r="C2" s="64" t="s">
        <v>112</v>
      </c>
      <c r="D2" s="30" t="str">
        <f>DEC2BIN(1,4)</f>
        <v>0001</v>
      </c>
    </row>
    <row r="3" spans="1:4">
      <c r="A3" s="30">
        <v>2</v>
      </c>
      <c r="B3" s="30" t="s">
        <v>8</v>
      </c>
      <c r="C3" s="64" t="s">
        <v>113</v>
      </c>
      <c r="D3" s="30" t="str">
        <f>DEC2BIN(2,4)</f>
        <v>0010</v>
      </c>
    </row>
    <row r="4" spans="1:4">
      <c r="A4" s="30">
        <v>3</v>
      </c>
      <c r="B4" s="30" t="s">
        <v>34</v>
      </c>
      <c r="C4" s="64" t="s">
        <v>114</v>
      </c>
      <c r="D4" s="30" t="str">
        <f>DEC2BIN(3,4)</f>
        <v>0011</v>
      </c>
    </row>
    <row r="5" ht="33" spans="1:4">
      <c r="A5" s="30">
        <v>4</v>
      </c>
      <c r="B5" s="30" t="s">
        <v>10</v>
      </c>
      <c r="C5" s="64" t="s">
        <v>115</v>
      </c>
      <c r="D5" s="30" t="str">
        <f>DEC2BIN(4,4)</f>
        <v>0100</v>
      </c>
    </row>
    <row r="6" spans="1:4">
      <c r="A6" s="30">
        <v>5</v>
      </c>
      <c r="B6" s="30" t="s">
        <v>11</v>
      </c>
      <c r="C6" s="64" t="s">
        <v>116</v>
      </c>
      <c r="D6" s="30" t="str">
        <f>DEC2BIN(5,4)</f>
        <v>0101</v>
      </c>
    </row>
    <row r="7" spans="1:4">
      <c r="A7" s="30">
        <v>6</v>
      </c>
      <c r="B7" s="30" t="s">
        <v>12</v>
      </c>
      <c r="C7" s="64" t="s">
        <v>117</v>
      </c>
      <c r="D7" s="30" t="str">
        <f>DEC2BIN(6,4)</f>
        <v>0110</v>
      </c>
    </row>
    <row r="8" spans="1:4">
      <c r="A8" s="30">
        <v>7</v>
      </c>
      <c r="B8" s="30" t="s">
        <v>31</v>
      </c>
      <c r="C8" s="64" t="s">
        <v>118</v>
      </c>
      <c r="D8" s="30" t="str">
        <f>DEC2BIN(7,4)</f>
        <v>0111</v>
      </c>
    </row>
    <row r="9" spans="1:4">
      <c r="A9" s="30">
        <v>8</v>
      </c>
      <c r="B9" s="30" t="s">
        <v>32</v>
      </c>
      <c r="C9" s="64" t="s">
        <v>119</v>
      </c>
      <c r="D9" s="30" t="str">
        <f>DEC2BIN(8,4)</f>
        <v>1000</v>
      </c>
    </row>
    <row r="10" spans="1:4">
      <c r="A10" s="30">
        <v>9</v>
      </c>
      <c r="B10" s="30" t="s">
        <v>33</v>
      </c>
      <c r="C10" s="64" t="s">
        <v>120</v>
      </c>
      <c r="D10" s="30" t="str">
        <f>DEC2BIN(9,4)</f>
        <v>1001</v>
      </c>
    </row>
    <row r="11" spans="1:4">
      <c r="A11" s="30">
        <v>10</v>
      </c>
      <c r="B11" s="30" t="s">
        <v>9</v>
      </c>
      <c r="C11" s="30" t="s">
        <v>121</v>
      </c>
      <c r="D11" s="30" t="str">
        <f>DEC2BIN(10,4)</f>
        <v>1010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7" workbookViewId="0">
      <selection activeCell="A27" sqref="$A27:$XFD37"/>
    </sheetView>
  </sheetViews>
  <sheetFormatPr defaultColWidth="9.14285714285714" defaultRowHeight="15"/>
  <cols>
    <col min="3" max="12" width="16.2857142857143"/>
    <col min="13" max="13" width="11.7142857142857"/>
  </cols>
  <sheetData>
    <row r="1" ht="17.25" spans="1:13">
      <c r="A1" s="19"/>
      <c r="B1" s="20" t="s">
        <v>111</v>
      </c>
      <c r="C1" s="21" t="s">
        <v>7</v>
      </c>
      <c r="D1" s="22" t="s">
        <v>8</v>
      </c>
      <c r="E1" s="22" t="s">
        <v>34</v>
      </c>
      <c r="F1" s="22" t="s">
        <v>10</v>
      </c>
      <c r="G1" s="22" t="s">
        <v>11</v>
      </c>
      <c r="H1" s="22" t="s">
        <v>12</v>
      </c>
      <c r="I1" s="22" t="s">
        <v>31</v>
      </c>
      <c r="J1" s="22" t="s">
        <v>32</v>
      </c>
      <c r="K1" s="50" t="s">
        <v>33</v>
      </c>
      <c r="L1" s="51" t="s">
        <v>9</v>
      </c>
      <c r="M1" s="52"/>
    </row>
    <row r="2" ht="16.5" spans="1:13">
      <c r="A2" s="23" t="s">
        <v>111</v>
      </c>
      <c r="B2" s="24">
        <v>0</v>
      </c>
      <c r="C2" s="25">
        <v>3</v>
      </c>
      <c r="D2" s="26">
        <v>0</v>
      </c>
      <c r="E2" s="26">
        <v>0</v>
      </c>
      <c r="F2" s="26">
        <v>0</v>
      </c>
      <c r="G2" s="26">
        <v>1</v>
      </c>
      <c r="H2" s="26">
        <v>3</v>
      </c>
      <c r="I2" s="26">
        <v>1</v>
      </c>
      <c r="J2" s="26">
        <v>1</v>
      </c>
      <c r="K2" s="26">
        <v>0</v>
      </c>
      <c r="L2" s="53">
        <v>0</v>
      </c>
      <c r="M2" s="54">
        <f>SUM(B2:K2)</f>
        <v>9</v>
      </c>
    </row>
    <row r="3" ht="17.25" spans="1:15">
      <c r="A3" s="27" t="s">
        <v>7</v>
      </c>
      <c r="B3" s="28">
        <v>0</v>
      </c>
      <c r="C3" s="29">
        <v>0</v>
      </c>
      <c r="D3" s="30">
        <v>12</v>
      </c>
      <c r="E3" s="30">
        <v>1</v>
      </c>
      <c r="F3" s="30">
        <v>0</v>
      </c>
      <c r="G3" s="30">
        <v>0</v>
      </c>
      <c r="H3" s="30">
        <v>0</v>
      </c>
      <c r="I3" s="30">
        <v>0</v>
      </c>
      <c r="J3" s="30">
        <v>7</v>
      </c>
      <c r="K3" s="30">
        <v>0</v>
      </c>
      <c r="L3" s="55">
        <v>0</v>
      </c>
      <c r="M3" s="54">
        <f t="shared" ref="M3:M12" si="0">SUM(B3:K3)</f>
        <v>20</v>
      </c>
      <c r="O3" s="56"/>
    </row>
    <row r="4" ht="16.5" spans="1:15">
      <c r="A4" s="31" t="s">
        <v>8</v>
      </c>
      <c r="B4" s="24">
        <v>0</v>
      </c>
      <c r="C4" s="32">
        <v>1</v>
      </c>
      <c r="D4" s="30">
        <v>0</v>
      </c>
      <c r="E4" s="30">
        <v>5</v>
      </c>
      <c r="F4" s="30">
        <v>2</v>
      </c>
      <c r="G4" s="30">
        <v>8</v>
      </c>
      <c r="H4" s="30">
        <v>4</v>
      </c>
      <c r="I4" s="30">
        <v>2</v>
      </c>
      <c r="J4" s="30">
        <v>1</v>
      </c>
      <c r="K4" s="30">
        <v>3</v>
      </c>
      <c r="L4" s="55">
        <v>1</v>
      </c>
      <c r="M4" s="54">
        <f t="shared" si="0"/>
        <v>26</v>
      </c>
      <c r="O4" s="56"/>
    </row>
    <row r="5" ht="17.25" spans="1:15">
      <c r="A5" s="31" t="s">
        <v>34</v>
      </c>
      <c r="B5" s="28">
        <v>0</v>
      </c>
      <c r="C5" s="32">
        <v>5</v>
      </c>
      <c r="D5" s="30">
        <v>1</v>
      </c>
      <c r="E5" s="30">
        <v>0</v>
      </c>
      <c r="F5" s="30">
        <v>0</v>
      </c>
      <c r="G5" s="30">
        <v>5</v>
      </c>
      <c r="H5" s="30">
        <v>0</v>
      </c>
      <c r="I5" s="30">
        <v>4</v>
      </c>
      <c r="J5" s="30">
        <v>0</v>
      </c>
      <c r="K5" s="30">
        <v>0</v>
      </c>
      <c r="L5" s="55">
        <v>0</v>
      </c>
      <c r="M5" s="54">
        <f t="shared" si="0"/>
        <v>15</v>
      </c>
      <c r="O5" s="56"/>
    </row>
    <row r="6" ht="16.5" spans="1:15">
      <c r="A6" s="31" t="s">
        <v>10</v>
      </c>
      <c r="B6" s="24">
        <v>0</v>
      </c>
      <c r="C6" s="32">
        <v>0</v>
      </c>
      <c r="D6" s="30">
        <v>0</v>
      </c>
      <c r="E6" s="30">
        <v>0</v>
      </c>
      <c r="F6" s="30">
        <v>0</v>
      </c>
      <c r="G6" s="30">
        <v>1</v>
      </c>
      <c r="H6" s="30">
        <v>2</v>
      </c>
      <c r="I6" s="30">
        <v>0</v>
      </c>
      <c r="J6" s="30">
        <v>0</v>
      </c>
      <c r="K6" s="30">
        <v>0</v>
      </c>
      <c r="L6" s="55">
        <v>0</v>
      </c>
      <c r="M6" s="54">
        <f t="shared" si="0"/>
        <v>3</v>
      </c>
      <c r="O6" s="56"/>
    </row>
    <row r="7" ht="17.25" spans="1:15">
      <c r="A7" s="31" t="s">
        <v>11</v>
      </c>
      <c r="B7" s="28">
        <v>0</v>
      </c>
      <c r="C7" s="32">
        <v>6</v>
      </c>
      <c r="D7" s="30">
        <v>5</v>
      </c>
      <c r="E7" s="30">
        <v>4</v>
      </c>
      <c r="F7" s="30">
        <v>0</v>
      </c>
      <c r="G7" s="30">
        <v>3</v>
      </c>
      <c r="H7" s="30">
        <v>4</v>
      </c>
      <c r="I7" s="30">
        <v>4</v>
      </c>
      <c r="J7" s="30">
        <v>4</v>
      </c>
      <c r="K7" s="30">
        <v>2</v>
      </c>
      <c r="L7" s="55">
        <v>0</v>
      </c>
      <c r="M7" s="54">
        <f t="shared" si="0"/>
        <v>32</v>
      </c>
      <c r="O7" s="56"/>
    </row>
    <row r="8" ht="16.5" spans="1:15">
      <c r="A8" s="31" t="s">
        <v>12</v>
      </c>
      <c r="B8" s="24">
        <v>0</v>
      </c>
      <c r="C8" s="32">
        <v>2</v>
      </c>
      <c r="D8" s="30">
        <v>0</v>
      </c>
      <c r="E8" s="30">
        <v>3</v>
      </c>
      <c r="F8" s="30">
        <v>0</v>
      </c>
      <c r="G8" s="30">
        <v>5</v>
      </c>
      <c r="H8" s="30">
        <v>0</v>
      </c>
      <c r="I8" s="30">
        <v>2</v>
      </c>
      <c r="J8" s="30">
        <v>0</v>
      </c>
      <c r="K8" s="30">
        <v>1</v>
      </c>
      <c r="L8" s="55">
        <v>0</v>
      </c>
      <c r="M8" s="54">
        <f t="shared" si="0"/>
        <v>13</v>
      </c>
      <c r="O8" s="56"/>
    </row>
    <row r="9" ht="17.25" spans="1:15">
      <c r="A9" s="31" t="s">
        <v>31</v>
      </c>
      <c r="B9" s="28">
        <v>0</v>
      </c>
      <c r="C9" s="32">
        <v>2</v>
      </c>
      <c r="D9" s="30">
        <v>3</v>
      </c>
      <c r="E9" s="30">
        <v>1</v>
      </c>
      <c r="F9" s="30">
        <v>1</v>
      </c>
      <c r="G9" s="30">
        <v>8</v>
      </c>
      <c r="H9" s="30">
        <v>1</v>
      </c>
      <c r="I9" s="30">
        <v>0</v>
      </c>
      <c r="J9" s="30">
        <v>1</v>
      </c>
      <c r="K9" s="30">
        <v>0</v>
      </c>
      <c r="L9" s="55">
        <v>0</v>
      </c>
      <c r="M9" s="54">
        <f t="shared" si="0"/>
        <v>17</v>
      </c>
      <c r="O9" s="56"/>
    </row>
    <row r="10" ht="16.5" spans="1:15">
      <c r="A10" s="31" t="s">
        <v>32</v>
      </c>
      <c r="B10" s="24">
        <v>0</v>
      </c>
      <c r="C10" s="32">
        <v>1</v>
      </c>
      <c r="D10" s="30">
        <v>7</v>
      </c>
      <c r="E10" s="30">
        <v>1</v>
      </c>
      <c r="F10" s="30">
        <v>0</v>
      </c>
      <c r="G10" s="30">
        <v>1</v>
      </c>
      <c r="H10" s="30">
        <v>1</v>
      </c>
      <c r="I10" s="30">
        <v>0</v>
      </c>
      <c r="J10" s="30">
        <v>1</v>
      </c>
      <c r="K10" s="30">
        <v>3</v>
      </c>
      <c r="L10" s="55">
        <v>0</v>
      </c>
      <c r="M10" s="54">
        <f t="shared" si="0"/>
        <v>15</v>
      </c>
      <c r="O10" s="56"/>
    </row>
    <row r="11" ht="17.25" spans="1:15">
      <c r="A11" s="33" t="s">
        <v>33</v>
      </c>
      <c r="B11" s="28">
        <v>0</v>
      </c>
      <c r="C11" s="32">
        <v>3</v>
      </c>
      <c r="D11" s="30">
        <v>0</v>
      </c>
      <c r="E11" s="30">
        <v>0</v>
      </c>
      <c r="F11" s="30">
        <v>0</v>
      </c>
      <c r="G11" s="30">
        <v>1</v>
      </c>
      <c r="H11" s="30">
        <v>1</v>
      </c>
      <c r="I11" s="30">
        <v>4</v>
      </c>
      <c r="J11" s="30">
        <v>0</v>
      </c>
      <c r="K11" s="30">
        <v>0</v>
      </c>
      <c r="L11" s="55">
        <v>0</v>
      </c>
      <c r="M11" s="54">
        <f t="shared" si="0"/>
        <v>9</v>
      </c>
      <c r="O11" s="56"/>
    </row>
    <row r="12" ht="17.25" spans="1:15">
      <c r="A12" s="34" t="s">
        <v>9</v>
      </c>
      <c r="B12" s="24">
        <v>0</v>
      </c>
      <c r="C12" s="35">
        <v>0</v>
      </c>
      <c r="D12" s="36">
        <v>1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57">
        <v>0</v>
      </c>
      <c r="M12" s="54">
        <f t="shared" si="0"/>
        <v>1</v>
      </c>
      <c r="O12" s="56"/>
    </row>
    <row r="13" ht="15.75"/>
    <row r="14" ht="17.25" spans="1:12">
      <c r="A14" s="20"/>
      <c r="B14" s="37"/>
      <c r="C14" s="37" t="s">
        <v>7</v>
      </c>
      <c r="D14" s="38" t="s">
        <v>8</v>
      </c>
      <c r="E14" s="38" t="s">
        <v>34</v>
      </c>
      <c r="F14" s="38" t="s">
        <v>10</v>
      </c>
      <c r="G14" s="38" t="s">
        <v>11</v>
      </c>
      <c r="H14" s="38" t="s">
        <v>12</v>
      </c>
      <c r="I14" s="38" t="s">
        <v>31</v>
      </c>
      <c r="J14" s="38" t="s">
        <v>32</v>
      </c>
      <c r="K14" s="58" t="s">
        <v>33</v>
      </c>
      <c r="L14" s="20" t="s">
        <v>9</v>
      </c>
    </row>
    <row r="15" ht="16.5" spans="1:13">
      <c r="A15" s="39" t="s">
        <v>111</v>
      </c>
      <c r="B15" s="40">
        <f>B2/$M$2</f>
        <v>0</v>
      </c>
      <c r="C15" s="40">
        <f>C2/$M$2</f>
        <v>0.333333333333333</v>
      </c>
      <c r="D15" s="41">
        <f t="shared" ref="D15:L15" si="1">D2/$M$2</f>
        <v>0</v>
      </c>
      <c r="E15" s="41">
        <f t="shared" si="1"/>
        <v>0</v>
      </c>
      <c r="F15" s="41">
        <f t="shared" si="1"/>
        <v>0</v>
      </c>
      <c r="G15" s="41">
        <f t="shared" si="1"/>
        <v>0.111111111111111</v>
      </c>
      <c r="H15" s="41">
        <f t="shared" si="1"/>
        <v>0.333333333333333</v>
      </c>
      <c r="I15" s="41">
        <f t="shared" si="1"/>
        <v>0.111111111111111</v>
      </c>
      <c r="J15" s="41">
        <f t="shared" si="1"/>
        <v>0.111111111111111</v>
      </c>
      <c r="K15" s="41">
        <f t="shared" si="1"/>
        <v>0</v>
      </c>
      <c r="L15" s="59">
        <f t="shared" si="1"/>
        <v>0</v>
      </c>
      <c r="M15" s="49">
        <f>SUM(B15:K15)</f>
        <v>1</v>
      </c>
    </row>
    <row r="16" ht="16.5" spans="1:13">
      <c r="A16" s="42" t="s">
        <v>7</v>
      </c>
      <c r="B16" s="43">
        <f t="shared" ref="B16:B25" si="2">B3/$M3</f>
        <v>0</v>
      </c>
      <c r="C16" s="43">
        <f>C3/$M3</f>
        <v>0</v>
      </c>
      <c r="D16" s="44">
        <f t="shared" ref="D16:L16" si="3">D3/$M3</f>
        <v>0.6</v>
      </c>
      <c r="E16" s="44">
        <f t="shared" si="3"/>
        <v>0.05</v>
      </c>
      <c r="F16" s="44">
        <f t="shared" si="3"/>
        <v>0</v>
      </c>
      <c r="G16" s="44">
        <f t="shared" si="3"/>
        <v>0</v>
      </c>
      <c r="H16" s="44">
        <f t="shared" si="3"/>
        <v>0</v>
      </c>
      <c r="I16" s="44">
        <f t="shared" si="3"/>
        <v>0</v>
      </c>
      <c r="J16" s="44">
        <f t="shared" si="3"/>
        <v>0.35</v>
      </c>
      <c r="K16" s="44">
        <f t="shared" si="3"/>
        <v>0</v>
      </c>
      <c r="L16" s="60">
        <f t="shared" si="3"/>
        <v>0</v>
      </c>
      <c r="M16" s="49">
        <f t="shared" ref="M16:M25" si="4">SUM(B16:K16)</f>
        <v>1</v>
      </c>
    </row>
    <row r="17" ht="16.5" spans="1:13">
      <c r="A17" s="28" t="s">
        <v>8</v>
      </c>
      <c r="B17" s="43">
        <f t="shared" si="2"/>
        <v>0</v>
      </c>
      <c r="C17" s="43">
        <f t="shared" ref="C17:C25" si="5">C4/$M4</f>
        <v>0.0384615384615385</v>
      </c>
      <c r="D17" s="44">
        <f t="shared" ref="D17:L17" si="6">D4/$M4</f>
        <v>0</v>
      </c>
      <c r="E17" s="44">
        <f t="shared" si="6"/>
        <v>0.192307692307692</v>
      </c>
      <c r="F17" s="44">
        <f t="shared" si="6"/>
        <v>0.0769230769230769</v>
      </c>
      <c r="G17" s="44">
        <f t="shared" si="6"/>
        <v>0.307692307692308</v>
      </c>
      <c r="H17" s="44">
        <f t="shared" si="6"/>
        <v>0.153846153846154</v>
      </c>
      <c r="I17" s="44">
        <f t="shared" si="6"/>
        <v>0.0769230769230769</v>
      </c>
      <c r="J17" s="44">
        <f t="shared" si="6"/>
        <v>0.0384615384615385</v>
      </c>
      <c r="K17" s="44">
        <f t="shared" si="6"/>
        <v>0.115384615384615</v>
      </c>
      <c r="L17" s="60">
        <f t="shared" si="6"/>
        <v>0.0384615384615385</v>
      </c>
      <c r="M17" s="49">
        <f t="shared" si="4"/>
        <v>1</v>
      </c>
    </row>
    <row r="18" ht="16.5" spans="1:13">
      <c r="A18" s="28" t="s">
        <v>34</v>
      </c>
      <c r="B18" s="43">
        <f t="shared" si="2"/>
        <v>0</v>
      </c>
      <c r="C18" s="43">
        <f t="shared" si="5"/>
        <v>0.333333333333333</v>
      </c>
      <c r="D18" s="44">
        <f t="shared" ref="D18:L18" si="7">D5/$M5</f>
        <v>0.0666666666666667</v>
      </c>
      <c r="E18" s="44">
        <f t="shared" si="7"/>
        <v>0</v>
      </c>
      <c r="F18" s="44">
        <f t="shared" si="7"/>
        <v>0</v>
      </c>
      <c r="G18" s="44">
        <f t="shared" si="7"/>
        <v>0.333333333333333</v>
      </c>
      <c r="H18" s="44">
        <f t="shared" si="7"/>
        <v>0</v>
      </c>
      <c r="I18" s="44">
        <f t="shared" si="7"/>
        <v>0.266666666666667</v>
      </c>
      <c r="J18" s="44">
        <f t="shared" si="7"/>
        <v>0</v>
      </c>
      <c r="K18" s="44">
        <f t="shared" si="7"/>
        <v>0</v>
      </c>
      <c r="L18" s="60">
        <f t="shared" si="7"/>
        <v>0</v>
      </c>
      <c r="M18" s="49">
        <f t="shared" si="4"/>
        <v>1</v>
      </c>
    </row>
    <row r="19" ht="16.5" spans="1:13">
      <c r="A19" s="28" t="s">
        <v>10</v>
      </c>
      <c r="B19" s="43">
        <f t="shared" si="2"/>
        <v>0</v>
      </c>
      <c r="C19" s="43">
        <f t="shared" si="5"/>
        <v>0</v>
      </c>
      <c r="D19" s="44">
        <f t="shared" ref="D19:L19" si="8">D6/$M6</f>
        <v>0</v>
      </c>
      <c r="E19" s="44">
        <f t="shared" si="8"/>
        <v>0</v>
      </c>
      <c r="F19" s="44">
        <f t="shared" si="8"/>
        <v>0</v>
      </c>
      <c r="G19" s="44">
        <f t="shared" si="8"/>
        <v>0.333333333333333</v>
      </c>
      <c r="H19" s="44">
        <f t="shared" si="8"/>
        <v>0.666666666666667</v>
      </c>
      <c r="I19" s="44">
        <f t="shared" si="8"/>
        <v>0</v>
      </c>
      <c r="J19" s="44">
        <f t="shared" si="8"/>
        <v>0</v>
      </c>
      <c r="K19" s="44">
        <f t="shared" si="8"/>
        <v>0</v>
      </c>
      <c r="L19" s="60">
        <f t="shared" si="8"/>
        <v>0</v>
      </c>
      <c r="M19" s="49">
        <f t="shared" si="4"/>
        <v>1</v>
      </c>
    </row>
    <row r="20" ht="16.5" spans="1:13">
      <c r="A20" s="28" t="s">
        <v>11</v>
      </c>
      <c r="B20" s="43">
        <f t="shared" si="2"/>
        <v>0</v>
      </c>
      <c r="C20" s="43">
        <f t="shared" si="5"/>
        <v>0.1875</v>
      </c>
      <c r="D20" s="44">
        <f t="shared" ref="D20:L20" si="9">D7/$M7</f>
        <v>0.15625</v>
      </c>
      <c r="E20" s="44">
        <f t="shared" si="9"/>
        <v>0.125</v>
      </c>
      <c r="F20" s="44">
        <f t="shared" si="9"/>
        <v>0</v>
      </c>
      <c r="G20" s="44">
        <f t="shared" si="9"/>
        <v>0.09375</v>
      </c>
      <c r="H20" s="44">
        <f t="shared" si="9"/>
        <v>0.125</v>
      </c>
      <c r="I20" s="44">
        <f t="shared" si="9"/>
        <v>0.125</v>
      </c>
      <c r="J20" s="44">
        <f t="shared" si="9"/>
        <v>0.125</v>
      </c>
      <c r="K20" s="44">
        <f t="shared" si="9"/>
        <v>0.0625</v>
      </c>
      <c r="L20" s="60">
        <f t="shared" si="9"/>
        <v>0</v>
      </c>
      <c r="M20" s="49">
        <f t="shared" si="4"/>
        <v>1</v>
      </c>
    </row>
    <row r="21" ht="16.5" spans="1:13">
      <c r="A21" s="28" t="s">
        <v>12</v>
      </c>
      <c r="B21" s="43">
        <f t="shared" si="2"/>
        <v>0</v>
      </c>
      <c r="C21" s="43">
        <f t="shared" si="5"/>
        <v>0.153846153846154</v>
      </c>
      <c r="D21" s="44">
        <f t="shared" ref="D21:L21" si="10">D8/$M8</f>
        <v>0</v>
      </c>
      <c r="E21" s="44">
        <f t="shared" si="10"/>
        <v>0.230769230769231</v>
      </c>
      <c r="F21" s="44">
        <f t="shared" si="10"/>
        <v>0</v>
      </c>
      <c r="G21" s="44">
        <f t="shared" si="10"/>
        <v>0.384615384615385</v>
      </c>
      <c r="H21" s="44">
        <f t="shared" si="10"/>
        <v>0</v>
      </c>
      <c r="I21" s="44">
        <f t="shared" si="10"/>
        <v>0.153846153846154</v>
      </c>
      <c r="J21" s="44">
        <f t="shared" si="10"/>
        <v>0</v>
      </c>
      <c r="K21" s="44">
        <f t="shared" si="10"/>
        <v>0.0769230769230769</v>
      </c>
      <c r="L21" s="60">
        <f t="shared" si="10"/>
        <v>0</v>
      </c>
      <c r="M21" s="49">
        <f t="shared" si="4"/>
        <v>1</v>
      </c>
    </row>
    <row r="22" ht="16.5" spans="1:13">
      <c r="A22" s="28" t="s">
        <v>31</v>
      </c>
      <c r="B22" s="43">
        <f t="shared" si="2"/>
        <v>0</v>
      </c>
      <c r="C22" s="43">
        <f t="shared" si="5"/>
        <v>0.117647058823529</v>
      </c>
      <c r="D22" s="44">
        <f t="shared" ref="D22:L22" si="11">D9/$M9</f>
        <v>0.176470588235294</v>
      </c>
      <c r="E22" s="44">
        <f t="shared" si="11"/>
        <v>0.0588235294117647</v>
      </c>
      <c r="F22" s="44">
        <f t="shared" si="11"/>
        <v>0.0588235294117647</v>
      </c>
      <c r="G22" s="44">
        <f t="shared" si="11"/>
        <v>0.470588235294118</v>
      </c>
      <c r="H22" s="44">
        <f t="shared" si="11"/>
        <v>0.0588235294117647</v>
      </c>
      <c r="I22" s="44">
        <f t="shared" si="11"/>
        <v>0</v>
      </c>
      <c r="J22" s="44">
        <f t="shared" si="11"/>
        <v>0.0588235294117647</v>
      </c>
      <c r="K22" s="44">
        <f t="shared" si="11"/>
        <v>0</v>
      </c>
      <c r="L22" s="60">
        <f t="shared" si="11"/>
        <v>0</v>
      </c>
      <c r="M22" s="49">
        <f t="shared" si="4"/>
        <v>1</v>
      </c>
    </row>
    <row r="23" ht="16.5" spans="1:13">
      <c r="A23" s="28" t="s">
        <v>32</v>
      </c>
      <c r="B23" s="43">
        <f t="shared" si="2"/>
        <v>0</v>
      </c>
      <c r="C23" s="43">
        <f t="shared" si="5"/>
        <v>0.0666666666666667</v>
      </c>
      <c r="D23" s="44">
        <f t="shared" ref="D23:L23" si="12">D10/$M10</f>
        <v>0.466666666666667</v>
      </c>
      <c r="E23" s="44">
        <f t="shared" si="12"/>
        <v>0.0666666666666667</v>
      </c>
      <c r="F23" s="44">
        <f t="shared" si="12"/>
        <v>0</v>
      </c>
      <c r="G23" s="44">
        <f t="shared" si="12"/>
        <v>0.0666666666666667</v>
      </c>
      <c r="H23" s="44">
        <f t="shared" si="12"/>
        <v>0.0666666666666667</v>
      </c>
      <c r="I23" s="44">
        <f t="shared" si="12"/>
        <v>0</v>
      </c>
      <c r="J23" s="44">
        <f t="shared" si="12"/>
        <v>0.0666666666666667</v>
      </c>
      <c r="K23" s="44">
        <f t="shared" si="12"/>
        <v>0.2</v>
      </c>
      <c r="L23" s="60">
        <f t="shared" si="12"/>
        <v>0</v>
      </c>
      <c r="M23" s="49">
        <f t="shared" si="4"/>
        <v>1</v>
      </c>
    </row>
    <row r="24" ht="16.5" spans="1:13">
      <c r="A24" s="45" t="s">
        <v>33</v>
      </c>
      <c r="B24" s="43">
        <f t="shared" si="2"/>
        <v>0</v>
      </c>
      <c r="C24" s="43">
        <f t="shared" si="5"/>
        <v>0.333333333333333</v>
      </c>
      <c r="D24" s="44">
        <f t="shared" ref="D24:L24" si="13">D11/$M11</f>
        <v>0</v>
      </c>
      <c r="E24" s="44">
        <f t="shared" si="13"/>
        <v>0</v>
      </c>
      <c r="F24" s="44">
        <f t="shared" si="13"/>
        <v>0</v>
      </c>
      <c r="G24" s="44">
        <f t="shared" si="13"/>
        <v>0.111111111111111</v>
      </c>
      <c r="H24" s="44">
        <f t="shared" si="13"/>
        <v>0.111111111111111</v>
      </c>
      <c r="I24" s="44">
        <f t="shared" si="13"/>
        <v>0.444444444444444</v>
      </c>
      <c r="J24" s="44">
        <f t="shared" si="13"/>
        <v>0</v>
      </c>
      <c r="K24" s="44">
        <f t="shared" si="13"/>
        <v>0</v>
      </c>
      <c r="L24" s="60">
        <f t="shared" si="13"/>
        <v>0</v>
      </c>
      <c r="M24" s="49">
        <f t="shared" si="4"/>
        <v>1</v>
      </c>
    </row>
    <row r="25" ht="17.25" spans="1:13">
      <c r="A25" s="46" t="s">
        <v>9</v>
      </c>
      <c r="B25" s="47">
        <f t="shared" si="2"/>
        <v>0</v>
      </c>
      <c r="C25" s="47">
        <f t="shared" si="5"/>
        <v>0</v>
      </c>
      <c r="D25" s="48">
        <f t="shared" ref="D25:L25" si="14">D12/$M12</f>
        <v>1</v>
      </c>
      <c r="E25" s="48">
        <f t="shared" si="14"/>
        <v>0</v>
      </c>
      <c r="F25" s="48">
        <f t="shared" si="14"/>
        <v>0</v>
      </c>
      <c r="G25" s="48">
        <f t="shared" si="14"/>
        <v>0</v>
      </c>
      <c r="H25" s="48">
        <f t="shared" si="14"/>
        <v>0</v>
      </c>
      <c r="I25" s="48">
        <f t="shared" si="14"/>
        <v>0</v>
      </c>
      <c r="J25" s="48">
        <f t="shared" si="14"/>
        <v>0</v>
      </c>
      <c r="K25" s="48">
        <f t="shared" si="14"/>
        <v>0</v>
      </c>
      <c r="L25" s="61">
        <f t="shared" si="14"/>
        <v>0</v>
      </c>
      <c r="M25" s="49">
        <f t="shared" si="4"/>
        <v>1</v>
      </c>
    </row>
    <row r="27" spans="3:13"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</row>
    <row r="28" spans="3:13"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 spans="3:13"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</row>
    <row r="30" spans="3:13"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 spans="3:13"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</row>
    <row r="32" spans="3:13"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3:13"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3:13"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3:13"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3:13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3:13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2"/>
  <sheetViews>
    <sheetView topLeftCell="CA1" workbookViewId="0">
      <selection activeCell="CK12" sqref="CK12"/>
    </sheetView>
  </sheetViews>
  <sheetFormatPr defaultColWidth="9.14285714285714" defaultRowHeight="15"/>
  <sheetData>
    <row r="1" ht="17.25" spans="1:97">
      <c r="A1" s="1"/>
      <c r="B1" s="2" t="s">
        <v>0</v>
      </c>
      <c r="C1" s="2" t="s">
        <v>23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40</v>
      </c>
      <c r="AE1" s="2" t="s">
        <v>108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  <c r="BA1" s="2" t="s">
        <v>63</v>
      </c>
      <c r="BB1" s="2" t="s">
        <v>64</v>
      </c>
      <c r="BC1" s="2" t="s">
        <v>65</v>
      </c>
      <c r="BD1" s="2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2" t="s">
        <v>76</v>
      </c>
      <c r="BO1" s="2" t="s">
        <v>78</v>
      </c>
      <c r="BP1" s="2" t="s">
        <v>79</v>
      </c>
      <c r="BQ1" s="2" t="s">
        <v>80</v>
      </c>
      <c r="BR1" s="2" t="s">
        <v>81</v>
      </c>
      <c r="BS1" s="2" t="s">
        <v>82</v>
      </c>
      <c r="BT1" s="2" t="s">
        <v>83</v>
      </c>
      <c r="BU1" s="2" t="s">
        <v>84</v>
      </c>
      <c r="BV1" s="2" t="s">
        <v>85</v>
      </c>
      <c r="BW1" s="2" t="s">
        <v>86</v>
      </c>
      <c r="BX1" s="2" t="s">
        <v>88</v>
      </c>
      <c r="BY1" s="2" t="s">
        <v>89</v>
      </c>
      <c r="BZ1" s="2" t="s">
        <v>90</v>
      </c>
      <c r="CA1" s="2" t="s">
        <v>91</v>
      </c>
      <c r="CB1" s="2" t="s">
        <v>92</v>
      </c>
      <c r="CC1" s="2" t="s">
        <v>93</v>
      </c>
      <c r="CD1" s="2" t="s">
        <v>94</v>
      </c>
      <c r="CE1" s="2" t="s">
        <v>95</v>
      </c>
      <c r="CF1" s="2" t="s">
        <v>96</v>
      </c>
      <c r="CG1" s="2" t="s">
        <v>97</v>
      </c>
      <c r="CH1" s="2" t="s">
        <v>98</v>
      </c>
      <c r="CI1" s="2" t="s">
        <v>99</v>
      </c>
      <c r="CJ1" s="2" t="s">
        <v>102</v>
      </c>
      <c r="CK1" s="2" t="s">
        <v>104</v>
      </c>
      <c r="CL1" s="2" t="s">
        <v>105</v>
      </c>
      <c r="CM1" s="2" t="s">
        <v>106</v>
      </c>
      <c r="CN1" s="2" t="s">
        <v>107</v>
      </c>
      <c r="CO1" s="2" t="s">
        <v>109</v>
      </c>
      <c r="CP1" s="2" t="s">
        <v>110</v>
      </c>
      <c r="CQ1" s="2" t="s">
        <v>77</v>
      </c>
      <c r="CR1" s="9" t="s">
        <v>103</v>
      </c>
      <c r="CS1" s="16"/>
    </row>
    <row r="2" ht="16.5" spans="1:97">
      <c r="A2" s="3" t="s">
        <v>122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10">
        <v>0</v>
      </c>
      <c r="CR2" s="11">
        <v>0</v>
      </c>
      <c r="CS2" s="17">
        <v>0</v>
      </c>
    </row>
    <row r="3" ht="16.5" spans="1:97">
      <c r="A3" s="5" t="s">
        <v>7</v>
      </c>
      <c r="B3" s="6">
        <v>0.05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0.55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0.25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0.05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12">
        <v>0.1</v>
      </c>
      <c r="CR3" s="13">
        <v>0</v>
      </c>
      <c r="CS3" s="17">
        <v>1</v>
      </c>
    </row>
    <row r="4" ht="16.5" spans="1:97">
      <c r="A4" s="5" t="s">
        <v>8</v>
      </c>
      <c r="B4" s="6">
        <v>0</v>
      </c>
      <c r="C4" s="6">
        <v>0.0357142857142857</v>
      </c>
      <c r="D4" s="6">
        <v>0</v>
      </c>
      <c r="E4" s="6">
        <v>0.142857142857143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0.0714285714285714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0.0357142857142857</v>
      </c>
      <c r="X4" s="6">
        <v>0</v>
      </c>
      <c r="Y4" s="6">
        <v>0.0357142857142857</v>
      </c>
      <c r="Z4" s="6">
        <v>0</v>
      </c>
      <c r="AA4" s="6">
        <v>0</v>
      </c>
      <c r="AB4" s="6">
        <v>0</v>
      </c>
      <c r="AC4" s="6">
        <v>0.0357142857142857</v>
      </c>
      <c r="AD4" s="6">
        <v>0</v>
      </c>
      <c r="AE4" s="6">
        <v>0</v>
      </c>
      <c r="AF4" s="6">
        <v>0.0357142857142857</v>
      </c>
      <c r="AG4" s="6">
        <v>0</v>
      </c>
      <c r="AH4" s="6">
        <v>0</v>
      </c>
      <c r="AI4" s="6">
        <v>0</v>
      </c>
      <c r="AJ4" s="6">
        <v>0.0357142857142857</v>
      </c>
      <c r="AK4" s="6">
        <v>0</v>
      </c>
      <c r="AL4" s="6">
        <v>0.0714285714285714</v>
      </c>
      <c r="AM4" s="6">
        <v>0</v>
      </c>
      <c r="AN4" s="6">
        <v>0</v>
      </c>
      <c r="AO4" s="6">
        <v>0</v>
      </c>
      <c r="AP4" s="6">
        <v>0.0357142857142857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0.0357142857142857</v>
      </c>
      <c r="AX4" s="6">
        <v>0</v>
      </c>
      <c r="AY4" s="6">
        <v>0.0357142857142857</v>
      </c>
      <c r="AZ4" s="6">
        <v>0.0357142857142857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0.0357142857142857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0.107142857142857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0.0357142857142857</v>
      </c>
      <c r="CA4" s="6">
        <v>0</v>
      </c>
      <c r="CB4" s="6">
        <v>0.0357142857142857</v>
      </c>
      <c r="CC4" s="6">
        <v>0</v>
      </c>
      <c r="CD4" s="6">
        <v>0</v>
      </c>
      <c r="CE4" s="6">
        <v>0</v>
      </c>
      <c r="CF4" s="6">
        <v>0</v>
      </c>
      <c r="CG4" s="6">
        <v>0.0357142857142857</v>
      </c>
      <c r="CH4" s="6">
        <v>0</v>
      </c>
      <c r="CI4" s="6">
        <v>0.0357142857142857</v>
      </c>
      <c r="CJ4" s="6">
        <v>0</v>
      </c>
      <c r="CK4" s="6">
        <v>0</v>
      </c>
      <c r="CL4" s="6">
        <v>0</v>
      </c>
      <c r="CM4" s="6">
        <v>0</v>
      </c>
      <c r="CN4" s="6">
        <v>0.0357142857142857</v>
      </c>
      <c r="CO4" s="6">
        <v>0</v>
      </c>
      <c r="CP4" s="6">
        <v>0.0357142857142857</v>
      </c>
      <c r="CQ4" s="12">
        <v>0</v>
      </c>
      <c r="CR4" s="13">
        <v>0</v>
      </c>
      <c r="CS4" s="17">
        <v>1</v>
      </c>
    </row>
    <row r="5" ht="16.5" spans="1:97">
      <c r="A5" s="5" t="s">
        <v>34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0.466666666666667</v>
      </c>
      <c r="W5" s="6">
        <v>0</v>
      </c>
      <c r="X5" s="6">
        <v>0.0666666666666667</v>
      </c>
      <c r="Y5" s="6">
        <v>0</v>
      </c>
      <c r="Z5" s="6">
        <v>0</v>
      </c>
      <c r="AA5" s="6">
        <v>0.0666666666666667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0.0666666666666667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0.2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0.0666666666666667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0.0666666666666667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12">
        <v>0</v>
      </c>
      <c r="CR5" s="13">
        <v>0</v>
      </c>
      <c r="CS5" s="17">
        <v>1</v>
      </c>
    </row>
    <row r="6" ht="16.5" spans="1:97">
      <c r="A6" s="5" t="s">
        <v>10</v>
      </c>
      <c r="B6" s="6">
        <v>0</v>
      </c>
      <c r="C6" s="6">
        <v>0</v>
      </c>
      <c r="D6" s="6">
        <v>0</v>
      </c>
      <c r="E6" s="6">
        <v>0</v>
      </c>
      <c r="F6" s="6">
        <v>0.333333333333333</v>
      </c>
      <c r="G6" s="6">
        <v>0</v>
      </c>
      <c r="H6" s="6">
        <v>0</v>
      </c>
      <c r="I6" s="6">
        <v>0</v>
      </c>
      <c r="J6" s="6">
        <v>0.666666666666667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12">
        <v>0</v>
      </c>
      <c r="CR6" s="13">
        <v>0</v>
      </c>
      <c r="CS6" s="17">
        <v>1</v>
      </c>
    </row>
    <row r="7" ht="16.5" spans="1:97">
      <c r="A7" s="5" t="s">
        <v>11</v>
      </c>
      <c r="B7" s="6">
        <v>0</v>
      </c>
      <c r="C7" s="6">
        <v>0.03125</v>
      </c>
      <c r="D7" s="6">
        <v>0</v>
      </c>
      <c r="E7" s="6">
        <v>0</v>
      </c>
      <c r="F7" s="6">
        <v>0</v>
      </c>
      <c r="G7" s="6">
        <v>0.03125</v>
      </c>
      <c r="H7" s="6">
        <v>0</v>
      </c>
      <c r="I7" s="6">
        <v>0</v>
      </c>
      <c r="J7" s="6">
        <v>0</v>
      </c>
      <c r="K7" s="6">
        <v>0</v>
      </c>
      <c r="L7" s="6">
        <v>0.03125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0.03125</v>
      </c>
      <c r="V7" s="6">
        <v>0</v>
      </c>
      <c r="W7" s="6">
        <v>0.03125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0.03125</v>
      </c>
      <c r="AE7" s="6">
        <v>0</v>
      </c>
      <c r="AF7" s="6">
        <v>0.03125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0.03125</v>
      </c>
      <c r="AN7" s="6">
        <v>0</v>
      </c>
      <c r="AO7" s="6">
        <v>0</v>
      </c>
      <c r="AP7" s="6">
        <v>0</v>
      </c>
      <c r="AQ7" s="6">
        <v>0</v>
      </c>
      <c r="AR7" s="6">
        <v>0.0625</v>
      </c>
      <c r="AS7" s="6">
        <v>0.03125</v>
      </c>
      <c r="AT7" s="6">
        <v>0.03125</v>
      </c>
      <c r="AU7" s="6">
        <v>0</v>
      </c>
      <c r="AV7" s="6">
        <v>0</v>
      </c>
      <c r="AW7" s="6">
        <v>0</v>
      </c>
      <c r="AX7" s="6">
        <v>0</v>
      </c>
      <c r="AY7" s="6">
        <v>0.03125</v>
      </c>
      <c r="AZ7" s="6">
        <v>0</v>
      </c>
      <c r="BA7" s="6">
        <v>0</v>
      </c>
      <c r="BB7" s="6">
        <v>0</v>
      </c>
      <c r="BC7" s="6">
        <v>0</v>
      </c>
      <c r="BD7" s="6">
        <v>0.15625</v>
      </c>
      <c r="BE7" s="6">
        <v>0</v>
      </c>
      <c r="BF7" s="6">
        <v>0.03125</v>
      </c>
      <c r="BG7" s="6">
        <v>0</v>
      </c>
      <c r="BH7" s="6">
        <v>0</v>
      </c>
      <c r="BI7" s="6">
        <v>0</v>
      </c>
      <c r="BJ7" s="6">
        <v>0.03125</v>
      </c>
      <c r="BK7" s="6">
        <v>0</v>
      </c>
      <c r="BL7" s="6">
        <v>0</v>
      </c>
      <c r="BM7" s="6">
        <v>0</v>
      </c>
      <c r="BN7" s="6">
        <v>0.03125</v>
      </c>
      <c r="BO7" s="6">
        <v>0</v>
      </c>
      <c r="BP7" s="6">
        <v>0.03125</v>
      </c>
      <c r="BQ7" s="6">
        <v>0</v>
      </c>
      <c r="BR7" s="6">
        <v>0</v>
      </c>
      <c r="BS7" s="6">
        <v>0.03125</v>
      </c>
      <c r="BT7" s="6">
        <v>0.03125</v>
      </c>
      <c r="BU7" s="6">
        <v>0</v>
      </c>
      <c r="BV7" s="6">
        <v>0</v>
      </c>
      <c r="BW7" s="6">
        <v>0</v>
      </c>
      <c r="BX7" s="6">
        <v>0.03125</v>
      </c>
      <c r="BY7" s="6">
        <v>0.03125</v>
      </c>
      <c r="BZ7" s="6">
        <v>0</v>
      </c>
      <c r="CA7" s="6">
        <v>0.03125</v>
      </c>
      <c r="CB7" s="6">
        <v>0</v>
      </c>
      <c r="CC7" s="6">
        <v>0</v>
      </c>
      <c r="CD7" s="6">
        <v>0</v>
      </c>
      <c r="CE7" s="6">
        <v>0.03125</v>
      </c>
      <c r="CF7" s="6">
        <v>0.0625</v>
      </c>
      <c r="CG7" s="6">
        <v>0</v>
      </c>
      <c r="CH7" s="6">
        <v>0.03125</v>
      </c>
      <c r="CI7" s="6">
        <v>0</v>
      </c>
      <c r="CJ7" s="6">
        <v>0</v>
      </c>
      <c r="CK7" s="6">
        <v>0</v>
      </c>
      <c r="CL7" s="6">
        <v>0</v>
      </c>
      <c r="CM7" s="6">
        <v>0.03125</v>
      </c>
      <c r="CN7" s="6">
        <v>0</v>
      </c>
      <c r="CO7" s="6">
        <v>0</v>
      </c>
      <c r="CP7" s="6">
        <v>0</v>
      </c>
      <c r="CQ7" s="12">
        <v>0</v>
      </c>
      <c r="CR7" s="13">
        <v>0</v>
      </c>
      <c r="CS7" s="17">
        <v>1</v>
      </c>
    </row>
    <row r="8" ht="16.5" spans="1:97">
      <c r="A8" s="5" t="s">
        <v>12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0.0769230769230769</v>
      </c>
      <c r="I8" s="6">
        <v>0</v>
      </c>
      <c r="J8" s="6">
        <v>0</v>
      </c>
      <c r="K8" s="6">
        <v>0.0769230769230769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0.0769230769230769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0.0769230769230769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0.0769230769230769</v>
      </c>
      <c r="AL8" s="6">
        <v>0</v>
      </c>
      <c r="AM8" s="6">
        <v>0</v>
      </c>
      <c r="AN8" s="6">
        <v>0.0769230769230769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0.0769230769230769</v>
      </c>
      <c r="AW8" s="6">
        <v>0</v>
      </c>
      <c r="AX8" s="6">
        <v>0.0769230769230769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0.0769230769230769</v>
      </c>
      <c r="BH8" s="6">
        <v>0</v>
      </c>
      <c r="BI8" s="6">
        <v>0</v>
      </c>
      <c r="BJ8" s="6">
        <v>0</v>
      </c>
      <c r="BK8" s="6">
        <v>0.0769230769230769</v>
      </c>
      <c r="BL8" s="6">
        <v>0</v>
      </c>
      <c r="BM8" s="6">
        <v>0.0769230769230769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0.0769230769230769</v>
      </c>
      <c r="CL8" s="6">
        <v>0.0769230769230769</v>
      </c>
      <c r="CM8" s="6">
        <v>0</v>
      </c>
      <c r="CN8" s="6">
        <v>0</v>
      </c>
      <c r="CO8" s="6">
        <v>0</v>
      </c>
      <c r="CP8" s="6">
        <v>0</v>
      </c>
      <c r="CQ8" s="12">
        <v>0</v>
      </c>
      <c r="CR8" s="13">
        <v>0</v>
      </c>
      <c r="CS8" s="17">
        <v>1</v>
      </c>
    </row>
    <row r="9" ht="16.5" spans="1:97">
      <c r="A9" s="5" t="s">
        <v>31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0.117647058823529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0.117647058823529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0.117647058823529</v>
      </c>
      <c r="AR9" s="6">
        <v>0</v>
      </c>
      <c r="AS9" s="6">
        <v>0</v>
      </c>
      <c r="AT9" s="6">
        <v>0</v>
      </c>
      <c r="AU9" s="6">
        <v>0.117647058823529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0.117647058823529</v>
      </c>
      <c r="BD9" s="6">
        <v>0</v>
      </c>
      <c r="BE9" s="6">
        <v>0</v>
      </c>
      <c r="BF9" s="6">
        <v>0</v>
      </c>
      <c r="BG9" s="6">
        <v>0</v>
      </c>
      <c r="BH9" s="6">
        <v>0.0588235294117647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0.117647058823529</v>
      </c>
      <c r="BS9" s="6">
        <v>0</v>
      </c>
      <c r="BT9" s="6">
        <v>0</v>
      </c>
      <c r="BU9" s="6">
        <v>0</v>
      </c>
      <c r="BV9" s="6">
        <v>0</v>
      </c>
      <c r="BW9" s="6">
        <v>0.117647058823529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12">
        <v>0</v>
      </c>
      <c r="CR9" s="13">
        <v>0.117647058823529</v>
      </c>
      <c r="CS9" s="17">
        <v>1</v>
      </c>
    </row>
    <row r="10" ht="16.5" spans="1:97">
      <c r="A10" s="5" t="s">
        <v>32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0.142857142857143</v>
      </c>
      <c r="N10" s="6">
        <v>0</v>
      </c>
      <c r="O10" s="6">
        <v>0</v>
      </c>
      <c r="P10" s="6">
        <v>0.142857142857143</v>
      </c>
      <c r="Q10" s="6">
        <v>0</v>
      </c>
      <c r="R10" s="6">
        <v>0</v>
      </c>
      <c r="S10" s="6">
        <v>0</v>
      </c>
      <c r="T10" s="6">
        <v>0.142857142857143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0.0714285714285714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0.0714285714285714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0.0714285714285714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0.0714285714285714</v>
      </c>
      <c r="BR10" s="6">
        <v>0</v>
      </c>
      <c r="BS10" s="6">
        <v>0</v>
      </c>
      <c r="BT10" s="6">
        <v>0</v>
      </c>
      <c r="BU10" s="6">
        <v>0.0714285714285714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0.0714285714285714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0.0714285714285714</v>
      </c>
      <c r="CK10" s="6">
        <v>0</v>
      </c>
      <c r="CL10" s="6">
        <v>0</v>
      </c>
      <c r="CM10" s="6">
        <v>0</v>
      </c>
      <c r="CN10" s="6">
        <v>0</v>
      </c>
      <c r="CO10" s="6">
        <v>0.0714285714285714</v>
      </c>
      <c r="CP10" s="6">
        <v>0</v>
      </c>
      <c r="CQ10" s="12">
        <v>0</v>
      </c>
      <c r="CR10" s="13">
        <v>0</v>
      </c>
      <c r="CS10" s="17">
        <v>1</v>
      </c>
    </row>
    <row r="11" ht="16.5" spans="1:97">
      <c r="A11" s="5" t="s">
        <v>33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0.111111111111111</v>
      </c>
      <c r="O11" s="6">
        <v>0</v>
      </c>
      <c r="P11" s="6">
        <v>0</v>
      </c>
      <c r="Q11" s="6">
        <v>0</v>
      </c>
      <c r="R11" s="6">
        <v>0</v>
      </c>
      <c r="S11" s="6">
        <v>0.333333333333333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0.333333333333333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0.222222222222222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12">
        <v>0</v>
      </c>
      <c r="CR11" s="13">
        <v>0</v>
      </c>
      <c r="CS11" s="17">
        <v>1</v>
      </c>
    </row>
    <row r="12" ht="17.25" spans="1:97">
      <c r="A12" s="7" t="s">
        <v>9</v>
      </c>
      <c r="B12" s="8">
        <v>0</v>
      </c>
      <c r="C12" s="8">
        <v>0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14">
        <v>0</v>
      </c>
      <c r="CR12" s="15">
        <v>0</v>
      </c>
      <c r="CS12" s="18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POS</vt:lpstr>
      <vt:lpstr>trans</vt:lpstr>
      <vt:lpstr>emiss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Dương Nguyễn Ngọc Thù</cp:lastModifiedBy>
  <dcterms:created xsi:type="dcterms:W3CDTF">2021-11-16T03:47:00Z</dcterms:created>
  <dcterms:modified xsi:type="dcterms:W3CDTF">2022-06-23T08:55:46Z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6099492689BD4FAA9B886BB840EF634E</vt:lpwstr>
  </property>
  <property fmtid="{D5CDD505-2E9C-101B-9397-08002B2CF9AE}" pid="3" name="KSOProductBuildVer">
    <vt:lpwstr>1033-11.2.0.11167</vt:lpwstr>
  </property>
</Properties>
</file>