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H8" i="1"/>
  <c r="G8" i="1"/>
  <c r="F8" i="1"/>
  <c r="O6" i="1"/>
  <c r="K6" i="1"/>
  <c r="K8" i="1" s="1"/>
  <c r="J6" i="1"/>
  <c r="J8" i="1" s="1"/>
  <c r="I6" i="1"/>
  <c r="I8" i="1" s="1"/>
  <c r="O5" i="1"/>
  <c r="P5" i="1" l="1"/>
  <c r="Q5" i="1" s="1"/>
  <c r="P6" i="1"/>
  <c r="Q6" i="1" s="1"/>
  <c r="O8" i="1"/>
  <c r="Q8" i="1" l="1"/>
  <c r="P8" i="1"/>
</calcChain>
</file>

<file path=xl/sharedStrings.xml><?xml version="1.0" encoding="utf-8"?>
<sst xmlns="http://schemas.openxmlformats.org/spreadsheetml/2006/main" count="34" uniqueCount="29">
  <si>
    <t>STT</t>
  </si>
  <si>
    <t>Họ và tên</t>
  </si>
  <si>
    <t>Bộ phận</t>
  </si>
  <si>
    <t>Mã NV</t>
  </si>
  <si>
    <t>Biển số xe</t>
  </si>
  <si>
    <t>LƯƠNG KHOÁN</t>
  </si>
  <si>
    <t>CP CẦU ĐƯỜNG, BẾN BÃI</t>
  </si>
  <si>
    <t>TỔNG LƯƠNG KHOÁN</t>
  </si>
  <si>
    <t>TỔNG VÉ CẦU ĐƯỜNG, BẾN BÃI</t>
  </si>
  <si>
    <t>TỔNG LƯƠNG KHOÁN + VÉ</t>
  </si>
  <si>
    <t>Lương khoán đợt 1</t>
  </si>
  <si>
    <t>Lương khoán đợt 2</t>
  </si>
  <si>
    <t>Lương khoán đợt 3</t>
  </si>
  <si>
    <t>CP cầu đường, Bến bãi đợt 1</t>
  </si>
  <si>
    <t>CP cầu đường, Bến bãi đợt 2</t>
  </si>
  <si>
    <t>CP cầu đường, Bến bãi đợt 3</t>
  </si>
  <si>
    <t>Vé THÁNG</t>
  </si>
  <si>
    <t>PHÍ GỬI XE</t>
  </si>
  <si>
    <t>TIỀN ĂN LÁI XE CONTAINER</t>
  </si>
  <si>
    <t>Ban xe</t>
  </si>
  <si>
    <t>15C-27770</t>
  </si>
  <si>
    <t>29LD-06806</t>
  </si>
  <si>
    <t>TỔNG CỘNG</t>
  </si>
  <si>
    <t>Nguyễn Văn A</t>
  </si>
  <si>
    <t>Phùng Văn B</t>
  </si>
  <si>
    <t>JNR</t>
  </si>
  <si>
    <t>(21/9-31/9/2021)</t>
  </si>
  <si>
    <t>(1/10-10/10/2021</t>
  </si>
  <si>
    <t>(11/10-20/10/2021)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</si>
</sst>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164" fontId="3" fillId="2" borderId="1" xfId="4" applyNumberFormat="1" applyFont="1" applyFill="1" applyBorder="1" applyAlignment="1">
      <alignment horizontal="center"/>
    </xf>
    <xf numFmtId="0" fontId="3" fillId="0" borderId="0" xfId="3" applyFont="1" applyFill="1" applyBorder="1"/>
    <xf numFmtId="0" fontId="3" fillId="0" borderId="1" xfId="3" applyFont="1" applyFill="1" applyBorder="1" applyAlignment="1">
      <alignment horizontal="right"/>
    </xf>
    <xf numFmtId="0" fontId="3" fillId="0" borderId="1" xfId="5" applyFont="1" applyFill="1" applyBorder="1"/>
    <xf numFmtId="0" fontId="5" fillId="0" borderId="1" xfId="3" applyFont="1" applyFill="1" applyBorder="1"/>
    <xf numFmtId="0" fontId="3" fillId="0" borderId="1" xfId="5" applyFont="1" applyFill="1" applyBorder="1" applyAlignment="1">
      <alignment horizontal="center"/>
    </xf>
    <xf numFmtId="0" fontId="3" fillId="0" borderId="1" xfId="3" applyFont="1" applyFill="1" applyBorder="1"/>
    <xf numFmtId="164" fontId="6" fillId="0" borderId="1" xfId="4" applyNumberFormat="1" applyFont="1" applyFill="1" applyBorder="1"/>
    <xf numFmtId="164" fontId="3" fillId="0" borderId="1" xfId="4" applyNumberFormat="1" applyFont="1" applyFill="1" applyBorder="1"/>
    <xf numFmtId="164" fontId="6" fillId="7" borderId="1" xfId="4" applyNumberFormat="1" applyFont="1" applyFill="1" applyBorder="1"/>
    <xf numFmtId="164" fontId="5" fillId="0" borderId="1" xfId="4" applyNumberFormat="1" applyFont="1" applyFill="1" applyBorder="1"/>
    <xf numFmtId="164" fontId="3" fillId="5" borderId="1" xfId="4" applyNumberFormat="1" applyFont="1" applyFill="1" applyBorder="1" applyAlignment="1">
      <alignment horizontal="center" vertical="center" wrapText="1"/>
    </xf>
    <xf numFmtId="164" fontId="3" fillId="4" borderId="1" xfId="4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 wrapText="1"/>
    </xf>
    <xf numFmtId="164" fontId="3" fillId="5" borderId="1" xfId="4" applyNumberFormat="1" applyFont="1" applyFill="1" applyBorder="1" applyAlignment="1">
      <alignment horizontal="center" vertical="center" wrapText="1"/>
    </xf>
    <xf numFmtId="164" fontId="3" fillId="6" borderId="1" xfId="4" applyNumberFormat="1" applyFont="1" applyFill="1" applyBorder="1" applyAlignment="1">
      <alignment horizontal="center" vertical="center" wrapText="1"/>
    </xf>
    <xf numFmtId="164" fontId="3" fillId="4" borderId="1" xfId="4" applyNumberFormat="1" applyFont="1" applyFill="1" applyBorder="1" applyAlignment="1">
      <alignment horizontal="center" vertical="center" wrapText="1"/>
    </xf>
    <xf numFmtId="164" fontId="3" fillId="2" borderId="1" xfId="4" applyNumberFormat="1" applyFont="1" applyFill="1" applyBorder="1" applyAlignment="1">
      <alignment horizontal="center"/>
    </xf>
    <xf numFmtId="164" fontId="3" fillId="5" borderId="2" xfId="4" applyNumberFormat="1" applyFont="1" applyFill="1" applyBorder="1" applyAlignment="1">
      <alignment horizontal="center" vertical="center" wrapText="1"/>
    </xf>
    <xf numFmtId="164" fontId="3" fillId="5" borderId="3" xfId="4" applyNumberFormat="1" applyFont="1" applyFill="1" applyBorder="1" applyAlignment="1">
      <alignment horizontal="center" vertical="center" wrapText="1"/>
    </xf>
    <xf numFmtId="164" fontId="3" fillId="5" borderId="4" xfId="4" applyNumberFormat="1" applyFont="1" applyFill="1" applyBorder="1" applyAlignment="1">
      <alignment horizontal="center" vertical="center" wrapText="1"/>
    </xf>
    <xf numFmtId="164" fontId="3" fillId="4" borderId="2" xfId="4" applyNumberFormat="1" applyFont="1" applyFill="1" applyBorder="1" applyAlignment="1">
      <alignment horizontal="center" vertical="center" wrapText="1"/>
    </xf>
    <xf numFmtId="164" fontId="3" fillId="4" borderId="3" xfId="4" applyNumberFormat="1" applyFont="1" applyFill="1" applyBorder="1" applyAlignment="1">
      <alignment horizontal="center" vertical="center" wrapText="1"/>
    </xf>
    <xf numFmtId="164" fontId="3" fillId="4" borderId="4" xfId="4" applyNumberFormat="1" applyFont="1" applyFill="1" applyBorder="1" applyAlignment="1">
      <alignment horizontal="center" vertical="center" wrapText="1"/>
    </xf>
    <xf numFmtId="164" fontId="3" fillId="3" borderId="1" xfId="4" applyNumberFormat="1" applyFont="1" applyFill="1" applyBorder="1" applyAlignment="1">
      <alignment horizontal="center"/>
    </xf>
  </cellXfs>
  <cellStyles count="6">
    <cellStyle name="Comma 47" xfId="4"/>
    <cellStyle name="Normal" xfId="0" builtinId="0"/>
    <cellStyle name="Normal 2 8" xfId="5"/>
    <cellStyle name="Normal 3 15" xfId="2"/>
    <cellStyle name="Normal 47" xfId="3"/>
    <cellStyle name="Normal_SALARY9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H11" sqref="H11"/>
    </sheetView>
  </sheetViews>
  <sheetFormatPr defaultRowHeight="15" x14ac:dyDescent="0.25"/>
  <cols>
    <col min="1" max="1" width="6.85546875" customWidth="1"/>
    <col min="2" max="2" width="22.7109375" customWidth="1"/>
    <col min="3" max="3" width="17.28515625" customWidth="1"/>
    <col min="4" max="4" width="12.5703125" customWidth="1"/>
    <col min="5" max="5" width="16" customWidth="1"/>
    <col min="6" max="7" width="13.140625" customWidth="1"/>
    <col min="8" max="8" width="16.140625" customWidth="1"/>
    <col min="9" max="9" width="15.42578125" customWidth="1"/>
    <col min="10" max="10" width="14.7109375" customWidth="1"/>
    <col min="11" max="11" width="14" customWidth="1"/>
    <col min="12" max="12" width="13.42578125" customWidth="1"/>
    <col min="15" max="15" width="14.5703125" customWidth="1"/>
    <col min="16" max="16" width="12.42578125" customWidth="1"/>
    <col min="17" max="17" width="14" customWidth="1"/>
  </cols>
  <sheetData>
    <row r="1" spans="1:18" ht="15.75" x14ac:dyDescent="0.25">
      <c r="A1" s="14" t="s">
        <v>0</v>
      </c>
      <c r="B1" s="15" t="s">
        <v>1</v>
      </c>
      <c r="C1" s="14" t="s">
        <v>2</v>
      </c>
      <c r="D1" s="16" t="s">
        <v>3</v>
      </c>
      <c r="E1" s="17" t="s">
        <v>4</v>
      </c>
      <c r="F1" s="21" t="s">
        <v>5</v>
      </c>
      <c r="G1" s="21"/>
      <c r="H1" s="21"/>
      <c r="I1" s="28" t="s">
        <v>6</v>
      </c>
      <c r="J1" s="28"/>
      <c r="K1" s="28"/>
      <c r="L1" s="1"/>
      <c r="M1" s="1"/>
      <c r="N1" s="1"/>
      <c r="O1" s="20" t="s">
        <v>7</v>
      </c>
      <c r="P1" s="18" t="s">
        <v>8</v>
      </c>
      <c r="Q1" s="19" t="s">
        <v>9</v>
      </c>
      <c r="R1" s="2"/>
    </row>
    <row r="2" spans="1:18" ht="15.75" x14ac:dyDescent="0.25">
      <c r="A2" s="14"/>
      <c r="B2" s="15"/>
      <c r="C2" s="14"/>
      <c r="D2" s="16"/>
      <c r="E2" s="17"/>
      <c r="F2" s="20" t="s">
        <v>10</v>
      </c>
      <c r="G2" s="20" t="s">
        <v>11</v>
      </c>
      <c r="H2" s="20" t="s">
        <v>12</v>
      </c>
      <c r="I2" s="18" t="s">
        <v>13</v>
      </c>
      <c r="J2" s="18" t="s">
        <v>14</v>
      </c>
      <c r="K2" s="18" t="s">
        <v>15</v>
      </c>
      <c r="L2" s="22" t="s">
        <v>16</v>
      </c>
      <c r="M2" s="22" t="s">
        <v>17</v>
      </c>
      <c r="N2" s="25" t="s">
        <v>18</v>
      </c>
      <c r="O2" s="20"/>
      <c r="P2" s="18"/>
      <c r="Q2" s="19"/>
      <c r="R2" s="2"/>
    </row>
    <row r="3" spans="1:18" ht="15.75" x14ac:dyDescent="0.25">
      <c r="A3" s="14"/>
      <c r="B3" s="15"/>
      <c r="C3" s="14"/>
      <c r="D3" s="16"/>
      <c r="E3" s="17"/>
      <c r="F3" s="20"/>
      <c r="G3" s="20"/>
      <c r="H3" s="20"/>
      <c r="I3" s="18"/>
      <c r="J3" s="18"/>
      <c r="K3" s="18"/>
      <c r="L3" s="23"/>
      <c r="M3" s="23"/>
      <c r="N3" s="26"/>
      <c r="O3" s="20"/>
      <c r="P3" s="18"/>
      <c r="Q3" s="19"/>
      <c r="R3" s="2"/>
    </row>
    <row r="4" spans="1:18" ht="31.5" x14ac:dyDescent="0.25">
      <c r="A4" s="14"/>
      <c r="B4" s="15"/>
      <c r="C4" s="14"/>
      <c r="D4" s="16"/>
      <c r="E4" s="17"/>
      <c r="F4" s="13" t="s">
        <v>26</v>
      </c>
      <c r="G4" s="13" t="s">
        <v>27</v>
      </c>
      <c r="H4" s="13" t="s">
        <v>28</v>
      </c>
      <c r="I4" s="12" t="s">
        <v>26</v>
      </c>
      <c r="J4" s="12" t="s">
        <v>27</v>
      </c>
      <c r="K4" s="12" t="s">
        <v>28</v>
      </c>
      <c r="L4" s="24"/>
      <c r="M4" s="24"/>
      <c r="N4" s="27"/>
      <c r="O4" s="20"/>
      <c r="P4" s="18"/>
      <c r="Q4" s="19"/>
      <c r="R4" s="2"/>
    </row>
    <row r="5" spans="1:18" ht="15.75" x14ac:dyDescent="0.25">
      <c r="A5" s="3">
        <v>1</v>
      </c>
      <c r="B5" s="4" t="s">
        <v>23</v>
      </c>
      <c r="C5" s="5" t="s">
        <v>19</v>
      </c>
      <c r="D5" s="6" t="s">
        <v>25</v>
      </c>
      <c r="E5" s="7" t="s">
        <v>20</v>
      </c>
      <c r="F5" s="8">
        <v>6060000</v>
      </c>
      <c r="G5" s="8">
        <v>4590000</v>
      </c>
      <c r="H5" s="8">
        <v>5425000</v>
      </c>
      <c r="I5" s="8">
        <v>7250000</v>
      </c>
      <c r="J5" s="8">
        <v>3570000</v>
      </c>
      <c r="K5" s="8">
        <v>2410000</v>
      </c>
      <c r="L5" s="8">
        <v>5400000</v>
      </c>
      <c r="M5" s="8"/>
      <c r="N5" s="8"/>
      <c r="O5" s="9">
        <f>SUM(F5:H5)+N5</f>
        <v>16075000</v>
      </c>
      <c r="P5" s="9">
        <f>SUM(I5:M5)</f>
        <v>18630000</v>
      </c>
      <c r="Q5" s="9">
        <f>O5+P5</f>
        <v>34705000</v>
      </c>
      <c r="R5" s="2"/>
    </row>
    <row r="6" spans="1:18" ht="15.75" x14ac:dyDescent="0.25">
      <c r="A6" s="3">
        <v>2</v>
      </c>
      <c r="B6" s="4" t="s">
        <v>24</v>
      </c>
      <c r="C6" s="5" t="s">
        <v>19</v>
      </c>
      <c r="D6" s="6" t="s">
        <v>25</v>
      </c>
      <c r="E6" s="7" t="s">
        <v>21</v>
      </c>
      <c r="F6" s="8">
        <v>5220000</v>
      </c>
      <c r="G6" s="8">
        <v>4265000</v>
      </c>
      <c r="H6" s="10">
        <v>4190000</v>
      </c>
      <c r="I6" s="8">
        <f>150000+175000</f>
        <v>325000</v>
      </c>
      <c r="J6" s="8">
        <f>380000+60000</f>
        <v>440000</v>
      </c>
      <c r="K6" s="8">
        <f>1200000+90000</f>
        <v>1290000</v>
      </c>
      <c r="L6" s="8"/>
      <c r="M6" s="8"/>
      <c r="N6" s="8"/>
      <c r="O6" s="9">
        <f>SUM(F6:H6)+N6</f>
        <v>13675000</v>
      </c>
      <c r="P6" s="9">
        <f t="shared" ref="P6" si="0">SUM(I6:L6)</f>
        <v>2055000</v>
      </c>
      <c r="Q6" s="9">
        <f>O6+P6</f>
        <v>15730000</v>
      </c>
      <c r="R6" s="2"/>
    </row>
    <row r="7" spans="1:18" ht="15.75" x14ac:dyDescent="0.25">
      <c r="A7" s="3"/>
      <c r="B7" s="4"/>
      <c r="C7" s="5"/>
      <c r="D7" s="6"/>
      <c r="E7" s="7"/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9"/>
      <c r="R7" s="2"/>
    </row>
    <row r="8" spans="1:18" ht="15.75" x14ac:dyDescent="0.25">
      <c r="A8" s="5"/>
      <c r="B8" s="5" t="s">
        <v>22</v>
      </c>
      <c r="C8" s="5"/>
      <c r="D8" s="5"/>
      <c r="E8" s="5"/>
      <c r="F8" s="11">
        <f t="shared" ref="F8:L8" si="1">+SUM(F5:F7)</f>
        <v>11280000</v>
      </c>
      <c r="G8" s="11">
        <f t="shared" si="1"/>
        <v>8855000</v>
      </c>
      <c r="H8" s="11">
        <f t="shared" si="1"/>
        <v>9615000</v>
      </c>
      <c r="I8" s="11">
        <f t="shared" si="1"/>
        <v>7575000</v>
      </c>
      <c r="J8" s="11">
        <f t="shared" si="1"/>
        <v>4010000</v>
      </c>
      <c r="K8" s="11">
        <f t="shared" si="1"/>
        <v>3700000</v>
      </c>
      <c r="L8" s="11">
        <f t="shared" si="1"/>
        <v>5400000</v>
      </c>
      <c r="M8" s="11"/>
      <c r="N8" s="11"/>
      <c r="O8" s="11">
        <f>+SUM(O5:O7)</f>
        <v>29750000</v>
      </c>
      <c r="P8" s="11">
        <f>+SUM(P5:P7)</f>
        <v>20685000</v>
      </c>
      <c r="Q8" s="11">
        <f>+SUM(Q5:Q7)</f>
        <v>50435000</v>
      </c>
      <c r="R8" s="2"/>
    </row>
    <row r="9" spans="1:18" ht="15.75" x14ac:dyDescent="0.25">
      <c r="R9" s="2"/>
    </row>
    <row r="10" spans="1:18" ht="15.75" x14ac:dyDescent="0.25">
      <c r="R10" s="2"/>
    </row>
    <row r="11" spans="1:18" ht="15.75" x14ac:dyDescent="0.25">
      <c r="R11" s="2"/>
    </row>
    <row r="12" spans="1:18" ht="15.75" x14ac:dyDescent="0.25">
      <c r="R12" s="2"/>
    </row>
    <row r="13" spans="1:18" ht="15.75" x14ac:dyDescent="0.25">
      <c r="R13" s="2"/>
    </row>
    <row r="14" spans="1:18" ht="15.75" x14ac:dyDescent="0.25">
      <c r="R14" s="2"/>
    </row>
    <row r="15" spans="1:18" ht="15.75" x14ac:dyDescent="0.25">
      <c r="R15" s="2"/>
    </row>
    <row r="16" spans="1:18" ht="15.75" x14ac:dyDescent="0.25">
      <c r="R16" s="2"/>
    </row>
    <row r="17" spans="18:18" ht="15.75" x14ac:dyDescent="0.25">
      <c r="R17" s="2"/>
    </row>
    <row r="18" spans="18:18" ht="15.75" x14ac:dyDescent="0.25">
      <c r="R18" s="2"/>
    </row>
    <row r="19" spans="18:18" ht="15.75" x14ac:dyDescent="0.25">
      <c r="R19" s="2"/>
    </row>
    <row r="20" spans="18:18" ht="15.75" x14ac:dyDescent="0.25">
      <c r="R20" s="2"/>
    </row>
    <row r="21" spans="18:18" ht="15.75" x14ac:dyDescent="0.25">
      <c r="R21" s="2"/>
    </row>
    <row r="22" spans="18:18" ht="15.75" x14ac:dyDescent="0.25">
      <c r="R22" s="2"/>
    </row>
    <row r="23" spans="18:18" ht="15.75" x14ac:dyDescent="0.25">
      <c r="R23" s="2"/>
    </row>
    <row r="24" spans="18:18" ht="15.75" x14ac:dyDescent="0.25">
      <c r="R24" s="2"/>
    </row>
    <row r="25" spans="18:18" ht="15.75" x14ac:dyDescent="0.25">
      <c r="R25" s="2"/>
    </row>
    <row r="26" spans="18:18" ht="15.75" x14ac:dyDescent="0.25">
      <c r="R26" s="2"/>
    </row>
    <row r="27" spans="18:18" ht="15.75" x14ac:dyDescent="0.25">
      <c r="R27" s="2"/>
    </row>
    <row r="28" spans="18:18" ht="15.75" x14ac:dyDescent="0.25">
      <c r="R28" s="2"/>
    </row>
    <row r="29" spans="18:18" ht="15.75" x14ac:dyDescent="0.25">
      <c r="R29" s="2"/>
    </row>
    <row r="30" spans="18:18" ht="15.75" x14ac:dyDescent="0.25">
      <c r="R30" s="2"/>
    </row>
    <row r="31" spans="18:18" ht="15.75" x14ac:dyDescent="0.25">
      <c r="R31" s="2"/>
    </row>
    <row r="32" spans="18:18" ht="15.75" x14ac:dyDescent="0.25">
      <c r="R32" s="2"/>
    </row>
    <row r="33" spans="18:18" ht="15.75" x14ac:dyDescent="0.25">
      <c r="R33" s="2"/>
    </row>
    <row r="34" spans="18:18" ht="15.75" x14ac:dyDescent="0.25">
      <c r="R34" s="2"/>
    </row>
    <row r="35" spans="18:18" ht="15.75" x14ac:dyDescent="0.25">
      <c r="R35" s="2"/>
    </row>
  </sheetData>
  <mergeCells count="19">
    <mergeCell ref="P1:P4"/>
    <mergeCell ref="Q1:Q4"/>
    <mergeCell ref="F2:F3"/>
    <mergeCell ref="G2:G3"/>
    <mergeCell ref="H2:H3"/>
    <mergeCell ref="I2:I3"/>
    <mergeCell ref="J2:J3"/>
    <mergeCell ref="K2:K3"/>
    <mergeCell ref="F1:H1"/>
    <mergeCell ref="L2:L4"/>
    <mergeCell ref="M2:M4"/>
    <mergeCell ref="N2:N4"/>
    <mergeCell ref="I1:K1"/>
    <mergeCell ref="O1:O4"/>
    <mergeCell ref="A1:A4"/>
    <mergeCell ref="B1:B4"/>
    <mergeCell ref="C1:C4"/>
    <mergeCell ref="D1:D4"/>
    <mergeCell ref="E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2021-11-16T03:14:00Z</dcterms:created>
  <dcterms:modified xsi:type="dcterms:W3CDTF">2021-11-17T02:48:11Z</dcterms:modified>
</cp:coreProperties>
</file>