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CTT1\Thực hành NMCNTT\Tuan05\20120131_Giuaky_05\"/>
    </mc:Choice>
  </mc:AlternateContent>
  <xr:revisionPtr revIDLastSave="0" documentId="13_ncr:1_{95E82D85-DA6A-4F84-A374-7506FDA96D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/>
  <c r="F7" i="1" s="1"/>
  <c r="H7" i="1" s="1"/>
  <c r="D3" i="1"/>
  <c r="F3" i="1" s="1"/>
  <c r="D5" i="1"/>
  <c r="F5" i="1" s="1"/>
  <c r="H5" i="1" s="1"/>
  <c r="D6" i="1"/>
  <c r="F6" i="1" s="1"/>
  <c r="H6" i="1" s="1"/>
  <c r="D9" i="1"/>
  <c r="F9" i="1" s="1"/>
  <c r="D4" i="1"/>
  <c r="F4" i="1" s="1"/>
  <c r="D8" i="1"/>
  <c r="F8" i="1" s="1"/>
  <c r="C7" i="1"/>
  <c r="G7" i="1" s="1"/>
  <c r="C3" i="1"/>
  <c r="C5" i="1"/>
  <c r="G5" i="1" s="1"/>
  <c r="C6" i="1"/>
  <c r="G6" i="1" s="1"/>
  <c r="C9" i="1"/>
  <c r="C4" i="1"/>
  <c r="C8" i="1"/>
  <c r="G3" i="1" l="1"/>
  <c r="H3" i="1" s="1"/>
  <c r="G8" i="1"/>
  <c r="H8" i="1" s="1"/>
  <c r="G4" i="1"/>
  <c r="H4" i="1" s="1"/>
  <c r="G9" i="1"/>
  <c r="H9" i="1" s="1"/>
</calcChain>
</file>

<file path=xl/sharedStrings.xml><?xml version="1.0" encoding="utf-8"?>
<sst xmlns="http://schemas.openxmlformats.org/spreadsheetml/2006/main" count="35" uniqueCount="33">
  <si>
    <t>Stt</t>
  </si>
  <si>
    <t>H11</t>
  </si>
  <si>
    <t>G32</t>
  </si>
  <si>
    <t>C41</t>
  </si>
  <si>
    <t>D22</t>
  </si>
  <si>
    <t>G12</t>
  </si>
  <si>
    <t>H31</t>
  </si>
  <si>
    <t>C42</t>
  </si>
  <si>
    <t>H</t>
  </si>
  <si>
    <t>G</t>
  </si>
  <si>
    <t>C</t>
  </si>
  <si>
    <t>D</t>
  </si>
  <si>
    <t>x</t>
  </si>
  <si>
    <t>KẾT TOÁN HÀNG TỒN KHO</t>
  </si>
  <si>
    <t>Mã hàng</t>
  </si>
  <si>
    <t>Tên hàng</t>
  </si>
  <si>
    <t>Loại hàng</t>
  </si>
  <si>
    <t>Số lượng</t>
  </si>
  <si>
    <t>Thành tiền</t>
  </si>
  <si>
    <t>Thuế</t>
  </si>
  <si>
    <t>Còn lại</t>
  </si>
  <si>
    <t>Bảng đơn giá</t>
  </si>
  <si>
    <t>Tỷ lệ thuế</t>
  </si>
  <si>
    <t>Mã SP</t>
  </si>
  <si>
    <t>ĐG 1</t>
  </si>
  <si>
    <t>ĐG 2</t>
  </si>
  <si>
    <t>Miễn thuế</t>
  </si>
  <si>
    <t>Mã</t>
  </si>
  <si>
    <t>Tỷ lệ</t>
  </si>
  <si>
    <t>Hột điều</t>
  </si>
  <si>
    <t>Gạo</t>
  </si>
  <si>
    <t>Cà phê</t>
  </si>
  <si>
    <t>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</si>
</sst>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3" sqref="B3"/>
    </sheetView>
  </sheetViews>
  <sheetFormatPr defaultColWidth="9" defaultRowHeight="15.6" x14ac:dyDescent="0.3"/>
  <cols>
    <col min="1" max="1" width="9" style="1" customWidth="1"/>
    <col min="2" max="2" width="9.109375" style="1" bestFit="1" customWidth="1"/>
    <col min="3" max="3" width="9.5546875" style="1" bestFit="1" customWidth="1"/>
    <col min="4" max="4" width="10.21875" style="1" bestFit="1" customWidth="1"/>
    <col min="5" max="5" width="9.21875" style="1" bestFit="1" customWidth="1"/>
    <col min="6" max="6" width="11" style="1" bestFit="1" customWidth="1"/>
    <col min="7" max="7" width="7.6640625" style="1" bestFit="1" customWidth="1"/>
    <col min="8" max="8" width="10.44140625" style="1" bestFit="1" customWidth="1"/>
    <col min="9" max="16384" width="9" style="1"/>
  </cols>
  <sheetData>
    <row r="1" spans="1:9" ht="23.4" thickBot="1" x14ac:dyDescent="0.35">
      <c r="A1" s="18" t="s">
        <v>13</v>
      </c>
      <c r="B1" s="18"/>
      <c r="C1" s="18"/>
      <c r="D1" s="18"/>
      <c r="E1" s="18"/>
      <c r="F1" s="18"/>
      <c r="G1" s="18"/>
      <c r="H1" s="18"/>
    </row>
    <row r="2" spans="1:9" ht="16.8" thickTop="1" thickBot="1" x14ac:dyDescent="0.35">
      <c r="A2" s="12" t="s">
        <v>0</v>
      </c>
      <c r="B2" s="13" t="s">
        <v>14</v>
      </c>
      <c r="C2" s="13" t="s">
        <v>15</v>
      </c>
      <c r="D2" s="13" t="s">
        <v>16</v>
      </c>
      <c r="E2" s="13" t="s">
        <v>17</v>
      </c>
      <c r="F2" s="13" t="s">
        <v>18</v>
      </c>
      <c r="G2" s="13" t="s">
        <v>19</v>
      </c>
      <c r="H2" s="14" t="s">
        <v>20</v>
      </c>
    </row>
    <row r="3" spans="1:9" ht="16.2" thickBot="1" x14ac:dyDescent="0.35">
      <c r="A3" s="6">
        <v>3</v>
      </c>
      <c r="B3" s="7" t="s">
        <v>3</v>
      </c>
      <c r="C3" s="7" t="str">
        <f>VLOOKUP(LEFT(B3,1),$B$13:$C$16,2,0)</f>
        <v>Cà phê</v>
      </c>
      <c r="D3" s="7">
        <f>RIGHT(B3,1)*1</f>
        <v>1</v>
      </c>
      <c r="E3" s="7">
        <v>80</v>
      </c>
      <c r="F3" s="7">
        <f>E3*(VLOOKUP(LEFT(B3,1),$B$13:$E$16,IF(D3=1,3,4),0))</f>
        <v>4000000</v>
      </c>
      <c r="G3" s="7">
        <f>IF(OR(C3="Gạo",C3="Đường"),0,F3*VLOOKUP(MID(B3,2,1)*1,$H$13:$I$16,2,0))</f>
        <v>80000</v>
      </c>
      <c r="H3" s="8">
        <f>F3-G3</f>
        <v>3920000</v>
      </c>
    </row>
    <row r="4" spans="1:9" ht="16.2" thickBot="1" x14ac:dyDescent="0.35">
      <c r="A4" s="6">
        <v>7</v>
      </c>
      <c r="B4" s="7" t="s">
        <v>7</v>
      </c>
      <c r="C4" s="7" t="str">
        <f>VLOOKUP(LEFT(B4,1),$B$13:$C$16,2,0)</f>
        <v>Cà phê</v>
      </c>
      <c r="D4" s="7">
        <f>RIGHT(B4,1)*1</f>
        <v>2</v>
      </c>
      <c r="E4" s="7">
        <v>50</v>
      </c>
      <c r="F4" s="7">
        <f>E4*(VLOOKUP(LEFT(B4,1),$B$13:$E$16,IF(D4=1,3,4),0))</f>
        <v>2000000</v>
      </c>
      <c r="G4" s="7">
        <f>IF(OR(C4="Gạo",C4="Đường"),0,F4*VLOOKUP(MID(B4,2,1)*1,$H$13:$I$16,2,0))</f>
        <v>40000</v>
      </c>
      <c r="H4" s="8">
        <f>F4-G4</f>
        <v>1960000</v>
      </c>
    </row>
    <row r="5" spans="1:9" ht="16.2" thickBot="1" x14ac:dyDescent="0.35">
      <c r="A5" s="6">
        <v>4</v>
      </c>
      <c r="B5" s="7" t="s">
        <v>4</v>
      </c>
      <c r="C5" s="7" t="str">
        <f>VLOOKUP(LEFT(B5,1),$B$13:$C$16,2,0)</f>
        <v>Đường</v>
      </c>
      <c r="D5" s="7">
        <f>RIGHT(B5,1)*1</f>
        <v>2</v>
      </c>
      <c r="E5" s="7">
        <v>60</v>
      </c>
      <c r="F5" s="7">
        <f>E5*(VLOOKUP(LEFT(B5,1),$B$13:$E$16,IF(D5=1,3,4),0))</f>
        <v>1080000</v>
      </c>
      <c r="G5" s="7">
        <f>IF(OR(C5="Gạo",C5="Đường"),0,F5*VLOOKUP(MID(B5,2,1)*1,$H$13:$I$16,2,0))</f>
        <v>0</v>
      </c>
      <c r="H5" s="8">
        <f>F5-G5</f>
        <v>1080000</v>
      </c>
    </row>
    <row r="6" spans="1:9" ht="16.2" thickBot="1" x14ac:dyDescent="0.35">
      <c r="A6" s="6">
        <v>5</v>
      </c>
      <c r="B6" s="7" t="s">
        <v>5</v>
      </c>
      <c r="C6" s="7" t="str">
        <f>VLOOKUP(LEFT(B6,1),$B$13:$C$16,2,0)</f>
        <v>Gạo</v>
      </c>
      <c r="D6" s="7">
        <f>RIGHT(B6,1)*1</f>
        <v>2</v>
      </c>
      <c r="E6" s="7">
        <v>40</v>
      </c>
      <c r="F6" s="7">
        <f>E6*(VLOOKUP(LEFT(B6,1),$B$13:$E$16,IF(D6=1,3,4),0))</f>
        <v>200000</v>
      </c>
      <c r="G6" s="7">
        <f>IF(OR(C6="Gạo",C6="Đường"),0,F6*VLOOKUP(MID(B6,2,1)*1,$H$13:$I$16,2,0))</f>
        <v>0</v>
      </c>
      <c r="H6" s="8">
        <f>F6-G6</f>
        <v>200000</v>
      </c>
    </row>
    <row r="7" spans="1:9" ht="16.2" thickBot="1" x14ac:dyDescent="0.35">
      <c r="A7" s="6">
        <v>2</v>
      </c>
      <c r="B7" s="7" t="s">
        <v>2</v>
      </c>
      <c r="C7" s="7" t="str">
        <f>VLOOKUP(LEFT(B7,1),$B$13:$C$16,2,0)</f>
        <v>Gạo</v>
      </c>
      <c r="D7" s="7">
        <f>RIGHT(B7,1)*1</f>
        <v>2</v>
      </c>
      <c r="E7" s="7">
        <v>70</v>
      </c>
      <c r="F7" s="7">
        <f>E7*(VLOOKUP(LEFT(B7,1),$B$13:$E$16,IF(D7=1,3,4),0))</f>
        <v>350000</v>
      </c>
      <c r="G7" s="7">
        <f>IF(OR(C7="Gạo",C7="Đường"),0,F7*VLOOKUP(MID(B7,2,1)*1,$H$13:$I$16,2,0))</f>
        <v>0</v>
      </c>
      <c r="H7" s="8">
        <f>F7-G7</f>
        <v>350000</v>
      </c>
    </row>
    <row r="8" spans="1:9" ht="16.2" thickBot="1" x14ac:dyDescent="0.35">
      <c r="A8" s="6">
        <v>1</v>
      </c>
      <c r="B8" s="7" t="s">
        <v>1</v>
      </c>
      <c r="C8" s="7" t="str">
        <f>VLOOKUP(LEFT(B8,1),$B$13:$C$16,2,0)</f>
        <v>Hột điều</v>
      </c>
      <c r="D8" s="7">
        <f>RIGHT(B8,1)*1</f>
        <v>1</v>
      </c>
      <c r="E8" s="7">
        <v>90</v>
      </c>
      <c r="F8" s="7">
        <f>E8*(VLOOKUP(LEFT(B8,1),$B$13:$E$16,IF(D8=1,3,4),0))</f>
        <v>2250000</v>
      </c>
      <c r="G8" s="7">
        <f>IF(OR(C8="Gạo",C8="Đường"),0,F8*VLOOKUP(MID(B8,2,1)*1,$H$13:$I$16,2,0))</f>
        <v>225000</v>
      </c>
      <c r="H8" s="8">
        <f>F8-G8</f>
        <v>2025000</v>
      </c>
    </row>
    <row r="9" spans="1:9" ht="16.2" thickBot="1" x14ac:dyDescent="0.35">
      <c r="A9" s="9">
        <v>6</v>
      </c>
      <c r="B9" s="10" t="s">
        <v>6</v>
      </c>
      <c r="C9" s="10" t="str">
        <f>VLOOKUP(LEFT(B9,1),$B$13:$C$16,2,0)</f>
        <v>Hột điều</v>
      </c>
      <c r="D9" s="10">
        <f>RIGHT(B9,1)*1</f>
        <v>1</v>
      </c>
      <c r="E9" s="10">
        <v>30</v>
      </c>
      <c r="F9" s="10">
        <f>E9*(VLOOKUP(LEFT(B9,1),$B$13:$E$16,IF(D9=1,3,4),0))</f>
        <v>750000</v>
      </c>
      <c r="G9" s="7">
        <f>IF(OR(C9="Gạo",C9="Đường"),0,F9*VLOOKUP(MID(B9,2,1)*1,$H$13:$I$16,2,0))</f>
        <v>37500</v>
      </c>
      <c r="H9" s="11">
        <f>F9-G9</f>
        <v>712500</v>
      </c>
    </row>
    <row r="10" spans="1:9" ht="16.2" thickTop="1" x14ac:dyDescent="0.3"/>
    <row r="11" spans="1:9" x14ac:dyDescent="0.3">
      <c r="B11" s="19" t="s">
        <v>21</v>
      </c>
      <c r="C11" s="20"/>
      <c r="D11" s="20"/>
      <c r="E11" s="20"/>
      <c r="F11" s="21"/>
      <c r="H11" s="15" t="s">
        <v>22</v>
      </c>
      <c r="I11" s="16"/>
    </row>
    <row r="12" spans="1:9" x14ac:dyDescent="0.3">
      <c r="B12" s="4" t="s">
        <v>23</v>
      </c>
      <c r="C12" s="4" t="s">
        <v>15</v>
      </c>
      <c r="D12" s="4" t="s">
        <v>24</v>
      </c>
      <c r="E12" s="4" t="s">
        <v>25</v>
      </c>
      <c r="F12" s="4" t="s">
        <v>26</v>
      </c>
      <c r="H12" s="2" t="s">
        <v>27</v>
      </c>
      <c r="I12" s="2" t="s">
        <v>28</v>
      </c>
    </row>
    <row r="13" spans="1:9" x14ac:dyDescent="0.3">
      <c r="B13" s="5" t="s">
        <v>8</v>
      </c>
      <c r="C13" s="5" t="s">
        <v>29</v>
      </c>
      <c r="D13" s="5">
        <v>25000</v>
      </c>
      <c r="E13" s="5">
        <v>23000</v>
      </c>
      <c r="F13" s="5"/>
      <c r="H13" s="3">
        <v>1</v>
      </c>
      <c r="I13" s="17">
        <v>0.1</v>
      </c>
    </row>
    <row r="14" spans="1:9" x14ac:dyDescent="0.3">
      <c r="B14" s="5" t="s">
        <v>9</v>
      </c>
      <c r="C14" s="5" t="s">
        <v>30</v>
      </c>
      <c r="D14" s="5">
        <v>6000</v>
      </c>
      <c r="E14" s="5">
        <v>5000</v>
      </c>
      <c r="F14" s="5" t="s">
        <v>12</v>
      </c>
      <c r="H14" s="3">
        <v>2</v>
      </c>
      <c r="I14" s="17">
        <v>0.08</v>
      </c>
    </row>
    <row r="15" spans="1:9" x14ac:dyDescent="0.3">
      <c r="B15" s="5" t="s">
        <v>10</v>
      </c>
      <c r="C15" s="5" t="s">
        <v>31</v>
      </c>
      <c r="D15" s="5">
        <v>50000</v>
      </c>
      <c r="E15" s="5">
        <v>40000</v>
      </c>
      <c r="F15" s="5"/>
      <c r="H15" s="3">
        <v>3</v>
      </c>
      <c r="I15" s="17">
        <v>0.05</v>
      </c>
    </row>
    <row r="16" spans="1:9" x14ac:dyDescent="0.3">
      <c r="B16" s="5" t="s">
        <v>11</v>
      </c>
      <c r="C16" s="5" t="s">
        <v>32</v>
      </c>
      <c r="D16" s="5">
        <v>20000</v>
      </c>
      <c r="E16" s="5">
        <v>18000</v>
      </c>
      <c r="F16" s="5" t="s">
        <v>12</v>
      </c>
      <c r="H16" s="3">
        <v>4</v>
      </c>
      <c r="I16" s="17">
        <v>0.02</v>
      </c>
    </row>
  </sheetData>
  <sortState xmlns:xlrd2="http://schemas.microsoft.com/office/spreadsheetml/2017/richdata2" ref="A3:H9">
    <sortCondition ref="B3"/>
  </sortState>
  <mergeCells count="2">
    <mergeCell ref="A1:H1"/>
    <mergeCell ref="B11:F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vitconbungbu</dc:creator>
  <cp:lastModifiedBy>Loc Nguyen</cp:lastModifiedBy>
  <dcterms:created xsi:type="dcterms:W3CDTF">2009-04-26T17:10:57Z</dcterms:created>
  <dcterms:modified xsi:type="dcterms:W3CDTF">2020-12-06T12:46:23Z</dcterms:modified>
</cp:coreProperties>
</file>