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DupleixCredit\Practice File Handling\"/>
    </mc:Choice>
  </mc:AlternateContent>
  <bookViews>
    <workbookView xWindow="0" yWindow="0" windowWidth="16815" windowHeight="7800" firstSheet="4" activeTab="7"/>
  </bookViews>
  <sheets>
    <sheet name="Sheet1" sheetId="1" r:id="rId1"/>
    <sheet name="Sheet2" sheetId="2" r:id="rId2"/>
    <sheet name="Sheet3" sheetId="3" r:id="rId3"/>
    <sheet name="IndustryBenchmarks" sheetId="5" r:id="rId4"/>
    <sheet name="IndustryAnalysis" sheetId="4" r:id="rId5"/>
    <sheet name="ManagementAnalysis" sheetId="6" r:id="rId6"/>
    <sheet name="ShareholderAnalysis " sheetId="9" r:id="rId7"/>
    <sheet name="LoadData " sheetId="10" r:id="rId8"/>
    <sheet name="Sheet5" sheetId="7" r:id="rId9"/>
    <sheet name="Sheet6" sheetId="8" r:id="rId10"/>
  </sheets>
  <definedNames>
    <definedName name="_xlnm._FilterDatabase" localSheetId="1" hidden="1">Sheet2!$A$1:$A$2787</definedName>
    <definedName name="_xlnm._FilterDatabase" localSheetId="2" hidden="1">Sheet3!$A$1:$A$2787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" i="10" l="1"/>
  <c r="M32" i="10"/>
  <c r="N32" i="10"/>
  <c r="O32" i="10"/>
  <c r="P32" i="10" s="1"/>
  <c r="AC32" i="10"/>
  <c r="J60" i="10"/>
  <c r="M60" i="10"/>
  <c r="N60" i="10"/>
  <c r="O60" i="10" s="1"/>
  <c r="AB60" i="10"/>
  <c r="AC60" i="10"/>
  <c r="J61" i="10"/>
  <c r="M61" i="10"/>
  <c r="N61" i="10"/>
  <c r="O61" i="10" s="1"/>
  <c r="AB61" i="10"/>
  <c r="AC61" i="10"/>
  <c r="AD61" i="10"/>
  <c r="J62" i="10"/>
  <c r="M62" i="10"/>
  <c r="N62" i="10"/>
  <c r="O62" i="10" s="1"/>
  <c r="AB62" i="10"/>
  <c r="AC62" i="10"/>
  <c r="J63" i="10"/>
  <c r="M63" i="10"/>
  <c r="N63" i="10"/>
  <c r="O63" i="10"/>
  <c r="AD63" i="10" s="1"/>
  <c r="AB63" i="10"/>
  <c r="AC63" i="10"/>
  <c r="J64" i="10"/>
  <c r="M64" i="10"/>
  <c r="N64" i="10"/>
  <c r="O64" i="10" s="1"/>
  <c r="AB64" i="10"/>
  <c r="AC64" i="10"/>
  <c r="J65" i="10"/>
  <c r="M65" i="10"/>
  <c r="N65" i="10"/>
  <c r="O65" i="10" s="1"/>
  <c r="P65" i="10" s="1"/>
  <c r="AB65" i="10"/>
  <c r="AC65" i="10"/>
  <c r="AD65" i="10"/>
  <c r="J66" i="10"/>
  <c r="M66" i="10"/>
  <c r="N66" i="10"/>
  <c r="O66" i="10"/>
  <c r="AB66" i="10"/>
  <c r="AC66" i="10"/>
  <c r="J67" i="10"/>
  <c r="M67" i="10"/>
  <c r="N67" i="10"/>
  <c r="O67" i="10" s="1"/>
  <c r="AD67" i="10" s="1"/>
  <c r="AB67" i="10"/>
  <c r="AC67" i="10"/>
  <c r="J68" i="10"/>
  <c r="M68" i="10"/>
  <c r="N68" i="10"/>
  <c r="O68" i="10" s="1"/>
  <c r="P68" i="10" s="1"/>
  <c r="AB68" i="10"/>
  <c r="AC68" i="10"/>
  <c r="J69" i="10"/>
  <c r="M69" i="10"/>
  <c r="N69" i="10"/>
  <c r="O69" i="10" s="1"/>
  <c r="P69" i="10"/>
  <c r="AB69" i="10"/>
  <c r="AC69" i="10"/>
  <c r="AD69" i="10"/>
  <c r="J70" i="10"/>
  <c r="M70" i="10"/>
  <c r="N70" i="10"/>
  <c r="O70" i="10" s="1"/>
  <c r="AB70" i="10"/>
  <c r="AC70" i="10"/>
  <c r="J71" i="10"/>
  <c r="M71" i="10"/>
  <c r="N71" i="10"/>
  <c r="O71" i="10" s="1"/>
  <c r="AB71" i="10"/>
  <c r="AC71" i="10"/>
  <c r="J72" i="10"/>
  <c r="M72" i="10"/>
  <c r="N72" i="10"/>
  <c r="O72" i="10" s="1"/>
  <c r="AB72" i="10"/>
  <c r="AC72" i="10"/>
  <c r="J73" i="10"/>
  <c r="M73" i="10"/>
  <c r="N73" i="10"/>
  <c r="O73" i="10" s="1"/>
  <c r="P73" i="10"/>
  <c r="AB73" i="10"/>
  <c r="AC73" i="10"/>
  <c r="AD73" i="10"/>
  <c r="J74" i="10"/>
  <c r="M74" i="10"/>
  <c r="N74" i="10"/>
  <c r="O74" i="10"/>
  <c r="AB74" i="10"/>
  <c r="AC74" i="10"/>
  <c r="J75" i="10"/>
  <c r="M75" i="10"/>
  <c r="N75" i="10"/>
  <c r="O75" i="10" s="1"/>
  <c r="AD75" i="10" s="1"/>
  <c r="AB75" i="10"/>
  <c r="AC75" i="10"/>
  <c r="J76" i="10"/>
  <c r="M76" i="10"/>
  <c r="N76" i="10"/>
  <c r="O76" i="10"/>
  <c r="P76" i="10"/>
  <c r="AB76" i="10"/>
  <c r="AC76" i="10"/>
  <c r="J77" i="10"/>
  <c r="M77" i="10"/>
  <c r="N77" i="10"/>
  <c r="O77" i="10" s="1"/>
  <c r="P77" i="10" s="1"/>
  <c r="AB77" i="10"/>
  <c r="AC77" i="10"/>
  <c r="AD77" i="10"/>
  <c r="J78" i="10"/>
  <c r="M78" i="10"/>
  <c r="N78" i="10"/>
  <c r="O78" i="10" s="1"/>
  <c r="AB78" i="10"/>
  <c r="AC78" i="10"/>
  <c r="J79" i="10"/>
  <c r="M79" i="10"/>
  <c r="N79" i="10"/>
  <c r="O79" i="10" s="1"/>
  <c r="AB79" i="10"/>
  <c r="AC79" i="10"/>
  <c r="J80" i="10"/>
  <c r="M80" i="10"/>
  <c r="N80" i="10"/>
  <c r="O80" i="10"/>
  <c r="P80" i="10" s="1"/>
  <c r="AB80" i="10"/>
  <c r="AC80" i="10"/>
  <c r="J81" i="10"/>
  <c r="M81" i="10"/>
  <c r="N81" i="10"/>
  <c r="O81" i="10" s="1"/>
  <c r="P81" i="10"/>
  <c r="AB81" i="10"/>
  <c r="AC81" i="10"/>
  <c r="AD81" i="10"/>
  <c r="J82" i="10"/>
  <c r="M82" i="10"/>
  <c r="N82" i="10"/>
  <c r="O82" i="10" s="1"/>
  <c r="AB82" i="10"/>
  <c r="AC82" i="10"/>
  <c r="J83" i="10"/>
  <c r="M83" i="10"/>
  <c r="N83" i="10"/>
  <c r="O83" i="10"/>
  <c r="AB83" i="10"/>
  <c r="AC83" i="10"/>
  <c r="J84" i="10"/>
  <c r="M84" i="10"/>
  <c r="N84" i="10"/>
  <c r="O84" i="10" s="1"/>
  <c r="AB84" i="10"/>
  <c r="AC84" i="10"/>
  <c r="J85" i="10"/>
  <c r="M85" i="10"/>
  <c r="N85" i="10"/>
  <c r="O85" i="10" s="1"/>
  <c r="AB85" i="10"/>
  <c r="AC85" i="10"/>
  <c r="J86" i="10"/>
  <c r="M86" i="10"/>
  <c r="N86" i="10"/>
  <c r="O86" i="10"/>
  <c r="AB86" i="10"/>
  <c r="AC86" i="10"/>
  <c r="J87" i="10"/>
  <c r="M87" i="10"/>
  <c r="N87" i="10"/>
  <c r="O87" i="10" s="1"/>
  <c r="AB87" i="10"/>
  <c r="AC87" i="10"/>
  <c r="J88" i="10"/>
  <c r="M88" i="10"/>
  <c r="N88" i="10"/>
  <c r="O88" i="10" s="1"/>
  <c r="P88" i="10"/>
  <c r="AB88" i="10"/>
  <c r="AC88" i="10"/>
  <c r="J89" i="10"/>
  <c r="M89" i="10"/>
  <c r="N89" i="10"/>
  <c r="O89" i="10" s="1"/>
  <c r="AB89" i="10"/>
  <c r="AC89" i="10"/>
  <c r="J90" i="10"/>
  <c r="M90" i="10"/>
  <c r="N90" i="10"/>
  <c r="O90" i="10"/>
  <c r="P90" i="10" s="1"/>
  <c r="AB90" i="10"/>
  <c r="AC90" i="10"/>
  <c r="J91" i="10"/>
  <c r="M91" i="10"/>
  <c r="N91" i="10"/>
  <c r="O91" i="10"/>
  <c r="P91" i="10" s="1"/>
  <c r="AB91" i="10"/>
  <c r="AC91" i="10"/>
  <c r="J92" i="10"/>
  <c r="M92" i="10"/>
  <c r="N92" i="10"/>
  <c r="O92" i="10" s="1"/>
  <c r="P92" i="10"/>
  <c r="AB92" i="10"/>
  <c r="AC92" i="10"/>
  <c r="AD92" i="10"/>
  <c r="J93" i="10"/>
  <c r="M93" i="10"/>
  <c r="N93" i="10"/>
  <c r="O93" i="10" s="1"/>
  <c r="AB93" i="10"/>
  <c r="AC93" i="10"/>
  <c r="J94" i="10"/>
  <c r="M94" i="10"/>
  <c r="N94" i="10"/>
  <c r="O94" i="10"/>
  <c r="AB94" i="10"/>
  <c r="AC94" i="10"/>
  <c r="J95" i="10"/>
  <c r="M95" i="10"/>
  <c r="N95" i="10"/>
  <c r="O95" i="10" s="1"/>
  <c r="AB95" i="10"/>
  <c r="AC95" i="10"/>
  <c r="J96" i="10"/>
  <c r="M96" i="10"/>
  <c r="N96" i="10"/>
  <c r="O96" i="10" s="1"/>
  <c r="AB96" i="10"/>
  <c r="AC96" i="10"/>
  <c r="J97" i="10"/>
  <c r="M97" i="10"/>
  <c r="N97" i="10"/>
  <c r="O97" i="10" s="1"/>
  <c r="AB97" i="10"/>
  <c r="AC97" i="10"/>
  <c r="J98" i="10"/>
  <c r="M98" i="10"/>
  <c r="N98" i="10"/>
  <c r="O98" i="10"/>
  <c r="P98" i="10"/>
  <c r="AB98" i="10"/>
  <c r="AC98" i="10"/>
  <c r="AD98" i="10"/>
  <c r="J99" i="10"/>
  <c r="M99" i="10"/>
  <c r="N99" i="10"/>
  <c r="O99" i="10"/>
  <c r="P99" i="10"/>
  <c r="AB99" i="10"/>
  <c r="AC99" i="10"/>
  <c r="J100" i="10"/>
  <c r="M100" i="10"/>
  <c r="N100" i="10"/>
  <c r="O100" i="10" s="1"/>
  <c r="P100" i="10" s="1"/>
  <c r="AB100" i="10"/>
  <c r="AC100" i="10"/>
  <c r="AD100" i="10"/>
  <c r="J101" i="10"/>
  <c r="M101" i="10"/>
  <c r="N101" i="10"/>
  <c r="O101" i="10" s="1"/>
  <c r="AB101" i="10"/>
  <c r="AC101" i="10"/>
  <c r="J102" i="10"/>
  <c r="M102" i="10"/>
  <c r="N102" i="10"/>
  <c r="O102" i="10" s="1"/>
  <c r="AB102" i="10"/>
  <c r="AC102" i="10"/>
  <c r="J103" i="10"/>
  <c r="M103" i="10"/>
  <c r="N103" i="10"/>
  <c r="O103" i="10"/>
  <c r="P103" i="10" s="1"/>
  <c r="AB103" i="10"/>
  <c r="AC103" i="10"/>
  <c r="J104" i="10"/>
  <c r="M104" i="10"/>
  <c r="N104" i="10"/>
  <c r="O104" i="10" s="1"/>
  <c r="P104" i="10" s="1"/>
  <c r="AB104" i="10"/>
  <c r="AC104" i="10"/>
  <c r="J105" i="10"/>
  <c r="M105" i="10"/>
  <c r="N105" i="10"/>
  <c r="O105" i="10" s="1"/>
  <c r="AB105" i="10"/>
  <c r="AC105" i="10"/>
  <c r="J106" i="10"/>
  <c r="M106" i="10"/>
  <c r="N106" i="10"/>
  <c r="O106" i="10"/>
  <c r="P106" i="10" s="1"/>
  <c r="AB106" i="10"/>
  <c r="AC106" i="10"/>
  <c r="J107" i="10"/>
  <c r="M107" i="10"/>
  <c r="N107" i="10"/>
  <c r="O107" i="10"/>
  <c r="P107" i="10"/>
  <c r="AB107" i="10"/>
  <c r="AC107" i="10"/>
  <c r="J108" i="10"/>
  <c r="M108" i="10"/>
  <c r="N108" i="10"/>
  <c r="O108" i="10" s="1"/>
  <c r="P108" i="10" s="1"/>
  <c r="AB108" i="10"/>
  <c r="AC108" i="10"/>
  <c r="AD108" i="10"/>
  <c r="J109" i="10"/>
  <c r="M109" i="10"/>
  <c r="N109" i="10"/>
  <c r="O109" i="10" s="1"/>
  <c r="AB109" i="10"/>
  <c r="AC109" i="10"/>
  <c r="J110" i="10"/>
  <c r="M110" i="10"/>
  <c r="N110" i="10"/>
  <c r="O110" i="10" s="1"/>
  <c r="AB110" i="10"/>
  <c r="AC110" i="10"/>
  <c r="J111" i="10"/>
  <c r="M111" i="10"/>
  <c r="N111" i="10"/>
  <c r="O111" i="10"/>
  <c r="P111" i="10" s="1"/>
  <c r="AB111" i="10"/>
  <c r="AC111" i="10"/>
  <c r="J112" i="10"/>
  <c r="M112" i="10"/>
  <c r="N112" i="10"/>
  <c r="O112" i="10" s="1"/>
  <c r="P112" i="10" s="1"/>
  <c r="AB112" i="10"/>
  <c r="AC112" i="10"/>
  <c r="AD112" i="10"/>
  <c r="J113" i="10"/>
  <c r="M113" i="10"/>
  <c r="N113" i="10"/>
  <c r="O113" i="10" s="1"/>
  <c r="AB113" i="10"/>
  <c r="AC113" i="10"/>
  <c r="J114" i="10"/>
  <c r="M114" i="10"/>
  <c r="N114" i="10"/>
  <c r="O114" i="10"/>
  <c r="P114" i="10" s="1"/>
  <c r="AB114" i="10"/>
  <c r="AC114" i="10"/>
  <c r="D9" i="10"/>
  <c r="J52" i="10"/>
  <c r="M52" i="10"/>
  <c r="N52" i="10"/>
  <c r="O52" i="10" s="1"/>
  <c r="AB52" i="10"/>
  <c r="AC52" i="10"/>
  <c r="J53" i="10"/>
  <c r="M53" i="10"/>
  <c r="N53" i="10"/>
  <c r="O53" i="10" s="1"/>
  <c r="AB53" i="10"/>
  <c r="AC53" i="10"/>
  <c r="J54" i="10"/>
  <c r="M54" i="10"/>
  <c r="N54" i="10"/>
  <c r="O54" i="10" s="1"/>
  <c r="P54" i="10" s="1"/>
  <c r="AB54" i="10"/>
  <c r="AC54" i="10"/>
  <c r="J55" i="10"/>
  <c r="M55" i="10"/>
  <c r="N55" i="10"/>
  <c r="O55" i="10" s="1"/>
  <c r="AB55" i="10"/>
  <c r="AC55" i="10"/>
  <c r="J56" i="10"/>
  <c r="M56" i="10"/>
  <c r="N56" i="10"/>
  <c r="O56" i="10" s="1"/>
  <c r="AB56" i="10"/>
  <c r="AC56" i="10"/>
  <c r="J57" i="10"/>
  <c r="M57" i="10"/>
  <c r="N57" i="10"/>
  <c r="O57" i="10" s="1"/>
  <c r="AB57" i="10"/>
  <c r="AC57" i="10"/>
  <c r="J58" i="10"/>
  <c r="M58" i="10"/>
  <c r="N58" i="10"/>
  <c r="O58" i="10" s="1"/>
  <c r="P58" i="10" s="1"/>
  <c r="AB58" i="10"/>
  <c r="AC58" i="10"/>
  <c r="J59" i="10"/>
  <c r="M59" i="10"/>
  <c r="N59" i="10"/>
  <c r="O59" i="10" s="1"/>
  <c r="AB59" i="10"/>
  <c r="AC59" i="10"/>
  <c r="M3" i="10"/>
  <c r="N15" i="10"/>
  <c r="AC51" i="10"/>
  <c r="AB51" i="10"/>
  <c r="N51" i="10"/>
  <c r="O51" i="10" s="1"/>
  <c r="M51" i="10"/>
  <c r="J51" i="10"/>
  <c r="AC31" i="10"/>
  <c r="AB31" i="10"/>
  <c r="N31" i="10"/>
  <c r="O31" i="10" s="1"/>
  <c r="M31" i="10"/>
  <c r="J31" i="10"/>
  <c r="AC30" i="10"/>
  <c r="AB30" i="10"/>
  <c r="N30" i="10"/>
  <c r="O30" i="10" s="1"/>
  <c r="P30" i="10" s="1"/>
  <c r="M30" i="10"/>
  <c r="J30" i="10"/>
  <c r="AC29" i="10"/>
  <c r="AB29" i="10"/>
  <c r="N29" i="10"/>
  <c r="O29" i="10" s="1"/>
  <c r="M29" i="10"/>
  <c r="J29" i="10"/>
  <c r="AC28" i="10"/>
  <c r="AB28" i="10"/>
  <c r="N28" i="10"/>
  <c r="O28" i="10" s="1"/>
  <c r="P28" i="10" s="1"/>
  <c r="M28" i="10"/>
  <c r="J28" i="10"/>
  <c r="AC27" i="10"/>
  <c r="AB27" i="10"/>
  <c r="N27" i="10"/>
  <c r="O27" i="10" s="1"/>
  <c r="M27" i="10"/>
  <c r="J27" i="10"/>
  <c r="AC26" i="10"/>
  <c r="AB26" i="10"/>
  <c r="N26" i="10"/>
  <c r="O26" i="10" s="1"/>
  <c r="M26" i="10"/>
  <c r="J26" i="10"/>
  <c r="AC25" i="10"/>
  <c r="AB25" i="10"/>
  <c r="N25" i="10"/>
  <c r="O25" i="10" s="1"/>
  <c r="M25" i="10"/>
  <c r="J25" i="10"/>
  <c r="AC24" i="10"/>
  <c r="AB24" i="10"/>
  <c r="N24" i="10"/>
  <c r="O24" i="10" s="1"/>
  <c r="M24" i="10"/>
  <c r="J24" i="10"/>
  <c r="AC23" i="10"/>
  <c r="AB23" i="10"/>
  <c r="N23" i="10"/>
  <c r="O23" i="10" s="1"/>
  <c r="M23" i="10"/>
  <c r="J23" i="10"/>
  <c r="AC22" i="10"/>
  <c r="AB22" i="10"/>
  <c r="N22" i="10"/>
  <c r="O22" i="10" s="1"/>
  <c r="P22" i="10" s="1"/>
  <c r="M22" i="10"/>
  <c r="J22" i="10"/>
  <c r="AC21" i="10"/>
  <c r="AB21" i="10"/>
  <c r="N21" i="10"/>
  <c r="O21" i="10" s="1"/>
  <c r="M21" i="10"/>
  <c r="J21" i="10"/>
  <c r="AC20" i="10"/>
  <c r="AB20" i="10"/>
  <c r="N20" i="10"/>
  <c r="O20" i="10" s="1"/>
  <c r="P20" i="10" s="1"/>
  <c r="M20" i="10"/>
  <c r="J20" i="10"/>
  <c r="AC19" i="10"/>
  <c r="AB19" i="10"/>
  <c r="N19" i="10"/>
  <c r="O19" i="10" s="1"/>
  <c r="P19" i="10" s="1"/>
  <c r="M19" i="10"/>
  <c r="J19" i="10"/>
  <c r="AC17" i="10"/>
  <c r="AB17" i="10"/>
  <c r="N17" i="10"/>
  <c r="O17" i="10" s="1"/>
  <c r="M17" i="10"/>
  <c r="J17" i="10"/>
  <c r="AC16" i="10"/>
  <c r="AB16" i="10"/>
  <c r="N16" i="10"/>
  <c r="O16" i="10" s="1"/>
  <c r="M16" i="10"/>
  <c r="J16" i="10"/>
  <c r="AC15" i="10"/>
  <c r="AB15" i="10"/>
  <c r="O15" i="10"/>
  <c r="M15" i="10"/>
  <c r="J15" i="10"/>
  <c r="AC14" i="10"/>
  <c r="AB14" i="10"/>
  <c r="N14" i="10"/>
  <c r="O14" i="10" s="1"/>
  <c r="M14" i="10"/>
  <c r="J14" i="10"/>
  <c r="AC13" i="10"/>
  <c r="AB13" i="10"/>
  <c r="N13" i="10"/>
  <c r="O13" i="10" s="1"/>
  <c r="M13" i="10"/>
  <c r="J13" i="10"/>
  <c r="AC12" i="10"/>
  <c r="AB12" i="10"/>
  <c r="N12" i="10"/>
  <c r="O12" i="10" s="1"/>
  <c r="M12" i="10"/>
  <c r="J12" i="10"/>
  <c r="AC11" i="10"/>
  <c r="AB11" i="10"/>
  <c r="N11" i="10"/>
  <c r="O11" i="10" s="1"/>
  <c r="M11" i="10"/>
  <c r="J11" i="10"/>
  <c r="AC10" i="10"/>
  <c r="AB10" i="10"/>
  <c r="N10" i="10"/>
  <c r="O10" i="10" s="1"/>
  <c r="M10" i="10"/>
  <c r="J10" i="10"/>
  <c r="AC9" i="10"/>
  <c r="AB9" i="10"/>
  <c r="N9" i="10"/>
  <c r="O9" i="10" s="1"/>
  <c r="M9" i="10"/>
  <c r="J9" i="10"/>
  <c r="AC8" i="10"/>
  <c r="AB8" i="10"/>
  <c r="N8" i="10"/>
  <c r="O8" i="10" s="1"/>
  <c r="M8" i="10"/>
  <c r="J8" i="10"/>
  <c r="AC7" i="10"/>
  <c r="AB7" i="10"/>
  <c r="N7" i="10"/>
  <c r="O7" i="10" s="1"/>
  <c r="M7" i="10"/>
  <c r="J7" i="10"/>
  <c r="AC6" i="10"/>
  <c r="AB6" i="10"/>
  <c r="N6" i="10"/>
  <c r="O6" i="10" s="1"/>
  <c r="P6" i="10" s="1"/>
  <c r="M6" i="10"/>
  <c r="J6" i="10"/>
  <c r="AC5" i="10"/>
  <c r="AB5" i="10"/>
  <c r="N5" i="10"/>
  <c r="O5" i="10" s="1"/>
  <c r="M5" i="10"/>
  <c r="J5" i="10"/>
  <c r="AC4" i="10"/>
  <c r="AB4" i="10"/>
  <c r="N4" i="10"/>
  <c r="O4" i="10" s="1"/>
  <c r="M4" i="10"/>
  <c r="J4" i="10"/>
  <c r="AC3" i="10"/>
  <c r="AB3" i="10"/>
  <c r="N3" i="10"/>
  <c r="O3" i="10" s="1"/>
  <c r="AD3" i="10" s="1"/>
  <c r="J3" i="10"/>
  <c r="AD2" i="10"/>
  <c r="AC2" i="10"/>
  <c r="AB2" i="10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3" i="9"/>
  <c r="W73" i="9"/>
  <c r="V73" i="9"/>
  <c r="U73" i="9"/>
  <c r="C73" i="9"/>
  <c r="F73" i="9"/>
  <c r="G73" i="9"/>
  <c r="H73" i="9"/>
  <c r="I73" i="9"/>
  <c r="U2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C30" i="9"/>
  <c r="F30" i="9"/>
  <c r="G30" i="9"/>
  <c r="H30" i="9"/>
  <c r="V30" i="9"/>
  <c r="C31" i="9"/>
  <c r="F31" i="9"/>
  <c r="G31" i="9"/>
  <c r="H31" i="9" s="1"/>
  <c r="V31" i="9"/>
  <c r="C32" i="9"/>
  <c r="F32" i="9"/>
  <c r="G32" i="9"/>
  <c r="H32" i="9"/>
  <c r="I32" i="9" s="1"/>
  <c r="V32" i="9"/>
  <c r="C33" i="9"/>
  <c r="F33" i="9"/>
  <c r="G33" i="9"/>
  <c r="H33" i="9" s="1"/>
  <c r="V33" i="9"/>
  <c r="C34" i="9"/>
  <c r="F34" i="9"/>
  <c r="G34" i="9"/>
  <c r="H34" i="9"/>
  <c r="V34" i="9"/>
  <c r="C35" i="9"/>
  <c r="F35" i="9"/>
  <c r="G35" i="9"/>
  <c r="H35" i="9"/>
  <c r="W35" i="9" s="1"/>
  <c r="I35" i="9"/>
  <c r="V35" i="9"/>
  <c r="C36" i="9"/>
  <c r="F36" i="9"/>
  <c r="G36" i="9"/>
  <c r="H36" i="9"/>
  <c r="I36" i="9"/>
  <c r="V36" i="9"/>
  <c r="W36" i="9"/>
  <c r="C37" i="9"/>
  <c r="F37" i="9"/>
  <c r="G37" i="9"/>
  <c r="H37" i="9" s="1"/>
  <c r="V37" i="9"/>
  <c r="C38" i="9"/>
  <c r="F38" i="9"/>
  <c r="G38" i="9"/>
  <c r="H38" i="9"/>
  <c r="V38" i="9"/>
  <c r="C39" i="9"/>
  <c r="F39" i="9"/>
  <c r="G39" i="9"/>
  <c r="H39" i="9"/>
  <c r="I39" i="9"/>
  <c r="V39" i="9"/>
  <c r="W39" i="9"/>
  <c r="C40" i="9"/>
  <c r="F40" i="9"/>
  <c r="G40" i="9"/>
  <c r="H40" i="9"/>
  <c r="I40" i="9"/>
  <c r="V40" i="9"/>
  <c r="W40" i="9"/>
  <c r="C41" i="9"/>
  <c r="F41" i="9"/>
  <c r="G41" i="9"/>
  <c r="H41" i="9" s="1"/>
  <c r="V41" i="9"/>
  <c r="C42" i="9"/>
  <c r="F42" i="9"/>
  <c r="G42" i="9"/>
  <c r="H42" i="9"/>
  <c r="V42" i="9"/>
  <c r="C43" i="9"/>
  <c r="F43" i="9"/>
  <c r="G43" i="9"/>
  <c r="H43" i="9"/>
  <c r="I43" i="9"/>
  <c r="V43" i="9"/>
  <c r="W43" i="9"/>
  <c r="C44" i="9"/>
  <c r="F44" i="9"/>
  <c r="G44" i="9"/>
  <c r="H44" i="9"/>
  <c r="I44" i="9"/>
  <c r="V44" i="9"/>
  <c r="W44" i="9"/>
  <c r="C45" i="9"/>
  <c r="F45" i="9"/>
  <c r="G45" i="9"/>
  <c r="H45" i="9" s="1"/>
  <c r="V45" i="9"/>
  <c r="C46" i="9"/>
  <c r="F46" i="9"/>
  <c r="G46" i="9"/>
  <c r="H46" i="9"/>
  <c r="V46" i="9"/>
  <c r="C47" i="9"/>
  <c r="F47" i="9"/>
  <c r="G47" i="9"/>
  <c r="H47" i="9"/>
  <c r="I47" i="9" s="1"/>
  <c r="V47" i="9"/>
  <c r="W47" i="9"/>
  <c r="C48" i="9"/>
  <c r="F48" i="9"/>
  <c r="G48" i="9"/>
  <c r="H48" i="9"/>
  <c r="I48" i="9"/>
  <c r="V48" i="9"/>
  <c r="W48" i="9"/>
  <c r="C49" i="9"/>
  <c r="F49" i="9"/>
  <c r="G49" i="9"/>
  <c r="H49" i="9" s="1"/>
  <c r="V49" i="9"/>
  <c r="C50" i="9"/>
  <c r="F50" i="9"/>
  <c r="G50" i="9"/>
  <c r="H50" i="9" s="1"/>
  <c r="V50" i="9"/>
  <c r="C51" i="9"/>
  <c r="F51" i="9"/>
  <c r="G51" i="9"/>
  <c r="H51" i="9" s="1"/>
  <c r="V51" i="9"/>
  <c r="C52" i="9"/>
  <c r="F52" i="9"/>
  <c r="G52" i="9"/>
  <c r="H52" i="9"/>
  <c r="I52" i="9"/>
  <c r="V52" i="9"/>
  <c r="W52" i="9"/>
  <c r="C53" i="9"/>
  <c r="F53" i="9"/>
  <c r="G53" i="9"/>
  <c r="H53" i="9" s="1"/>
  <c r="V53" i="9"/>
  <c r="C54" i="9"/>
  <c r="F54" i="9"/>
  <c r="G54" i="9"/>
  <c r="H54" i="9"/>
  <c r="I54" i="9" s="1"/>
  <c r="V54" i="9"/>
  <c r="C55" i="9"/>
  <c r="F55" i="9"/>
  <c r="G55" i="9"/>
  <c r="H55" i="9" s="1"/>
  <c r="V55" i="9"/>
  <c r="C56" i="9"/>
  <c r="F56" i="9"/>
  <c r="G56" i="9"/>
  <c r="H56" i="9"/>
  <c r="I56" i="9" s="1"/>
  <c r="V56" i="9"/>
  <c r="C57" i="9"/>
  <c r="F57" i="9"/>
  <c r="G57" i="9"/>
  <c r="H57" i="9" s="1"/>
  <c r="V57" i="9"/>
  <c r="C58" i="9"/>
  <c r="F58" i="9"/>
  <c r="G58" i="9"/>
  <c r="H58" i="9"/>
  <c r="I58" i="9" s="1"/>
  <c r="V58" i="9"/>
  <c r="C59" i="9"/>
  <c r="F59" i="9"/>
  <c r="G59" i="9"/>
  <c r="H59" i="9" s="1"/>
  <c r="V59" i="9"/>
  <c r="C60" i="9"/>
  <c r="F60" i="9"/>
  <c r="G60" i="9"/>
  <c r="H60" i="9"/>
  <c r="I60" i="9" s="1"/>
  <c r="V60" i="9"/>
  <c r="C61" i="9"/>
  <c r="F61" i="9"/>
  <c r="G61" i="9"/>
  <c r="H61" i="9" s="1"/>
  <c r="V61" i="9"/>
  <c r="C62" i="9"/>
  <c r="F62" i="9"/>
  <c r="G62" i="9"/>
  <c r="H62" i="9"/>
  <c r="I62" i="9" s="1"/>
  <c r="V62" i="9"/>
  <c r="C63" i="9"/>
  <c r="F63" i="9"/>
  <c r="G63" i="9"/>
  <c r="H63" i="9" s="1"/>
  <c r="V63" i="9"/>
  <c r="C64" i="9"/>
  <c r="F64" i="9"/>
  <c r="G64" i="9"/>
  <c r="H64" i="9"/>
  <c r="I64" i="9" s="1"/>
  <c r="V64" i="9"/>
  <c r="C65" i="9"/>
  <c r="F65" i="9"/>
  <c r="G65" i="9"/>
  <c r="H65" i="9" s="1"/>
  <c r="V65" i="9"/>
  <c r="C66" i="9"/>
  <c r="F66" i="9"/>
  <c r="G66" i="9"/>
  <c r="H66" i="9"/>
  <c r="I66" i="9" s="1"/>
  <c r="V66" i="9"/>
  <c r="C67" i="9"/>
  <c r="F67" i="9"/>
  <c r="G67" i="9"/>
  <c r="H67" i="9" s="1"/>
  <c r="V67" i="9"/>
  <c r="C68" i="9"/>
  <c r="F68" i="9"/>
  <c r="G68" i="9"/>
  <c r="H68" i="9"/>
  <c r="V68" i="9"/>
  <c r="C69" i="9"/>
  <c r="F69" i="9"/>
  <c r="G69" i="9"/>
  <c r="H69" i="9" s="1"/>
  <c r="I69" i="9"/>
  <c r="V69" i="9"/>
  <c r="W69" i="9"/>
  <c r="C70" i="9"/>
  <c r="F70" i="9"/>
  <c r="G70" i="9"/>
  <c r="H70" i="9"/>
  <c r="V70" i="9"/>
  <c r="C71" i="9"/>
  <c r="F71" i="9"/>
  <c r="G71" i="9"/>
  <c r="H71" i="9"/>
  <c r="I71" i="9" s="1"/>
  <c r="V71" i="9"/>
  <c r="W71" i="9"/>
  <c r="C72" i="9"/>
  <c r="F72" i="9"/>
  <c r="G72" i="9"/>
  <c r="H72" i="9"/>
  <c r="I72" i="9"/>
  <c r="V72" i="9"/>
  <c r="W72" i="9"/>
  <c r="AD32" i="10" l="1"/>
  <c r="P87" i="10"/>
  <c r="AD87" i="10"/>
  <c r="AD84" i="10"/>
  <c r="P84" i="10"/>
  <c r="P95" i="10"/>
  <c r="AD95" i="10"/>
  <c r="P72" i="10"/>
  <c r="AD72" i="10"/>
  <c r="P64" i="10"/>
  <c r="AD64" i="10"/>
  <c r="AD90" i="10"/>
  <c r="K83" i="10"/>
  <c r="L83" i="10" s="1"/>
  <c r="R83" i="10" s="1"/>
  <c r="V83" i="10" s="1"/>
  <c r="K86" i="10"/>
  <c r="L86" i="10" s="1"/>
  <c r="R86" i="10" s="1"/>
  <c r="V86" i="10" s="1"/>
  <c r="K103" i="10"/>
  <c r="L103" i="10" s="1"/>
  <c r="R103" i="10" s="1"/>
  <c r="Y103" i="10" s="1"/>
  <c r="AD106" i="10"/>
  <c r="K97" i="10"/>
  <c r="L97" i="10" s="1"/>
  <c r="R97" i="10" s="1"/>
  <c r="Y97" i="10" s="1"/>
  <c r="AD80" i="10"/>
  <c r="K74" i="10"/>
  <c r="L74" i="10" s="1"/>
  <c r="R74" i="10" s="1"/>
  <c r="W74" i="10" s="1"/>
  <c r="AD114" i="10"/>
  <c r="AD111" i="10"/>
  <c r="P71" i="10"/>
  <c r="AD71" i="10"/>
  <c r="P110" i="10"/>
  <c r="AD110" i="10"/>
  <c r="P102" i="10"/>
  <c r="AD102" i="10"/>
  <c r="Z86" i="10"/>
  <c r="W86" i="10"/>
  <c r="Y86" i="10"/>
  <c r="Z74" i="10"/>
  <c r="Z103" i="10"/>
  <c r="AD96" i="10"/>
  <c r="P94" i="10"/>
  <c r="AD94" i="10"/>
  <c r="P83" i="10"/>
  <c r="P70" i="10"/>
  <c r="AD70" i="10"/>
  <c r="P66" i="10"/>
  <c r="AD66" i="10"/>
  <c r="K111" i="10"/>
  <c r="L111" i="10" s="1"/>
  <c r="R111" i="10" s="1"/>
  <c r="K107" i="10"/>
  <c r="L107" i="10" s="1"/>
  <c r="R107" i="10" s="1"/>
  <c r="K95" i="10"/>
  <c r="L95" i="10" s="1"/>
  <c r="R95" i="10" s="1"/>
  <c r="K89" i="10"/>
  <c r="L89" i="10" s="1"/>
  <c r="R89" i="10" s="1"/>
  <c r="P74" i="10"/>
  <c r="AD74" i="10"/>
  <c r="K67" i="10"/>
  <c r="L67" i="10" s="1"/>
  <c r="R67" i="10" s="1"/>
  <c r="P62" i="10"/>
  <c r="AD62" i="10"/>
  <c r="P113" i="10"/>
  <c r="AD113" i="10"/>
  <c r="P109" i="10"/>
  <c r="AD109" i="10"/>
  <c r="P85" i="10"/>
  <c r="AD85" i="10"/>
  <c r="AD107" i="10"/>
  <c r="P97" i="10"/>
  <c r="AD97" i="10"/>
  <c r="AD88" i="10"/>
  <c r="P86" i="10"/>
  <c r="AD86" i="10"/>
  <c r="K82" i="10"/>
  <c r="L82" i="10" s="1"/>
  <c r="R82" i="10" s="1"/>
  <c r="P78" i="10"/>
  <c r="AD78" i="10"/>
  <c r="K110" i="10"/>
  <c r="L110" i="10" s="1"/>
  <c r="R110" i="10" s="1"/>
  <c r="K109" i="10"/>
  <c r="L109" i="10" s="1"/>
  <c r="R109" i="10" s="1"/>
  <c r="AD103" i="10"/>
  <c r="K102" i="10"/>
  <c r="L102" i="10" s="1"/>
  <c r="R102" i="10" s="1"/>
  <c r="P101" i="10"/>
  <c r="AD101" i="10"/>
  <c r="P89" i="10"/>
  <c r="AD89" i="10"/>
  <c r="K87" i="10"/>
  <c r="L87" i="10" s="1"/>
  <c r="R87" i="10" s="1"/>
  <c r="P82" i="10"/>
  <c r="AD82" i="10"/>
  <c r="K75" i="10"/>
  <c r="L75" i="10" s="1"/>
  <c r="R75" i="10" s="1"/>
  <c r="P67" i="10"/>
  <c r="K70" i="10"/>
  <c r="L70" i="10" s="1"/>
  <c r="R70" i="10" s="1"/>
  <c r="K71" i="10"/>
  <c r="L71" i="10" s="1"/>
  <c r="R71" i="10" s="1"/>
  <c r="K78" i="10"/>
  <c r="L78" i="10" s="1"/>
  <c r="R78" i="10" s="1"/>
  <c r="K79" i="10"/>
  <c r="L79" i="10" s="1"/>
  <c r="R79" i="10" s="1"/>
  <c r="K64" i="10"/>
  <c r="L64" i="10" s="1"/>
  <c r="R64" i="10" s="1"/>
  <c r="K68" i="10"/>
  <c r="L68" i="10" s="1"/>
  <c r="R68" i="10" s="1"/>
  <c r="K72" i="10"/>
  <c r="L72" i="10" s="1"/>
  <c r="R72" i="10" s="1"/>
  <c r="K76" i="10"/>
  <c r="L76" i="10" s="1"/>
  <c r="R76" i="10" s="1"/>
  <c r="K80" i="10"/>
  <c r="L80" i="10" s="1"/>
  <c r="R80" i="10" s="1"/>
  <c r="K84" i="10"/>
  <c r="L84" i="10" s="1"/>
  <c r="R84" i="10" s="1"/>
  <c r="K85" i="10"/>
  <c r="L85" i="10" s="1"/>
  <c r="R85" i="10" s="1"/>
  <c r="K90" i="10"/>
  <c r="L90" i="10" s="1"/>
  <c r="R90" i="10" s="1"/>
  <c r="K91" i="10"/>
  <c r="L91" i="10" s="1"/>
  <c r="R91" i="10" s="1"/>
  <c r="K93" i="10"/>
  <c r="L93" i="10" s="1"/>
  <c r="R93" i="10" s="1"/>
  <c r="K98" i="10"/>
  <c r="L98" i="10" s="1"/>
  <c r="R98" i="10" s="1"/>
  <c r="K99" i="10"/>
  <c r="L99" i="10" s="1"/>
  <c r="R99" i="10" s="1"/>
  <c r="K101" i="10"/>
  <c r="L101" i="10" s="1"/>
  <c r="R101" i="10" s="1"/>
  <c r="P63" i="10"/>
  <c r="P61" i="10"/>
  <c r="P105" i="10"/>
  <c r="AD105" i="10"/>
  <c r="P79" i="10"/>
  <c r="P60" i="10"/>
  <c r="AD60" i="10"/>
  <c r="K114" i="10"/>
  <c r="L114" i="10" s="1"/>
  <c r="R114" i="10" s="1"/>
  <c r="K113" i="10"/>
  <c r="L113" i="10" s="1"/>
  <c r="R113" i="10" s="1"/>
  <c r="K106" i="10"/>
  <c r="L106" i="10" s="1"/>
  <c r="R106" i="10" s="1"/>
  <c r="K105" i="10"/>
  <c r="L105" i="10" s="1"/>
  <c r="R105" i="10" s="1"/>
  <c r="AD104" i="10"/>
  <c r="P96" i="10"/>
  <c r="K94" i="10"/>
  <c r="L94" i="10" s="1"/>
  <c r="R94" i="10" s="1"/>
  <c r="P93" i="10"/>
  <c r="AD93" i="10"/>
  <c r="AD83" i="10"/>
  <c r="AD79" i="10"/>
  <c r="P75" i="10"/>
  <c r="K66" i="10"/>
  <c r="L66" i="10" s="1"/>
  <c r="R66" i="10" s="1"/>
  <c r="AD76" i="10"/>
  <c r="AD68" i="10"/>
  <c r="K61" i="10"/>
  <c r="L61" i="10" s="1"/>
  <c r="R61" i="10" s="1"/>
  <c r="K65" i="10"/>
  <c r="L65" i="10" s="1"/>
  <c r="R65" i="10" s="1"/>
  <c r="K69" i="10"/>
  <c r="L69" i="10" s="1"/>
  <c r="R69" i="10" s="1"/>
  <c r="K73" i="10"/>
  <c r="L73" i="10" s="1"/>
  <c r="R73" i="10" s="1"/>
  <c r="K77" i="10"/>
  <c r="L77" i="10" s="1"/>
  <c r="R77" i="10" s="1"/>
  <c r="K81" i="10"/>
  <c r="L81" i="10" s="1"/>
  <c r="R81" i="10" s="1"/>
  <c r="K60" i="10"/>
  <c r="L60" i="10" s="1"/>
  <c r="R60" i="10" s="1"/>
  <c r="K63" i="10"/>
  <c r="L63" i="10" s="1"/>
  <c r="R63" i="10" s="1"/>
  <c r="K62" i="10"/>
  <c r="L62" i="10" s="1"/>
  <c r="R62" i="10" s="1"/>
  <c r="K88" i="10"/>
  <c r="L88" i="10" s="1"/>
  <c r="R88" i="10" s="1"/>
  <c r="K92" i="10"/>
  <c r="L92" i="10" s="1"/>
  <c r="R92" i="10" s="1"/>
  <c r="K96" i="10"/>
  <c r="L96" i="10" s="1"/>
  <c r="R96" i="10" s="1"/>
  <c r="K100" i="10"/>
  <c r="L100" i="10" s="1"/>
  <c r="R100" i="10" s="1"/>
  <c r="K104" i="10"/>
  <c r="L104" i="10" s="1"/>
  <c r="R104" i="10" s="1"/>
  <c r="K108" i="10"/>
  <c r="L108" i="10" s="1"/>
  <c r="R108" i="10" s="1"/>
  <c r="K112" i="10"/>
  <c r="L112" i="10" s="1"/>
  <c r="R112" i="10" s="1"/>
  <c r="AD99" i="10"/>
  <c r="AD91" i="10"/>
  <c r="K58" i="10"/>
  <c r="L58" i="10" s="1"/>
  <c r="R58" i="10" s="1"/>
  <c r="W58" i="10" s="1"/>
  <c r="K53" i="10"/>
  <c r="L53" i="10" s="1"/>
  <c r="R53" i="10" s="1"/>
  <c r="Z53" i="10" s="1"/>
  <c r="P53" i="10"/>
  <c r="AD53" i="10"/>
  <c r="P55" i="10"/>
  <c r="AD55" i="10"/>
  <c r="P52" i="10"/>
  <c r="AD52" i="10"/>
  <c r="P59" i="10"/>
  <c r="AD59" i="10"/>
  <c r="P57" i="10"/>
  <c r="AD57" i="10"/>
  <c r="K54" i="10"/>
  <c r="L54" i="10" s="1"/>
  <c r="R54" i="10" s="1"/>
  <c r="K59" i="10"/>
  <c r="L59" i="10" s="1"/>
  <c r="R59" i="10" s="1"/>
  <c r="AD56" i="10"/>
  <c r="P56" i="10"/>
  <c r="K55" i="10"/>
  <c r="L55" i="10" s="1"/>
  <c r="R55" i="10" s="1"/>
  <c r="K56" i="10"/>
  <c r="L56" i="10" s="1"/>
  <c r="R56" i="10" s="1"/>
  <c r="K52" i="10"/>
  <c r="L52" i="10" s="1"/>
  <c r="R52" i="10" s="1"/>
  <c r="AD58" i="10"/>
  <c r="K57" i="10"/>
  <c r="L57" i="10" s="1"/>
  <c r="R57" i="10" s="1"/>
  <c r="AD54" i="10"/>
  <c r="AD30" i="10"/>
  <c r="K11" i="10"/>
  <c r="L11" i="10" s="1"/>
  <c r="R11" i="10" s="1"/>
  <c r="K7" i="10"/>
  <c r="L7" i="10" s="1"/>
  <c r="R7" i="10" s="1"/>
  <c r="K3" i="10"/>
  <c r="L3" i="10" s="1"/>
  <c r="R3" i="10" s="1"/>
  <c r="K17" i="10"/>
  <c r="L17" i="10" s="1"/>
  <c r="R17" i="10" s="1"/>
  <c r="K15" i="10"/>
  <c r="L15" i="10" s="1"/>
  <c r="R15" i="10" s="1"/>
  <c r="K13" i="10"/>
  <c r="L13" i="10" s="1"/>
  <c r="R13" i="10" s="1"/>
  <c r="K9" i="10"/>
  <c r="L9" i="10" s="1"/>
  <c r="R9" i="10" s="1"/>
  <c r="AD7" i="10"/>
  <c r="P7" i="10"/>
  <c r="AD14" i="10"/>
  <c r="P14" i="10"/>
  <c r="AD6" i="10"/>
  <c r="AD5" i="10"/>
  <c r="P5" i="10"/>
  <c r="K5" i="10"/>
  <c r="L5" i="10" s="1"/>
  <c r="R5" i="10" s="1"/>
  <c r="P10" i="10"/>
  <c r="AD10" i="10"/>
  <c r="AD4" i="10"/>
  <c r="P4" i="10"/>
  <c r="P8" i="10"/>
  <c r="AD8" i="10"/>
  <c r="P12" i="10"/>
  <c r="AD12" i="10"/>
  <c r="AD16" i="10"/>
  <c r="P16" i="10"/>
  <c r="AD26" i="10"/>
  <c r="P51" i="10"/>
  <c r="K30" i="10"/>
  <c r="L30" i="10" s="1"/>
  <c r="R30" i="10" s="1"/>
  <c r="K26" i="10"/>
  <c r="L26" i="10" s="1"/>
  <c r="R26" i="10" s="1"/>
  <c r="K22" i="10"/>
  <c r="L22" i="10" s="1"/>
  <c r="R22" i="10" s="1"/>
  <c r="K19" i="10"/>
  <c r="L19" i="10" s="1"/>
  <c r="R19" i="10" s="1"/>
  <c r="K14" i="10"/>
  <c r="L14" i="10" s="1"/>
  <c r="R14" i="10" s="1"/>
  <c r="K10" i="10"/>
  <c r="L10" i="10" s="1"/>
  <c r="R10" i="10" s="1"/>
  <c r="K28" i="10"/>
  <c r="L28" i="10" s="1"/>
  <c r="R28" i="10" s="1"/>
  <c r="K24" i="10"/>
  <c r="L24" i="10" s="1"/>
  <c r="R24" i="10" s="1"/>
  <c r="K20" i="10"/>
  <c r="L20" i="10" s="1"/>
  <c r="R20" i="10" s="1"/>
  <c r="K16" i="10"/>
  <c r="L16" i="10" s="1"/>
  <c r="R16" i="10" s="1"/>
  <c r="K12" i="10"/>
  <c r="L12" i="10" s="1"/>
  <c r="R12" i="10" s="1"/>
  <c r="K8" i="10"/>
  <c r="L8" i="10" s="1"/>
  <c r="R8" i="10" s="1"/>
  <c r="K4" i="10"/>
  <c r="L4" i="10" s="1"/>
  <c r="R4" i="10" s="1"/>
  <c r="AD9" i="10"/>
  <c r="P9" i="10"/>
  <c r="AD11" i="10"/>
  <c r="P11" i="10"/>
  <c r="AD13" i="10"/>
  <c r="P13" i="10"/>
  <c r="AD15" i="10"/>
  <c r="P15" i="10"/>
  <c r="AD17" i="10"/>
  <c r="P17" i="10"/>
  <c r="AD21" i="10"/>
  <c r="P21" i="10"/>
  <c r="AD23" i="10"/>
  <c r="P23" i="10"/>
  <c r="P24" i="10"/>
  <c r="AD25" i="10"/>
  <c r="P25" i="10"/>
  <c r="P26" i="10"/>
  <c r="AD27" i="10"/>
  <c r="P27" i="10"/>
  <c r="AD29" i="10"/>
  <c r="P29" i="10"/>
  <c r="AD31" i="10"/>
  <c r="P31" i="10"/>
  <c r="K51" i="10"/>
  <c r="L51" i="10" s="1"/>
  <c r="R51" i="10" s="1"/>
  <c r="AD24" i="10"/>
  <c r="K21" i="10"/>
  <c r="L21" i="10" s="1"/>
  <c r="R21" i="10" s="1"/>
  <c r="K23" i="10"/>
  <c r="L23" i="10" s="1"/>
  <c r="R23" i="10" s="1"/>
  <c r="K25" i="10"/>
  <c r="L25" i="10" s="1"/>
  <c r="R25" i="10" s="1"/>
  <c r="K27" i="10"/>
  <c r="L27" i="10" s="1"/>
  <c r="R27" i="10" s="1"/>
  <c r="K29" i="10"/>
  <c r="L29" i="10" s="1"/>
  <c r="R29" i="10" s="1"/>
  <c r="AD51" i="10"/>
  <c r="AD19" i="10"/>
  <c r="AD20" i="10"/>
  <c r="AD22" i="10"/>
  <c r="AD28" i="10"/>
  <c r="P3" i="10"/>
  <c r="K6" i="10"/>
  <c r="L6" i="10" s="1"/>
  <c r="R6" i="10" s="1"/>
  <c r="K31" i="10"/>
  <c r="L31" i="10" s="1"/>
  <c r="R31" i="10" s="1"/>
  <c r="W51" i="9"/>
  <c r="I51" i="9"/>
  <c r="I70" i="9"/>
  <c r="W70" i="9"/>
  <c r="I68" i="9"/>
  <c r="W68" i="9"/>
  <c r="I63" i="9"/>
  <c r="W63" i="9"/>
  <c r="I55" i="9"/>
  <c r="W55" i="9"/>
  <c r="I50" i="9"/>
  <c r="W50" i="9"/>
  <c r="I65" i="9"/>
  <c r="W65" i="9"/>
  <c r="I57" i="9"/>
  <c r="W57" i="9"/>
  <c r="I67" i="9"/>
  <c r="W67" i="9"/>
  <c r="I59" i="9"/>
  <c r="W59" i="9"/>
  <c r="I61" i="9"/>
  <c r="W61" i="9"/>
  <c r="I53" i="9"/>
  <c r="W53" i="9"/>
  <c r="I45" i="9"/>
  <c r="W45" i="9"/>
  <c r="I37" i="9"/>
  <c r="W37" i="9"/>
  <c r="I30" i="9"/>
  <c r="W30" i="9"/>
  <c r="W64" i="9"/>
  <c r="W60" i="9"/>
  <c r="W56" i="9"/>
  <c r="I49" i="9"/>
  <c r="W49" i="9"/>
  <c r="I42" i="9"/>
  <c r="W42" i="9"/>
  <c r="I34" i="9"/>
  <c r="W34" i="9"/>
  <c r="I41" i="9"/>
  <c r="W41" i="9"/>
  <c r="I33" i="9"/>
  <c r="W33" i="9"/>
  <c r="W31" i="9"/>
  <c r="W66" i="9"/>
  <c r="W62" i="9"/>
  <c r="W58" i="9"/>
  <c r="W54" i="9"/>
  <c r="I46" i="9"/>
  <c r="W46" i="9"/>
  <c r="I38" i="9"/>
  <c r="W38" i="9"/>
  <c r="I31" i="9"/>
  <c r="W32" i="9"/>
  <c r="V29" i="9"/>
  <c r="H29" i="9"/>
  <c r="I29" i="9" s="1"/>
  <c r="G29" i="9"/>
  <c r="F29" i="9"/>
  <c r="C29" i="9"/>
  <c r="V28" i="9"/>
  <c r="H28" i="9"/>
  <c r="I28" i="9" s="1"/>
  <c r="G28" i="9"/>
  <c r="F28" i="9"/>
  <c r="C28" i="9"/>
  <c r="V27" i="9"/>
  <c r="U27" i="9"/>
  <c r="G27" i="9"/>
  <c r="H27" i="9" s="1"/>
  <c r="F27" i="9"/>
  <c r="C27" i="9"/>
  <c r="V26" i="9"/>
  <c r="U26" i="9"/>
  <c r="G26" i="9"/>
  <c r="H26" i="9" s="1"/>
  <c r="F26" i="9"/>
  <c r="C26" i="9"/>
  <c r="V25" i="9"/>
  <c r="U25" i="9"/>
  <c r="G25" i="9"/>
  <c r="H25" i="9" s="1"/>
  <c r="F25" i="9"/>
  <c r="C25" i="9"/>
  <c r="V24" i="9"/>
  <c r="U24" i="9"/>
  <c r="G24" i="9"/>
  <c r="H24" i="9" s="1"/>
  <c r="I24" i="9" s="1"/>
  <c r="F24" i="9"/>
  <c r="C24" i="9"/>
  <c r="V23" i="9"/>
  <c r="U23" i="9"/>
  <c r="G23" i="9"/>
  <c r="H23" i="9" s="1"/>
  <c r="F23" i="9"/>
  <c r="C23" i="9"/>
  <c r="V22" i="9"/>
  <c r="U22" i="9"/>
  <c r="G22" i="9"/>
  <c r="H22" i="9" s="1"/>
  <c r="F22" i="9"/>
  <c r="C22" i="9"/>
  <c r="V21" i="9"/>
  <c r="U21" i="9"/>
  <c r="G21" i="9"/>
  <c r="H21" i="9" s="1"/>
  <c r="F21" i="9"/>
  <c r="C21" i="9"/>
  <c r="V20" i="9"/>
  <c r="U20" i="9"/>
  <c r="H20" i="9"/>
  <c r="I20" i="9" s="1"/>
  <c r="G20" i="9"/>
  <c r="F20" i="9"/>
  <c r="C20" i="9"/>
  <c r="V19" i="9"/>
  <c r="U19" i="9"/>
  <c r="G19" i="9"/>
  <c r="H19" i="9" s="1"/>
  <c r="F19" i="9"/>
  <c r="C19" i="9"/>
  <c r="V18" i="9"/>
  <c r="U18" i="9"/>
  <c r="G18" i="9"/>
  <c r="H18" i="9" s="1"/>
  <c r="F18" i="9"/>
  <c r="C18" i="9"/>
  <c r="V17" i="9"/>
  <c r="U17" i="9"/>
  <c r="G17" i="9"/>
  <c r="H17" i="9" s="1"/>
  <c r="F17" i="9"/>
  <c r="C17" i="9"/>
  <c r="V16" i="9"/>
  <c r="U16" i="9"/>
  <c r="G16" i="9"/>
  <c r="H16" i="9" s="1"/>
  <c r="I16" i="9" s="1"/>
  <c r="F16" i="9"/>
  <c r="C16" i="9"/>
  <c r="V15" i="9"/>
  <c r="U15" i="9"/>
  <c r="G15" i="9"/>
  <c r="H15" i="9" s="1"/>
  <c r="F15" i="9"/>
  <c r="C15" i="9"/>
  <c r="V14" i="9"/>
  <c r="U14" i="9"/>
  <c r="G14" i="9"/>
  <c r="H14" i="9" s="1"/>
  <c r="F14" i="9"/>
  <c r="C14" i="9"/>
  <c r="V13" i="9"/>
  <c r="U13" i="9"/>
  <c r="G13" i="9"/>
  <c r="H13" i="9" s="1"/>
  <c r="F13" i="9"/>
  <c r="C13" i="9"/>
  <c r="V12" i="9"/>
  <c r="U12" i="9"/>
  <c r="G12" i="9"/>
  <c r="H12" i="9" s="1"/>
  <c r="I12" i="9" s="1"/>
  <c r="F12" i="9"/>
  <c r="C12" i="9"/>
  <c r="V11" i="9"/>
  <c r="U11" i="9"/>
  <c r="G11" i="9"/>
  <c r="H11" i="9" s="1"/>
  <c r="F11" i="9"/>
  <c r="C11" i="9"/>
  <c r="V10" i="9"/>
  <c r="U10" i="9"/>
  <c r="G10" i="9"/>
  <c r="H10" i="9" s="1"/>
  <c r="F10" i="9"/>
  <c r="C10" i="9"/>
  <c r="V9" i="9"/>
  <c r="U9" i="9"/>
  <c r="G9" i="9"/>
  <c r="H9" i="9" s="1"/>
  <c r="F9" i="9"/>
  <c r="C9" i="9"/>
  <c r="V8" i="9"/>
  <c r="U8" i="9"/>
  <c r="G8" i="9"/>
  <c r="H8" i="9" s="1"/>
  <c r="I8" i="9" s="1"/>
  <c r="F8" i="9"/>
  <c r="C8" i="9"/>
  <c r="V7" i="9"/>
  <c r="U7" i="9"/>
  <c r="G7" i="9"/>
  <c r="H7" i="9" s="1"/>
  <c r="F7" i="9"/>
  <c r="C7" i="9"/>
  <c r="D73" i="9" s="1"/>
  <c r="E73" i="9" s="1"/>
  <c r="K73" i="9" s="1"/>
  <c r="V6" i="9"/>
  <c r="U6" i="9"/>
  <c r="G6" i="9"/>
  <c r="H6" i="9" s="1"/>
  <c r="F6" i="9"/>
  <c r="C6" i="9"/>
  <c r="V5" i="9"/>
  <c r="U5" i="9"/>
  <c r="G5" i="9"/>
  <c r="H5" i="9" s="1"/>
  <c r="F5" i="9"/>
  <c r="C5" i="9"/>
  <c r="V4" i="9"/>
  <c r="U4" i="9"/>
  <c r="G4" i="9"/>
  <c r="H4" i="9" s="1"/>
  <c r="F4" i="9"/>
  <c r="C4" i="9"/>
  <c r="V3" i="9"/>
  <c r="U3" i="9"/>
  <c r="G3" i="9"/>
  <c r="H3" i="9" s="1"/>
  <c r="F3" i="9"/>
  <c r="C3" i="9"/>
  <c r="W2" i="9"/>
  <c r="V2" i="9"/>
  <c r="W30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" i="6"/>
  <c r="W2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" i="6"/>
  <c r="U34" i="6"/>
  <c r="U33" i="6"/>
  <c r="U29" i="6"/>
  <c r="W88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9" i="4"/>
  <c r="W3" i="4"/>
  <c r="V2" i="4"/>
  <c r="W2" i="4"/>
  <c r="V88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" i="6"/>
  <c r="S10" i="6"/>
  <c r="U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12" i="6"/>
  <c r="N11" i="6"/>
  <c r="N4" i="6"/>
  <c r="N5" i="6"/>
  <c r="N6" i="6"/>
  <c r="N7" i="6"/>
  <c r="N8" i="6"/>
  <c r="N9" i="6"/>
  <c r="N10" i="6"/>
  <c r="N3" i="6"/>
  <c r="G29" i="6"/>
  <c r="H29" i="6" s="1"/>
  <c r="F29" i="6"/>
  <c r="C29" i="6"/>
  <c r="U28" i="6"/>
  <c r="G28" i="6"/>
  <c r="H28" i="6" s="1"/>
  <c r="F28" i="6"/>
  <c r="C28" i="6"/>
  <c r="U27" i="6"/>
  <c r="G27" i="6"/>
  <c r="H27" i="6" s="1"/>
  <c r="I27" i="6" s="1"/>
  <c r="F27" i="6"/>
  <c r="C27" i="6"/>
  <c r="U26" i="6"/>
  <c r="G26" i="6"/>
  <c r="H26" i="6" s="1"/>
  <c r="I26" i="6" s="1"/>
  <c r="F26" i="6"/>
  <c r="C26" i="6"/>
  <c r="U25" i="6"/>
  <c r="H25" i="6"/>
  <c r="I25" i="6" s="1"/>
  <c r="G25" i="6"/>
  <c r="F25" i="6"/>
  <c r="C25" i="6"/>
  <c r="U24" i="6"/>
  <c r="G24" i="6"/>
  <c r="H24" i="6" s="1"/>
  <c r="F24" i="6"/>
  <c r="C24" i="6"/>
  <c r="U23" i="6"/>
  <c r="G23" i="6"/>
  <c r="H23" i="6" s="1"/>
  <c r="F23" i="6"/>
  <c r="C23" i="6"/>
  <c r="U22" i="6"/>
  <c r="G22" i="6"/>
  <c r="H22" i="6" s="1"/>
  <c r="F22" i="6"/>
  <c r="C22" i="6"/>
  <c r="U21" i="6"/>
  <c r="G21" i="6"/>
  <c r="H21" i="6" s="1"/>
  <c r="F21" i="6"/>
  <c r="C21" i="6"/>
  <c r="U20" i="6"/>
  <c r="G20" i="6"/>
  <c r="H20" i="6" s="1"/>
  <c r="F20" i="6"/>
  <c r="C20" i="6"/>
  <c r="U19" i="6"/>
  <c r="H19" i="6"/>
  <c r="G19" i="6"/>
  <c r="F19" i="6"/>
  <c r="C19" i="6"/>
  <c r="U18" i="6"/>
  <c r="G18" i="6"/>
  <c r="H18" i="6" s="1"/>
  <c r="F18" i="6"/>
  <c r="C18" i="6"/>
  <c r="U17" i="6"/>
  <c r="G17" i="6"/>
  <c r="H17" i="6" s="1"/>
  <c r="F17" i="6"/>
  <c r="C17" i="6"/>
  <c r="U16" i="6"/>
  <c r="G16" i="6"/>
  <c r="H16" i="6" s="1"/>
  <c r="F16" i="6"/>
  <c r="C16" i="6"/>
  <c r="U15" i="6"/>
  <c r="G15" i="6"/>
  <c r="H15" i="6" s="1"/>
  <c r="F15" i="6"/>
  <c r="C15" i="6"/>
  <c r="U14" i="6"/>
  <c r="G14" i="6"/>
  <c r="H14" i="6" s="1"/>
  <c r="F14" i="6"/>
  <c r="C14" i="6"/>
  <c r="U13" i="6"/>
  <c r="G13" i="6"/>
  <c r="H13" i="6" s="1"/>
  <c r="F13" i="6"/>
  <c r="C13" i="6"/>
  <c r="U12" i="6"/>
  <c r="G12" i="6"/>
  <c r="H12" i="6" s="1"/>
  <c r="F12" i="6"/>
  <c r="C12" i="6"/>
  <c r="U11" i="6"/>
  <c r="G11" i="6"/>
  <c r="H11" i="6" s="1"/>
  <c r="F11" i="6"/>
  <c r="C11" i="6"/>
  <c r="U10" i="6"/>
  <c r="G10" i="6"/>
  <c r="H10" i="6" s="1"/>
  <c r="F10" i="6"/>
  <c r="C10" i="6"/>
  <c r="U9" i="6"/>
  <c r="G9" i="6"/>
  <c r="H9" i="6" s="1"/>
  <c r="F9" i="6"/>
  <c r="C9" i="6"/>
  <c r="U8" i="6"/>
  <c r="G8" i="6"/>
  <c r="H8" i="6" s="1"/>
  <c r="F8" i="6"/>
  <c r="C8" i="6"/>
  <c r="U7" i="6"/>
  <c r="G7" i="6"/>
  <c r="H7" i="6" s="1"/>
  <c r="F7" i="6"/>
  <c r="C7" i="6"/>
  <c r="U6" i="6"/>
  <c r="G6" i="6"/>
  <c r="H6" i="6" s="1"/>
  <c r="F6" i="6"/>
  <c r="C6" i="6"/>
  <c r="U5" i="6"/>
  <c r="G5" i="6"/>
  <c r="H5" i="6" s="1"/>
  <c r="F5" i="6"/>
  <c r="C5" i="6"/>
  <c r="U4" i="6"/>
  <c r="G4" i="6"/>
  <c r="H4" i="6" s="1"/>
  <c r="F4" i="6"/>
  <c r="C4" i="6"/>
  <c r="U3" i="6"/>
  <c r="G3" i="6"/>
  <c r="H3" i="6" s="1"/>
  <c r="F3" i="6"/>
  <c r="C3" i="6"/>
  <c r="V2" i="6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3" i="4"/>
  <c r="W83" i="10" l="1"/>
  <c r="Y83" i="10"/>
  <c r="W97" i="10"/>
  <c r="Z83" i="10"/>
  <c r="Z97" i="10"/>
  <c r="V103" i="10"/>
  <c r="V74" i="10"/>
  <c r="W103" i="10"/>
  <c r="Y74" i="10"/>
  <c r="V97" i="10"/>
  <c r="Z84" i="10"/>
  <c r="V84" i="10"/>
  <c r="W84" i="10"/>
  <c r="Y84" i="10"/>
  <c r="W112" i="10"/>
  <c r="V112" i="10"/>
  <c r="Y112" i="10"/>
  <c r="Z112" i="10"/>
  <c r="W73" i="10"/>
  <c r="V73" i="10"/>
  <c r="Y73" i="10"/>
  <c r="Z73" i="10"/>
  <c r="W91" i="10"/>
  <c r="Y91" i="10"/>
  <c r="Z91" i="10"/>
  <c r="V91" i="10"/>
  <c r="W64" i="10"/>
  <c r="V64" i="10"/>
  <c r="Y64" i="10"/>
  <c r="Z64" i="10"/>
  <c r="W87" i="10"/>
  <c r="V87" i="10"/>
  <c r="Z87" i="10"/>
  <c r="Y87" i="10"/>
  <c r="Y82" i="10"/>
  <c r="V82" i="10"/>
  <c r="Z82" i="10"/>
  <c r="W82" i="10"/>
  <c r="V67" i="10"/>
  <c r="Z67" i="10"/>
  <c r="Y67" i="10"/>
  <c r="W67" i="10"/>
  <c r="Y89" i="10"/>
  <c r="Z89" i="10"/>
  <c r="W89" i="10"/>
  <c r="V89" i="10"/>
  <c r="Z100" i="10"/>
  <c r="V100" i="10"/>
  <c r="W100" i="10"/>
  <c r="Y100" i="10"/>
  <c r="Y62" i="10"/>
  <c r="W62" i="10"/>
  <c r="Z62" i="10"/>
  <c r="V62" i="10"/>
  <c r="Z77" i="10"/>
  <c r="V77" i="10"/>
  <c r="Y77" i="10"/>
  <c r="W77" i="10"/>
  <c r="V61" i="10"/>
  <c r="Z61" i="10"/>
  <c r="W61" i="10"/>
  <c r="Y61" i="10"/>
  <c r="Y105" i="10"/>
  <c r="Z105" i="10"/>
  <c r="W105" i="10"/>
  <c r="V105" i="10"/>
  <c r="V114" i="10"/>
  <c r="Z114" i="10"/>
  <c r="Y114" i="10"/>
  <c r="W114" i="10"/>
  <c r="Q63" i="10"/>
  <c r="T63" i="10" s="1"/>
  <c r="Q67" i="10"/>
  <c r="T67" i="10" s="1"/>
  <c r="Q71" i="10"/>
  <c r="T71" i="10" s="1"/>
  <c r="Q75" i="10"/>
  <c r="T75" i="10" s="1"/>
  <c r="Q79" i="10"/>
  <c r="T79" i="10" s="1"/>
  <c r="Q83" i="10"/>
  <c r="T83" i="10" s="1"/>
  <c r="Q61" i="10"/>
  <c r="T61" i="10" s="1"/>
  <c r="Q60" i="10"/>
  <c r="T60" i="10" s="1"/>
  <c r="Q62" i="10"/>
  <c r="T62" i="10" s="1"/>
  <c r="Q65" i="10"/>
  <c r="T65" i="10" s="1"/>
  <c r="Q73" i="10"/>
  <c r="T73" i="10" s="1"/>
  <c r="Q81" i="10"/>
  <c r="T81" i="10" s="1"/>
  <c r="Q86" i="10"/>
  <c r="T86" i="10" s="1"/>
  <c r="Q90" i="10"/>
  <c r="T90" i="10" s="1"/>
  <c r="Q94" i="10"/>
  <c r="T94" i="10" s="1"/>
  <c r="Q98" i="10"/>
  <c r="T98" i="10" s="1"/>
  <c r="Q102" i="10"/>
  <c r="T102" i="10" s="1"/>
  <c r="Q106" i="10"/>
  <c r="T106" i="10" s="1"/>
  <c r="Q110" i="10"/>
  <c r="T110" i="10" s="1"/>
  <c r="Q114" i="10"/>
  <c r="T114" i="10" s="1"/>
  <c r="Q88" i="10"/>
  <c r="T88" i="10" s="1"/>
  <c r="Q96" i="10"/>
  <c r="T96" i="10" s="1"/>
  <c r="Q104" i="10"/>
  <c r="T104" i="10" s="1"/>
  <c r="Q112" i="10"/>
  <c r="T112" i="10" s="1"/>
  <c r="Q64" i="10"/>
  <c r="T64" i="10" s="1"/>
  <c r="Q72" i="10"/>
  <c r="T72" i="10" s="1"/>
  <c r="Q80" i="10"/>
  <c r="T80" i="10" s="1"/>
  <c r="Q85" i="10"/>
  <c r="T85" i="10" s="1"/>
  <c r="Q87" i="10"/>
  <c r="T87" i="10" s="1"/>
  <c r="Q93" i="10"/>
  <c r="T93" i="10" s="1"/>
  <c r="Q95" i="10"/>
  <c r="T95" i="10" s="1"/>
  <c r="Q101" i="10"/>
  <c r="T101" i="10" s="1"/>
  <c r="Q103" i="10"/>
  <c r="T103" i="10" s="1"/>
  <c r="Q66" i="10"/>
  <c r="T66" i="10" s="1"/>
  <c r="Q70" i="10"/>
  <c r="T70" i="10" s="1"/>
  <c r="Q76" i="10"/>
  <c r="T76" i="10" s="1"/>
  <c r="Q100" i="10"/>
  <c r="T100" i="10" s="1"/>
  <c r="Q105" i="10"/>
  <c r="T105" i="10" s="1"/>
  <c r="Q107" i="10"/>
  <c r="T107" i="10" s="1"/>
  <c r="Q108" i="10"/>
  <c r="T108" i="10" s="1"/>
  <c r="Q109" i="10"/>
  <c r="T109" i="10" s="1"/>
  <c r="Q113" i="10"/>
  <c r="T113" i="10" s="1"/>
  <c r="Q111" i="10"/>
  <c r="T111" i="10" s="1"/>
  <c r="Q74" i="10"/>
  <c r="T74" i="10" s="1"/>
  <c r="Q84" i="10"/>
  <c r="T84" i="10" s="1"/>
  <c r="Q92" i="10"/>
  <c r="T92" i="10" s="1"/>
  <c r="Q97" i="10"/>
  <c r="T97" i="10" s="1"/>
  <c r="Q68" i="10"/>
  <c r="T68" i="10" s="1"/>
  <c r="Q91" i="10"/>
  <c r="T91" i="10" s="1"/>
  <c r="Q89" i="10"/>
  <c r="T89" i="10" s="1"/>
  <c r="Q69" i="10"/>
  <c r="T69" i="10" s="1"/>
  <c r="Q78" i="10"/>
  <c r="T78" i="10" s="1"/>
  <c r="Q77" i="10"/>
  <c r="T77" i="10" s="1"/>
  <c r="Q82" i="10"/>
  <c r="T82" i="10" s="1"/>
  <c r="Q99" i="10"/>
  <c r="T99" i="10" s="1"/>
  <c r="Y93" i="10"/>
  <c r="V93" i="10"/>
  <c r="W93" i="10"/>
  <c r="Z93" i="10"/>
  <c r="W68" i="10"/>
  <c r="Y68" i="10"/>
  <c r="V68" i="10"/>
  <c r="Z68" i="10"/>
  <c r="V71" i="10"/>
  <c r="Z71" i="10"/>
  <c r="W71" i="10"/>
  <c r="Y71" i="10"/>
  <c r="V75" i="10"/>
  <c r="Z75" i="10"/>
  <c r="Y75" i="10"/>
  <c r="W75" i="10"/>
  <c r="V102" i="10"/>
  <c r="Z102" i="10"/>
  <c r="W102" i="10"/>
  <c r="Y102" i="10"/>
  <c r="W111" i="10"/>
  <c r="V111" i="10"/>
  <c r="Z111" i="10"/>
  <c r="Y111" i="10"/>
  <c r="V63" i="10"/>
  <c r="Z63" i="10"/>
  <c r="W63" i="10"/>
  <c r="Y63" i="10"/>
  <c r="V106" i="10"/>
  <c r="Z106" i="10"/>
  <c r="Y106" i="10"/>
  <c r="W106" i="10"/>
  <c r="W80" i="10"/>
  <c r="V80" i="10"/>
  <c r="Y80" i="10"/>
  <c r="Z80" i="10"/>
  <c r="Y53" i="10"/>
  <c r="Z108" i="10"/>
  <c r="Y108" i="10"/>
  <c r="W108" i="10"/>
  <c r="V108" i="10"/>
  <c r="Z92" i="10"/>
  <c r="V92" i="10"/>
  <c r="W92" i="10"/>
  <c r="Y92" i="10"/>
  <c r="W60" i="10"/>
  <c r="Y60" i="10"/>
  <c r="Z60" i="10"/>
  <c r="V60" i="10"/>
  <c r="Z69" i="10"/>
  <c r="V69" i="10"/>
  <c r="W69" i="10"/>
  <c r="Y69" i="10"/>
  <c r="Y66" i="10"/>
  <c r="V66" i="10"/>
  <c r="W66" i="10"/>
  <c r="Z66" i="10"/>
  <c r="W99" i="10"/>
  <c r="Y99" i="10"/>
  <c r="Z99" i="10"/>
  <c r="V99" i="10"/>
  <c r="V90" i="10"/>
  <c r="Z90" i="10"/>
  <c r="Y90" i="10"/>
  <c r="W90" i="10"/>
  <c r="W76" i="10"/>
  <c r="Y76" i="10"/>
  <c r="V76" i="10"/>
  <c r="Z76" i="10"/>
  <c r="V79" i="10"/>
  <c r="Z79" i="10"/>
  <c r="W79" i="10"/>
  <c r="Y79" i="10"/>
  <c r="Y109" i="10"/>
  <c r="V109" i="10"/>
  <c r="W109" i="10"/>
  <c r="Z109" i="10"/>
  <c r="W95" i="10"/>
  <c r="V95" i="10"/>
  <c r="Y95" i="10"/>
  <c r="Z95" i="10"/>
  <c r="W96" i="10"/>
  <c r="Y96" i="10"/>
  <c r="V96" i="10"/>
  <c r="Z96" i="10"/>
  <c r="V94" i="10"/>
  <c r="Z94" i="10"/>
  <c r="W94" i="10"/>
  <c r="Y94" i="10"/>
  <c r="Y101" i="10"/>
  <c r="V101" i="10"/>
  <c r="W101" i="10"/>
  <c r="Z101" i="10"/>
  <c r="Y70" i="10"/>
  <c r="V70" i="10"/>
  <c r="Z70" i="10"/>
  <c r="W70" i="10"/>
  <c r="W104" i="10"/>
  <c r="Y104" i="10"/>
  <c r="Z104" i="10"/>
  <c r="V104" i="10"/>
  <c r="W88" i="10"/>
  <c r="Y88" i="10"/>
  <c r="V88" i="10"/>
  <c r="Z88" i="10"/>
  <c r="W81" i="10"/>
  <c r="V81" i="10"/>
  <c r="Y81" i="10"/>
  <c r="Z81" i="10"/>
  <c r="W65" i="10"/>
  <c r="V65" i="10"/>
  <c r="Y65" i="10"/>
  <c r="Z65" i="10"/>
  <c r="Y113" i="10"/>
  <c r="Z113" i="10"/>
  <c r="V113" i="10"/>
  <c r="W113" i="10"/>
  <c r="V98" i="10"/>
  <c r="Z98" i="10"/>
  <c r="Y98" i="10"/>
  <c r="W98" i="10"/>
  <c r="Y85" i="10"/>
  <c r="V85" i="10"/>
  <c r="W85" i="10"/>
  <c r="Z85" i="10"/>
  <c r="W72" i="10"/>
  <c r="V72" i="10"/>
  <c r="Y72" i="10"/>
  <c r="Z72" i="10"/>
  <c r="Y78" i="10"/>
  <c r="V78" i="10"/>
  <c r="Z78" i="10"/>
  <c r="W78" i="10"/>
  <c r="V110" i="10"/>
  <c r="Z110" i="10"/>
  <c r="W110" i="10"/>
  <c r="Y110" i="10"/>
  <c r="W107" i="10"/>
  <c r="Y107" i="10"/>
  <c r="Z107" i="10"/>
  <c r="V107" i="10"/>
  <c r="V53" i="10"/>
  <c r="Z58" i="10"/>
  <c r="W53" i="10"/>
  <c r="V58" i="10"/>
  <c r="Y58" i="10"/>
  <c r="W56" i="10"/>
  <c r="Y56" i="10"/>
  <c r="V56" i="10"/>
  <c r="Z56" i="10"/>
  <c r="V59" i="10"/>
  <c r="Z59" i="10"/>
  <c r="W59" i="10"/>
  <c r="Y59" i="10"/>
  <c r="Q55" i="10"/>
  <c r="T55" i="10" s="1"/>
  <c r="U55" i="10" s="1"/>
  <c r="Q59" i="10"/>
  <c r="T59" i="10" s="1"/>
  <c r="U59" i="10" s="1"/>
  <c r="Q58" i="10"/>
  <c r="T58" i="10" s="1"/>
  <c r="U58" i="10" s="1"/>
  <c r="Q54" i="10"/>
  <c r="T54" i="10" s="1"/>
  <c r="U54" i="10" s="1"/>
  <c r="Q53" i="10"/>
  <c r="T53" i="10" s="1"/>
  <c r="U53" i="10" s="1"/>
  <c r="Q57" i="10"/>
  <c r="T57" i="10" s="1"/>
  <c r="U57" i="10" s="1"/>
  <c r="Q52" i="10"/>
  <c r="T52" i="10" s="1"/>
  <c r="U52" i="10" s="1"/>
  <c r="Q56" i="10"/>
  <c r="T56" i="10" s="1"/>
  <c r="U56" i="10" s="1"/>
  <c r="Y57" i="10"/>
  <c r="V57" i="10"/>
  <c r="Z57" i="10"/>
  <c r="W57" i="10"/>
  <c r="V55" i="10"/>
  <c r="Z55" i="10"/>
  <c r="W55" i="10"/>
  <c r="Y55" i="10"/>
  <c r="Y54" i="10"/>
  <c r="V54" i="10"/>
  <c r="Z54" i="10"/>
  <c r="W54" i="10"/>
  <c r="W52" i="10"/>
  <c r="Y52" i="10"/>
  <c r="V52" i="10"/>
  <c r="Z52" i="10"/>
  <c r="W29" i="10"/>
  <c r="Y29" i="10"/>
  <c r="V29" i="10"/>
  <c r="Z29" i="10"/>
  <c r="W21" i="10"/>
  <c r="Y21" i="10"/>
  <c r="Z21" i="10"/>
  <c r="V21" i="10"/>
  <c r="Z16" i="10"/>
  <c r="V16" i="10"/>
  <c r="Y16" i="10"/>
  <c r="W16" i="10"/>
  <c r="Z22" i="10"/>
  <c r="V22" i="10"/>
  <c r="W22" i="10"/>
  <c r="Y22" i="10"/>
  <c r="W9" i="10"/>
  <c r="Y9" i="10"/>
  <c r="Z9" i="10"/>
  <c r="V9" i="10"/>
  <c r="Y3" i="10"/>
  <c r="W3" i="10"/>
  <c r="V3" i="10"/>
  <c r="Z3" i="10"/>
  <c r="Y31" i="10"/>
  <c r="V31" i="10"/>
  <c r="W31" i="10"/>
  <c r="Z31" i="10"/>
  <c r="Y27" i="10"/>
  <c r="W27" i="10"/>
  <c r="Z27" i="10"/>
  <c r="V27" i="10"/>
  <c r="Z20" i="10"/>
  <c r="V20" i="10"/>
  <c r="Y20" i="10"/>
  <c r="W20" i="10"/>
  <c r="Z10" i="10"/>
  <c r="V10" i="10"/>
  <c r="Y10" i="10"/>
  <c r="W10" i="10"/>
  <c r="Z26" i="10"/>
  <c r="V26" i="10"/>
  <c r="Y26" i="10"/>
  <c r="W26" i="10"/>
  <c r="W13" i="10"/>
  <c r="Y13" i="10"/>
  <c r="Z13" i="10"/>
  <c r="V13" i="10"/>
  <c r="Y7" i="10"/>
  <c r="W7" i="10"/>
  <c r="Z7" i="10"/>
  <c r="V7" i="10"/>
  <c r="W6" i="10"/>
  <c r="Z6" i="10"/>
  <c r="V6" i="10"/>
  <c r="Y6" i="10"/>
  <c r="W25" i="10"/>
  <c r="Y25" i="10"/>
  <c r="Z25" i="10"/>
  <c r="V25" i="10"/>
  <c r="Z8" i="10"/>
  <c r="V8" i="10"/>
  <c r="Y8" i="10"/>
  <c r="W8" i="10"/>
  <c r="Z24" i="10"/>
  <c r="V24" i="10"/>
  <c r="W24" i="10"/>
  <c r="Y24" i="10"/>
  <c r="Z14" i="10"/>
  <c r="V14" i="10"/>
  <c r="W14" i="10"/>
  <c r="Y14" i="10"/>
  <c r="Z30" i="10"/>
  <c r="W30" i="10"/>
  <c r="Y30" i="10"/>
  <c r="V30" i="10"/>
  <c r="Y15" i="10"/>
  <c r="W15" i="10"/>
  <c r="Z15" i="10"/>
  <c r="V15" i="10"/>
  <c r="Y11" i="10"/>
  <c r="W11" i="10"/>
  <c r="Z11" i="10"/>
  <c r="V11" i="10"/>
  <c r="Q51" i="10"/>
  <c r="T51" i="10" s="1"/>
  <c r="U51" i="10" s="1"/>
  <c r="Q28" i="10"/>
  <c r="T28" i="10" s="1"/>
  <c r="U28" i="10" s="1"/>
  <c r="Q24" i="10"/>
  <c r="T24" i="10" s="1"/>
  <c r="U24" i="10" s="1"/>
  <c r="Q20" i="10"/>
  <c r="T20" i="10" s="1"/>
  <c r="U20" i="10" s="1"/>
  <c r="Q16" i="10"/>
  <c r="T16" i="10" s="1"/>
  <c r="U16" i="10" s="1"/>
  <c r="Q12" i="10"/>
  <c r="T12" i="10" s="1"/>
  <c r="U12" i="10" s="1"/>
  <c r="Q8" i="10"/>
  <c r="T8" i="10" s="1"/>
  <c r="U8" i="10" s="1"/>
  <c r="Q30" i="10"/>
  <c r="T30" i="10" s="1"/>
  <c r="U30" i="10" s="1"/>
  <c r="Q26" i="10"/>
  <c r="T26" i="10" s="1"/>
  <c r="U26" i="10" s="1"/>
  <c r="Q22" i="10"/>
  <c r="T22" i="10" s="1"/>
  <c r="U22" i="10" s="1"/>
  <c r="Q19" i="10"/>
  <c r="T19" i="10" s="1"/>
  <c r="U19" i="10" s="1"/>
  <c r="Q14" i="10"/>
  <c r="T14" i="10" s="1"/>
  <c r="U14" i="10" s="1"/>
  <c r="Q10" i="10"/>
  <c r="T10" i="10" s="1"/>
  <c r="U10" i="10" s="1"/>
  <c r="Q4" i="10"/>
  <c r="T4" i="10" s="1"/>
  <c r="U4" i="10" s="1"/>
  <c r="Q11" i="10"/>
  <c r="T11" i="10" s="1"/>
  <c r="U11" i="10" s="1"/>
  <c r="Q9" i="10"/>
  <c r="T9" i="10" s="1"/>
  <c r="U9" i="10" s="1"/>
  <c r="Q5" i="10"/>
  <c r="T5" i="10" s="1"/>
  <c r="U5" i="10" s="1"/>
  <c r="Q31" i="10"/>
  <c r="T31" i="10" s="1"/>
  <c r="U31" i="10" s="1"/>
  <c r="Q29" i="10"/>
  <c r="T29" i="10" s="1"/>
  <c r="U29" i="10" s="1"/>
  <c r="Q27" i="10"/>
  <c r="T27" i="10" s="1"/>
  <c r="U27" i="10" s="1"/>
  <c r="Q25" i="10"/>
  <c r="T25" i="10" s="1"/>
  <c r="U25" i="10" s="1"/>
  <c r="Q23" i="10"/>
  <c r="T23" i="10" s="1"/>
  <c r="U23" i="10" s="1"/>
  <c r="Q21" i="10"/>
  <c r="T21" i="10" s="1"/>
  <c r="U21" i="10" s="1"/>
  <c r="Q17" i="10"/>
  <c r="T17" i="10" s="1"/>
  <c r="U17" i="10" s="1"/>
  <c r="Q15" i="10"/>
  <c r="T15" i="10" s="1"/>
  <c r="U15" i="10" s="1"/>
  <c r="Q13" i="10"/>
  <c r="T13" i="10" s="1"/>
  <c r="U13" i="10" s="1"/>
  <c r="Q7" i="10"/>
  <c r="T7" i="10" s="1"/>
  <c r="U7" i="10" s="1"/>
  <c r="Q6" i="10"/>
  <c r="T6" i="10" s="1"/>
  <c r="U6" i="10" s="1"/>
  <c r="Q3" i="10"/>
  <c r="T3" i="10" s="1"/>
  <c r="U3" i="10" s="1"/>
  <c r="Y23" i="10"/>
  <c r="W23" i="10"/>
  <c r="V23" i="10"/>
  <c r="Z23" i="10"/>
  <c r="Z51" i="10"/>
  <c r="V51" i="10"/>
  <c r="W51" i="10"/>
  <c r="Y51" i="10"/>
  <c r="Z4" i="10"/>
  <c r="V4" i="10"/>
  <c r="Y4" i="10"/>
  <c r="W4" i="10"/>
  <c r="Z12" i="10"/>
  <c r="V12" i="10"/>
  <c r="Y12" i="10"/>
  <c r="W12" i="10"/>
  <c r="Z28" i="10"/>
  <c r="V28" i="10"/>
  <c r="Y28" i="10"/>
  <c r="W28" i="10"/>
  <c r="Z19" i="10"/>
  <c r="V19" i="10"/>
  <c r="W19" i="10"/>
  <c r="Y19" i="10"/>
  <c r="W5" i="10"/>
  <c r="Z5" i="10"/>
  <c r="V5" i="10"/>
  <c r="Y5" i="10"/>
  <c r="W17" i="10"/>
  <c r="Y17" i="10"/>
  <c r="Z17" i="10"/>
  <c r="V17" i="10"/>
  <c r="D61" i="9"/>
  <c r="E61" i="9" s="1"/>
  <c r="K61" i="9" s="1"/>
  <c r="S73" i="9"/>
  <c r="P73" i="9"/>
  <c r="O73" i="9"/>
  <c r="R73" i="9"/>
  <c r="D60" i="9"/>
  <c r="E60" i="9" s="1"/>
  <c r="K60" i="9" s="1"/>
  <c r="D31" i="9"/>
  <c r="E31" i="9" s="1"/>
  <c r="K31" i="9" s="1"/>
  <c r="D35" i="9"/>
  <c r="E35" i="9" s="1"/>
  <c r="K35" i="9" s="1"/>
  <c r="D46" i="9"/>
  <c r="E46" i="9" s="1"/>
  <c r="K46" i="9" s="1"/>
  <c r="D63" i="9"/>
  <c r="E63" i="9" s="1"/>
  <c r="K63" i="9" s="1"/>
  <c r="D40" i="9"/>
  <c r="E40" i="9" s="1"/>
  <c r="K40" i="9" s="1"/>
  <c r="D69" i="9"/>
  <c r="E69" i="9" s="1"/>
  <c r="K69" i="9" s="1"/>
  <c r="D33" i="9"/>
  <c r="E33" i="9" s="1"/>
  <c r="K33" i="9" s="1"/>
  <c r="D42" i="9"/>
  <c r="E42" i="9" s="1"/>
  <c r="K42" i="9" s="1"/>
  <c r="D65" i="9"/>
  <c r="E65" i="9" s="1"/>
  <c r="K65" i="9" s="1"/>
  <c r="D72" i="9"/>
  <c r="E72" i="9" s="1"/>
  <c r="K72" i="9" s="1"/>
  <c r="D51" i="9"/>
  <c r="E51" i="9" s="1"/>
  <c r="K51" i="9" s="1"/>
  <c r="D49" i="9"/>
  <c r="E49" i="9" s="1"/>
  <c r="K49" i="9" s="1"/>
  <c r="D64" i="9"/>
  <c r="E64" i="9" s="1"/>
  <c r="K64" i="9" s="1"/>
  <c r="D52" i="9"/>
  <c r="E52" i="9" s="1"/>
  <c r="K52" i="9" s="1"/>
  <c r="D45" i="9"/>
  <c r="E45" i="9" s="1"/>
  <c r="K45" i="9" s="1"/>
  <c r="D34" i="9"/>
  <c r="E34" i="9" s="1"/>
  <c r="K34" i="9" s="1"/>
  <c r="D57" i="9"/>
  <c r="E57" i="9" s="1"/>
  <c r="K57" i="9" s="1"/>
  <c r="D54" i="9"/>
  <c r="E54" i="9" s="1"/>
  <c r="K54" i="9" s="1"/>
  <c r="D59" i="9"/>
  <c r="E59" i="9" s="1"/>
  <c r="K59" i="9" s="1"/>
  <c r="D67" i="9"/>
  <c r="E67" i="9" s="1"/>
  <c r="K67" i="9" s="1"/>
  <c r="D48" i="9"/>
  <c r="E48" i="9" s="1"/>
  <c r="K48" i="9" s="1"/>
  <c r="D32" i="9"/>
  <c r="E32" i="9" s="1"/>
  <c r="K32" i="9" s="1"/>
  <c r="D41" i="9"/>
  <c r="E41" i="9" s="1"/>
  <c r="K41" i="9" s="1"/>
  <c r="D43" i="9"/>
  <c r="E43" i="9" s="1"/>
  <c r="K43" i="9" s="1"/>
  <c r="D58" i="9"/>
  <c r="E58" i="9" s="1"/>
  <c r="K58" i="9" s="1"/>
  <c r="D55" i="9"/>
  <c r="E55" i="9" s="1"/>
  <c r="K55" i="9" s="1"/>
  <c r="D71" i="9"/>
  <c r="E71" i="9" s="1"/>
  <c r="K71" i="9" s="1"/>
  <c r="P72" i="9"/>
  <c r="D36" i="9"/>
  <c r="E36" i="9" s="1"/>
  <c r="K36" i="9" s="1"/>
  <c r="D47" i="9"/>
  <c r="E47" i="9" s="1"/>
  <c r="K47" i="9" s="1"/>
  <c r="D30" i="9"/>
  <c r="E30" i="9" s="1"/>
  <c r="K30" i="9" s="1"/>
  <c r="D56" i="9"/>
  <c r="E56" i="9" s="1"/>
  <c r="K56" i="9" s="1"/>
  <c r="D44" i="9"/>
  <c r="E44" i="9" s="1"/>
  <c r="K44" i="9" s="1"/>
  <c r="D53" i="9"/>
  <c r="E53" i="9" s="1"/>
  <c r="K53" i="9" s="1"/>
  <c r="D37" i="9"/>
  <c r="E37" i="9" s="1"/>
  <c r="K37" i="9" s="1"/>
  <c r="D39" i="9"/>
  <c r="E39" i="9" s="1"/>
  <c r="K39" i="9" s="1"/>
  <c r="D50" i="9"/>
  <c r="E50" i="9" s="1"/>
  <c r="K50" i="9" s="1"/>
  <c r="D62" i="9"/>
  <c r="E62" i="9" s="1"/>
  <c r="K62" i="9" s="1"/>
  <c r="D38" i="9"/>
  <c r="E38" i="9" s="1"/>
  <c r="K38" i="9" s="1"/>
  <c r="D66" i="9"/>
  <c r="E66" i="9" s="1"/>
  <c r="K66" i="9" s="1"/>
  <c r="D68" i="9"/>
  <c r="E68" i="9" s="1"/>
  <c r="K68" i="9" s="1"/>
  <c r="D70" i="9"/>
  <c r="E70" i="9" s="1"/>
  <c r="K70" i="9" s="1"/>
  <c r="P30" i="9"/>
  <c r="P60" i="9"/>
  <c r="P48" i="9"/>
  <c r="P32" i="9"/>
  <c r="P54" i="9"/>
  <c r="P61" i="9"/>
  <c r="P66" i="9"/>
  <c r="P68" i="9"/>
  <c r="P64" i="9"/>
  <c r="P63" i="9"/>
  <c r="P44" i="9"/>
  <c r="P39" i="9"/>
  <c r="P55" i="9"/>
  <c r="P69" i="9"/>
  <c r="P31" i="9"/>
  <c r="P40" i="9"/>
  <c r="P49" i="9"/>
  <c r="P35" i="9"/>
  <c r="P57" i="9"/>
  <c r="P65" i="9"/>
  <c r="P56" i="9"/>
  <c r="P52" i="9"/>
  <c r="P36" i="9"/>
  <c r="P47" i="9"/>
  <c r="P42" i="9"/>
  <c r="P50" i="9"/>
  <c r="P58" i="9"/>
  <c r="W29" i="9"/>
  <c r="I4" i="9"/>
  <c r="W4" i="9"/>
  <c r="I3" i="9"/>
  <c r="W3" i="9"/>
  <c r="W19" i="9"/>
  <c r="I19" i="9"/>
  <c r="W11" i="9"/>
  <c r="I11" i="9"/>
  <c r="W27" i="9"/>
  <c r="I27" i="9"/>
  <c r="W15" i="9"/>
  <c r="I15" i="9"/>
  <c r="W7" i="9"/>
  <c r="I7" i="9"/>
  <c r="W23" i="9"/>
  <c r="I23" i="9"/>
  <c r="D29" i="9"/>
  <c r="E29" i="9" s="1"/>
  <c r="K29" i="9" s="1"/>
  <c r="D25" i="9"/>
  <c r="E25" i="9" s="1"/>
  <c r="K25" i="9" s="1"/>
  <c r="D21" i="9"/>
  <c r="E21" i="9" s="1"/>
  <c r="K21" i="9" s="1"/>
  <c r="D17" i="9"/>
  <c r="E17" i="9" s="1"/>
  <c r="K17" i="9" s="1"/>
  <c r="D13" i="9"/>
  <c r="E13" i="9" s="1"/>
  <c r="K13" i="9" s="1"/>
  <c r="D9" i="9"/>
  <c r="E9" i="9" s="1"/>
  <c r="K9" i="9" s="1"/>
  <c r="D5" i="9"/>
  <c r="E5" i="9" s="1"/>
  <c r="K5" i="9" s="1"/>
  <c r="D26" i="9"/>
  <c r="E26" i="9" s="1"/>
  <c r="K26" i="9" s="1"/>
  <c r="D22" i="9"/>
  <c r="E22" i="9" s="1"/>
  <c r="K22" i="9" s="1"/>
  <c r="D18" i="9"/>
  <c r="E18" i="9" s="1"/>
  <c r="K18" i="9" s="1"/>
  <c r="D14" i="9"/>
  <c r="E14" i="9" s="1"/>
  <c r="K14" i="9" s="1"/>
  <c r="D10" i="9"/>
  <c r="E10" i="9" s="1"/>
  <c r="K10" i="9" s="1"/>
  <c r="D6" i="9"/>
  <c r="E6" i="9" s="1"/>
  <c r="K6" i="9" s="1"/>
  <c r="D3" i="9"/>
  <c r="E3" i="9" s="1"/>
  <c r="K3" i="9" s="1"/>
  <c r="D4" i="9"/>
  <c r="E4" i="9" s="1"/>
  <c r="K4" i="9" s="1"/>
  <c r="I5" i="9"/>
  <c r="W6" i="9"/>
  <c r="I6" i="9"/>
  <c r="D8" i="9"/>
  <c r="E8" i="9" s="1"/>
  <c r="K8" i="9" s="1"/>
  <c r="W8" i="9"/>
  <c r="W10" i="9"/>
  <c r="I10" i="9"/>
  <c r="D12" i="9"/>
  <c r="E12" i="9" s="1"/>
  <c r="K12" i="9" s="1"/>
  <c r="W12" i="9"/>
  <c r="W14" i="9"/>
  <c r="I14" i="9"/>
  <c r="D16" i="9"/>
  <c r="E16" i="9" s="1"/>
  <c r="K16" i="9" s="1"/>
  <c r="W16" i="9"/>
  <c r="W18" i="9"/>
  <c r="I18" i="9"/>
  <c r="D20" i="9"/>
  <c r="E20" i="9" s="1"/>
  <c r="K20" i="9" s="1"/>
  <c r="W20" i="9"/>
  <c r="W22" i="9"/>
  <c r="I22" i="9"/>
  <c r="D24" i="9"/>
  <c r="E24" i="9" s="1"/>
  <c r="K24" i="9" s="1"/>
  <c r="W24" i="9"/>
  <c r="W26" i="9"/>
  <c r="I26" i="9"/>
  <c r="D28" i="9"/>
  <c r="E28" i="9" s="1"/>
  <c r="K28" i="9" s="1"/>
  <c r="W28" i="9"/>
  <c r="W5" i="9"/>
  <c r="D7" i="9"/>
  <c r="E7" i="9" s="1"/>
  <c r="K7" i="9" s="1"/>
  <c r="I9" i="9"/>
  <c r="W9" i="9"/>
  <c r="D11" i="9"/>
  <c r="E11" i="9" s="1"/>
  <c r="K11" i="9" s="1"/>
  <c r="I13" i="9"/>
  <c r="W13" i="9"/>
  <c r="D15" i="9"/>
  <c r="E15" i="9" s="1"/>
  <c r="K15" i="9" s="1"/>
  <c r="I17" i="9"/>
  <c r="W17" i="9"/>
  <c r="D19" i="9"/>
  <c r="E19" i="9" s="1"/>
  <c r="K19" i="9" s="1"/>
  <c r="I21" i="9"/>
  <c r="W21" i="9"/>
  <c r="D23" i="9"/>
  <c r="E23" i="9" s="1"/>
  <c r="K23" i="9" s="1"/>
  <c r="I25" i="9"/>
  <c r="W25" i="9"/>
  <c r="D27" i="9"/>
  <c r="E27" i="9" s="1"/>
  <c r="K27" i="9" s="1"/>
  <c r="D14" i="6"/>
  <c r="E14" i="6" s="1"/>
  <c r="K14" i="6" s="1"/>
  <c r="D17" i="6"/>
  <c r="E17" i="6" s="1"/>
  <c r="K17" i="6" s="1"/>
  <c r="D21" i="6"/>
  <c r="E21" i="6" s="1"/>
  <c r="K21" i="6" s="1"/>
  <c r="R21" i="6" s="1"/>
  <c r="D26" i="6"/>
  <c r="E26" i="6" s="1"/>
  <c r="K26" i="6" s="1"/>
  <c r="R26" i="6" s="1"/>
  <c r="D22" i="6"/>
  <c r="E22" i="6" s="1"/>
  <c r="K22" i="6" s="1"/>
  <c r="D16" i="6"/>
  <c r="E16" i="6" s="1"/>
  <c r="K16" i="6" s="1"/>
  <c r="D20" i="6"/>
  <c r="E20" i="6" s="1"/>
  <c r="K20" i="6" s="1"/>
  <c r="R20" i="6" s="1"/>
  <c r="D24" i="6"/>
  <c r="E24" i="6" s="1"/>
  <c r="K24" i="6" s="1"/>
  <c r="R24" i="6" s="1"/>
  <c r="D29" i="6"/>
  <c r="E29" i="6" s="1"/>
  <c r="K29" i="6" s="1"/>
  <c r="D18" i="6"/>
  <c r="E18" i="6" s="1"/>
  <c r="K18" i="6" s="1"/>
  <c r="S18" i="6" s="1"/>
  <c r="D15" i="6"/>
  <c r="E15" i="6" s="1"/>
  <c r="K15" i="6" s="1"/>
  <c r="O15" i="6" s="1"/>
  <c r="D19" i="6"/>
  <c r="E19" i="6" s="1"/>
  <c r="K19" i="6" s="1"/>
  <c r="O19" i="6" s="1"/>
  <c r="D23" i="6"/>
  <c r="E23" i="6" s="1"/>
  <c r="K23" i="6" s="1"/>
  <c r="I9" i="6"/>
  <c r="S14" i="6"/>
  <c r="O14" i="6"/>
  <c r="R14" i="6"/>
  <c r="P14" i="6"/>
  <c r="O18" i="6"/>
  <c r="P18" i="6"/>
  <c r="I13" i="6"/>
  <c r="S22" i="6"/>
  <c r="O22" i="6"/>
  <c r="R22" i="6"/>
  <c r="P22" i="6"/>
  <c r="I6" i="6"/>
  <c r="I10" i="6"/>
  <c r="S17" i="6"/>
  <c r="O17" i="6"/>
  <c r="R17" i="6"/>
  <c r="P17" i="6"/>
  <c r="I7" i="6"/>
  <c r="I11" i="6"/>
  <c r="S16" i="6"/>
  <c r="O16" i="6"/>
  <c r="R16" i="6"/>
  <c r="P16" i="6"/>
  <c r="S20" i="6"/>
  <c r="S29" i="6"/>
  <c r="O29" i="6"/>
  <c r="R29" i="6"/>
  <c r="P29" i="6"/>
  <c r="I5" i="6"/>
  <c r="I3" i="6"/>
  <c r="I4" i="6"/>
  <c r="I8" i="6"/>
  <c r="I12" i="6"/>
  <c r="S15" i="6"/>
  <c r="S23" i="6"/>
  <c r="O23" i="6"/>
  <c r="R23" i="6"/>
  <c r="P23" i="6"/>
  <c r="I14" i="6"/>
  <c r="I15" i="6"/>
  <c r="I16" i="6"/>
  <c r="I17" i="6"/>
  <c r="I18" i="6"/>
  <c r="I19" i="6"/>
  <c r="I20" i="6"/>
  <c r="I21" i="6"/>
  <c r="I22" i="6"/>
  <c r="I23" i="6"/>
  <c r="I24" i="6"/>
  <c r="I28" i="6"/>
  <c r="D3" i="6"/>
  <c r="E3" i="6" s="1"/>
  <c r="K3" i="6" s="1"/>
  <c r="D4" i="6"/>
  <c r="E4" i="6" s="1"/>
  <c r="K4" i="6" s="1"/>
  <c r="D5" i="6"/>
  <c r="E5" i="6" s="1"/>
  <c r="K5" i="6" s="1"/>
  <c r="D6" i="6"/>
  <c r="E6" i="6" s="1"/>
  <c r="K6" i="6" s="1"/>
  <c r="D7" i="6"/>
  <c r="E7" i="6" s="1"/>
  <c r="K7" i="6" s="1"/>
  <c r="D8" i="6"/>
  <c r="E8" i="6" s="1"/>
  <c r="K8" i="6" s="1"/>
  <c r="D9" i="6"/>
  <c r="E9" i="6" s="1"/>
  <c r="K9" i="6" s="1"/>
  <c r="D10" i="6"/>
  <c r="E10" i="6" s="1"/>
  <c r="K10" i="6" s="1"/>
  <c r="D11" i="6"/>
  <c r="E11" i="6" s="1"/>
  <c r="K11" i="6" s="1"/>
  <c r="D12" i="6"/>
  <c r="E12" i="6" s="1"/>
  <c r="K12" i="6" s="1"/>
  <c r="D13" i="6"/>
  <c r="E13" i="6" s="1"/>
  <c r="K13" i="6" s="1"/>
  <c r="D25" i="6"/>
  <c r="E25" i="6" s="1"/>
  <c r="K25" i="6" s="1"/>
  <c r="D27" i="6"/>
  <c r="E27" i="6" s="1"/>
  <c r="K27" i="6" s="1"/>
  <c r="D28" i="6"/>
  <c r="E28" i="6" s="1"/>
  <c r="K28" i="6" s="1"/>
  <c r="I29" i="6"/>
  <c r="V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3" i="4"/>
  <c r="H3" i="4" s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3" i="4"/>
  <c r="Y279" i="5"/>
  <c r="X279" i="5"/>
  <c r="Y278" i="5"/>
  <c r="X278" i="5"/>
  <c r="Y277" i="5"/>
  <c r="X277" i="5"/>
  <c r="J276" i="5"/>
  <c r="V276" i="5" s="1"/>
  <c r="H276" i="5"/>
  <c r="N276" i="5" s="1"/>
  <c r="G276" i="5"/>
  <c r="V275" i="5"/>
  <c r="J275" i="5"/>
  <c r="H275" i="5"/>
  <c r="N275" i="5" s="1"/>
  <c r="G275" i="5"/>
  <c r="V274" i="5"/>
  <c r="J274" i="5"/>
  <c r="H274" i="5"/>
  <c r="I274" i="5" s="1"/>
  <c r="X274" i="5" s="1"/>
  <c r="G274" i="5"/>
  <c r="N273" i="5"/>
  <c r="J273" i="5"/>
  <c r="V273" i="5" s="1"/>
  <c r="I273" i="5"/>
  <c r="X273" i="5" s="1"/>
  <c r="H273" i="5"/>
  <c r="G273" i="5"/>
  <c r="J272" i="5"/>
  <c r="V272" i="5" s="1"/>
  <c r="H272" i="5"/>
  <c r="N272" i="5" s="1"/>
  <c r="G272" i="5"/>
  <c r="V271" i="5"/>
  <c r="J271" i="5"/>
  <c r="I271" i="5"/>
  <c r="H271" i="5"/>
  <c r="N271" i="5" s="1"/>
  <c r="G271" i="5"/>
  <c r="V270" i="5"/>
  <c r="N270" i="5"/>
  <c r="J270" i="5"/>
  <c r="H270" i="5"/>
  <c r="I270" i="5" s="1"/>
  <c r="X270" i="5" s="1"/>
  <c r="G270" i="5"/>
  <c r="N269" i="5"/>
  <c r="J269" i="5"/>
  <c r="V269" i="5" s="1"/>
  <c r="I269" i="5"/>
  <c r="X269" i="5" s="1"/>
  <c r="H269" i="5"/>
  <c r="G269" i="5"/>
  <c r="J268" i="5"/>
  <c r="V268" i="5" s="1"/>
  <c r="I268" i="5"/>
  <c r="H268" i="5"/>
  <c r="N268" i="5" s="1"/>
  <c r="G268" i="5"/>
  <c r="V267" i="5"/>
  <c r="J267" i="5"/>
  <c r="H267" i="5"/>
  <c r="N267" i="5" s="1"/>
  <c r="G267" i="5"/>
  <c r="V266" i="5"/>
  <c r="N266" i="5"/>
  <c r="J266" i="5"/>
  <c r="H266" i="5"/>
  <c r="I266" i="5" s="1"/>
  <c r="X266" i="5" s="1"/>
  <c r="G266" i="5"/>
  <c r="N265" i="5"/>
  <c r="J265" i="5"/>
  <c r="V265" i="5" s="1"/>
  <c r="I265" i="5"/>
  <c r="X265" i="5" s="1"/>
  <c r="H265" i="5"/>
  <c r="G265" i="5"/>
  <c r="J264" i="5"/>
  <c r="V264" i="5" s="1"/>
  <c r="H264" i="5"/>
  <c r="N264" i="5" s="1"/>
  <c r="G264" i="5"/>
  <c r="V263" i="5"/>
  <c r="J263" i="5"/>
  <c r="H263" i="5"/>
  <c r="N263" i="5" s="1"/>
  <c r="G263" i="5"/>
  <c r="V262" i="5"/>
  <c r="J262" i="5"/>
  <c r="H262" i="5"/>
  <c r="I262" i="5" s="1"/>
  <c r="X262" i="5" s="1"/>
  <c r="G262" i="5"/>
  <c r="V261" i="5"/>
  <c r="N261" i="5"/>
  <c r="J261" i="5"/>
  <c r="I261" i="5"/>
  <c r="X261" i="5" s="1"/>
  <c r="H261" i="5"/>
  <c r="G261" i="5"/>
  <c r="J260" i="5"/>
  <c r="V260" i="5" s="1"/>
  <c r="H260" i="5"/>
  <c r="G260" i="5"/>
  <c r="V259" i="5"/>
  <c r="J259" i="5"/>
  <c r="I259" i="5"/>
  <c r="H259" i="5"/>
  <c r="N259" i="5" s="1"/>
  <c r="G259" i="5"/>
  <c r="V258" i="5"/>
  <c r="J258" i="5"/>
  <c r="H258" i="5"/>
  <c r="G258" i="5"/>
  <c r="N257" i="5"/>
  <c r="J257" i="5"/>
  <c r="V257" i="5" s="1"/>
  <c r="I257" i="5"/>
  <c r="X257" i="5" s="1"/>
  <c r="H257" i="5"/>
  <c r="G257" i="5"/>
  <c r="J256" i="5"/>
  <c r="V256" i="5" s="1"/>
  <c r="I256" i="5"/>
  <c r="X256" i="5" s="1"/>
  <c r="H256" i="5"/>
  <c r="N256" i="5" s="1"/>
  <c r="G256" i="5"/>
  <c r="N255" i="5"/>
  <c r="J255" i="5"/>
  <c r="V255" i="5" s="1"/>
  <c r="I255" i="5"/>
  <c r="X255" i="5" s="1"/>
  <c r="H255" i="5"/>
  <c r="G255" i="5"/>
  <c r="J254" i="5"/>
  <c r="V254" i="5" s="1"/>
  <c r="I254" i="5"/>
  <c r="H254" i="5"/>
  <c r="N254" i="5" s="1"/>
  <c r="G254" i="5"/>
  <c r="X253" i="5"/>
  <c r="V253" i="5"/>
  <c r="N253" i="5"/>
  <c r="J253" i="5"/>
  <c r="I253" i="5"/>
  <c r="H253" i="5"/>
  <c r="G253" i="5"/>
  <c r="V252" i="5"/>
  <c r="J252" i="5"/>
  <c r="H252" i="5"/>
  <c r="G252" i="5"/>
  <c r="N251" i="5"/>
  <c r="J251" i="5"/>
  <c r="V251" i="5" s="1"/>
  <c r="I251" i="5"/>
  <c r="X251" i="5" s="1"/>
  <c r="H251" i="5"/>
  <c r="G251" i="5"/>
  <c r="J250" i="5"/>
  <c r="V250" i="5" s="1"/>
  <c r="I250" i="5"/>
  <c r="X250" i="5" s="1"/>
  <c r="H250" i="5"/>
  <c r="N250" i="5" s="1"/>
  <c r="G250" i="5"/>
  <c r="V249" i="5"/>
  <c r="N249" i="5"/>
  <c r="J249" i="5"/>
  <c r="I249" i="5"/>
  <c r="H249" i="5"/>
  <c r="G249" i="5"/>
  <c r="V248" i="5"/>
  <c r="N248" i="5"/>
  <c r="J248" i="5"/>
  <c r="H248" i="5"/>
  <c r="I248" i="5" s="1"/>
  <c r="X248" i="5" s="1"/>
  <c r="G248" i="5"/>
  <c r="N247" i="5"/>
  <c r="J247" i="5"/>
  <c r="V247" i="5" s="1"/>
  <c r="I247" i="5"/>
  <c r="X247" i="5" s="1"/>
  <c r="H247" i="5"/>
  <c r="G247" i="5"/>
  <c r="J246" i="5"/>
  <c r="V246" i="5" s="1"/>
  <c r="I246" i="5"/>
  <c r="X246" i="5" s="1"/>
  <c r="H246" i="5"/>
  <c r="N246" i="5" s="1"/>
  <c r="G246" i="5"/>
  <c r="X245" i="5"/>
  <c r="V245" i="5"/>
  <c r="N245" i="5"/>
  <c r="J245" i="5"/>
  <c r="I245" i="5"/>
  <c r="H245" i="5"/>
  <c r="G245" i="5"/>
  <c r="V244" i="5"/>
  <c r="J244" i="5"/>
  <c r="H244" i="5"/>
  <c r="G244" i="5"/>
  <c r="N243" i="5"/>
  <c r="J243" i="5"/>
  <c r="V243" i="5" s="1"/>
  <c r="I243" i="5"/>
  <c r="X243" i="5" s="1"/>
  <c r="H243" i="5"/>
  <c r="G243" i="5"/>
  <c r="J242" i="5"/>
  <c r="V242" i="5" s="1"/>
  <c r="I242" i="5"/>
  <c r="X242" i="5" s="1"/>
  <c r="H242" i="5"/>
  <c r="N242" i="5" s="1"/>
  <c r="G242" i="5"/>
  <c r="X241" i="5"/>
  <c r="V241" i="5"/>
  <c r="N241" i="5"/>
  <c r="J241" i="5"/>
  <c r="I241" i="5"/>
  <c r="H241" i="5"/>
  <c r="G241" i="5"/>
  <c r="J240" i="5"/>
  <c r="V240" i="5" s="1"/>
  <c r="H240" i="5"/>
  <c r="G240" i="5"/>
  <c r="N239" i="5"/>
  <c r="J239" i="5"/>
  <c r="V239" i="5" s="1"/>
  <c r="I239" i="5"/>
  <c r="X239" i="5" s="1"/>
  <c r="H239" i="5"/>
  <c r="G239" i="5"/>
  <c r="J238" i="5"/>
  <c r="V238" i="5" s="1"/>
  <c r="I238" i="5"/>
  <c r="X238" i="5" s="1"/>
  <c r="H238" i="5"/>
  <c r="N238" i="5" s="1"/>
  <c r="G238" i="5"/>
  <c r="X237" i="5"/>
  <c r="V237" i="5"/>
  <c r="N237" i="5"/>
  <c r="J237" i="5"/>
  <c r="I237" i="5"/>
  <c r="H237" i="5"/>
  <c r="G237" i="5"/>
  <c r="V236" i="5"/>
  <c r="J236" i="5"/>
  <c r="H236" i="5"/>
  <c r="G236" i="5"/>
  <c r="N235" i="5"/>
  <c r="J235" i="5"/>
  <c r="V235" i="5" s="1"/>
  <c r="I235" i="5"/>
  <c r="X235" i="5" s="1"/>
  <c r="H235" i="5"/>
  <c r="G235" i="5"/>
  <c r="J234" i="5"/>
  <c r="V234" i="5" s="1"/>
  <c r="I234" i="5"/>
  <c r="X234" i="5" s="1"/>
  <c r="H234" i="5"/>
  <c r="N234" i="5" s="1"/>
  <c r="G234" i="5"/>
  <c r="X233" i="5"/>
  <c r="V233" i="5"/>
  <c r="N233" i="5"/>
  <c r="J233" i="5"/>
  <c r="I233" i="5"/>
  <c r="H233" i="5"/>
  <c r="G233" i="5"/>
  <c r="J232" i="5"/>
  <c r="V232" i="5" s="1"/>
  <c r="H232" i="5"/>
  <c r="G232" i="5"/>
  <c r="N231" i="5"/>
  <c r="J231" i="5"/>
  <c r="V231" i="5" s="1"/>
  <c r="I231" i="5"/>
  <c r="X231" i="5" s="1"/>
  <c r="H231" i="5"/>
  <c r="G231" i="5"/>
  <c r="J230" i="5"/>
  <c r="V230" i="5" s="1"/>
  <c r="I230" i="5"/>
  <c r="X230" i="5" s="1"/>
  <c r="H230" i="5"/>
  <c r="N230" i="5" s="1"/>
  <c r="G230" i="5"/>
  <c r="X229" i="5"/>
  <c r="V229" i="5"/>
  <c r="N229" i="5"/>
  <c r="J229" i="5"/>
  <c r="I229" i="5"/>
  <c r="H229" i="5"/>
  <c r="G229" i="5"/>
  <c r="V228" i="5"/>
  <c r="J228" i="5"/>
  <c r="H228" i="5"/>
  <c r="G228" i="5"/>
  <c r="N227" i="5"/>
  <c r="J227" i="5"/>
  <c r="V227" i="5" s="1"/>
  <c r="I227" i="5"/>
  <c r="X227" i="5" s="1"/>
  <c r="H227" i="5"/>
  <c r="G227" i="5"/>
  <c r="X226" i="5"/>
  <c r="J226" i="5"/>
  <c r="V226" i="5" s="1"/>
  <c r="I226" i="5"/>
  <c r="H226" i="5"/>
  <c r="N226" i="5" s="1"/>
  <c r="G226" i="5"/>
  <c r="V225" i="5"/>
  <c r="J225" i="5"/>
  <c r="I225" i="5"/>
  <c r="H225" i="5"/>
  <c r="N225" i="5" s="1"/>
  <c r="G225" i="5"/>
  <c r="V224" i="5"/>
  <c r="J224" i="5"/>
  <c r="H224" i="5"/>
  <c r="I224" i="5" s="1"/>
  <c r="X224" i="5" s="1"/>
  <c r="G224" i="5"/>
  <c r="N223" i="5"/>
  <c r="J223" i="5"/>
  <c r="V223" i="5" s="1"/>
  <c r="I223" i="5"/>
  <c r="X223" i="5" s="1"/>
  <c r="H223" i="5"/>
  <c r="G223" i="5"/>
  <c r="J222" i="5"/>
  <c r="V222" i="5" s="1"/>
  <c r="I222" i="5"/>
  <c r="X222" i="5" s="1"/>
  <c r="H222" i="5"/>
  <c r="N222" i="5" s="1"/>
  <c r="G222" i="5"/>
  <c r="V221" i="5"/>
  <c r="J221" i="5"/>
  <c r="I221" i="5"/>
  <c r="H221" i="5"/>
  <c r="N221" i="5" s="1"/>
  <c r="G221" i="5"/>
  <c r="V220" i="5"/>
  <c r="N220" i="5"/>
  <c r="J220" i="5"/>
  <c r="H220" i="5"/>
  <c r="I220" i="5" s="1"/>
  <c r="G220" i="5"/>
  <c r="N219" i="5"/>
  <c r="J219" i="5"/>
  <c r="V219" i="5" s="1"/>
  <c r="I219" i="5"/>
  <c r="X219" i="5" s="1"/>
  <c r="H219" i="5"/>
  <c r="G219" i="5"/>
  <c r="J218" i="5"/>
  <c r="V218" i="5" s="1"/>
  <c r="I218" i="5"/>
  <c r="H218" i="5"/>
  <c r="N218" i="5" s="1"/>
  <c r="G218" i="5"/>
  <c r="V217" i="5"/>
  <c r="J217" i="5"/>
  <c r="H217" i="5"/>
  <c r="G217" i="5"/>
  <c r="V216" i="5"/>
  <c r="N216" i="5"/>
  <c r="J216" i="5"/>
  <c r="H216" i="5"/>
  <c r="I216" i="5" s="1"/>
  <c r="G216" i="5"/>
  <c r="N215" i="5"/>
  <c r="J215" i="5"/>
  <c r="V215" i="5" s="1"/>
  <c r="I215" i="5"/>
  <c r="X215" i="5" s="1"/>
  <c r="H215" i="5"/>
  <c r="G215" i="5"/>
  <c r="J214" i="5"/>
  <c r="V214" i="5" s="1"/>
  <c r="I214" i="5"/>
  <c r="H214" i="5"/>
  <c r="N214" i="5" s="1"/>
  <c r="G214" i="5"/>
  <c r="V213" i="5"/>
  <c r="J213" i="5"/>
  <c r="H213" i="5"/>
  <c r="G213" i="5"/>
  <c r="V212" i="5"/>
  <c r="N212" i="5"/>
  <c r="J212" i="5"/>
  <c r="H212" i="5"/>
  <c r="I212" i="5" s="1"/>
  <c r="G212" i="5"/>
  <c r="N211" i="5"/>
  <c r="J211" i="5"/>
  <c r="V211" i="5" s="1"/>
  <c r="I211" i="5"/>
  <c r="X211" i="5" s="1"/>
  <c r="H211" i="5"/>
  <c r="G211" i="5"/>
  <c r="J210" i="5"/>
  <c r="V210" i="5" s="1"/>
  <c r="I210" i="5"/>
  <c r="H210" i="5"/>
  <c r="N210" i="5" s="1"/>
  <c r="G210" i="5"/>
  <c r="V209" i="5"/>
  <c r="J209" i="5"/>
  <c r="H209" i="5"/>
  <c r="G209" i="5"/>
  <c r="V208" i="5"/>
  <c r="N208" i="5"/>
  <c r="J208" i="5"/>
  <c r="H208" i="5"/>
  <c r="I208" i="5" s="1"/>
  <c r="G208" i="5"/>
  <c r="N207" i="5"/>
  <c r="J207" i="5"/>
  <c r="V207" i="5" s="1"/>
  <c r="I207" i="5"/>
  <c r="X207" i="5" s="1"/>
  <c r="H207" i="5"/>
  <c r="G207" i="5"/>
  <c r="J206" i="5"/>
  <c r="V206" i="5" s="1"/>
  <c r="I206" i="5"/>
  <c r="X206" i="5" s="1"/>
  <c r="H206" i="5"/>
  <c r="N206" i="5" s="1"/>
  <c r="G206" i="5"/>
  <c r="X205" i="5"/>
  <c r="V205" i="5"/>
  <c r="N205" i="5"/>
  <c r="J205" i="5"/>
  <c r="I205" i="5"/>
  <c r="H205" i="5"/>
  <c r="G205" i="5"/>
  <c r="X204" i="5"/>
  <c r="J204" i="5"/>
  <c r="V204" i="5" s="1"/>
  <c r="H204" i="5"/>
  <c r="I204" i="5" s="1"/>
  <c r="G204" i="5"/>
  <c r="N203" i="5"/>
  <c r="J203" i="5"/>
  <c r="V203" i="5" s="1"/>
  <c r="I203" i="5"/>
  <c r="X203" i="5" s="1"/>
  <c r="H203" i="5"/>
  <c r="G203" i="5"/>
  <c r="J202" i="5"/>
  <c r="V202" i="5" s="1"/>
  <c r="I202" i="5"/>
  <c r="X202" i="5" s="1"/>
  <c r="H202" i="5"/>
  <c r="N202" i="5" s="1"/>
  <c r="G202" i="5"/>
  <c r="X201" i="5"/>
  <c r="V201" i="5"/>
  <c r="N201" i="5"/>
  <c r="J201" i="5"/>
  <c r="I201" i="5"/>
  <c r="H201" i="5"/>
  <c r="G201" i="5"/>
  <c r="X200" i="5"/>
  <c r="J200" i="5"/>
  <c r="V200" i="5" s="1"/>
  <c r="H200" i="5"/>
  <c r="I200" i="5" s="1"/>
  <c r="G200" i="5"/>
  <c r="N199" i="5"/>
  <c r="J199" i="5"/>
  <c r="V199" i="5" s="1"/>
  <c r="I199" i="5"/>
  <c r="X199" i="5" s="1"/>
  <c r="H199" i="5"/>
  <c r="G199" i="5"/>
  <c r="J198" i="5"/>
  <c r="V198" i="5" s="1"/>
  <c r="I198" i="5"/>
  <c r="X198" i="5" s="1"/>
  <c r="H198" i="5"/>
  <c r="N198" i="5" s="1"/>
  <c r="G198" i="5"/>
  <c r="X197" i="5"/>
  <c r="V197" i="5"/>
  <c r="N197" i="5"/>
  <c r="J197" i="5"/>
  <c r="I197" i="5"/>
  <c r="H197" i="5"/>
  <c r="G197" i="5"/>
  <c r="X196" i="5"/>
  <c r="J196" i="5"/>
  <c r="V196" i="5" s="1"/>
  <c r="H196" i="5"/>
  <c r="I196" i="5" s="1"/>
  <c r="G196" i="5"/>
  <c r="N195" i="5"/>
  <c r="J195" i="5"/>
  <c r="V195" i="5" s="1"/>
  <c r="I195" i="5"/>
  <c r="X195" i="5" s="1"/>
  <c r="H195" i="5"/>
  <c r="G195" i="5"/>
  <c r="J194" i="5"/>
  <c r="V194" i="5" s="1"/>
  <c r="I194" i="5"/>
  <c r="X194" i="5" s="1"/>
  <c r="H194" i="5"/>
  <c r="N194" i="5" s="1"/>
  <c r="G194" i="5"/>
  <c r="X193" i="5"/>
  <c r="V193" i="5"/>
  <c r="N193" i="5"/>
  <c r="J193" i="5"/>
  <c r="I193" i="5"/>
  <c r="H193" i="5"/>
  <c r="G193" i="5"/>
  <c r="X192" i="5"/>
  <c r="J192" i="5"/>
  <c r="V192" i="5" s="1"/>
  <c r="H192" i="5"/>
  <c r="I192" i="5" s="1"/>
  <c r="G192" i="5"/>
  <c r="J191" i="5"/>
  <c r="V191" i="5" s="1"/>
  <c r="I191" i="5"/>
  <c r="X191" i="5" s="1"/>
  <c r="H191" i="5"/>
  <c r="N191" i="5" s="1"/>
  <c r="G191" i="5"/>
  <c r="V190" i="5"/>
  <c r="J190" i="5"/>
  <c r="H190" i="5"/>
  <c r="N190" i="5" s="1"/>
  <c r="G190" i="5"/>
  <c r="V189" i="5"/>
  <c r="N189" i="5"/>
  <c r="J189" i="5"/>
  <c r="H189" i="5"/>
  <c r="I189" i="5" s="1"/>
  <c r="G189" i="5"/>
  <c r="N188" i="5"/>
  <c r="J188" i="5"/>
  <c r="V188" i="5" s="1"/>
  <c r="I188" i="5"/>
  <c r="X188" i="5" s="1"/>
  <c r="H188" i="5"/>
  <c r="G188" i="5"/>
  <c r="J187" i="5"/>
  <c r="V187" i="5" s="1"/>
  <c r="I187" i="5"/>
  <c r="X187" i="5" s="1"/>
  <c r="H187" i="5"/>
  <c r="N187" i="5" s="1"/>
  <c r="G187" i="5"/>
  <c r="V186" i="5"/>
  <c r="J186" i="5"/>
  <c r="H186" i="5"/>
  <c r="N186" i="5" s="1"/>
  <c r="G186" i="5"/>
  <c r="V185" i="5"/>
  <c r="J185" i="5"/>
  <c r="H185" i="5"/>
  <c r="N185" i="5" s="1"/>
  <c r="G185" i="5"/>
  <c r="N184" i="5"/>
  <c r="J184" i="5"/>
  <c r="V184" i="5" s="1"/>
  <c r="I184" i="5"/>
  <c r="X184" i="5" s="1"/>
  <c r="H184" i="5"/>
  <c r="G184" i="5"/>
  <c r="J183" i="5"/>
  <c r="V183" i="5" s="1"/>
  <c r="I183" i="5"/>
  <c r="X183" i="5" s="1"/>
  <c r="H183" i="5"/>
  <c r="N183" i="5" s="1"/>
  <c r="G183" i="5"/>
  <c r="V182" i="5"/>
  <c r="J182" i="5"/>
  <c r="H182" i="5"/>
  <c r="N182" i="5" s="1"/>
  <c r="G182" i="5"/>
  <c r="V181" i="5"/>
  <c r="J181" i="5"/>
  <c r="H181" i="5"/>
  <c r="N181" i="5" s="1"/>
  <c r="G181" i="5"/>
  <c r="N180" i="5"/>
  <c r="J180" i="5"/>
  <c r="V180" i="5" s="1"/>
  <c r="I180" i="5"/>
  <c r="X180" i="5" s="1"/>
  <c r="H180" i="5"/>
  <c r="G180" i="5"/>
  <c r="J179" i="5"/>
  <c r="V179" i="5" s="1"/>
  <c r="I179" i="5"/>
  <c r="X179" i="5" s="1"/>
  <c r="H179" i="5"/>
  <c r="N179" i="5" s="1"/>
  <c r="G179" i="5"/>
  <c r="V178" i="5"/>
  <c r="J178" i="5"/>
  <c r="H178" i="5"/>
  <c r="G178" i="5"/>
  <c r="V177" i="5"/>
  <c r="J177" i="5"/>
  <c r="H177" i="5"/>
  <c r="G177" i="5"/>
  <c r="V176" i="5"/>
  <c r="N176" i="5"/>
  <c r="J176" i="5"/>
  <c r="I176" i="5"/>
  <c r="X176" i="5" s="1"/>
  <c r="H176" i="5"/>
  <c r="G176" i="5"/>
  <c r="J175" i="5"/>
  <c r="V175" i="5" s="1"/>
  <c r="I175" i="5"/>
  <c r="X175" i="5" s="1"/>
  <c r="H175" i="5"/>
  <c r="N175" i="5" s="1"/>
  <c r="G175" i="5"/>
  <c r="V174" i="5"/>
  <c r="J174" i="5"/>
  <c r="I174" i="5"/>
  <c r="X174" i="5" s="1"/>
  <c r="H174" i="5"/>
  <c r="N174" i="5" s="1"/>
  <c r="G174" i="5"/>
  <c r="V173" i="5"/>
  <c r="N173" i="5"/>
  <c r="J173" i="5"/>
  <c r="H173" i="5"/>
  <c r="I173" i="5" s="1"/>
  <c r="X173" i="5" s="1"/>
  <c r="G173" i="5"/>
  <c r="V172" i="5"/>
  <c r="N172" i="5"/>
  <c r="J172" i="5"/>
  <c r="I172" i="5"/>
  <c r="X172" i="5" s="1"/>
  <c r="H172" i="5"/>
  <c r="G172" i="5"/>
  <c r="J171" i="5"/>
  <c r="V171" i="5" s="1"/>
  <c r="I171" i="5"/>
  <c r="X171" i="5" s="1"/>
  <c r="H171" i="5"/>
  <c r="N171" i="5" s="1"/>
  <c r="G171" i="5"/>
  <c r="X170" i="5"/>
  <c r="V170" i="5"/>
  <c r="J170" i="5"/>
  <c r="I170" i="5"/>
  <c r="H170" i="5"/>
  <c r="N170" i="5" s="1"/>
  <c r="G170" i="5"/>
  <c r="V169" i="5"/>
  <c r="J169" i="5"/>
  <c r="H169" i="5"/>
  <c r="G169" i="5"/>
  <c r="N168" i="5"/>
  <c r="J168" i="5"/>
  <c r="V168" i="5" s="1"/>
  <c r="I168" i="5"/>
  <c r="X168" i="5" s="1"/>
  <c r="H168" i="5"/>
  <c r="G168" i="5"/>
  <c r="J167" i="5"/>
  <c r="V167" i="5" s="1"/>
  <c r="I167" i="5"/>
  <c r="X167" i="5" s="1"/>
  <c r="H167" i="5"/>
  <c r="N167" i="5" s="1"/>
  <c r="G167" i="5"/>
  <c r="X166" i="5"/>
  <c r="V166" i="5"/>
  <c r="J166" i="5"/>
  <c r="I166" i="5"/>
  <c r="H166" i="5"/>
  <c r="N166" i="5" s="1"/>
  <c r="G166" i="5"/>
  <c r="V165" i="5"/>
  <c r="J165" i="5"/>
  <c r="H165" i="5"/>
  <c r="G165" i="5"/>
  <c r="V164" i="5"/>
  <c r="N164" i="5"/>
  <c r="J164" i="5"/>
  <c r="H164" i="5"/>
  <c r="I164" i="5" s="1"/>
  <c r="G164" i="5"/>
  <c r="J163" i="5"/>
  <c r="V163" i="5" s="1"/>
  <c r="I163" i="5"/>
  <c r="X163" i="5" s="1"/>
  <c r="H163" i="5"/>
  <c r="N163" i="5" s="1"/>
  <c r="G163" i="5"/>
  <c r="V162" i="5"/>
  <c r="J162" i="5"/>
  <c r="I162" i="5"/>
  <c r="H162" i="5"/>
  <c r="N162" i="5" s="1"/>
  <c r="G162" i="5"/>
  <c r="V161" i="5"/>
  <c r="J161" i="5"/>
  <c r="H161" i="5"/>
  <c r="G161" i="5"/>
  <c r="V160" i="5"/>
  <c r="N160" i="5"/>
  <c r="J160" i="5"/>
  <c r="I160" i="5"/>
  <c r="X160" i="5" s="1"/>
  <c r="H160" i="5"/>
  <c r="G160" i="5"/>
  <c r="J159" i="5"/>
  <c r="V159" i="5" s="1"/>
  <c r="I159" i="5"/>
  <c r="X159" i="5" s="1"/>
  <c r="H159" i="5"/>
  <c r="N159" i="5" s="1"/>
  <c r="G159" i="5"/>
  <c r="V158" i="5"/>
  <c r="J158" i="5"/>
  <c r="I158" i="5"/>
  <c r="H158" i="5"/>
  <c r="N158" i="5" s="1"/>
  <c r="G158" i="5"/>
  <c r="V157" i="5"/>
  <c r="J157" i="5"/>
  <c r="H157" i="5"/>
  <c r="G157" i="5"/>
  <c r="V156" i="5"/>
  <c r="N156" i="5"/>
  <c r="J156" i="5"/>
  <c r="I156" i="5"/>
  <c r="X156" i="5" s="1"/>
  <c r="H156" i="5"/>
  <c r="G156" i="5"/>
  <c r="J155" i="5"/>
  <c r="V155" i="5" s="1"/>
  <c r="I155" i="5"/>
  <c r="X155" i="5" s="1"/>
  <c r="H155" i="5"/>
  <c r="N155" i="5" s="1"/>
  <c r="G155" i="5"/>
  <c r="V154" i="5"/>
  <c r="J154" i="5"/>
  <c r="I154" i="5"/>
  <c r="H154" i="5"/>
  <c r="N154" i="5" s="1"/>
  <c r="G154" i="5"/>
  <c r="V153" i="5"/>
  <c r="J153" i="5"/>
  <c r="H153" i="5"/>
  <c r="G153" i="5"/>
  <c r="V152" i="5"/>
  <c r="N152" i="5"/>
  <c r="J152" i="5"/>
  <c r="I152" i="5"/>
  <c r="X152" i="5" s="1"/>
  <c r="H152" i="5"/>
  <c r="G152" i="5"/>
  <c r="J151" i="5"/>
  <c r="V151" i="5" s="1"/>
  <c r="I151" i="5"/>
  <c r="X151" i="5" s="1"/>
  <c r="H151" i="5"/>
  <c r="N151" i="5" s="1"/>
  <c r="G151" i="5"/>
  <c r="V150" i="5"/>
  <c r="J150" i="5"/>
  <c r="I150" i="5"/>
  <c r="H150" i="5"/>
  <c r="N150" i="5" s="1"/>
  <c r="G150" i="5"/>
  <c r="V149" i="5"/>
  <c r="J149" i="5"/>
  <c r="H149" i="5"/>
  <c r="G149" i="5"/>
  <c r="V148" i="5"/>
  <c r="N148" i="5"/>
  <c r="J148" i="5"/>
  <c r="I148" i="5"/>
  <c r="X148" i="5" s="1"/>
  <c r="H148" i="5"/>
  <c r="G148" i="5"/>
  <c r="J147" i="5"/>
  <c r="V147" i="5" s="1"/>
  <c r="I147" i="5"/>
  <c r="X147" i="5" s="1"/>
  <c r="H147" i="5"/>
  <c r="N147" i="5" s="1"/>
  <c r="G147" i="5"/>
  <c r="V146" i="5"/>
  <c r="J146" i="5"/>
  <c r="I146" i="5"/>
  <c r="H146" i="5"/>
  <c r="N146" i="5" s="1"/>
  <c r="G146" i="5"/>
  <c r="V145" i="5"/>
  <c r="J145" i="5"/>
  <c r="H145" i="5"/>
  <c r="G145" i="5"/>
  <c r="V144" i="5"/>
  <c r="N144" i="5"/>
  <c r="J144" i="5"/>
  <c r="H144" i="5"/>
  <c r="I144" i="5" s="1"/>
  <c r="G144" i="5"/>
  <c r="J143" i="5"/>
  <c r="V143" i="5" s="1"/>
  <c r="I143" i="5"/>
  <c r="X143" i="5" s="1"/>
  <c r="H143" i="5"/>
  <c r="N143" i="5" s="1"/>
  <c r="G143" i="5"/>
  <c r="V142" i="5"/>
  <c r="J142" i="5"/>
  <c r="I142" i="5"/>
  <c r="H142" i="5"/>
  <c r="N142" i="5" s="1"/>
  <c r="G142" i="5"/>
  <c r="V141" i="5"/>
  <c r="J141" i="5"/>
  <c r="H141" i="5"/>
  <c r="G141" i="5"/>
  <c r="V140" i="5"/>
  <c r="N140" i="5"/>
  <c r="J140" i="5"/>
  <c r="H140" i="5"/>
  <c r="I140" i="5" s="1"/>
  <c r="G140" i="5"/>
  <c r="J139" i="5"/>
  <c r="V139" i="5" s="1"/>
  <c r="I139" i="5"/>
  <c r="X139" i="5" s="1"/>
  <c r="H139" i="5"/>
  <c r="N139" i="5" s="1"/>
  <c r="G139" i="5"/>
  <c r="V138" i="5"/>
  <c r="J138" i="5"/>
  <c r="I138" i="5"/>
  <c r="H138" i="5"/>
  <c r="N138" i="5" s="1"/>
  <c r="G138" i="5"/>
  <c r="V137" i="5"/>
  <c r="J137" i="5"/>
  <c r="H137" i="5"/>
  <c r="G137" i="5"/>
  <c r="V136" i="5"/>
  <c r="N136" i="5"/>
  <c r="J136" i="5"/>
  <c r="H136" i="5"/>
  <c r="I136" i="5" s="1"/>
  <c r="G136" i="5"/>
  <c r="J135" i="5"/>
  <c r="V135" i="5" s="1"/>
  <c r="I135" i="5"/>
  <c r="X135" i="5" s="1"/>
  <c r="H135" i="5"/>
  <c r="N135" i="5" s="1"/>
  <c r="G135" i="5"/>
  <c r="V134" i="5"/>
  <c r="J134" i="5"/>
  <c r="I134" i="5"/>
  <c r="H134" i="5"/>
  <c r="N134" i="5" s="1"/>
  <c r="G134" i="5"/>
  <c r="V133" i="5"/>
  <c r="J133" i="5"/>
  <c r="H133" i="5"/>
  <c r="I133" i="5" s="1"/>
  <c r="X133" i="5" s="1"/>
  <c r="G133" i="5"/>
  <c r="V132" i="5"/>
  <c r="N132" i="5"/>
  <c r="J132" i="5"/>
  <c r="H132" i="5"/>
  <c r="I132" i="5" s="1"/>
  <c r="X132" i="5" s="1"/>
  <c r="G132" i="5"/>
  <c r="J131" i="5"/>
  <c r="V131" i="5" s="1"/>
  <c r="I131" i="5"/>
  <c r="X131" i="5" s="1"/>
  <c r="H131" i="5"/>
  <c r="N131" i="5" s="1"/>
  <c r="G131" i="5"/>
  <c r="V130" i="5"/>
  <c r="J130" i="5"/>
  <c r="I130" i="5"/>
  <c r="X130" i="5" s="1"/>
  <c r="H130" i="5"/>
  <c r="N130" i="5" s="1"/>
  <c r="G130" i="5"/>
  <c r="V129" i="5"/>
  <c r="N129" i="5"/>
  <c r="J129" i="5"/>
  <c r="H129" i="5"/>
  <c r="I129" i="5" s="1"/>
  <c r="X129" i="5" s="1"/>
  <c r="G129" i="5"/>
  <c r="V128" i="5"/>
  <c r="N128" i="5"/>
  <c r="J128" i="5"/>
  <c r="H128" i="5"/>
  <c r="I128" i="5" s="1"/>
  <c r="G128" i="5"/>
  <c r="J127" i="5"/>
  <c r="V127" i="5" s="1"/>
  <c r="H127" i="5"/>
  <c r="G127" i="5"/>
  <c r="V126" i="5"/>
  <c r="J126" i="5"/>
  <c r="H126" i="5"/>
  <c r="G126" i="5"/>
  <c r="X125" i="5"/>
  <c r="N125" i="5"/>
  <c r="J125" i="5"/>
  <c r="V125" i="5" s="1"/>
  <c r="H125" i="5"/>
  <c r="I125" i="5" s="1"/>
  <c r="G125" i="5"/>
  <c r="V124" i="5"/>
  <c r="N124" i="5"/>
  <c r="J124" i="5"/>
  <c r="I124" i="5"/>
  <c r="X124" i="5" s="1"/>
  <c r="H124" i="5"/>
  <c r="G124" i="5"/>
  <c r="J123" i="5"/>
  <c r="V123" i="5" s="1"/>
  <c r="I123" i="5"/>
  <c r="X123" i="5" s="1"/>
  <c r="H123" i="5"/>
  <c r="N123" i="5" s="1"/>
  <c r="G123" i="5"/>
  <c r="V122" i="5"/>
  <c r="J122" i="5"/>
  <c r="I122" i="5"/>
  <c r="H122" i="5"/>
  <c r="N122" i="5" s="1"/>
  <c r="G122" i="5"/>
  <c r="V121" i="5"/>
  <c r="J121" i="5"/>
  <c r="H121" i="5"/>
  <c r="G121" i="5"/>
  <c r="V120" i="5"/>
  <c r="N120" i="5"/>
  <c r="J120" i="5"/>
  <c r="I120" i="5"/>
  <c r="X120" i="5" s="1"/>
  <c r="H120" i="5"/>
  <c r="G120" i="5"/>
  <c r="J119" i="5"/>
  <c r="V119" i="5" s="1"/>
  <c r="I119" i="5"/>
  <c r="X119" i="5" s="1"/>
  <c r="H119" i="5"/>
  <c r="N119" i="5" s="1"/>
  <c r="G119" i="5"/>
  <c r="V118" i="5"/>
  <c r="J118" i="5"/>
  <c r="I118" i="5"/>
  <c r="H118" i="5"/>
  <c r="N118" i="5" s="1"/>
  <c r="G118" i="5"/>
  <c r="V117" i="5"/>
  <c r="J117" i="5"/>
  <c r="H117" i="5"/>
  <c r="G117" i="5"/>
  <c r="V116" i="5"/>
  <c r="N116" i="5"/>
  <c r="J116" i="5"/>
  <c r="I116" i="5"/>
  <c r="X116" i="5" s="1"/>
  <c r="H116" i="5"/>
  <c r="G116" i="5"/>
  <c r="J115" i="5"/>
  <c r="V115" i="5" s="1"/>
  <c r="I115" i="5"/>
  <c r="X115" i="5" s="1"/>
  <c r="H115" i="5"/>
  <c r="N115" i="5" s="1"/>
  <c r="G115" i="5"/>
  <c r="V114" i="5"/>
  <c r="J114" i="5"/>
  <c r="I114" i="5"/>
  <c r="H114" i="5"/>
  <c r="N114" i="5" s="1"/>
  <c r="G114" i="5"/>
  <c r="V113" i="5"/>
  <c r="J113" i="5"/>
  <c r="H113" i="5"/>
  <c r="G113" i="5"/>
  <c r="V112" i="5"/>
  <c r="N112" i="5"/>
  <c r="J112" i="5"/>
  <c r="I112" i="5"/>
  <c r="X112" i="5" s="1"/>
  <c r="H112" i="5"/>
  <c r="G112" i="5"/>
  <c r="J111" i="5"/>
  <c r="V111" i="5" s="1"/>
  <c r="I111" i="5"/>
  <c r="X111" i="5" s="1"/>
  <c r="H111" i="5"/>
  <c r="N111" i="5" s="1"/>
  <c r="G111" i="5"/>
  <c r="V110" i="5"/>
  <c r="J110" i="5"/>
  <c r="I110" i="5"/>
  <c r="H110" i="5"/>
  <c r="N110" i="5" s="1"/>
  <c r="G110" i="5"/>
  <c r="V109" i="5"/>
  <c r="J109" i="5"/>
  <c r="H109" i="5"/>
  <c r="G109" i="5"/>
  <c r="V108" i="5"/>
  <c r="N108" i="5"/>
  <c r="J108" i="5"/>
  <c r="I108" i="5"/>
  <c r="X108" i="5" s="1"/>
  <c r="H108" i="5"/>
  <c r="G108" i="5"/>
  <c r="J107" i="5"/>
  <c r="V107" i="5" s="1"/>
  <c r="I107" i="5"/>
  <c r="X107" i="5" s="1"/>
  <c r="H107" i="5"/>
  <c r="N107" i="5" s="1"/>
  <c r="G107" i="5"/>
  <c r="V106" i="5"/>
  <c r="J106" i="5"/>
  <c r="I106" i="5"/>
  <c r="H106" i="5"/>
  <c r="N106" i="5" s="1"/>
  <c r="G106" i="5"/>
  <c r="V105" i="5"/>
  <c r="J105" i="5"/>
  <c r="H105" i="5"/>
  <c r="G105" i="5"/>
  <c r="V104" i="5"/>
  <c r="N104" i="5"/>
  <c r="J104" i="5"/>
  <c r="I104" i="5"/>
  <c r="X104" i="5" s="1"/>
  <c r="H104" i="5"/>
  <c r="G104" i="5"/>
  <c r="J103" i="5"/>
  <c r="V103" i="5" s="1"/>
  <c r="I103" i="5"/>
  <c r="X103" i="5" s="1"/>
  <c r="H103" i="5"/>
  <c r="N103" i="5" s="1"/>
  <c r="G103" i="5"/>
  <c r="V102" i="5"/>
  <c r="J102" i="5"/>
  <c r="I102" i="5"/>
  <c r="H102" i="5"/>
  <c r="N102" i="5" s="1"/>
  <c r="G102" i="5"/>
  <c r="V101" i="5"/>
  <c r="J101" i="5"/>
  <c r="H101" i="5"/>
  <c r="G101" i="5"/>
  <c r="V100" i="5"/>
  <c r="N100" i="5"/>
  <c r="J100" i="5"/>
  <c r="I100" i="5"/>
  <c r="X100" i="5" s="1"/>
  <c r="H100" i="5"/>
  <c r="G100" i="5"/>
  <c r="J99" i="5"/>
  <c r="V99" i="5" s="1"/>
  <c r="I99" i="5"/>
  <c r="X99" i="5" s="1"/>
  <c r="H99" i="5"/>
  <c r="N99" i="5" s="1"/>
  <c r="G99" i="5"/>
  <c r="V98" i="5"/>
  <c r="J98" i="5"/>
  <c r="I98" i="5"/>
  <c r="H98" i="5"/>
  <c r="N98" i="5" s="1"/>
  <c r="G98" i="5"/>
  <c r="V97" i="5"/>
  <c r="J97" i="5"/>
  <c r="H97" i="5"/>
  <c r="G97" i="5"/>
  <c r="V96" i="5"/>
  <c r="N96" i="5"/>
  <c r="J96" i="5"/>
  <c r="I96" i="5"/>
  <c r="X96" i="5" s="1"/>
  <c r="H96" i="5"/>
  <c r="G96" i="5"/>
  <c r="J95" i="5"/>
  <c r="V95" i="5" s="1"/>
  <c r="I95" i="5"/>
  <c r="X95" i="5" s="1"/>
  <c r="H95" i="5"/>
  <c r="N95" i="5" s="1"/>
  <c r="G95" i="5"/>
  <c r="V94" i="5"/>
  <c r="J94" i="5"/>
  <c r="I94" i="5"/>
  <c r="H94" i="5"/>
  <c r="N94" i="5" s="1"/>
  <c r="G94" i="5"/>
  <c r="V93" i="5"/>
  <c r="J93" i="5"/>
  <c r="H93" i="5"/>
  <c r="G93" i="5"/>
  <c r="V92" i="5"/>
  <c r="N92" i="5"/>
  <c r="J92" i="5"/>
  <c r="I92" i="5"/>
  <c r="X92" i="5" s="1"/>
  <c r="H92" i="5"/>
  <c r="G92" i="5"/>
  <c r="J91" i="5"/>
  <c r="V91" i="5" s="1"/>
  <c r="I91" i="5"/>
  <c r="X91" i="5" s="1"/>
  <c r="H91" i="5"/>
  <c r="N91" i="5" s="1"/>
  <c r="G91" i="5"/>
  <c r="V90" i="5"/>
  <c r="J90" i="5"/>
  <c r="H90" i="5"/>
  <c r="N90" i="5" s="1"/>
  <c r="G90" i="5"/>
  <c r="X89" i="5"/>
  <c r="V89" i="5"/>
  <c r="N89" i="5"/>
  <c r="J89" i="5"/>
  <c r="H89" i="5"/>
  <c r="I89" i="5" s="1"/>
  <c r="G89" i="5"/>
  <c r="N88" i="5"/>
  <c r="J88" i="5"/>
  <c r="V88" i="5" s="1"/>
  <c r="I88" i="5"/>
  <c r="X88" i="5" s="1"/>
  <c r="H88" i="5"/>
  <c r="G88" i="5"/>
  <c r="J87" i="5"/>
  <c r="V87" i="5" s="1"/>
  <c r="I87" i="5"/>
  <c r="X87" i="5" s="1"/>
  <c r="H87" i="5"/>
  <c r="N87" i="5" s="1"/>
  <c r="G87" i="5"/>
  <c r="V86" i="5"/>
  <c r="J86" i="5"/>
  <c r="I86" i="5"/>
  <c r="H86" i="5"/>
  <c r="N86" i="5" s="1"/>
  <c r="G86" i="5"/>
  <c r="V85" i="5"/>
  <c r="J85" i="5"/>
  <c r="H85" i="5"/>
  <c r="G85" i="5"/>
  <c r="V84" i="5"/>
  <c r="N84" i="5"/>
  <c r="J84" i="5"/>
  <c r="I84" i="5"/>
  <c r="X84" i="5" s="1"/>
  <c r="H84" i="5"/>
  <c r="G84" i="5"/>
  <c r="J83" i="5"/>
  <c r="V83" i="5" s="1"/>
  <c r="I83" i="5"/>
  <c r="X83" i="5" s="1"/>
  <c r="H83" i="5"/>
  <c r="N83" i="5" s="1"/>
  <c r="G83" i="5"/>
  <c r="V82" i="5"/>
  <c r="J82" i="5"/>
  <c r="H82" i="5"/>
  <c r="N82" i="5" s="1"/>
  <c r="G82" i="5"/>
  <c r="X81" i="5"/>
  <c r="V81" i="5"/>
  <c r="N81" i="5"/>
  <c r="J81" i="5"/>
  <c r="H81" i="5"/>
  <c r="I81" i="5" s="1"/>
  <c r="G81" i="5"/>
  <c r="N80" i="5"/>
  <c r="J80" i="5"/>
  <c r="V80" i="5" s="1"/>
  <c r="I80" i="5"/>
  <c r="X80" i="5" s="1"/>
  <c r="H80" i="5"/>
  <c r="G80" i="5"/>
  <c r="J79" i="5"/>
  <c r="V79" i="5" s="1"/>
  <c r="I79" i="5"/>
  <c r="X79" i="5" s="1"/>
  <c r="H79" i="5"/>
  <c r="N79" i="5" s="1"/>
  <c r="G79" i="5"/>
  <c r="V78" i="5"/>
  <c r="J78" i="5"/>
  <c r="I78" i="5"/>
  <c r="H78" i="5"/>
  <c r="N78" i="5" s="1"/>
  <c r="G78" i="5"/>
  <c r="V77" i="5"/>
  <c r="J77" i="5"/>
  <c r="H77" i="5"/>
  <c r="G77" i="5"/>
  <c r="V76" i="5"/>
  <c r="N76" i="5"/>
  <c r="J76" i="5"/>
  <c r="I76" i="5"/>
  <c r="X76" i="5" s="1"/>
  <c r="H76" i="5"/>
  <c r="G76" i="5"/>
  <c r="J75" i="5"/>
  <c r="V75" i="5" s="1"/>
  <c r="I75" i="5"/>
  <c r="H75" i="5"/>
  <c r="N75" i="5" s="1"/>
  <c r="G75" i="5"/>
  <c r="V74" i="5"/>
  <c r="J74" i="5"/>
  <c r="H74" i="5"/>
  <c r="N74" i="5" s="1"/>
  <c r="G74" i="5"/>
  <c r="X73" i="5"/>
  <c r="V73" i="5"/>
  <c r="N73" i="5"/>
  <c r="J73" i="5"/>
  <c r="H73" i="5"/>
  <c r="I73" i="5" s="1"/>
  <c r="G73" i="5"/>
  <c r="N72" i="5"/>
  <c r="J72" i="5"/>
  <c r="V72" i="5" s="1"/>
  <c r="I72" i="5"/>
  <c r="X72" i="5" s="1"/>
  <c r="H72" i="5"/>
  <c r="G72" i="5"/>
  <c r="J71" i="5"/>
  <c r="V71" i="5" s="1"/>
  <c r="I71" i="5"/>
  <c r="X71" i="5" s="1"/>
  <c r="H71" i="5"/>
  <c r="N71" i="5" s="1"/>
  <c r="G71" i="5"/>
  <c r="X70" i="5"/>
  <c r="V70" i="5"/>
  <c r="J70" i="5"/>
  <c r="I70" i="5"/>
  <c r="H70" i="5"/>
  <c r="N70" i="5" s="1"/>
  <c r="G70" i="5"/>
  <c r="V69" i="5"/>
  <c r="J69" i="5"/>
  <c r="H69" i="5"/>
  <c r="G69" i="5"/>
  <c r="V68" i="5"/>
  <c r="N68" i="5"/>
  <c r="J68" i="5"/>
  <c r="I68" i="5"/>
  <c r="X68" i="5" s="1"/>
  <c r="H68" i="5"/>
  <c r="G68" i="5"/>
  <c r="J67" i="5"/>
  <c r="V67" i="5" s="1"/>
  <c r="I67" i="5"/>
  <c r="H67" i="5"/>
  <c r="N67" i="5" s="1"/>
  <c r="G67" i="5"/>
  <c r="V66" i="5"/>
  <c r="J66" i="5"/>
  <c r="H66" i="5"/>
  <c r="N66" i="5" s="1"/>
  <c r="G66" i="5"/>
  <c r="X65" i="5"/>
  <c r="V65" i="5"/>
  <c r="N65" i="5"/>
  <c r="J65" i="5"/>
  <c r="H65" i="5"/>
  <c r="I65" i="5" s="1"/>
  <c r="G65" i="5"/>
  <c r="N64" i="5"/>
  <c r="J64" i="5"/>
  <c r="V64" i="5" s="1"/>
  <c r="I64" i="5"/>
  <c r="X64" i="5" s="1"/>
  <c r="H64" i="5"/>
  <c r="G64" i="5"/>
  <c r="J63" i="5"/>
  <c r="V63" i="5" s="1"/>
  <c r="I63" i="5"/>
  <c r="X63" i="5" s="1"/>
  <c r="H63" i="5"/>
  <c r="N63" i="5" s="1"/>
  <c r="G63" i="5"/>
  <c r="X62" i="5"/>
  <c r="V62" i="5"/>
  <c r="J62" i="5"/>
  <c r="I62" i="5"/>
  <c r="H62" i="5"/>
  <c r="N62" i="5" s="1"/>
  <c r="G62" i="5"/>
  <c r="V61" i="5"/>
  <c r="J61" i="5"/>
  <c r="H61" i="5"/>
  <c r="G61" i="5"/>
  <c r="V60" i="5"/>
  <c r="N60" i="5"/>
  <c r="J60" i="5"/>
  <c r="I60" i="5"/>
  <c r="X60" i="5" s="1"/>
  <c r="H60" i="5"/>
  <c r="G60" i="5"/>
  <c r="J59" i="5"/>
  <c r="V59" i="5" s="1"/>
  <c r="H59" i="5"/>
  <c r="G59" i="5"/>
  <c r="V58" i="5"/>
  <c r="N58" i="5"/>
  <c r="J58" i="5"/>
  <c r="H58" i="5"/>
  <c r="I58" i="5" s="1"/>
  <c r="G58" i="5"/>
  <c r="X57" i="5"/>
  <c r="N57" i="5"/>
  <c r="J57" i="5"/>
  <c r="V57" i="5" s="1"/>
  <c r="H57" i="5"/>
  <c r="I57" i="5" s="1"/>
  <c r="G57" i="5"/>
  <c r="V56" i="5"/>
  <c r="N56" i="5"/>
  <c r="J56" i="5"/>
  <c r="I56" i="5"/>
  <c r="X56" i="5" s="1"/>
  <c r="H56" i="5"/>
  <c r="G56" i="5"/>
  <c r="J55" i="5"/>
  <c r="V55" i="5" s="1"/>
  <c r="H55" i="5"/>
  <c r="G55" i="5"/>
  <c r="V54" i="5"/>
  <c r="J54" i="5"/>
  <c r="H54" i="5"/>
  <c r="I54" i="5" s="1"/>
  <c r="G54" i="5"/>
  <c r="X53" i="5"/>
  <c r="N53" i="5"/>
  <c r="J53" i="5"/>
  <c r="V53" i="5" s="1"/>
  <c r="H53" i="5"/>
  <c r="I53" i="5" s="1"/>
  <c r="G53" i="5"/>
  <c r="D53" i="5"/>
  <c r="V52" i="5"/>
  <c r="N52" i="5"/>
  <c r="J52" i="5"/>
  <c r="I52" i="5"/>
  <c r="X52" i="5" s="1"/>
  <c r="H52" i="5"/>
  <c r="G52" i="5"/>
  <c r="J51" i="5"/>
  <c r="V51" i="5" s="1"/>
  <c r="I51" i="5"/>
  <c r="H51" i="5"/>
  <c r="N51" i="5" s="1"/>
  <c r="G51" i="5"/>
  <c r="V50" i="5"/>
  <c r="J50" i="5"/>
  <c r="H50" i="5"/>
  <c r="I50" i="5" s="1"/>
  <c r="X50" i="5" s="1"/>
  <c r="G50" i="5"/>
  <c r="C50" i="5"/>
  <c r="D50" i="5" s="1"/>
  <c r="V49" i="5"/>
  <c r="N49" i="5"/>
  <c r="J49" i="5"/>
  <c r="H49" i="5"/>
  <c r="I49" i="5" s="1"/>
  <c r="X49" i="5" s="1"/>
  <c r="G49" i="5"/>
  <c r="C49" i="5"/>
  <c r="N48" i="5"/>
  <c r="J48" i="5"/>
  <c r="V48" i="5" s="1"/>
  <c r="I48" i="5"/>
  <c r="X48" i="5" s="1"/>
  <c r="H48" i="5"/>
  <c r="G48" i="5"/>
  <c r="J47" i="5"/>
  <c r="V47" i="5" s="1"/>
  <c r="H47" i="5"/>
  <c r="N47" i="5" s="1"/>
  <c r="G47" i="5"/>
  <c r="X46" i="5"/>
  <c r="V46" i="5"/>
  <c r="N46" i="5"/>
  <c r="J46" i="5"/>
  <c r="H46" i="5"/>
  <c r="I46" i="5" s="1"/>
  <c r="G46" i="5"/>
  <c r="N45" i="5"/>
  <c r="J45" i="5"/>
  <c r="V45" i="5" s="1"/>
  <c r="H45" i="5"/>
  <c r="I45" i="5" s="1"/>
  <c r="X45" i="5" s="1"/>
  <c r="G45" i="5"/>
  <c r="C45" i="5"/>
  <c r="D45" i="5" s="1"/>
  <c r="N44" i="5"/>
  <c r="J44" i="5"/>
  <c r="V44" i="5" s="1"/>
  <c r="I44" i="5"/>
  <c r="X44" i="5" s="1"/>
  <c r="H44" i="5"/>
  <c r="G44" i="5"/>
  <c r="J43" i="5"/>
  <c r="V43" i="5" s="1"/>
  <c r="H43" i="5"/>
  <c r="N43" i="5" s="1"/>
  <c r="G43" i="5"/>
  <c r="X42" i="5"/>
  <c r="V42" i="5"/>
  <c r="J42" i="5"/>
  <c r="H42" i="5"/>
  <c r="I42" i="5" s="1"/>
  <c r="G42" i="5"/>
  <c r="N41" i="5"/>
  <c r="J41" i="5"/>
  <c r="V41" i="5" s="1"/>
  <c r="H41" i="5"/>
  <c r="I41" i="5" s="1"/>
  <c r="X41" i="5" s="1"/>
  <c r="G41" i="5"/>
  <c r="C41" i="5"/>
  <c r="D41" i="5" s="1"/>
  <c r="N40" i="5"/>
  <c r="J40" i="5"/>
  <c r="V40" i="5" s="1"/>
  <c r="I40" i="5"/>
  <c r="X40" i="5" s="1"/>
  <c r="H40" i="5"/>
  <c r="G40" i="5"/>
  <c r="C40" i="5"/>
  <c r="C53" i="5" s="1"/>
  <c r="C66" i="5" s="1"/>
  <c r="X39" i="5"/>
  <c r="J39" i="5"/>
  <c r="V39" i="5" s="1"/>
  <c r="I39" i="5"/>
  <c r="H39" i="5"/>
  <c r="N39" i="5" s="1"/>
  <c r="G39" i="5"/>
  <c r="V38" i="5"/>
  <c r="N38" i="5"/>
  <c r="J38" i="5"/>
  <c r="H38" i="5"/>
  <c r="I38" i="5" s="1"/>
  <c r="X38" i="5" s="1"/>
  <c r="G38" i="5"/>
  <c r="V37" i="5"/>
  <c r="N37" i="5"/>
  <c r="J37" i="5"/>
  <c r="H37" i="5"/>
  <c r="I37" i="5" s="1"/>
  <c r="X37" i="5" s="1"/>
  <c r="G37" i="5"/>
  <c r="C37" i="5"/>
  <c r="D37" i="5" s="1"/>
  <c r="N36" i="5"/>
  <c r="J36" i="5"/>
  <c r="V36" i="5" s="1"/>
  <c r="I36" i="5"/>
  <c r="X36" i="5" s="1"/>
  <c r="H36" i="5"/>
  <c r="G36" i="5"/>
  <c r="C36" i="5"/>
  <c r="D36" i="5" s="1"/>
  <c r="J35" i="5"/>
  <c r="V35" i="5" s="1"/>
  <c r="H35" i="5"/>
  <c r="N35" i="5" s="1"/>
  <c r="G35" i="5"/>
  <c r="X34" i="5"/>
  <c r="V34" i="5"/>
  <c r="J34" i="5"/>
  <c r="H34" i="5"/>
  <c r="I34" i="5" s="1"/>
  <c r="G34" i="5"/>
  <c r="N33" i="5"/>
  <c r="J33" i="5"/>
  <c r="V33" i="5" s="1"/>
  <c r="H33" i="5"/>
  <c r="I33" i="5" s="1"/>
  <c r="X33" i="5" s="1"/>
  <c r="G33" i="5"/>
  <c r="C33" i="5"/>
  <c r="D33" i="5" s="1"/>
  <c r="N32" i="5"/>
  <c r="J32" i="5"/>
  <c r="V32" i="5" s="1"/>
  <c r="I32" i="5"/>
  <c r="X32" i="5" s="1"/>
  <c r="H32" i="5"/>
  <c r="G32" i="5"/>
  <c r="C32" i="5"/>
  <c r="D32" i="5" s="1"/>
  <c r="X31" i="5"/>
  <c r="J31" i="5"/>
  <c r="V31" i="5" s="1"/>
  <c r="I31" i="5"/>
  <c r="H31" i="5"/>
  <c r="N31" i="5" s="1"/>
  <c r="G31" i="5"/>
  <c r="V30" i="5"/>
  <c r="N30" i="5"/>
  <c r="J30" i="5"/>
  <c r="H30" i="5"/>
  <c r="I30" i="5" s="1"/>
  <c r="X30" i="5" s="1"/>
  <c r="G30" i="5"/>
  <c r="V29" i="5"/>
  <c r="N29" i="5"/>
  <c r="J29" i="5"/>
  <c r="H29" i="5"/>
  <c r="I29" i="5" s="1"/>
  <c r="X29" i="5" s="1"/>
  <c r="G29" i="5"/>
  <c r="C29" i="5"/>
  <c r="D29" i="5" s="1"/>
  <c r="N28" i="5"/>
  <c r="J28" i="5"/>
  <c r="V28" i="5" s="1"/>
  <c r="I28" i="5"/>
  <c r="X28" i="5" s="1"/>
  <c r="H28" i="5"/>
  <c r="G28" i="5"/>
  <c r="C28" i="5"/>
  <c r="D28" i="5" s="1"/>
  <c r="J27" i="5"/>
  <c r="V27" i="5" s="1"/>
  <c r="H27" i="5"/>
  <c r="N27" i="5" s="1"/>
  <c r="G27" i="5"/>
  <c r="D27" i="5"/>
  <c r="C27" i="5"/>
  <c r="V26" i="5"/>
  <c r="J26" i="5"/>
  <c r="H26" i="5"/>
  <c r="I26" i="5" s="1"/>
  <c r="X26" i="5" s="1"/>
  <c r="G26" i="5"/>
  <c r="C26" i="5"/>
  <c r="V25" i="5"/>
  <c r="N25" i="5"/>
  <c r="J25" i="5"/>
  <c r="H25" i="5"/>
  <c r="I25" i="5" s="1"/>
  <c r="X25" i="5" s="1"/>
  <c r="G25" i="5"/>
  <c r="C25" i="5"/>
  <c r="D25" i="5" s="1"/>
  <c r="N24" i="5"/>
  <c r="J24" i="5"/>
  <c r="V24" i="5" s="1"/>
  <c r="I24" i="5"/>
  <c r="X24" i="5" s="1"/>
  <c r="H24" i="5"/>
  <c r="G24" i="5"/>
  <c r="C24" i="5"/>
  <c r="D24" i="5" s="1"/>
  <c r="J23" i="5"/>
  <c r="V23" i="5" s="1"/>
  <c r="H23" i="5"/>
  <c r="N23" i="5" s="1"/>
  <c r="G23" i="5"/>
  <c r="D23" i="5"/>
  <c r="C23" i="5"/>
  <c r="X22" i="5"/>
  <c r="V22" i="5"/>
  <c r="N22" i="5"/>
  <c r="J22" i="5"/>
  <c r="H22" i="5"/>
  <c r="I22" i="5" s="1"/>
  <c r="G22" i="5"/>
  <c r="D22" i="5"/>
  <c r="C22" i="5"/>
  <c r="N21" i="5"/>
  <c r="J21" i="5"/>
  <c r="V21" i="5" s="1"/>
  <c r="H21" i="5"/>
  <c r="I21" i="5" s="1"/>
  <c r="X21" i="5" s="1"/>
  <c r="G21" i="5"/>
  <c r="C21" i="5"/>
  <c r="D21" i="5" s="1"/>
  <c r="N20" i="5"/>
  <c r="J20" i="5"/>
  <c r="V20" i="5" s="1"/>
  <c r="I20" i="5"/>
  <c r="X20" i="5" s="1"/>
  <c r="H20" i="5"/>
  <c r="G20" i="5"/>
  <c r="C20" i="5"/>
  <c r="D20" i="5" s="1"/>
  <c r="J19" i="5"/>
  <c r="V19" i="5" s="1"/>
  <c r="I19" i="5"/>
  <c r="X19" i="5" s="1"/>
  <c r="H19" i="5"/>
  <c r="N19" i="5" s="1"/>
  <c r="G19" i="5"/>
  <c r="D19" i="5"/>
  <c r="C19" i="5"/>
  <c r="X18" i="5"/>
  <c r="V18" i="5"/>
  <c r="N18" i="5"/>
  <c r="J18" i="5"/>
  <c r="H18" i="5"/>
  <c r="I18" i="5" s="1"/>
  <c r="G18" i="5"/>
  <c r="D18" i="5"/>
  <c r="C18" i="5"/>
  <c r="N17" i="5"/>
  <c r="J17" i="5"/>
  <c r="V17" i="5" s="1"/>
  <c r="H17" i="5"/>
  <c r="I17" i="5" s="1"/>
  <c r="X17" i="5" s="1"/>
  <c r="G17" i="5"/>
  <c r="C17" i="5"/>
  <c r="D17" i="5" s="1"/>
  <c r="N16" i="5"/>
  <c r="J16" i="5"/>
  <c r="V16" i="5" s="1"/>
  <c r="I16" i="5"/>
  <c r="X16" i="5" s="1"/>
  <c r="H16" i="5"/>
  <c r="G16" i="5"/>
  <c r="D16" i="5"/>
  <c r="V15" i="5"/>
  <c r="J15" i="5"/>
  <c r="H15" i="5"/>
  <c r="I15" i="5" s="1"/>
  <c r="X15" i="5" s="1"/>
  <c r="G15" i="5"/>
  <c r="D15" i="5"/>
  <c r="N14" i="5"/>
  <c r="J14" i="5"/>
  <c r="V14" i="5" s="1"/>
  <c r="I14" i="5"/>
  <c r="X14" i="5" s="1"/>
  <c r="H14" i="5"/>
  <c r="G14" i="5"/>
  <c r="D14" i="5"/>
  <c r="X13" i="5"/>
  <c r="V13" i="5"/>
  <c r="N13" i="5"/>
  <c r="J13" i="5"/>
  <c r="H13" i="5"/>
  <c r="I13" i="5" s="1"/>
  <c r="G13" i="5"/>
  <c r="D13" i="5"/>
  <c r="N12" i="5"/>
  <c r="J12" i="5"/>
  <c r="V12" i="5" s="1"/>
  <c r="I12" i="5"/>
  <c r="X12" i="5" s="1"/>
  <c r="H12" i="5"/>
  <c r="G12" i="5"/>
  <c r="D12" i="5"/>
  <c r="X11" i="5"/>
  <c r="V11" i="5"/>
  <c r="N11" i="5"/>
  <c r="J11" i="5"/>
  <c r="I11" i="5"/>
  <c r="H11" i="5"/>
  <c r="G11" i="5"/>
  <c r="D11" i="5"/>
  <c r="V10" i="5"/>
  <c r="N10" i="5"/>
  <c r="J10" i="5"/>
  <c r="I10" i="5"/>
  <c r="X10" i="5" s="1"/>
  <c r="H10" i="5"/>
  <c r="G10" i="5"/>
  <c r="D10" i="5"/>
  <c r="V9" i="5"/>
  <c r="J9" i="5"/>
  <c r="H9" i="5"/>
  <c r="N9" i="5" s="1"/>
  <c r="G9" i="5"/>
  <c r="D9" i="5"/>
  <c r="N8" i="5"/>
  <c r="J8" i="5"/>
  <c r="V8" i="5" s="1"/>
  <c r="I8" i="5"/>
  <c r="X8" i="5" s="1"/>
  <c r="H8" i="5"/>
  <c r="G8" i="5"/>
  <c r="D8" i="5"/>
  <c r="X7" i="5"/>
  <c r="V7" i="5"/>
  <c r="N7" i="5"/>
  <c r="J7" i="5"/>
  <c r="I7" i="5"/>
  <c r="H7" i="5"/>
  <c r="G7" i="5"/>
  <c r="D7" i="5"/>
  <c r="V6" i="5"/>
  <c r="N6" i="5"/>
  <c r="J6" i="5"/>
  <c r="I6" i="5"/>
  <c r="X6" i="5" s="1"/>
  <c r="H6" i="5"/>
  <c r="G6" i="5"/>
  <c r="D6" i="5"/>
  <c r="V5" i="5"/>
  <c r="N5" i="5"/>
  <c r="J5" i="5"/>
  <c r="H5" i="5"/>
  <c r="I5" i="5" s="1"/>
  <c r="G5" i="5"/>
  <c r="D5" i="5"/>
  <c r="N4" i="5"/>
  <c r="J4" i="5"/>
  <c r="I4" i="5"/>
  <c r="X4" i="5" s="1"/>
  <c r="H4" i="5"/>
  <c r="G4" i="5"/>
  <c r="D4" i="5"/>
  <c r="X1" i="5"/>
  <c r="U78" i="10" l="1"/>
  <c r="X78" i="10"/>
  <c r="U68" i="10"/>
  <c r="X68" i="10"/>
  <c r="U74" i="10"/>
  <c r="X74" i="10"/>
  <c r="X108" i="10"/>
  <c r="U108" i="10"/>
  <c r="U76" i="10"/>
  <c r="X76" i="10"/>
  <c r="U101" i="10"/>
  <c r="X101" i="10"/>
  <c r="U85" i="10"/>
  <c r="X85" i="10"/>
  <c r="X112" i="10"/>
  <c r="U112" i="10"/>
  <c r="U114" i="10"/>
  <c r="X114" i="10"/>
  <c r="U98" i="10"/>
  <c r="X98" i="10"/>
  <c r="X81" i="10"/>
  <c r="U81" i="10"/>
  <c r="U60" i="10"/>
  <c r="X60" i="10"/>
  <c r="X75" i="10"/>
  <c r="U75" i="10"/>
  <c r="U99" i="10"/>
  <c r="X99" i="10"/>
  <c r="X69" i="10"/>
  <c r="U69" i="10"/>
  <c r="U97" i="10"/>
  <c r="X97" i="10"/>
  <c r="U111" i="10"/>
  <c r="X111" i="10"/>
  <c r="U107" i="10"/>
  <c r="X107" i="10"/>
  <c r="U70" i="10"/>
  <c r="X70" i="10"/>
  <c r="X95" i="10"/>
  <c r="U95" i="10"/>
  <c r="X80" i="10"/>
  <c r="U80" i="10"/>
  <c r="X104" i="10"/>
  <c r="U104" i="10"/>
  <c r="X110" i="10"/>
  <c r="U110" i="10"/>
  <c r="X94" i="10"/>
  <c r="U94" i="10"/>
  <c r="X73" i="10"/>
  <c r="U73" i="10"/>
  <c r="X61" i="10"/>
  <c r="U61" i="10"/>
  <c r="U71" i="10"/>
  <c r="X71" i="10"/>
  <c r="U82" i="10"/>
  <c r="X82" i="10"/>
  <c r="U89" i="10"/>
  <c r="X89" i="10"/>
  <c r="X92" i="10"/>
  <c r="U92" i="10"/>
  <c r="U113" i="10"/>
  <c r="X113" i="10"/>
  <c r="U105" i="10"/>
  <c r="X105" i="10"/>
  <c r="U66" i="10"/>
  <c r="X66" i="10"/>
  <c r="U93" i="10"/>
  <c r="X93" i="10"/>
  <c r="X72" i="10"/>
  <c r="U72" i="10"/>
  <c r="X96" i="10"/>
  <c r="U96" i="10"/>
  <c r="X106" i="10"/>
  <c r="U106" i="10"/>
  <c r="U90" i="10"/>
  <c r="X90" i="10"/>
  <c r="X65" i="10"/>
  <c r="U65" i="10"/>
  <c r="X83" i="10"/>
  <c r="U83" i="10"/>
  <c r="X67" i="10"/>
  <c r="U67" i="10"/>
  <c r="X77" i="10"/>
  <c r="U77" i="10"/>
  <c r="U91" i="10"/>
  <c r="X91" i="10"/>
  <c r="X84" i="10"/>
  <c r="U84" i="10"/>
  <c r="U109" i="10"/>
  <c r="X109" i="10"/>
  <c r="X100" i="10"/>
  <c r="U100" i="10"/>
  <c r="X103" i="10"/>
  <c r="U103" i="10"/>
  <c r="X87" i="10"/>
  <c r="U87" i="10"/>
  <c r="X64" i="10"/>
  <c r="U64" i="10"/>
  <c r="X88" i="10"/>
  <c r="U88" i="10"/>
  <c r="X102" i="10"/>
  <c r="U102" i="10"/>
  <c r="X86" i="10"/>
  <c r="U86" i="10"/>
  <c r="U62" i="10"/>
  <c r="X62" i="10"/>
  <c r="U79" i="10"/>
  <c r="X79" i="10"/>
  <c r="U63" i="10"/>
  <c r="X63" i="10"/>
  <c r="X56" i="10"/>
  <c r="X54" i="10"/>
  <c r="X52" i="10"/>
  <c r="X58" i="10"/>
  <c r="X57" i="10"/>
  <c r="X59" i="10"/>
  <c r="X53" i="10"/>
  <c r="X55" i="10"/>
  <c r="X6" i="10"/>
  <c r="X15" i="10"/>
  <c r="X25" i="10"/>
  <c r="X5" i="10"/>
  <c r="X4" i="10"/>
  <c r="X19" i="10"/>
  <c r="X12" i="10"/>
  <c r="X28" i="10"/>
  <c r="X3" i="10"/>
  <c r="X17" i="10"/>
  <c r="X27" i="10"/>
  <c r="X9" i="10"/>
  <c r="X22" i="10"/>
  <c r="X16" i="10"/>
  <c r="X7" i="10"/>
  <c r="X21" i="10"/>
  <c r="X29" i="10"/>
  <c r="X11" i="10"/>
  <c r="X10" i="10"/>
  <c r="X26" i="10"/>
  <c r="X20" i="10"/>
  <c r="X13" i="10"/>
  <c r="X23" i="10"/>
  <c r="X31" i="10"/>
  <c r="X14" i="10"/>
  <c r="X30" i="10"/>
  <c r="X8" i="10"/>
  <c r="X24" i="10"/>
  <c r="X51" i="10"/>
  <c r="O15" i="9"/>
  <c r="S15" i="9"/>
  <c r="R15" i="9"/>
  <c r="R10" i="9"/>
  <c r="O10" i="9"/>
  <c r="S10" i="9"/>
  <c r="R26" i="9"/>
  <c r="S26" i="9"/>
  <c r="O26" i="9"/>
  <c r="S17" i="9"/>
  <c r="R17" i="9"/>
  <c r="O17" i="9"/>
  <c r="R70" i="9"/>
  <c r="S70" i="9"/>
  <c r="O70" i="9"/>
  <c r="R62" i="9"/>
  <c r="O62" i="9"/>
  <c r="S62" i="9"/>
  <c r="S53" i="9"/>
  <c r="O53" i="9"/>
  <c r="R53" i="9"/>
  <c r="O47" i="9"/>
  <c r="S47" i="9"/>
  <c r="R47" i="9"/>
  <c r="O55" i="9"/>
  <c r="S55" i="9"/>
  <c r="R55" i="9"/>
  <c r="R32" i="9"/>
  <c r="O32" i="9"/>
  <c r="S32" i="9"/>
  <c r="S54" i="9"/>
  <c r="R54" i="9"/>
  <c r="O54" i="9"/>
  <c r="R52" i="9"/>
  <c r="S52" i="9"/>
  <c r="O52" i="9"/>
  <c r="R72" i="9"/>
  <c r="S72" i="9"/>
  <c r="O72" i="9"/>
  <c r="S69" i="9"/>
  <c r="O69" i="9"/>
  <c r="R69" i="9"/>
  <c r="O35" i="9"/>
  <c r="S35" i="9"/>
  <c r="R35" i="9"/>
  <c r="O19" i="9"/>
  <c r="S19" i="9"/>
  <c r="R19" i="9"/>
  <c r="R28" i="9"/>
  <c r="O28" i="9"/>
  <c r="S28" i="9"/>
  <c r="R24" i="9"/>
  <c r="S24" i="9"/>
  <c r="O24" i="9"/>
  <c r="R20" i="9"/>
  <c r="O20" i="9"/>
  <c r="S20" i="9"/>
  <c r="R16" i="9"/>
  <c r="S16" i="9"/>
  <c r="O16" i="9"/>
  <c r="R12" i="9"/>
  <c r="O12" i="9"/>
  <c r="S12" i="9"/>
  <c r="R8" i="9"/>
  <c r="O8" i="9"/>
  <c r="S8" i="9"/>
  <c r="R4" i="9"/>
  <c r="S4" i="9"/>
  <c r="O4" i="9"/>
  <c r="R14" i="9"/>
  <c r="S14" i="9"/>
  <c r="O14" i="9"/>
  <c r="S5" i="9"/>
  <c r="R5" i="9"/>
  <c r="O5" i="9"/>
  <c r="S21" i="9"/>
  <c r="O21" i="9"/>
  <c r="R21" i="9"/>
  <c r="R68" i="9"/>
  <c r="O68" i="9"/>
  <c r="S68" i="9"/>
  <c r="R50" i="9"/>
  <c r="O50" i="9"/>
  <c r="S50" i="9"/>
  <c r="R44" i="9"/>
  <c r="S44" i="9"/>
  <c r="O44" i="9"/>
  <c r="R36" i="9"/>
  <c r="S36" i="9"/>
  <c r="O36" i="9"/>
  <c r="R58" i="9"/>
  <c r="S58" i="9"/>
  <c r="O58" i="9"/>
  <c r="R48" i="9"/>
  <c r="O48" i="9"/>
  <c r="S48" i="9"/>
  <c r="S57" i="9"/>
  <c r="O57" i="9"/>
  <c r="R57" i="9"/>
  <c r="R64" i="9"/>
  <c r="O64" i="9"/>
  <c r="S64" i="9"/>
  <c r="S65" i="9"/>
  <c r="O65" i="9"/>
  <c r="R65" i="9"/>
  <c r="R40" i="9"/>
  <c r="O40" i="9"/>
  <c r="S40" i="9"/>
  <c r="O31" i="9"/>
  <c r="S31" i="9"/>
  <c r="R31" i="9"/>
  <c r="O23" i="9"/>
  <c r="S23" i="9"/>
  <c r="R23" i="9"/>
  <c r="O7" i="9"/>
  <c r="S7" i="9"/>
  <c r="R7" i="9"/>
  <c r="R3" i="9"/>
  <c r="S3" i="9"/>
  <c r="R18" i="9"/>
  <c r="O18" i="9"/>
  <c r="S18" i="9"/>
  <c r="S9" i="9"/>
  <c r="O9" i="9"/>
  <c r="R9" i="9"/>
  <c r="S25" i="9"/>
  <c r="O25" i="9"/>
  <c r="R25" i="9"/>
  <c r="J73" i="9"/>
  <c r="M73" i="9" s="1"/>
  <c r="S66" i="9"/>
  <c r="R66" i="9"/>
  <c r="O66" i="9"/>
  <c r="O39" i="9"/>
  <c r="S39" i="9"/>
  <c r="R39" i="9"/>
  <c r="R56" i="9"/>
  <c r="O56" i="9"/>
  <c r="S56" i="9"/>
  <c r="O43" i="9"/>
  <c r="S43" i="9"/>
  <c r="R43" i="9"/>
  <c r="P67" i="9"/>
  <c r="O67" i="9"/>
  <c r="S67" i="9"/>
  <c r="R67" i="9"/>
  <c r="R34" i="9"/>
  <c r="S34" i="9"/>
  <c r="O34" i="9"/>
  <c r="S49" i="9"/>
  <c r="O49" i="9"/>
  <c r="R49" i="9"/>
  <c r="R42" i="9"/>
  <c r="O42" i="9"/>
  <c r="S42" i="9"/>
  <c r="O63" i="9"/>
  <c r="S63" i="9"/>
  <c r="R63" i="9"/>
  <c r="R60" i="9"/>
  <c r="S60" i="9"/>
  <c r="O60" i="9"/>
  <c r="O27" i="9"/>
  <c r="S27" i="9"/>
  <c r="R27" i="9"/>
  <c r="O11" i="9"/>
  <c r="S11" i="9"/>
  <c r="R11" i="9"/>
  <c r="S6" i="9"/>
  <c r="R6" i="9"/>
  <c r="O6" i="9"/>
  <c r="S22" i="9"/>
  <c r="R22" i="9"/>
  <c r="O22" i="9"/>
  <c r="S13" i="9"/>
  <c r="O13" i="9"/>
  <c r="R13" i="9"/>
  <c r="S29" i="9"/>
  <c r="R29" i="9"/>
  <c r="O29" i="9"/>
  <c r="S38" i="9"/>
  <c r="R38" i="9"/>
  <c r="O38" i="9"/>
  <c r="S37" i="9"/>
  <c r="O37" i="9"/>
  <c r="R37" i="9"/>
  <c r="R30" i="9"/>
  <c r="O30" i="9"/>
  <c r="S30" i="9"/>
  <c r="O71" i="9"/>
  <c r="S71" i="9"/>
  <c r="R71" i="9"/>
  <c r="S41" i="9"/>
  <c r="R41" i="9"/>
  <c r="O41" i="9"/>
  <c r="P59" i="9"/>
  <c r="O59" i="9"/>
  <c r="S59" i="9"/>
  <c r="R59" i="9"/>
  <c r="S45" i="9"/>
  <c r="O45" i="9"/>
  <c r="R45" i="9"/>
  <c r="P51" i="9"/>
  <c r="O51" i="9"/>
  <c r="S51" i="9"/>
  <c r="R51" i="9"/>
  <c r="P33" i="9"/>
  <c r="S33" i="9"/>
  <c r="O33" i="9"/>
  <c r="R33" i="9"/>
  <c r="P46" i="9"/>
  <c r="R46" i="9"/>
  <c r="S46" i="9"/>
  <c r="O46" i="9"/>
  <c r="S61" i="9"/>
  <c r="R61" i="9"/>
  <c r="O61" i="9"/>
  <c r="J37" i="9"/>
  <c r="M37" i="9" s="1"/>
  <c r="P41" i="9"/>
  <c r="P62" i="9"/>
  <c r="J70" i="9"/>
  <c r="M70" i="9" s="1"/>
  <c r="Q70" i="9" s="1"/>
  <c r="J56" i="9"/>
  <c r="M56" i="9" s="1"/>
  <c r="J69" i="9"/>
  <c r="M69" i="9" s="1"/>
  <c r="J32" i="9"/>
  <c r="M32" i="9" s="1"/>
  <c r="J54" i="9"/>
  <c r="M54" i="9" s="1"/>
  <c r="Q54" i="9" s="1"/>
  <c r="J63" i="9"/>
  <c r="M63" i="9" s="1"/>
  <c r="J48" i="9"/>
  <c r="M48" i="9" s="1"/>
  <c r="J38" i="9"/>
  <c r="M38" i="9" s="1"/>
  <c r="J47" i="9"/>
  <c r="M47" i="9" s="1"/>
  <c r="Q47" i="9" s="1"/>
  <c r="J31" i="9"/>
  <c r="M31" i="9" s="1"/>
  <c r="J33" i="9"/>
  <c r="M33" i="9" s="1"/>
  <c r="P34" i="9"/>
  <c r="P38" i="9"/>
  <c r="J68" i="9"/>
  <c r="M68" i="9" s="1"/>
  <c r="Q68" i="9" s="1"/>
  <c r="J49" i="9"/>
  <c r="M49" i="9" s="1"/>
  <c r="Q49" i="9" s="1"/>
  <c r="J65" i="9"/>
  <c r="M65" i="9" s="1"/>
  <c r="J66" i="9"/>
  <c r="M66" i="9" s="1"/>
  <c r="J52" i="9"/>
  <c r="M52" i="9" s="1"/>
  <c r="J59" i="9"/>
  <c r="M59" i="9" s="1"/>
  <c r="Q59" i="9" s="1"/>
  <c r="J50" i="9"/>
  <c r="M50" i="9" s="1"/>
  <c r="J34" i="9"/>
  <c r="M34" i="9" s="1"/>
  <c r="J43" i="9"/>
  <c r="M43" i="9" s="1"/>
  <c r="J45" i="9"/>
  <c r="M45" i="9" s="1"/>
  <c r="Q45" i="9" s="1"/>
  <c r="P70" i="9"/>
  <c r="P71" i="9"/>
  <c r="P45" i="9"/>
  <c r="P37" i="9"/>
  <c r="P53" i="9"/>
  <c r="J71" i="9"/>
  <c r="M71" i="9" s="1"/>
  <c r="Q71" i="9" s="1"/>
  <c r="J64" i="9"/>
  <c r="M64" i="9" s="1"/>
  <c r="Q64" i="9" s="1"/>
  <c r="J44" i="9"/>
  <c r="M44" i="9" s="1"/>
  <c r="Q44" i="9" s="1"/>
  <c r="J61" i="9"/>
  <c r="M61" i="9" s="1"/>
  <c r="Q61" i="9" s="1"/>
  <c r="J62" i="9"/>
  <c r="M62" i="9" s="1"/>
  <c r="Q62" i="9" s="1"/>
  <c r="J40" i="9"/>
  <c r="M40" i="9" s="1"/>
  <c r="J55" i="9"/>
  <c r="M55" i="9" s="1"/>
  <c r="J46" i="9"/>
  <c r="M46" i="9" s="1"/>
  <c r="J30" i="9"/>
  <c r="M30" i="9" s="1"/>
  <c r="Q30" i="9" s="1"/>
  <c r="J39" i="9"/>
  <c r="M39" i="9" s="1"/>
  <c r="Q39" i="9" s="1"/>
  <c r="J41" i="9"/>
  <c r="M41" i="9" s="1"/>
  <c r="P43" i="9"/>
  <c r="J72" i="9"/>
  <c r="M72" i="9" s="1"/>
  <c r="J60" i="9"/>
  <c r="M60" i="9" s="1"/>
  <c r="J36" i="9"/>
  <c r="M36" i="9" s="1"/>
  <c r="J57" i="9"/>
  <c r="M57" i="9" s="1"/>
  <c r="J58" i="9"/>
  <c r="M58" i="9" s="1"/>
  <c r="J67" i="9"/>
  <c r="M67" i="9" s="1"/>
  <c r="J53" i="9"/>
  <c r="M53" i="9" s="1"/>
  <c r="Q53" i="9" s="1"/>
  <c r="J42" i="9"/>
  <c r="M42" i="9" s="1"/>
  <c r="J51" i="9"/>
  <c r="M51" i="9" s="1"/>
  <c r="J35" i="9"/>
  <c r="M35" i="9" s="1"/>
  <c r="Q65" i="9"/>
  <c r="Q66" i="9"/>
  <c r="Q50" i="9"/>
  <c r="Q34" i="9"/>
  <c r="Q55" i="9"/>
  <c r="Q41" i="9"/>
  <c r="Q72" i="9"/>
  <c r="Q57" i="9"/>
  <c r="Q58" i="9"/>
  <c r="Q42" i="9"/>
  <c r="Q51" i="9"/>
  <c r="Q37" i="9"/>
  <c r="Q56" i="9"/>
  <c r="Q69" i="9"/>
  <c r="Q63" i="9"/>
  <c r="Q48" i="9"/>
  <c r="Q31" i="9"/>
  <c r="Q33" i="9"/>
  <c r="P19" i="9"/>
  <c r="P20" i="9"/>
  <c r="O3" i="9"/>
  <c r="P3" i="9"/>
  <c r="P21" i="9"/>
  <c r="P7" i="9"/>
  <c r="P9" i="9"/>
  <c r="P27" i="9"/>
  <c r="P11" i="9"/>
  <c r="P24" i="9"/>
  <c r="P16" i="9"/>
  <c r="P8" i="9"/>
  <c r="P6" i="9"/>
  <c r="P22" i="9"/>
  <c r="P13" i="9"/>
  <c r="P29" i="9"/>
  <c r="P28" i="9"/>
  <c r="P12" i="9"/>
  <c r="P14" i="9"/>
  <c r="P5" i="9"/>
  <c r="P23" i="9"/>
  <c r="P18" i="9"/>
  <c r="P25" i="9"/>
  <c r="P15" i="9"/>
  <c r="P4" i="9"/>
  <c r="P10" i="9"/>
  <c r="P26" i="9"/>
  <c r="P17" i="9"/>
  <c r="J27" i="9"/>
  <c r="M27" i="9" s="1"/>
  <c r="J23" i="9"/>
  <c r="M23" i="9" s="1"/>
  <c r="J19" i="9"/>
  <c r="M19" i="9" s="1"/>
  <c r="J15" i="9"/>
  <c r="M15" i="9" s="1"/>
  <c r="J11" i="9"/>
  <c r="M11" i="9" s="1"/>
  <c r="J7" i="9"/>
  <c r="M7" i="9" s="1"/>
  <c r="J3" i="9"/>
  <c r="M3" i="9" s="1"/>
  <c r="J28" i="9"/>
  <c r="M28" i="9" s="1"/>
  <c r="J24" i="9"/>
  <c r="M24" i="9" s="1"/>
  <c r="J20" i="9"/>
  <c r="M20" i="9" s="1"/>
  <c r="J16" i="9"/>
  <c r="M16" i="9" s="1"/>
  <c r="J12" i="9"/>
  <c r="M12" i="9" s="1"/>
  <c r="J8" i="9"/>
  <c r="M8" i="9" s="1"/>
  <c r="J26" i="9"/>
  <c r="M26" i="9" s="1"/>
  <c r="J22" i="9"/>
  <c r="M22" i="9" s="1"/>
  <c r="J18" i="9"/>
  <c r="M18" i="9" s="1"/>
  <c r="J14" i="9"/>
  <c r="M14" i="9" s="1"/>
  <c r="J10" i="9"/>
  <c r="M10" i="9" s="1"/>
  <c r="J6" i="9"/>
  <c r="M6" i="9" s="1"/>
  <c r="J5" i="9"/>
  <c r="M5" i="9" s="1"/>
  <c r="J17" i="9"/>
  <c r="M17" i="9" s="1"/>
  <c r="J9" i="9"/>
  <c r="M9" i="9" s="1"/>
  <c r="J4" i="9"/>
  <c r="M4" i="9" s="1"/>
  <c r="J29" i="9"/>
  <c r="M29" i="9" s="1"/>
  <c r="J25" i="9"/>
  <c r="M25" i="9" s="1"/>
  <c r="J21" i="9"/>
  <c r="M21" i="9" s="1"/>
  <c r="J13" i="9"/>
  <c r="M13" i="9" s="1"/>
  <c r="S19" i="6"/>
  <c r="O24" i="6"/>
  <c r="O21" i="6"/>
  <c r="O26" i="6"/>
  <c r="P15" i="6"/>
  <c r="O20" i="6"/>
  <c r="S21" i="6"/>
  <c r="R18" i="6"/>
  <c r="R19" i="6"/>
  <c r="R15" i="6"/>
  <c r="P24" i="6"/>
  <c r="P20" i="6"/>
  <c r="P26" i="6"/>
  <c r="P21" i="6"/>
  <c r="P19" i="6"/>
  <c r="S24" i="6"/>
  <c r="S26" i="6"/>
  <c r="S27" i="6"/>
  <c r="O27" i="6"/>
  <c r="R27" i="6"/>
  <c r="P27" i="6"/>
  <c r="S13" i="6"/>
  <c r="R13" i="6"/>
  <c r="O13" i="6"/>
  <c r="P13" i="6"/>
  <c r="R9" i="6"/>
  <c r="P9" i="6"/>
  <c r="S9" i="6"/>
  <c r="O9" i="6"/>
  <c r="R5" i="6"/>
  <c r="P5" i="6"/>
  <c r="S5" i="6"/>
  <c r="O5" i="6"/>
  <c r="S28" i="6"/>
  <c r="O28" i="6"/>
  <c r="R28" i="6"/>
  <c r="P28" i="6"/>
  <c r="R12" i="6"/>
  <c r="P12" i="6"/>
  <c r="O12" i="6"/>
  <c r="S12" i="6"/>
  <c r="R8" i="6"/>
  <c r="O8" i="6"/>
  <c r="P8" i="6"/>
  <c r="S8" i="6"/>
  <c r="R4" i="6"/>
  <c r="P4" i="6"/>
  <c r="S4" i="6"/>
  <c r="O4" i="6"/>
  <c r="R11" i="6"/>
  <c r="P11" i="6"/>
  <c r="O11" i="6"/>
  <c r="S11" i="6"/>
  <c r="R7" i="6"/>
  <c r="O7" i="6"/>
  <c r="P7" i="6"/>
  <c r="S7" i="6"/>
  <c r="R3" i="6"/>
  <c r="O3" i="6"/>
  <c r="P3" i="6"/>
  <c r="S3" i="6"/>
  <c r="J29" i="6"/>
  <c r="M29" i="6" s="1"/>
  <c r="J28" i="6"/>
  <c r="M28" i="6" s="1"/>
  <c r="J27" i="6"/>
  <c r="M27" i="6" s="1"/>
  <c r="J26" i="6"/>
  <c r="M26" i="6" s="1"/>
  <c r="J25" i="6"/>
  <c r="M25" i="6" s="1"/>
  <c r="J24" i="6"/>
  <c r="M24" i="6" s="1"/>
  <c r="J23" i="6"/>
  <c r="M23" i="6" s="1"/>
  <c r="J22" i="6"/>
  <c r="M22" i="6" s="1"/>
  <c r="J21" i="6"/>
  <c r="M21" i="6" s="1"/>
  <c r="J20" i="6"/>
  <c r="M20" i="6" s="1"/>
  <c r="J19" i="6"/>
  <c r="M19" i="6" s="1"/>
  <c r="J18" i="6"/>
  <c r="M18" i="6" s="1"/>
  <c r="J17" i="6"/>
  <c r="M17" i="6" s="1"/>
  <c r="J16" i="6"/>
  <c r="M16" i="6" s="1"/>
  <c r="J15" i="6"/>
  <c r="M15" i="6" s="1"/>
  <c r="J14" i="6"/>
  <c r="M14" i="6" s="1"/>
  <c r="J6" i="6"/>
  <c r="M6" i="6" s="1"/>
  <c r="J5" i="6"/>
  <c r="M5" i="6" s="1"/>
  <c r="J4" i="6"/>
  <c r="M4" i="6" s="1"/>
  <c r="J11" i="6"/>
  <c r="M11" i="6" s="1"/>
  <c r="J10" i="6"/>
  <c r="M10" i="6" s="1"/>
  <c r="J9" i="6"/>
  <c r="M9" i="6" s="1"/>
  <c r="J3" i="6"/>
  <c r="M3" i="6" s="1"/>
  <c r="J13" i="6"/>
  <c r="M13" i="6" s="1"/>
  <c r="J12" i="6"/>
  <c r="M12" i="6" s="1"/>
  <c r="J8" i="6"/>
  <c r="M8" i="6" s="1"/>
  <c r="J7" i="6"/>
  <c r="M7" i="6" s="1"/>
  <c r="S25" i="6"/>
  <c r="O25" i="6"/>
  <c r="R25" i="6"/>
  <c r="P25" i="6"/>
  <c r="R10" i="6"/>
  <c r="O10" i="6"/>
  <c r="P10" i="6"/>
  <c r="R6" i="6"/>
  <c r="S6" i="6"/>
  <c r="P6" i="6"/>
  <c r="O6" i="6"/>
  <c r="I87" i="4"/>
  <c r="I79" i="4"/>
  <c r="I67" i="4"/>
  <c r="I55" i="4"/>
  <c r="I47" i="4"/>
  <c r="I39" i="4"/>
  <c r="I31" i="4"/>
  <c r="I23" i="4"/>
  <c r="I15" i="4"/>
  <c r="I11" i="4"/>
  <c r="I86" i="4"/>
  <c r="I82" i="4"/>
  <c r="I78" i="4"/>
  <c r="I74" i="4"/>
  <c r="I70" i="4"/>
  <c r="I66" i="4"/>
  <c r="I62" i="4"/>
  <c r="I58" i="4"/>
  <c r="I54" i="4"/>
  <c r="I50" i="4"/>
  <c r="I46" i="4"/>
  <c r="I42" i="4"/>
  <c r="I38" i="4"/>
  <c r="I34" i="4"/>
  <c r="I30" i="4"/>
  <c r="I26" i="4"/>
  <c r="I22" i="4"/>
  <c r="I18" i="4"/>
  <c r="I14" i="4"/>
  <c r="I10" i="4"/>
  <c r="I6" i="4"/>
  <c r="I83" i="4"/>
  <c r="I75" i="4"/>
  <c r="I71" i="4"/>
  <c r="I63" i="4"/>
  <c r="I51" i="4"/>
  <c r="I43" i="4"/>
  <c r="I35" i="4"/>
  <c r="I27" i="4"/>
  <c r="I19" i="4"/>
  <c r="I7" i="4"/>
  <c r="I3" i="4"/>
  <c r="I85" i="4"/>
  <c r="I81" i="4"/>
  <c r="I77" i="4"/>
  <c r="I73" i="4"/>
  <c r="I69" i="4"/>
  <c r="I65" i="4"/>
  <c r="I61" i="4"/>
  <c r="I57" i="4"/>
  <c r="I53" i="4"/>
  <c r="I49" i="4"/>
  <c r="I45" i="4"/>
  <c r="I41" i="4"/>
  <c r="I37" i="4"/>
  <c r="I33" i="4"/>
  <c r="I29" i="4"/>
  <c r="I25" i="4"/>
  <c r="I21" i="4"/>
  <c r="I17" i="4"/>
  <c r="I13" i="4"/>
  <c r="I9" i="4"/>
  <c r="I5" i="4"/>
  <c r="I59" i="4"/>
  <c r="I88" i="4"/>
  <c r="I84" i="4"/>
  <c r="I80" i="4"/>
  <c r="I76" i="4"/>
  <c r="I72" i="4"/>
  <c r="I68" i="4"/>
  <c r="I64" i="4"/>
  <c r="I60" i="4"/>
  <c r="I56" i="4"/>
  <c r="I52" i="4"/>
  <c r="I48" i="4"/>
  <c r="I44" i="4"/>
  <c r="I40" i="4"/>
  <c r="I36" i="4"/>
  <c r="I32" i="4"/>
  <c r="I28" i="4"/>
  <c r="I24" i="4"/>
  <c r="I20" i="4"/>
  <c r="I16" i="4"/>
  <c r="I12" i="4"/>
  <c r="I8" i="4"/>
  <c r="I4" i="4"/>
  <c r="D4" i="4"/>
  <c r="E4" i="4" s="1"/>
  <c r="K4" i="4" s="1"/>
  <c r="D6" i="4"/>
  <c r="E6" i="4" s="1"/>
  <c r="K6" i="4" s="1"/>
  <c r="D8" i="4"/>
  <c r="E8" i="4" s="1"/>
  <c r="K8" i="4" s="1"/>
  <c r="D10" i="4"/>
  <c r="E10" i="4" s="1"/>
  <c r="K10" i="4" s="1"/>
  <c r="D12" i="4"/>
  <c r="E12" i="4" s="1"/>
  <c r="K12" i="4" s="1"/>
  <c r="D14" i="4"/>
  <c r="E14" i="4" s="1"/>
  <c r="K14" i="4" s="1"/>
  <c r="D16" i="4"/>
  <c r="E16" i="4" s="1"/>
  <c r="K16" i="4" s="1"/>
  <c r="D18" i="4"/>
  <c r="E18" i="4" s="1"/>
  <c r="K18" i="4" s="1"/>
  <c r="D20" i="4"/>
  <c r="E20" i="4" s="1"/>
  <c r="K20" i="4" s="1"/>
  <c r="D22" i="4"/>
  <c r="E22" i="4" s="1"/>
  <c r="K22" i="4" s="1"/>
  <c r="D24" i="4"/>
  <c r="E24" i="4" s="1"/>
  <c r="K24" i="4" s="1"/>
  <c r="D26" i="4"/>
  <c r="E26" i="4" s="1"/>
  <c r="K26" i="4" s="1"/>
  <c r="D28" i="4"/>
  <c r="E28" i="4" s="1"/>
  <c r="K28" i="4" s="1"/>
  <c r="D30" i="4"/>
  <c r="E30" i="4" s="1"/>
  <c r="K30" i="4" s="1"/>
  <c r="D32" i="4"/>
  <c r="E32" i="4" s="1"/>
  <c r="K32" i="4" s="1"/>
  <c r="D34" i="4"/>
  <c r="E34" i="4" s="1"/>
  <c r="K34" i="4" s="1"/>
  <c r="D36" i="4"/>
  <c r="E36" i="4" s="1"/>
  <c r="K36" i="4" s="1"/>
  <c r="D38" i="4"/>
  <c r="E38" i="4" s="1"/>
  <c r="K38" i="4" s="1"/>
  <c r="D40" i="4"/>
  <c r="E40" i="4" s="1"/>
  <c r="K40" i="4" s="1"/>
  <c r="D42" i="4"/>
  <c r="E42" i="4" s="1"/>
  <c r="K42" i="4" s="1"/>
  <c r="D44" i="4"/>
  <c r="E44" i="4" s="1"/>
  <c r="K44" i="4" s="1"/>
  <c r="D46" i="4"/>
  <c r="E46" i="4" s="1"/>
  <c r="K46" i="4" s="1"/>
  <c r="D48" i="4"/>
  <c r="E48" i="4" s="1"/>
  <c r="K48" i="4" s="1"/>
  <c r="D50" i="4"/>
  <c r="E50" i="4" s="1"/>
  <c r="K50" i="4" s="1"/>
  <c r="D52" i="4"/>
  <c r="E52" i="4" s="1"/>
  <c r="K52" i="4" s="1"/>
  <c r="D54" i="4"/>
  <c r="E54" i="4" s="1"/>
  <c r="K54" i="4" s="1"/>
  <c r="D56" i="4"/>
  <c r="E56" i="4" s="1"/>
  <c r="K56" i="4" s="1"/>
  <c r="D58" i="4"/>
  <c r="E58" i="4" s="1"/>
  <c r="K58" i="4" s="1"/>
  <c r="D60" i="4"/>
  <c r="E60" i="4" s="1"/>
  <c r="K60" i="4" s="1"/>
  <c r="D62" i="4"/>
  <c r="E62" i="4" s="1"/>
  <c r="K62" i="4" s="1"/>
  <c r="D64" i="4"/>
  <c r="E64" i="4" s="1"/>
  <c r="K64" i="4" s="1"/>
  <c r="D66" i="4"/>
  <c r="E66" i="4" s="1"/>
  <c r="K66" i="4" s="1"/>
  <c r="D68" i="4"/>
  <c r="E68" i="4" s="1"/>
  <c r="K68" i="4" s="1"/>
  <c r="D70" i="4"/>
  <c r="E70" i="4" s="1"/>
  <c r="K70" i="4" s="1"/>
  <c r="D72" i="4"/>
  <c r="E72" i="4" s="1"/>
  <c r="K72" i="4" s="1"/>
  <c r="D74" i="4"/>
  <c r="E74" i="4" s="1"/>
  <c r="K74" i="4" s="1"/>
  <c r="D76" i="4"/>
  <c r="E76" i="4" s="1"/>
  <c r="K76" i="4" s="1"/>
  <c r="D78" i="4"/>
  <c r="E78" i="4" s="1"/>
  <c r="K78" i="4" s="1"/>
  <c r="D80" i="4"/>
  <c r="E80" i="4" s="1"/>
  <c r="K80" i="4" s="1"/>
  <c r="D82" i="4"/>
  <c r="E82" i="4" s="1"/>
  <c r="K82" i="4" s="1"/>
  <c r="D84" i="4"/>
  <c r="E84" i="4" s="1"/>
  <c r="K84" i="4" s="1"/>
  <c r="D86" i="4"/>
  <c r="E86" i="4" s="1"/>
  <c r="K86" i="4" s="1"/>
  <c r="D88" i="4"/>
  <c r="E88" i="4" s="1"/>
  <c r="K88" i="4" s="1"/>
  <c r="D3" i="4"/>
  <c r="E3" i="4" s="1"/>
  <c r="K3" i="4" s="1"/>
  <c r="D5" i="4"/>
  <c r="E5" i="4" s="1"/>
  <c r="K5" i="4" s="1"/>
  <c r="D7" i="4"/>
  <c r="E7" i="4" s="1"/>
  <c r="K7" i="4" s="1"/>
  <c r="D9" i="4"/>
  <c r="E9" i="4" s="1"/>
  <c r="K9" i="4" s="1"/>
  <c r="D11" i="4"/>
  <c r="E11" i="4" s="1"/>
  <c r="K11" i="4" s="1"/>
  <c r="D13" i="4"/>
  <c r="E13" i="4" s="1"/>
  <c r="K13" i="4" s="1"/>
  <c r="D15" i="4"/>
  <c r="E15" i="4" s="1"/>
  <c r="K15" i="4" s="1"/>
  <c r="D17" i="4"/>
  <c r="E17" i="4" s="1"/>
  <c r="K17" i="4" s="1"/>
  <c r="D19" i="4"/>
  <c r="E19" i="4" s="1"/>
  <c r="K19" i="4" s="1"/>
  <c r="D21" i="4"/>
  <c r="E21" i="4" s="1"/>
  <c r="K21" i="4" s="1"/>
  <c r="D23" i="4"/>
  <c r="E23" i="4" s="1"/>
  <c r="K23" i="4" s="1"/>
  <c r="D25" i="4"/>
  <c r="E25" i="4" s="1"/>
  <c r="K25" i="4" s="1"/>
  <c r="D27" i="4"/>
  <c r="E27" i="4" s="1"/>
  <c r="K27" i="4" s="1"/>
  <c r="D29" i="4"/>
  <c r="E29" i="4" s="1"/>
  <c r="K29" i="4" s="1"/>
  <c r="D31" i="4"/>
  <c r="E31" i="4" s="1"/>
  <c r="K31" i="4" s="1"/>
  <c r="D33" i="4"/>
  <c r="E33" i="4" s="1"/>
  <c r="K33" i="4" s="1"/>
  <c r="D35" i="4"/>
  <c r="E35" i="4" s="1"/>
  <c r="K35" i="4" s="1"/>
  <c r="D37" i="4"/>
  <c r="E37" i="4" s="1"/>
  <c r="K37" i="4" s="1"/>
  <c r="D39" i="4"/>
  <c r="E39" i="4" s="1"/>
  <c r="K39" i="4" s="1"/>
  <c r="D41" i="4"/>
  <c r="E41" i="4" s="1"/>
  <c r="K41" i="4" s="1"/>
  <c r="D43" i="4"/>
  <c r="E43" i="4" s="1"/>
  <c r="K43" i="4" s="1"/>
  <c r="D45" i="4"/>
  <c r="E45" i="4" s="1"/>
  <c r="K45" i="4" s="1"/>
  <c r="D47" i="4"/>
  <c r="E47" i="4" s="1"/>
  <c r="K47" i="4" s="1"/>
  <c r="D49" i="4"/>
  <c r="E49" i="4" s="1"/>
  <c r="K49" i="4" s="1"/>
  <c r="D51" i="4"/>
  <c r="E51" i="4" s="1"/>
  <c r="K51" i="4" s="1"/>
  <c r="D53" i="4"/>
  <c r="E53" i="4" s="1"/>
  <c r="K53" i="4" s="1"/>
  <c r="D55" i="4"/>
  <c r="E55" i="4" s="1"/>
  <c r="K55" i="4" s="1"/>
  <c r="D57" i="4"/>
  <c r="E57" i="4" s="1"/>
  <c r="K57" i="4" s="1"/>
  <c r="D59" i="4"/>
  <c r="E59" i="4" s="1"/>
  <c r="K59" i="4" s="1"/>
  <c r="D61" i="4"/>
  <c r="E61" i="4" s="1"/>
  <c r="K61" i="4" s="1"/>
  <c r="D63" i="4"/>
  <c r="E63" i="4" s="1"/>
  <c r="K63" i="4" s="1"/>
  <c r="D65" i="4"/>
  <c r="E65" i="4" s="1"/>
  <c r="K65" i="4" s="1"/>
  <c r="D67" i="4"/>
  <c r="E67" i="4" s="1"/>
  <c r="K67" i="4" s="1"/>
  <c r="D69" i="4"/>
  <c r="E69" i="4" s="1"/>
  <c r="K69" i="4" s="1"/>
  <c r="D71" i="4"/>
  <c r="E71" i="4" s="1"/>
  <c r="K71" i="4" s="1"/>
  <c r="D73" i="4"/>
  <c r="E73" i="4" s="1"/>
  <c r="K73" i="4" s="1"/>
  <c r="D75" i="4"/>
  <c r="E75" i="4" s="1"/>
  <c r="K75" i="4" s="1"/>
  <c r="D77" i="4"/>
  <c r="E77" i="4" s="1"/>
  <c r="K77" i="4" s="1"/>
  <c r="D79" i="4"/>
  <c r="E79" i="4" s="1"/>
  <c r="K79" i="4" s="1"/>
  <c r="D81" i="4"/>
  <c r="E81" i="4" s="1"/>
  <c r="K81" i="4" s="1"/>
  <c r="D83" i="4"/>
  <c r="E83" i="4" s="1"/>
  <c r="K83" i="4" s="1"/>
  <c r="D85" i="4"/>
  <c r="E85" i="4" s="1"/>
  <c r="K85" i="4" s="1"/>
  <c r="D87" i="4"/>
  <c r="E87" i="4" s="1"/>
  <c r="K87" i="4" s="1"/>
  <c r="X5" i="5"/>
  <c r="I9" i="5"/>
  <c r="C39" i="5"/>
  <c r="I27" i="5"/>
  <c r="I35" i="5"/>
  <c r="I43" i="5"/>
  <c r="N50" i="5"/>
  <c r="C54" i="5"/>
  <c r="N54" i="5"/>
  <c r="N55" i="5"/>
  <c r="I55" i="5"/>
  <c r="X58" i="5"/>
  <c r="X67" i="5"/>
  <c r="X75" i="5"/>
  <c r="N15" i="5"/>
  <c r="C35" i="5"/>
  <c r="I23" i="5"/>
  <c r="D26" i="5"/>
  <c r="N26" i="5"/>
  <c r="C34" i="5"/>
  <c r="C42" i="5"/>
  <c r="I47" i="5"/>
  <c r="C62" i="5"/>
  <c r="D49" i="5"/>
  <c r="I61" i="5"/>
  <c r="N61" i="5"/>
  <c r="I69" i="5"/>
  <c r="N69" i="5"/>
  <c r="I77" i="5"/>
  <c r="N77" i="5"/>
  <c r="X78" i="5"/>
  <c r="X94" i="5"/>
  <c r="C31" i="5"/>
  <c r="N34" i="5"/>
  <c r="C79" i="5"/>
  <c r="D66" i="5"/>
  <c r="N42" i="5"/>
  <c r="C46" i="5"/>
  <c r="X51" i="5"/>
  <c r="X54" i="5"/>
  <c r="C58" i="5"/>
  <c r="N59" i="5"/>
  <c r="I59" i="5"/>
  <c r="X86" i="5"/>
  <c r="X98" i="5"/>
  <c r="C30" i="5"/>
  <c r="C38" i="5"/>
  <c r="C63" i="5"/>
  <c r="I85" i="5"/>
  <c r="N85" i="5"/>
  <c r="N93" i="5"/>
  <c r="I93" i="5"/>
  <c r="N97" i="5"/>
  <c r="I97" i="5"/>
  <c r="N101" i="5"/>
  <c r="I101" i="5"/>
  <c r="N105" i="5"/>
  <c r="I105" i="5"/>
  <c r="N109" i="5"/>
  <c r="I109" i="5"/>
  <c r="N113" i="5"/>
  <c r="I113" i="5"/>
  <c r="N117" i="5"/>
  <c r="I117" i="5"/>
  <c r="N121" i="5"/>
  <c r="I121" i="5"/>
  <c r="N137" i="5"/>
  <c r="I137" i="5"/>
  <c r="X102" i="5"/>
  <c r="X106" i="5"/>
  <c r="X110" i="5"/>
  <c r="X114" i="5"/>
  <c r="X118" i="5"/>
  <c r="X122" i="5"/>
  <c r="N127" i="5"/>
  <c r="I127" i="5"/>
  <c r="X142" i="5"/>
  <c r="D40" i="5"/>
  <c r="I66" i="5"/>
  <c r="I74" i="5"/>
  <c r="I82" i="5"/>
  <c r="I90" i="5"/>
  <c r="N126" i="5"/>
  <c r="I126" i="5"/>
  <c r="X128" i="5"/>
  <c r="X140" i="5"/>
  <c r="N133" i="5"/>
  <c r="X136" i="5"/>
  <c r="X138" i="5"/>
  <c r="N165" i="5"/>
  <c r="I165" i="5"/>
  <c r="I177" i="5"/>
  <c r="N177" i="5"/>
  <c r="X134" i="5"/>
  <c r="N145" i="5"/>
  <c r="I145" i="5"/>
  <c r="N149" i="5"/>
  <c r="I149" i="5"/>
  <c r="N153" i="5"/>
  <c r="I153" i="5"/>
  <c r="N157" i="5"/>
  <c r="I157" i="5"/>
  <c r="N161" i="5"/>
  <c r="I161" i="5"/>
  <c r="X164" i="5"/>
  <c r="I169" i="5"/>
  <c r="N169" i="5"/>
  <c r="N141" i="5"/>
  <c r="I141" i="5"/>
  <c r="X144" i="5"/>
  <c r="X146" i="5"/>
  <c r="X150" i="5"/>
  <c r="X154" i="5"/>
  <c r="X158" i="5"/>
  <c r="X162" i="5"/>
  <c r="N178" i="5"/>
  <c r="I178" i="5"/>
  <c r="X189" i="5"/>
  <c r="I182" i="5"/>
  <c r="I186" i="5"/>
  <c r="I190" i="5"/>
  <c r="X208" i="5"/>
  <c r="X210" i="5"/>
  <c r="I181" i="5"/>
  <c r="I185" i="5"/>
  <c r="N192" i="5"/>
  <c r="N196" i="5"/>
  <c r="N200" i="5"/>
  <c r="N204" i="5"/>
  <c r="N217" i="5"/>
  <c r="I217" i="5"/>
  <c r="X220" i="5"/>
  <c r="X221" i="5"/>
  <c r="X225" i="5"/>
  <c r="N213" i="5"/>
  <c r="I213" i="5"/>
  <c r="X216" i="5"/>
  <c r="X218" i="5"/>
  <c r="I236" i="5"/>
  <c r="N236" i="5"/>
  <c r="N209" i="5"/>
  <c r="I209" i="5"/>
  <c r="X212" i="5"/>
  <c r="X214" i="5"/>
  <c r="I244" i="5"/>
  <c r="N244" i="5"/>
  <c r="I228" i="5"/>
  <c r="N228" i="5"/>
  <c r="I232" i="5"/>
  <c r="N232" i="5"/>
  <c r="I240" i="5"/>
  <c r="N240" i="5"/>
  <c r="N224" i="5"/>
  <c r="I252" i="5"/>
  <c r="N252" i="5"/>
  <c r="N260" i="5"/>
  <c r="I260" i="5"/>
  <c r="X268" i="5"/>
  <c r="X254" i="5"/>
  <c r="X259" i="5"/>
  <c r="X249" i="5"/>
  <c r="I258" i="5"/>
  <c r="N258" i="5"/>
  <c r="I272" i="5"/>
  <c r="I275" i="5"/>
  <c r="I263" i="5"/>
  <c r="N274" i="5"/>
  <c r="N262" i="5"/>
  <c r="I264" i="5"/>
  <c r="I267" i="5"/>
  <c r="X271" i="5"/>
  <c r="I276" i="5"/>
  <c r="Q46" i="9" l="1"/>
  <c r="Q73" i="9"/>
  <c r="Q67" i="9"/>
  <c r="Q38" i="9"/>
  <c r="Q60" i="9"/>
  <c r="Q43" i="9"/>
  <c r="Q52" i="9"/>
  <c r="Q32" i="9"/>
  <c r="Q35" i="9"/>
  <c r="Q36" i="9"/>
  <c r="Q40" i="9"/>
  <c r="Q21" i="9"/>
  <c r="Q10" i="9"/>
  <c r="Q7" i="9"/>
  <c r="Q29" i="9"/>
  <c r="Q5" i="9"/>
  <c r="Q18" i="9"/>
  <c r="Q12" i="9"/>
  <c r="Q28" i="9"/>
  <c r="Q15" i="9"/>
  <c r="Q9" i="9"/>
  <c r="Q23" i="9"/>
  <c r="Q13" i="9"/>
  <c r="Q4" i="9"/>
  <c r="Q6" i="9"/>
  <c r="Q22" i="9"/>
  <c r="Q16" i="9"/>
  <c r="Q3" i="9"/>
  <c r="Q19" i="9"/>
  <c r="Q26" i="9"/>
  <c r="Q20" i="9"/>
  <c r="Q25" i="9"/>
  <c r="Q17" i="9"/>
  <c r="Q14" i="9"/>
  <c r="Q8" i="9"/>
  <c r="Q24" i="9"/>
  <c r="Q11" i="9"/>
  <c r="Q27" i="9"/>
  <c r="S51" i="4"/>
  <c r="O51" i="4"/>
  <c r="R51" i="4"/>
  <c r="P51" i="4"/>
  <c r="S19" i="4"/>
  <c r="O19" i="4"/>
  <c r="R19" i="4"/>
  <c r="P19" i="4"/>
  <c r="O26" i="4"/>
  <c r="S26" i="4"/>
  <c r="R26" i="4"/>
  <c r="P26" i="4"/>
  <c r="S83" i="4"/>
  <c r="O83" i="4"/>
  <c r="R83" i="4"/>
  <c r="P83" i="4"/>
  <c r="S59" i="4"/>
  <c r="O59" i="4"/>
  <c r="R59" i="4"/>
  <c r="P59" i="4"/>
  <c r="S35" i="4"/>
  <c r="O35" i="4"/>
  <c r="R35" i="4"/>
  <c r="P35" i="4"/>
  <c r="S3" i="4"/>
  <c r="O3" i="4"/>
  <c r="R3" i="4"/>
  <c r="P3" i="4"/>
  <c r="O66" i="4"/>
  <c r="S66" i="4"/>
  <c r="R66" i="4"/>
  <c r="P66" i="4"/>
  <c r="O50" i="4"/>
  <c r="S50" i="4"/>
  <c r="R50" i="4"/>
  <c r="P50" i="4"/>
  <c r="O34" i="4"/>
  <c r="S34" i="4"/>
  <c r="R34" i="4"/>
  <c r="P34" i="4"/>
  <c r="O10" i="4"/>
  <c r="S10" i="4"/>
  <c r="R10" i="4"/>
  <c r="P10" i="4"/>
  <c r="J4" i="4"/>
  <c r="M4" i="4" s="1"/>
  <c r="J8" i="4"/>
  <c r="M8" i="4" s="1"/>
  <c r="J12" i="4"/>
  <c r="M12" i="4" s="1"/>
  <c r="J16" i="4"/>
  <c r="M16" i="4" s="1"/>
  <c r="J20" i="4"/>
  <c r="M20" i="4" s="1"/>
  <c r="J24" i="4"/>
  <c r="M24" i="4" s="1"/>
  <c r="J28" i="4"/>
  <c r="M28" i="4" s="1"/>
  <c r="J32" i="4"/>
  <c r="M32" i="4" s="1"/>
  <c r="J36" i="4"/>
  <c r="M36" i="4" s="1"/>
  <c r="J40" i="4"/>
  <c r="M40" i="4" s="1"/>
  <c r="J44" i="4"/>
  <c r="M44" i="4" s="1"/>
  <c r="J48" i="4"/>
  <c r="M48" i="4" s="1"/>
  <c r="J52" i="4"/>
  <c r="M52" i="4" s="1"/>
  <c r="J56" i="4"/>
  <c r="M56" i="4" s="1"/>
  <c r="J60" i="4"/>
  <c r="M60" i="4" s="1"/>
  <c r="J64" i="4"/>
  <c r="M64" i="4" s="1"/>
  <c r="J68" i="4"/>
  <c r="M68" i="4" s="1"/>
  <c r="J72" i="4"/>
  <c r="M72" i="4" s="1"/>
  <c r="J76" i="4"/>
  <c r="M76" i="4" s="1"/>
  <c r="J80" i="4"/>
  <c r="M80" i="4" s="1"/>
  <c r="J84" i="4"/>
  <c r="M84" i="4" s="1"/>
  <c r="J88" i="4"/>
  <c r="M88" i="4" s="1"/>
  <c r="J5" i="4"/>
  <c r="M5" i="4" s="1"/>
  <c r="J9" i="4"/>
  <c r="M9" i="4" s="1"/>
  <c r="J13" i="4"/>
  <c r="M13" i="4" s="1"/>
  <c r="J17" i="4"/>
  <c r="M17" i="4" s="1"/>
  <c r="J21" i="4"/>
  <c r="M21" i="4" s="1"/>
  <c r="J25" i="4"/>
  <c r="M25" i="4" s="1"/>
  <c r="J29" i="4"/>
  <c r="M29" i="4" s="1"/>
  <c r="J33" i="4"/>
  <c r="M33" i="4" s="1"/>
  <c r="J37" i="4"/>
  <c r="M37" i="4" s="1"/>
  <c r="J41" i="4"/>
  <c r="M41" i="4" s="1"/>
  <c r="J45" i="4"/>
  <c r="M45" i="4" s="1"/>
  <c r="J49" i="4"/>
  <c r="M49" i="4" s="1"/>
  <c r="J53" i="4"/>
  <c r="M53" i="4" s="1"/>
  <c r="J57" i="4"/>
  <c r="M57" i="4" s="1"/>
  <c r="J61" i="4"/>
  <c r="M61" i="4" s="1"/>
  <c r="J65" i="4"/>
  <c r="M65" i="4" s="1"/>
  <c r="J69" i="4"/>
  <c r="M69" i="4" s="1"/>
  <c r="J73" i="4"/>
  <c r="M73" i="4" s="1"/>
  <c r="J77" i="4"/>
  <c r="M77" i="4" s="1"/>
  <c r="J81" i="4"/>
  <c r="M81" i="4" s="1"/>
  <c r="J85" i="4"/>
  <c r="M85" i="4" s="1"/>
  <c r="J3" i="4"/>
  <c r="M3" i="4" s="1"/>
  <c r="J6" i="4"/>
  <c r="M6" i="4" s="1"/>
  <c r="J10" i="4"/>
  <c r="M10" i="4" s="1"/>
  <c r="J14" i="4"/>
  <c r="M14" i="4" s="1"/>
  <c r="J18" i="4"/>
  <c r="M18" i="4" s="1"/>
  <c r="J22" i="4"/>
  <c r="M22" i="4" s="1"/>
  <c r="J26" i="4"/>
  <c r="M26" i="4" s="1"/>
  <c r="J30" i="4"/>
  <c r="M30" i="4" s="1"/>
  <c r="J34" i="4"/>
  <c r="M34" i="4" s="1"/>
  <c r="J38" i="4"/>
  <c r="M38" i="4" s="1"/>
  <c r="J42" i="4"/>
  <c r="M42" i="4" s="1"/>
  <c r="J46" i="4"/>
  <c r="M46" i="4" s="1"/>
  <c r="J50" i="4"/>
  <c r="M50" i="4" s="1"/>
  <c r="J54" i="4"/>
  <c r="M54" i="4" s="1"/>
  <c r="J58" i="4"/>
  <c r="M58" i="4" s="1"/>
  <c r="J62" i="4"/>
  <c r="M62" i="4" s="1"/>
  <c r="J66" i="4"/>
  <c r="M66" i="4" s="1"/>
  <c r="J70" i="4"/>
  <c r="M70" i="4" s="1"/>
  <c r="J74" i="4"/>
  <c r="M74" i="4" s="1"/>
  <c r="J78" i="4"/>
  <c r="M78" i="4" s="1"/>
  <c r="J82" i="4"/>
  <c r="M82" i="4" s="1"/>
  <c r="J86" i="4"/>
  <c r="M86" i="4" s="1"/>
  <c r="J7" i="4"/>
  <c r="M7" i="4" s="1"/>
  <c r="J11" i="4"/>
  <c r="M11" i="4" s="1"/>
  <c r="J15" i="4"/>
  <c r="M15" i="4" s="1"/>
  <c r="J19" i="4"/>
  <c r="M19" i="4" s="1"/>
  <c r="J23" i="4"/>
  <c r="M23" i="4" s="1"/>
  <c r="J27" i="4"/>
  <c r="M27" i="4" s="1"/>
  <c r="J31" i="4"/>
  <c r="M31" i="4" s="1"/>
  <c r="J35" i="4"/>
  <c r="M35" i="4" s="1"/>
  <c r="J39" i="4"/>
  <c r="M39" i="4" s="1"/>
  <c r="J43" i="4"/>
  <c r="M43" i="4" s="1"/>
  <c r="J47" i="4"/>
  <c r="M47" i="4" s="1"/>
  <c r="J51" i="4"/>
  <c r="M51" i="4" s="1"/>
  <c r="J55" i="4"/>
  <c r="M55" i="4" s="1"/>
  <c r="J59" i="4"/>
  <c r="M59" i="4" s="1"/>
  <c r="J63" i="4"/>
  <c r="M63" i="4" s="1"/>
  <c r="J67" i="4"/>
  <c r="M67" i="4" s="1"/>
  <c r="J71" i="4"/>
  <c r="M71" i="4" s="1"/>
  <c r="J75" i="4"/>
  <c r="M75" i="4" s="1"/>
  <c r="J79" i="4"/>
  <c r="M79" i="4" s="1"/>
  <c r="J83" i="4"/>
  <c r="M83" i="4" s="1"/>
  <c r="J87" i="4"/>
  <c r="M87" i="4" s="1"/>
  <c r="S81" i="4"/>
  <c r="O81" i="4"/>
  <c r="R81" i="4"/>
  <c r="P81" i="4"/>
  <c r="S73" i="4"/>
  <c r="O73" i="4"/>
  <c r="R73" i="4"/>
  <c r="P73" i="4"/>
  <c r="S65" i="4"/>
  <c r="O65" i="4"/>
  <c r="R65" i="4"/>
  <c r="P65" i="4"/>
  <c r="S57" i="4"/>
  <c r="O57" i="4"/>
  <c r="R57" i="4"/>
  <c r="P57" i="4"/>
  <c r="S49" i="4"/>
  <c r="O49" i="4"/>
  <c r="R49" i="4"/>
  <c r="P49" i="4"/>
  <c r="S41" i="4"/>
  <c r="O41" i="4"/>
  <c r="R41" i="4"/>
  <c r="P41" i="4"/>
  <c r="S33" i="4"/>
  <c r="O33" i="4"/>
  <c r="R33" i="4"/>
  <c r="P33" i="4"/>
  <c r="S25" i="4"/>
  <c r="O25" i="4"/>
  <c r="R25" i="4"/>
  <c r="P25" i="4"/>
  <c r="S17" i="4"/>
  <c r="O17" i="4"/>
  <c r="R17" i="4"/>
  <c r="P17" i="4"/>
  <c r="S9" i="4"/>
  <c r="O9" i="4"/>
  <c r="R9" i="4"/>
  <c r="P9" i="4"/>
  <c r="O88" i="4"/>
  <c r="S88" i="4"/>
  <c r="R88" i="4"/>
  <c r="P88" i="4"/>
  <c r="O80" i="4"/>
  <c r="S80" i="4"/>
  <c r="R80" i="4"/>
  <c r="P80" i="4"/>
  <c r="O72" i="4"/>
  <c r="S72" i="4"/>
  <c r="R72" i="4"/>
  <c r="P72" i="4"/>
  <c r="O64" i="4"/>
  <c r="S64" i="4"/>
  <c r="R64" i="4"/>
  <c r="P64" i="4"/>
  <c r="O56" i="4"/>
  <c r="S56" i="4"/>
  <c r="R56" i="4"/>
  <c r="P56" i="4"/>
  <c r="O48" i="4"/>
  <c r="S48" i="4"/>
  <c r="R48" i="4"/>
  <c r="P48" i="4"/>
  <c r="O40" i="4"/>
  <c r="S40" i="4"/>
  <c r="R40" i="4"/>
  <c r="P40" i="4"/>
  <c r="O32" i="4"/>
  <c r="S32" i="4"/>
  <c r="R32" i="4"/>
  <c r="P32" i="4"/>
  <c r="O24" i="4"/>
  <c r="S24" i="4"/>
  <c r="R24" i="4"/>
  <c r="P24" i="4"/>
  <c r="O16" i="4"/>
  <c r="S16" i="4"/>
  <c r="R16" i="4"/>
  <c r="P16" i="4"/>
  <c r="O8" i="4"/>
  <c r="S8" i="4"/>
  <c r="R8" i="4"/>
  <c r="P8" i="4"/>
  <c r="S67" i="4"/>
  <c r="O67" i="4"/>
  <c r="R67" i="4"/>
  <c r="P67" i="4"/>
  <c r="S27" i="4"/>
  <c r="O27" i="4"/>
  <c r="R27" i="4"/>
  <c r="P27" i="4"/>
  <c r="O82" i="4"/>
  <c r="S82" i="4"/>
  <c r="R82" i="4"/>
  <c r="P82" i="4"/>
  <c r="O42" i="4"/>
  <c r="S42" i="4"/>
  <c r="R42" i="4"/>
  <c r="P42" i="4"/>
  <c r="S79" i="4"/>
  <c r="O79" i="4"/>
  <c r="R79" i="4"/>
  <c r="P79" i="4"/>
  <c r="S63" i="4"/>
  <c r="O63" i="4"/>
  <c r="R63" i="4"/>
  <c r="P63" i="4"/>
  <c r="S47" i="4"/>
  <c r="O47" i="4"/>
  <c r="R47" i="4"/>
  <c r="P47" i="4"/>
  <c r="S39" i="4"/>
  <c r="O39" i="4"/>
  <c r="R39" i="4"/>
  <c r="P39" i="4"/>
  <c r="S31" i="4"/>
  <c r="O31" i="4"/>
  <c r="R31" i="4"/>
  <c r="P31" i="4"/>
  <c r="S23" i="4"/>
  <c r="O23" i="4"/>
  <c r="R23" i="4"/>
  <c r="P23" i="4"/>
  <c r="S15" i="4"/>
  <c r="O15" i="4"/>
  <c r="R15" i="4"/>
  <c r="P15" i="4"/>
  <c r="S7" i="4"/>
  <c r="O7" i="4"/>
  <c r="R7" i="4"/>
  <c r="P7" i="4"/>
  <c r="O86" i="4"/>
  <c r="S86" i="4"/>
  <c r="R86" i="4"/>
  <c r="P86" i="4"/>
  <c r="O78" i="4"/>
  <c r="S78" i="4"/>
  <c r="R78" i="4"/>
  <c r="P78" i="4"/>
  <c r="O70" i="4"/>
  <c r="S70" i="4"/>
  <c r="R70" i="4"/>
  <c r="P70" i="4"/>
  <c r="O62" i="4"/>
  <c r="S62" i="4"/>
  <c r="R62" i="4"/>
  <c r="P62" i="4"/>
  <c r="O54" i="4"/>
  <c r="S54" i="4"/>
  <c r="R54" i="4"/>
  <c r="P54" i="4"/>
  <c r="O46" i="4"/>
  <c r="S46" i="4"/>
  <c r="R46" i="4"/>
  <c r="P46" i="4"/>
  <c r="O38" i="4"/>
  <c r="S38" i="4"/>
  <c r="R38" i="4"/>
  <c r="P38" i="4"/>
  <c r="O30" i="4"/>
  <c r="S30" i="4"/>
  <c r="R30" i="4"/>
  <c r="P30" i="4"/>
  <c r="O22" i="4"/>
  <c r="S22" i="4"/>
  <c r="R22" i="4"/>
  <c r="P22" i="4"/>
  <c r="O14" i="4"/>
  <c r="S14" i="4"/>
  <c r="R14" i="4"/>
  <c r="P14" i="4"/>
  <c r="O6" i="4"/>
  <c r="S6" i="4"/>
  <c r="R6" i="4"/>
  <c r="P6" i="4"/>
  <c r="S75" i="4"/>
  <c r="O75" i="4"/>
  <c r="R75" i="4"/>
  <c r="P75" i="4"/>
  <c r="S43" i="4"/>
  <c r="O43" i="4"/>
  <c r="R43" i="4"/>
  <c r="P43" i="4"/>
  <c r="S11" i="4"/>
  <c r="O11" i="4"/>
  <c r="R11" i="4"/>
  <c r="P11" i="4"/>
  <c r="O74" i="4"/>
  <c r="S74" i="4"/>
  <c r="R74" i="4"/>
  <c r="P74" i="4"/>
  <c r="O58" i="4"/>
  <c r="S58" i="4"/>
  <c r="R58" i="4"/>
  <c r="P58" i="4"/>
  <c r="O18" i="4"/>
  <c r="S18" i="4"/>
  <c r="R18" i="4"/>
  <c r="P18" i="4"/>
  <c r="S87" i="4"/>
  <c r="O87" i="4"/>
  <c r="R87" i="4"/>
  <c r="P87" i="4"/>
  <c r="S71" i="4"/>
  <c r="O71" i="4"/>
  <c r="R71" i="4"/>
  <c r="P71" i="4"/>
  <c r="S55" i="4"/>
  <c r="O55" i="4"/>
  <c r="R55" i="4"/>
  <c r="P55" i="4"/>
  <c r="S85" i="4"/>
  <c r="O85" i="4"/>
  <c r="R85" i="4"/>
  <c r="P85" i="4"/>
  <c r="S77" i="4"/>
  <c r="O77" i="4"/>
  <c r="R77" i="4"/>
  <c r="P77" i="4"/>
  <c r="S69" i="4"/>
  <c r="O69" i="4"/>
  <c r="R69" i="4"/>
  <c r="P69" i="4"/>
  <c r="S61" i="4"/>
  <c r="O61" i="4"/>
  <c r="R61" i="4"/>
  <c r="P61" i="4"/>
  <c r="S53" i="4"/>
  <c r="O53" i="4"/>
  <c r="R53" i="4"/>
  <c r="P53" i="4"/>
  <c r="S45" i="4"/>
  <c r="O45" i="4"/>
  <c r="R45" i="4"/>
  <c r="P45" i="4"/>
  <c r="S37" i="4"/>
  <c r="O37" i="4"/>
  <c r="R37" i="4"/>
  <c r="P37" i="4"/>
  <c r="S29" i="4"/>
  <c r="O29" i="4"/>
  <c r="R29" i="4"/>
  <c r="P29" i="4"/>
  <c r="S21" i="4"/>
  <c r="O21" i="4"/>
  <c r="R21" i="4"/>
  <c r="P21" i="4"/>
  <c r="S13" i="4"/>
  <c r="O13" i="4"/>
  <c r="R13" i="4"/>
  <c r="P13" i="4"/>
  <c r="S5" i="4"/>
  <c r="O5" i="4"/>
  <c r="R5" i="4"/>
  <c r="P5" i="4"/>
  <c r="O84" i="4"/>
  <c r="S84" i="4"/>
  <c r="R84" i="4"/>
  <c r="P84" i="4"/>
  <c r="O76" i="4"/>
  <c r="S76" i="4"/>
  <c r="R76" i="4"/>
  <c r="P76" i="4"/>
  <c r="O68" i="4"/>
  <c r="S68" i="4"/>
  <c r="R68" i="4"/>
  <c r="P68" i="4"/>
  <c r="O60" i="4"/>
  <c r="S60" i="4"/>
  <c r="R60" i="4"/>
  <c r="P60" i="4"/>
  <c r="O52" i="4"/>
  <c r="S52" i="4"/>
  <c r="R52" i="4"/>
  <c r="P52" i="4"/>
  <c r="O44" i="4"/>
  <c r="S44" i="4"/>
  <c r="R44" i="4"/>
  <c r="P44" i="4"/>
  <c r="O36" i="4"/>
  <c r="S36" i="4"/>
  <c r="R36" i="4"/>
  <c r="P36" i="4"/>
  <c r="O28" i="4"/>
  <c r="S28" i="4"/>
  <c r="R28" i="4"/>
  <c r="P28" i="4"/>
  <c r="O20" i="4"/>
  <c r="S20" i="4"/>
  <c r="R20" i="4"/>
  <c r="P20" i="4"/>
  <c r="S12" i="4"/>
  <c r="O12" i="4"/>
  <c r="R12" i="4"/>
  <c r="P12" i="4"/>
  <c r="O4" i="4"/>
  <c r="S4" i="4"/>
  <c r="R4" i="4"/>
  <c r="P4" i="4"/>
  <c r="X264" i="5"/>
  <c r="X272" i="5"/>
  <c r="X258" i="5"/>
  <c r="X232" i="5"/>
  <c r="X244" i="5"/>
  <c r="O23" i="5"/>
  <c r="P23" i="5" s="1"/>
  <c r="O105" i="5"/>
  <c r="P105" i="5" s="1"/>
  <c r="O82" i="5"/>
  <c r="P82" i="5" s="1"/>
  <c r="X263" i="5"/>
  <c r="X228" i="5"/>
  <c r="O34" i="5"/>
  <c r="O30" i="5"/>
  <c r="X276" i="5"/>
  <c r="X267" i="5"/>
  <c r="X236" i="5"/>
  <c r="X185" i="5"/>
  <c r="X141" i="5"/>
  <c r="X169" i="5"/>
  <c r="X165" i="5"/>
  <c r="Q82" i="5"/>
  <c r="X82" i="5"/>
  <c r="X66" i="5"/>
  <c r="X117" i="5"/>
  <c r="X109" i="5"/>
  <c r="X101" i="5"/>
  <c r="X93" i="5"/>
  <c r="X85" i="5"/>
  <c r="O58" i="5"/>
  <c r="D63" i="5"/>
  <c r="C76" i="5"/>
  <c r="O5" i="5"/>
  <c r="X59" i="5"/>
  <c r="O55" i="5"/>
  <c r="P55" i="5" s="1"/>
  <c r="C59" i="5"/>
  <c r="D46" i="5"/>
  <c r="C44" i="5"/>
  <c r="D31" i="5"/>
  <c r="O74" i="5"/>
  <c r="P74" i="5" s="1"/>
  <c r="O66" i="5"/>
  <c r="P66" i="5" s="1"/>
  <c r="O54" i="5"/>
  <c r="C75" i="5"/>
  <c r="D62" i="5"/>
  <c r="O7" i="5"/>
  <c r="O85" i="5"/>
  <c r="P85" i="5" s="1"/>
  <c r="O37" i="5"/>
  <c r="O53" i="5"/>
  <c r="O81" i="5"/>
  <c r="O101" i="5"/>
  <c r="P101" i="5" s="1"/>
  <c r="O117" i="5"/>
  <c r="P117" i="5" s="1"/>
  <c r="O21" i="5"/>
  <c r="O8" i="5"/>
  <c r="O16" i="5"/>
  <c r="O32" i="5"/>
  <c r="O48" i="5"/>
  <c r="O86" i="5"/>
  <c r="O157" i="5"/>
  <c r="P157" i="5" s="1"/>
  <c r="O60" i="5"/>
  <c r="O76" i="5"/>
  <c r="O92" i="5"/>
  <c r="O108" i="5"/>
  <c r="O124" i="5"/>
  <c r="O63" i="5"/>
  <c r="O79" i="5"/>
  <c r="O95" i="5"/>
  <c r="O111" i="5"/>
  <c r="O133" i="5"/>
  <c r="O98" i="5"/>
  <c r="O114" i="5"/>
  <c r="O165" i="5"/>
  <c r="P165" i="5" s="1"/>
  <c r="O140" i="5"/>
  <c r="O156" i="5"/>
  <c r="O171" i="5"/>
  <c r="O139" i="5"/>
  <c r="O155" i="5"/>
  <c r="O170" i="5"/>
  <c r="O146" i="5"/>
  <c r="O162" i="5"/>
  <c r="O181" i="5"/>
  <c r="P181" i="5" s="1"/>
  <c r="O198" i="5"/>
  <c r="O168" i="5"/>
  <c r="O184" i="5"/>
  <c r="O201" i="5"/>
  <c r="O175" i="5"/>
  <c r="O191" i="5"/>
  <c r="O204" i="5"/>
  <c r="O190" i="5"/>
  <c r="P190" i="5" s="1"/>
  <c r="O208" i="5"/>
  <c r="O226" i="5"/>
  <c r="O203" i="5"/>
  <c r="O219" i="5"/>
  <c r="O210" i="5"/>
  <c r="O225" i="5"/>
  <c r="O237" i="5"/>
  <c r="O263" i="5"/>
  <c r="P263" i="5" s="1"/>
  <c r="O244" i="5"/>
  <c r="P244" i="5" s="1"/>
  <c r="O250" i="5"/>
  <c r="O223" i="5"/>
  <c r="O239" i="5"/>
  <c r="O253" i="5"/>
  <c r="O275" i="5"/>
  <c r="P275" i="5" s="1"/>
  <c r="O260" i="5"/>
  <c r="P260" i="5" s="1"/>
  <c r="O276" i="5"/>
  <c r="P276" i="5" s="1"/>
  <c r="O269" i="5"/>
  <c r="D39" i="5"/>
  <c r="C52" i="5"/>
  <c r="O18" i="5"/>
  <c r="Q181" i="5"/>
  <c r="X181" i="5"/>
  <c r="X186" i="5"/>
  <c r="Q157" i="5"/>
  <c r="X157" i="5"/>
  <c r="X149" i="5"/>
  <c r="X90" i="5"/>
  <c r="O77" i="5"/>
  <c r="P77" i="5" s="1"/>
  <c r="O47" i="5"/>
  <c r="P47" i="5" s="1"/>
  <c r="O35" i="5"/>
  <c r="P35" i="5" s="1"/>
  <c r="O27" i="5"/>
  <c r="P27" i="5" s="1"/>
  <c r="O38" i="5"/>
  <c r="C47" i="5"/>
  <c r="D34" i="5"/>
  <c r="Q23" i="5"/>
  <c r="X23" i="5"/>
  <c r="O126" i="5"/>
  <c r="P126" i="5" s="1"/>
  <c r="O41" i="5"/>
  <c r="O57" i="5"/>
  <c r="O89" i="5"/>
  <c r="O121" i="5"/>
  <c r="P121" i="5" s="1"/>
  <c r="O33" i="5"/>
  <c r="O10" i="5"/>
  <c r="O20" i="5"/>
  <c r="O36" i="5"/>
  <c r="O62" i="5"/>
  <c r="O145" i="5"/>
  <c r="P145" i="5" s="1"/>
  <c r="O161" i="5"/>
  <c r="P161" i="5" s="1"/>
  <c r="O64" i="5"/>
  <c r="O80" i="5"/>
  <c r="O96" i="5"/>
  <c r="O112" i="5"/>
  <c r="O125" i="5"/>
  <c r="O67" i="5"/>
  <c r="O83" i="5"/>
  <c r="O99" i="5"/>
  <c r="O115" i="5"/>
  <c r="O137" i="5"/>
  <c r="P137" i="5" s="1"/>
  <c r="O102" i="5"/>
  <c r="O118" i="5"/>
  <c r="O128" i="5"/>
  <c r="O144" i="5"/>
  <c r="O160" i="5"/>
  <c r="O173" i="5"/>
  <c r="O143" i="5"/>
  <c r="O159" i="5"/>
  <c r="O134" i="5"/>
  <c r="O150" i="5"/>
  <c r="O169" i="5"/>
  <c r="P169" i="5" s="1"/>
  <c r="O185" i="5"/>
  <c r="P185" i="5" s="1"/>
  <c r="O202" i="5"/>
  <c r="O172" i="5"/>
  <c r="O188" i="5"/>
  <c r="O205" i="5"/>
  <c r="O179" i="5"/>
  <c r="O192" i="5"/>
  <c r="O242" i="5"/>
  <c r="O217" i="5"/>
  <c r="P217" i="5" s="1"/>
  <c r="O212" i="5"/>
  <c r="O230" i="5"/>
  <c r="O207" i="5"/>
  <c r="O222" i="5"/>
  <c r="O214" i="5"/>
  <c r="O262" i="5"/>
  <c r="O241" i="5"/>
  <c r="O232" i="5"/>
  <c r="P232" i="5" s="1"/>
  <c r="O266" i="5"/>
  <c r="O254" i="5"/>
  <c r="O227" i="5"/>
  <c r="O243" i="5"/>
  <c r="O258" i="5"/>
  <c r="P258" i="5" s="1"/>
  <c r="O251" i="5"/>
  <c r="O264" i="5"/>
  <c r="P264" i="5" s="1"/>
  <c r="O257" i="5"/>
  <c r="O273" i="5"/>
  <c r="O51" i="5"/>
  <c r="O39" i="5"/>
  <c r="O31" i="5"/>
  <c r="O9" i="5"/>
  <c r="P9" i="5" s="1"/>
  <c r="Q275" i="5"/>
  <c r="X275" i="5"/>
  <c r="Q260" i="5"/>
  <c r="X260" i="5"/>
  <c r="X252" i="5"/>
  <c r="X209" i="5"/>
  <c r="X182" i="5"/>
  <c r="Q182" i="5"/>
  <c r="X178" i="5"/>
  <c r="Q74" i="5"/>
  <c r="X74" i="5"/>
  <c r="Q121" i="5"/>
  <c r="X121" i="5"/>
  <c r="X113" i="5"/>
  <c r="Q105" i="5"/>
  <c r="X105" i="5"/>
  <c r="X97" i="5"/>
  <c r="O69" i="5"/>
  <c r="P69" i="5" s="1"/>
  <c r="O42" i="5"/>
  <c r="C51" i="5"/>
  <c r="D38" i="5"/>
  <c r="C71" i="5"/>
  <c r="D58" i="5"/>
  <c r="O43" i="5"/>
  <c r="P43" i="5" s="1"/>
  <c r="D79" i="5"/>
  <c r="C92" i="5"/>
  <c r="O26" i="5"/>
  <c r="O15" i="5"/>
  <c r="O50" i="5"/>
  <c r="O11" i="5"/>
  <c r="O25" i="5"/>
  <c r="O45" i="5"/>
  <c r="O65" i="5"/>
  <c r="O93" i="5"/>
  <c r="P93" i="5" s="1"/>
  <c r="O109" i="5"/>
  <c r="P109" i="5" s="1"/>
  <c r="O130" i="5"/>
  <c r="O4" i="5"/>
  <c r="O12" i="5"/>
  <c r="O24" i="5"/>
  <c r="O40" i="5"/>
  <c r="O70" i="5"/>
  <c r="O149" i="5"/>
  <c r="P149" i="5" s="1"/>
  <c r="O52" i="5"/>
  <c r="O68" i="5"/>
  <c r="O84" i="5"/>
  <c r="O100" i="5"/>
  <c r="O116" i="5"/>
  <c r="O129" i="5"/>
  <c r="O71" i="5"/>
  <c r="O87" i="5"/>
  <c r="O103" i="5"/>
  <c r="O119" i="5"/>
  <c r="O174" i="5"/>
  <c r="O106" i="5"/>
  <c r="O122" i="5"/>
  <c r="O132" i="5"/>
  <c r="O148" i="5"/>
  <c r="O164" i="5"/>
  <c r="O131" i="5"/>
  <c r="O147" i="5"/>
  <c r="O163" i="5"/>
  <c r="O138" i="5"/>
  <c r="O154" i="5"/>
  <c r="O177" i="5"/>
  <c r="P177" i="5" s="1"/>
  <c r="O189" i="5"/>
  <c r="O206" i="5"/>
  <c r="O176" i="5"/>
  <c r="O193" i="5"/>
  <c r="O209" i="5"/>
  <c r="P209" i="5" s="1"/>
  <c r="O183" i="5"/>
  <c r="O196" i="5"/>
  <c r="O182" i="5"/>
  <c r="P182" i="5" s="1"/>
  <c r="O224" i="5"/>
  <c r="O216" i="5"/>
  <c r="O195" i="5"/>
  <c r="O211" i="5"/>
  <c r="O238" i="5"/>
  <c r="O218" i="5"/>
  <c r="O229" i="5"/>
  <c r="O245" i="5"/>
  <c r="O236" i="5"/>
  <c r="P236" i="5" s="1"/>
  <c r="O267" i="5"/>
  <c r="P267" i="5" s="1"/>
  <c r="O270" i="5"/>
  <c r="O231" i="5"/>
  <c r="O247" i="5"/>
  <c r="O259" i="5"/>
  <c r="O255" i="5"/>
  <c r="O268" i="5"/>
  <c r="O261" i="5"/>
  <c r="C67" i="5"/>
  <c r="D54" i="5"/>
  <c r="Q43" i="5"/>
  <c r="X43" i="5"/>
  <c r="Q35" i="5"/>
  <c r="X35" i="5"/>
  <c r="Q27" i="5"/>
  <c r="X27" i="5"/>
  <c r="X240" i="5"/>
  <c r="X213" i="5"/>
  <c r="Q217" i="5"/>
  <c r="X217" i="5"/>
  <c r="X190" i="5"/>
  <c r="Q190" i="5"/>
  <c r="Q161" i="5"/>
  <c r="X161" i="5"/>
  <c r="Q153" i="5"/>
  <c r="X153" i="5"/>
  <c r="Q145" i="5"/>
  <c r="X145" i="5"/>
  <c r="Q177" i="5"/>
  <c r="X177" i="5"/>
  <c r="Q126" i="5"/>
  <c r="X126" i="5"/>
  <c r="X127" i="5"/>
  <c r="Q137" i="5"/>
  <c r="X137" i="5"/>
  <c r="O61" i="5"/>
  <c r="P61" i="5" s="1"/>
  <c r="C43" i="5"/>
  <c r="D30" i="5"/>
  <c r="O90" i="5"/>
  <c r="P90" i="5" s="1"/>
  <c r="Q77" i="5"/>
  <c r="X77" i="5"/>
  <c r="Q69" i="5"/>
  <c r="X69" i="5"/>
  <c r="X61" i="5"/>
  <c r="Q47" i="5"/>
  <c r="X47" i="5"/>
  <c r="C55" i="5"/>
  <c r="D42" i="5"/>
  <c r="C48" i="5"/>
  <c r="D35" i="5"/>
  <c r="O29" i="5"/>
  <c r="O49" i="5"/>
  <c r="O73" i="5"/>
  <c r="O97" i="5"/>
  <c r="P97" i="5" s="1"/>
  <c r="O113" i="5"/>
  <c r="P113" i="5" s="1"/>
  <c r="O17" i="5"/>
  <c r="O6" i="5"/>
  <c r="O14" i="5"/>
  <c r="O28" i="5"/>
  <c r="O44" i="5"/>
  <c r="O78" i="5"/>
  <c r="O153" i="5"/>
  <c r="P153" i="5" s="1"/>
  <c r="O56" i="5"/>
  <c r="O72" i="5"/>
  <c r="O88" i="5"/>
  <c r="O104" i="5"/>
  <c r="O120" i="5"/>
  <c r="O141" i="5"/>
  <c r="P141" i="5" s="1"/>
  <c r="O75" i="5"/>
  <c r="O91" i="5"/>
  <c r="O107" i="5"/>
  <c r="O123" i="5"/>
  <c r="O94" i="5"/>
  <c r="O110" i="5"/>
  <c r="O127" i="5"/>
  <c r="P127" i="5" s="1"/>
  <c r="O136" i="5"/>
  <c r="O152" i="5"/>
  <c r="O167" i="5"/>
  <c r="O135" i="5"/>
  <c r="O151" i="5"/>
  <c r="O166" i="5"/>
  <c r="O142" i="5"/>
  <c r="O158" i="5"/>
  <c r="O178" i="5"/>
  <c r="P178" i="5" s="1"/>
  <c r="O194" i="5"/>
  <c r="O213" i="5"/>
  <c r="P213" i="5" s="1"/>
  <c r="O180" i="5"/>
  <c r="O197" i="5"/>
  <c r="O234" i="5"/>
  <c r="O187" i="5"/>
  <c r="O200" i="5"/>
  <c r="O186" i="5"/>
  <c r="P186" i="5" s="1"/>
  <c r="O228" i="5"/>
  <c r="P228" i="5" s="1"/>
  <c r="O220" i="5"/>
  <c r="O199" i="5"/>
  <c r="O215" i="5"/>
  <c r="O246" i="5"/>
  <c r="O221" i="5"/>
  <c r="O233" i="5"/>
  <c r="O252" i="5"/>
  <c r="P252" i="5" s="1"/>
  <c r="O240" i="5"/>
  <c r="P240" i="5" s="1"/>
  <c r="O248" i="5"/>
  <c r="O271" i="5"/>
  <c r="O235" i="5"/>
  <c r="O249" i="5"/>
  <c r="O274" i="5"/>
  <c r="O256" i="5"/>
  <c r="O272" i="5"/>
  <c r="P272" i="5" s="1"/>
  <c r="O265" i="5"/>
  <c r="O59" i="5"/>
  <c r="P59" i="5" s="1"/>
  <c r="X55" i="5"/>
  <c r="Q55" i="5"/>
  <c r="O46" i="5"/>
  <c r="O19" i="5"/>
  <c r="Q9" i="5"/>
  <c r="X9" i="5"/>
  <c r="O13" i="5"/>
  <c r="O22" i="5"/>
  <c r="N79" i="4" l="1"/>
  <c r="N63" i="4"/>
  <c r="N47" i="4"/>
  <c r="N31" i="4"/>
  <c r="N15" i="4"/>
  <c r="N82" i="4"/>
  <c r="N66" i="4"/>
  <c r="N50" i="4"/>
  <c r="N34" i="4"/>
  <c r="N18" i="4"/>
  <c r="N3" i="4"/>
  <c r="N73" i="4"/>
  <c r="N57" i="4"/>
  <c r="N41" i="4"/>
  <c r="N25" i="4"/>
  <c r="N9" i="4"/>
  <c r="N80" i="4"/>
  <c r="N64" i="4"/>
  <c r="N48" i="4"/>
  <c r="N32" i="4"/>
  <c r="N16" i="4"/>
  <c r="N75" i="4"/>
  <c r="N59" i="4"/>
  <c r="N43" i="4"/>
  <c r="N27" i="4"/>
  <c r="N11" i="4"/>
  <c r="N78" i="4"/>
  <c r="N62" i="4"/>
  <c r="N46" i="4"/>
  <c r="N30" i="4"/>
  <c r="N14" i="4"/>
  <c r="N85" i="4"/>
  <c r="N69" i="4"/>
  <c r="N53" i="4"/>
  <c r="N37" i="4"/>
  <c r="N21" i="4"/>
  <c r="N5" i="4"/>
  <c r="N76" i="4"/>
  <c r="N60" i="4"/>
  <c r="N44" i="4"/>
  <c r="N28" i="4"/>
  <c r="N12" i="4"/>
  <c r="N87" i="4"/>
  <c r="N71" i="4"/>
  <c r="N55" i="4"/>
  <c r="N39" i="4"/>
  <c r="N23" i="4"/>
  <c r="N7" i="4"/>
  <c r="N74" i="4"/>
  <c r="N58" i="4"/>
  <c r="N42" i="4"/>
  <c r="N26" i="4"/>
  <c r="N10" i="4"/>
  <c r="N81" i="4"/>
  <c r="N65" i="4"/>
  <c r="N49" i="4"/>
  <c r="N33" i="4"/>
  <c r="N17" i="4"/>
  <c r="N88" i="4"/>
  <c r="N72" i="4"/>
  <c r="N56" i="4"/>
  <c r="N40" i="4"/>
  <c r="N24" i="4"/>
  <c r="N8" i="4"/>
  <c r="N83" i="4"/>
  <c r="N67" i="4"/>
  <c r="N51" i="4"/>
  <c r="N35" i="4"/>
  <c r="N19" i="4"/>
  <c r="N86" i="4"/>
  <c r="N70" i="4"/>
  <c r="N54" i="4"/>
  <c r="N38" i="4"/>
  <c r="N22" i="4"/>
  <c r="N6" i="4"/>
  <c r="N77" i="4"/>
  <c r="N61" i="4"/>
  <c r="N45" i="4"/>
  <c r="N29" i="4"/>
  <c r="N13" i="4"/>
  <c r="N84" i="4"/>
  <c r="N68" i="4"/>
  <c r="N52" i="4"/>
  <c r="N36" i="4"/>
  <c r="N20" i="4"/>
  <c r="N4" i="4"/>
  <c r="P271" i="5"/>
  <c r="Q271" i="5"/>
  <c r="P199" i="5"/>
  <c r="Q199" i="5"/>
  <c r="Q180" i="5"/>
  <c r="P180" i="5"/>
  <c r="P135" i="5"/>
  <c r="Q135" i="5"/>
  <c r="P107" i="5"/>
  <c r="Q107" i="5"/>
  <c r="P56" i="5"/>
  <c r="Q56" i="5"/>
  <c r="T113" i="5"/>
  <c r="P22" i="5"/>
  <c r="Q22" i="5"/>
  <c r="P19" i="5"/>
  <c r="Q19" i="5"/>
  <c r="T59" i="5"/>
  <c r="P274" i="5"/>
  <c r="Q274" i="5"/>
  <c r="P248" i="5"/>
  <c r="Q248" i="5"/>
  <c r="P221" i="5"/>
  <c r="Q221" i="5"/>
  <c r="P220" i="5"/>
  <c r="Q220" i="5"/>
  <c r="P187" i="5"/>
  <c r="Q187" i="5"/>
  <c r="T213" i="5"/>
  <c r="P142" i="5"/>
  <c r="Q142" i="5"/>
  <c r="P167" i="5"/>
  <c r="Q167" i="5"/>
  <c r="P110" i="5"/>
  <c r="Q110" i="5"/>
  <c r="P91" i="5"/>
  <c r="Q91" i="5"/>
  <c r="Q104" i="5"/>
  <c r="P104" i="5"/>
  <c r="T153" i="5"/>
  <c r="P14" i="5"/>
  <c r="Q14" i="5"/>
  <c r="T97" i="5"/>
  <c r="R47" i="5"/>
  <c r="S47" i="5"/>
  <c r="S69" i="5"/>
  <c r="R69" i="5"/>
  <c r="Q240" i="5"/>
  <c r="R35" i="5"/>
  <c r="S35" i="5"/>
  <c r="P268" i="5"/>
  <c r="Q268" i="5"/>
  <c r="P231" i="5"/>
  <c r="Q231" i="5"/>
  <c r="P245" i="5"/>
  <c r="Q245" i="5"/>
  <c r="P211" i="5"/>
  <c r="Q211" i="5"/>
  <c r="T182" i="5"/>
  <c r="P193" i="5"/>
  <c r="Q193" i="5"/>
  <c r="T177" i="5"/>
  <c r="P147" i="5"/>
  <c r="Q147" i="5"/>
  <c r="P132" i="5"/>
  <c r="Q132" i="5"/>
  <c r="P119" i="5"/>
  <c r="Q119" i="5"/>
  <c r="P129" i="5"/>
  <c r="Q129" i="5"/>
  <c r="P68" i="5"/>
  <c r="Q68" i="5"/>
  <c r="P40" i="5"/>
  <c r="Q40" i="5"/>
  <c r="P130" i="5"/>
  <c r="Q130" i="5"/>
  <c r="P45" i="5"/>
  <c r="Q45" i="5"/>
  <c r="P26" i="5"/>
  <c r="Q26" i="5"/>
  <c r="T43" i="5"/>
  <c r="T69" i="5"/>
  <c r="R105" i="5"/>
  <c r="S105" i="5"/>
  <c r="R121" i="5"/>
  <c r="S121" i="5"/>
  <c r="Q209" i="5"/>
  <c r="R260" i="5"/>
  <c r="S260" i="5"/>
  <c r="P31" i="5"/>
  <c r="Q31" i="5"/>
  <c r="P273" i="5"/>
  <c r="Q273" i="5"/>
  <c r="T258" i="5"/>
  <c r="P266" i="5"/>
  <c r="Q266" i="5"/>
  <c r="P214" i="5"/>
  <c r="Q214" i="5"/>
  <c r="P212" i="5"/>
  <c r="Q212" i="5"/>
  <c r="P179" i="5"/>
  <c r="Q179" i="5"/>
  <c r="P202" i="5"/>
  <c r="Q202" i="5"/>
  <c r="P134" i="5"/>
  <c r="Q134" i="5"/>
  <c r="Q160" i="5"/>
  <c r="P160" i="5"/>
  <c r="P102" i="5"/>
  <c r="Q102" i="5"/>
  <c r="P83" i="5"/>
  <c r="Q83" i="5"/>
  <c r="Q96" i="5"/>
  <c r="P96" i="5"/>
  <c r="T145" i="5"/>
  <c r="P10" i="5"/>
  <c r="Q10" i="5"/>
  <c r="P57" i="5"/>
  <c r="Q57" i="5"/>
  <c r="R23" i="5"/>
  <c r="S23" i="5"/>
  <c r="P38" i="5"/>
  <c r="Q38" i="5"/>
  <c r="T77" i="5"/>
  <c r="Q149" i="5"/>
  <c r="T275" i="5"/>
  <c r="P250" i="5"/>
  <c r="Q250" i="5"/>
  <c r="P225" i="5"/>
  <c r="Q225" i="5"/>
  <c r="P226" i="5"/>
  <c r="Q226" i="5"/>
  <c r="P191" i="5"/>
  <c r="Q191" i="5"/>
  <c r="P168" i="5"/>
  <c r="Q168" i="5"/>
  <c r="P146" i="5"/>
  <c r="Q146" i="5"/>
  <c r="P171" i="5"/>
  <c r="Q171" i="5"/>
  <c r="P114" i="5"/>
  <c r="Q114" i="5"/>
  <c r="P95" i="5"/>
  <c r="Q95" i="5"/>
  <c r="Q108" i="5"/>
  <c r="P108" i="5"/>
  <c r="T157" i="5"/>
  <c r="P16" i="5"/>
  <c r="Q16" i="5"/>
  <c r="T101" i="5"/>
  <c r="T85" i="5"/>
  <c r="P54" i="5"/>
  <c r="Q54" i="5"/>
  <c r="C57" i="5"/>
  <c r="D44" i="5"/>
  <c r="C72" i="5"/>
  <c r="D59" i="5"/>
  <c r="P5" i="5"/>
  <c r="Q5" i="5"/>
  <c r="P58" i="5"/>
  <c r="Q58" i="5"/>
  <c r="Q93" i="5"/>
  <c r="Q109" i="5"/>
  <c r="Q66" i="5"/>
  <c r="Q165" i="5"/>
  <c r="Q141" i="5"/>
  <c r="Q236" i="5"/>
  <c r="T105" i="5"/>
  <c r="Q232" i="5"/>
  <c r="Q272" i="5"/>
  <c r="P13" i="5"/>
  <c r="Q13" i="5"/>
  <c r="P265" i="5"/>
  <c r="Q265" i="5"/>
  <c r="P249" i="5"/>
  <c r="Q249" i="5"/>
  <c r="P246" i="5"/>
  <c r="Q246" i="5"/>
  <c r="P234" i="5"/>
  <c r="Q234" i="5"/>
  <c r="P166" i="5"/>
  <c r="Q166" i="5"/>
  <c r="P94" i="5"/>
  <c r="Q94" i="5"/>
  <c r="P88" i="5"/>
  <c r="Q88" i="5"/>
  <c r="P78" i="5"/>
  <c r="Q78" i="5"/>
  <c r="P6" i="5"/>
  <c r="Q6" i="5"/>
  <c r="P73" i="5"/>
  <c r="Q73" i="5"/>
  <c r="R137" i="5"/>
  <c r="S137" i="5"/>
  <c r="S126" i="5"/>
  <c r="R126" i="5"/>
  <c r="R145" i="5"/>
  <c r="S145" i="5"/>
  <c r="R161" i="5"/>
  <c r="S161" i="5"/>
  <c r="R217" i="5"/>
  <c r="S217" i="5"/>
  <c r="D67" i="5"/>
  <c r="C80" i="5"/>
  <c r="P255" i="5"/>
  <c r="Q255" i="5"/>
  <c r="P270" i="5"/>
  <c r="Q270" i="5"/>
  <c r="P229" i="5"/>
  <c r="Q229" i="5"/>
  <c r="P195" i="5"/>
  <c r="Q195" i="5"/>
  <c r="P196" i="5"/>
  <c r="Q196" i="5"/>
  <c r="P176" i="5"/>
  <c r="Q176" i="5"/>
  <c r="P154" i="5"/>
  <c r="Q154" i="5"/>
  <c r="P131" i="5"/>
  <c r="Q131" i="5"/>
  <c r="P122" i="5"/>
  <c r="Q122" i="5"/>
  <c r="P103" i="5"/>
  <c r="Q103" i="5"/>
  <c r="Q116" i="5"/>
  <c r="P116" i="5"/>
  <c r="P52" i="5"/>
  <c r="Q52" i="5"/>
  <c r="P24" i="5"/>
  <c r="Q24" i="5"/>
  <c r="T109" i="5"/>
  <c r="P25" i="5"/>
  <c r="Q25" i="5"/>
  <c r="C105" i="5"/>
  <c r="D92" i="5"/>
  <c r="S182" i="5"/>
  <c r="R182" i="5"/>
  <c r="Q252" i="5"/>
  <c r="P39" i="5"/>
  <c r="Q39" i="5"/>
  <c r="P257" i="5"/>
  <c r="Q257" i="5"/>
  <c r="P243" i="5"/>
  <c r="Q243" i="5"/>
  <c r="T232" i="5"/>
  <c r="P222" i="5"/>
  <c r="Q222" i="5"/>
  <c r="T217" i="5"/>
  <c r="P205" i="5"/>
  <c r="Q205" i="5"/>
  <c r="T185" i="5"/>
  <c r="P159" i="5"/>
  <c r="Q159" i="5"/>
  <c r="P144" i="5"/>
  <c r="Q144" i="5"/>
  <c r="T137" i="5"/>
  <c r="P67" i="5"/>
  <c r="Q67" i="5"/>
  <c r="P80" i="5"/>
  <c r="Q80" i="5"/>
  <c r="P62" i="5"/>
  <c r="Q62" i="5"/>
  <c r="P33" i="5"/>
  <c r="Q33" i="5"/>
  <c r="P41" i="5"/>
  <c r="Q41" i="5"/>
  <c r="T27" i="5"/>
  <c r="Q90" i="5"/>
  <c r="P18" i="5"/>
  <c r="Q18" i="5"/>
  <c r="P269" i="5"/>
  <c r="Q269" i="5"/>
  <c r="P253" i="5"/>
  <c r="Q253" i="5"/>
  <c r="T244" i="5"/>
  <c r="P210" i="5"/>
  <c r="Q210" i="5"/>
  <c r="P208" i="5"/>
  <c r="Q208" i="5"/>
  <c r="P175" i="5"/>
  <c r="Q175" i="5"/>
  <c r="P198" i="5"/>
  <c r="Q198" i="5"/>
  <c r="P170" i="5"/>
  <c r="Q170" i="5"/>
  <c r="Q156" i="5"/>
  <c r="P156" i="5"/>
  <c r="P98" i="5"/>
  <c r="Q98" i="5"/>
  <c r="P79" i="5"/>
  <c r="Q79" i="5"/>
  <c r="Q92" i="5"/>
  <c r="P92" i="5"/>
  <c r="P86" i="5"/>
  <c r="Q86" i="5"/>
  <c r="P8" i="5"/>
  <c r="Q8" i="5"/>
  <c r="P81" i="5"/>
  <c r="Q81" i="5"/>
  <c r="T66" i="5"/>
  <c r="T55" i="5"/>
  <c r="Q169" i="5"/>
  <c r="P30" i="5"/>
  <c r="Q30" i="5"/>
  <c r="T23" i="5"/>
  <c r="P46" i="5"/>
  <c r="Q46" i="5"/>
  <c r="T240" i="5"/>
  <c r="T228" i="5"/>
  <c r="P194" i="5"/>
  <c r="Q194" i="5"/>
  <c r="Q152" i="5"/>
  <c r="P152" i="5"/>
  <c r="P75" i="5"/>
  <c r="Q75" i="5"/>
  <c r="R55" i="5"/>
  <c r="S55" i="5"/>
  <c r="T272" i="5"/>
  <c r="P235" i="5"/>
  <c r="Q235" i="5"/>
  <c r="T252" i="5"/>
  <c r="P215" i="5"/>
  <c r="Q215" i="5"/>
  <c r="T186" i="5"/>
  <c r="P197" i="5"/>
  <c r="Q197" i="5"/>
  <c r="T178" i="5"/>
  <c r="P151" i="5"/>
  <c r="Q151" i="5"/>
  <c r="P136" i="5"/>
  <c r="Q136" i="5"/>
  <c r="P123" i="5"/>
  <c r="Q123" i="5"/>
  <c r="T141" i="5"/>
  <c r="P72" i="5"/>
  <c r="Q72" i="5"/>
  <c r="P44" i="5"/>
  <c r="Q44" i="5"/>
  <c r="P17" i="5"/>
  <c r="Q17" i="5"/>
  <c r="P49" i="5"/>
  <c r="Q49" i="5"/>
  <c r="C68" i="5"/>
  <c r="D55" i="5"/>
  <c r="Q61" i="5"/>
  <c r="S77" i="5"/>
  <c r="R77" i="5"/>
  <c r="C56" i="5"/>
  <c r="D43" i="5"/>
  <c r="Q127" i="5"/>
  <c r="S190" i="5"/>
  <c r="R190" i="5"/>
  <c r="R27" i="5"/>
  <c r="S27" i="5"/>
  <c r="R43" i="5"/>
  <c r="S43" i="5"/>
  <c r="P259" i="5"/>
  <c r="Q259" i="5"/>
  <c r="T267" i="5"/>
  <c r="P218" i="5"/>
  <c r="Q218" i="5"/>
  <c r="P216" i="5"/>
  <c r="Q216" i="5"/>
  <c r="P183" i="5"/>
  <c r="Q183" i="5"/>
  <c r="P206" i="5"/>
  <c r="Q206" i="5"/>
  <c r="P138" i="5"/>
  <c r="Q138" i="5"/>
  <c r="P164" i="5"/>
  <c r="Q164" i="5"/>
  <c r="P106" i="5"/>
  <c r="Q106" i="5"/>
  <c r="P87" i="5"/>
  <c r="Q87" i="5"/>
  <c r="Q100" i="5"/>
  <c r="P100" i="5"/>
  <c r="T149" i="5"/>
  <c r="P12" i="5"/>
  <c r="Q12" i="5"/>
  <c r="T93" i="5"/>
  <c r="P11" i="5"/>
  <c r="Q11" i="5"/>
  <c r="P50" i="5"/>
  <c r="Q50" i="5"/>
  <c r="D51" i="5"/>
  <c r="C64" i="5"/>
  <c r="Q97" i="5"/>
  <c r="Q113" i="5"/>
  <c r="R74" i="5"/>
  <c r="S74" i="5"/>
  <c r="S275" i="5"/>
  <c r="R275" i="5"/>
  <c r="T264" i="5"/>
  <c r="P227" i="5"/>
  <c r="Q227" i="5"/>
  <c r="P241" i="5"/>
  <c r="Q241" i="5"/>
  <c r="P207" i="5"/>
  <c r="Q207" i="5"/>
  <c r="P242" i="5"/>
  <c r="Q242" i="5"/>
  <c r="Q188" i="5"/>
  <c r="P188" i="5"/>
  <c r="T169" i="5"/>
  <c r="P143" i="5"/>
  <c r="Q143" i="5"/>
  <c r="P128" i="5"/>
  <c r="Q128" i="5"/>
  <c r="P115" i="5"/>
  <c r="Q115" i="5"/>
  <c r="P125" i="5"/>
  <c r="Q125" i="5"/>
  <c r="P64" i="5"/>
  <c r="Q64" i="5"/>
  <c r="P36" i="5"/>
  <c r="Q36" i="5"/>
  <c r="T121" i="5"/>
  <c r="T126" i="5"/>
  <c r="T35" i="5"/>
  <c r="R157" i="5"/>
  <c r="S157" i="5"/>
  <c r="R181" i="5"/>
  <c r="S181" i="5"/>
  <c r="D52" i="5"/>
  <c r="C65" i="5"/>
  <c r="T276" i="5"/>
  <c r="P239" i="5"/>
  <c r="Q239" i="5"/>
  <c r="T263" i="5"/>
  <c r="P219" i="5"/>
  <c r="Q219" i="5"/>
  <c r="T190" i="5"/>
  <c r="P201" i="5"/>
  <c r="Q201" i="5"/>
  <c r="T181" i="5"/>
  <c r="P155" i="5"/>
  <c r="Q155" i="5"/>
  <c r="P140" i="5"/>
  <c r="Q140" i="5"/>
  <c r="P133" i="5"/>
  <c r="Q133" i="5"/>
  <c r="Q63" i="5"/>
  <c r="P63" i="5"/>
  <c r="P76" i="5"/>
  <c r="Q76" i="5"/>
  <c r="P48" i="5"/>
  <c r="Q48" i="5"/>
  <c r="P21" i="5"/>
  <c r="Q21" i="5"/>
  <c r="P53" i="5"/>
  <c r="Q53" i="5"/>
  <c r="T74" i="5"/>
  <c r="Q59" i="5"/>
  <c r="D76" i="5"/>
  <c r="C89" i="5"/>
  <c r="Q85" i="5"/>
  <c r="Q101" i="5"/>
  <c r="Q117" i="5"/>
  <c r="R82" i="5"/>
  <c r="S82" i="5"/>
  <c r="Q185" i="5"/>
  <c r="Q267" i="5"/>
  <c r="P34" i="5"/>
  <c r="Q34" i="5"/>
  <c r="Q263" i="5"/>
  <c r="Q258" i="5"/>
  <c r="S9" i="5"/>
  <c r="R9" i="5"/>
  <c r="P256" i="5"/>
  <c r="Q256" i="5"/>
  <c r="P233" i="5"/>
  <c r="Q233" i="5"/>
  <c r="P200" i="5"/>
  <c r="Q200" i="5"/>
  <c r="P158" i="5"/>
  <c r="Q158" i="5"/>
  <c r="T127" i="5"/>
  <c r="Q120" i="5"/>
  <c r="P120" i="5"/>
  <c r="P28" i="5"/>
  <c r="Q28" i="5"/>
  <c r="P29" i="5"/>
  <c r="Q29" i="5"/>
  <c r="D48" i="5"/>
  <c r="C61" i="5"/>
  <c r="T90" i="5"/>
  <c r="T61" i="5"/>
  <c r="S177" i="5"/>
  <c r="R177" i="5"/>
  <c r="R153" i="5"/>
  <c r="S153" i="5"/>
  <c r="Q213" i="5"/>
  <c r="P261" i="5"/>
  <c r="Q261" i="5"/>
  <c r="P247" i="5"/>
  <c r="Q247" i="5"/>
  <c r="T236" i="5"/>
  <c r="P238" i="5"/>
  <c r="Q238" i="5"/>
  <c r="P224" i="5"/>
  <c r="Q224" i="5"/>
  <c r="T209" i="5"/>
  <c r="P189" i="5"/>
  <c r="Q189" i="5"/>
  <c r="P163" i="5"/>
  <c r="Q163" i="5"/>
  <c r="Q148" i="5"/>
  <c r="P148" i="5"/>
  <c r="P174" i="5"/>
  <c r="Q174" i="5"/>
  <c r="Q71" i="5"/>
  <c r="P71" i="5"/>
  <c r="P84" i="5"/>
  <c r="Q84" i="5"/>
  <c r="P70" i="5"/>
  <c r="Q70" i="5"/>
  <c r="P4" i="5"/>
  <c r="Q4" i="5"/>
  <c r="P65" i="5"/>
  <c r="Q65" i="5"/>
  <c r="P15" i="5"/>
  <c r="Q15" i="5"/>
  <c r="D71" i="5"/>
  <c r="C84" i="5"/>
  <c r="P42" i="5"/>
  <c r="Q42" i="5"/>
  <c r="Q178" i="5"/>
  <c r="T9" i="5"/>
  <c r="P51" i="5"/>
  <c r="Q51" i="5"/>
  <c r="P251" i="5"/>
  <c r="Q251" i="5"/>
  <c r="P254" i="5"/>
  <c r="Q254" i="5"/>
  <c r="P262" i="5"/>
  <c r="Q262" i="5"/>
  <c r="P230" i="5"/>
  <c r="Q230" i="5"/>
  <c r="P192" i="5"/>
  <c r="Q192" i="5"/>
  <c r="P172" i="5"/>
  <c r="Q172" i="5"/>
  <c r="P150" i="5"/>
  <c r="Q150" i="5"/>
  <c r="P173" i="5"/>
  <c r="Q173" i="5"/>
  <c r="P118" i="5"/>
  <c r="Q118" i="5"/>
  <c r="P99" i="5"/>
  <c r="Q99" i="5"/>
  <c r="Q112" i="5"/>
  <c r="P112" i="5"/>
  <c r="T161" i="5"/>
  <c r="P20" i="5"/>
  <c r="Q20" i="5"/>
  <c r="P89" i="5"/>
  <c r="Q89" i="5"/>
  <c r="C60" i="5"/>
  <c r="D47" i="5"/>
  <c r="T47" i="5"/>
  <c r="Q186" i="5"/>
  <c r="T260" i="5"/>
  <c r="P223" i="5"/>
  <c r="Q223" i="5"/>
  <c r="P237" i="5"/>
  <c r="Q237" i="5"/>
  <c r="P203" i="5"/>
  <c r="Q203" i="5"/>
  <c r="P204" i="5"/>
  <c r="Q204" i="5"/>
  <c r="Q184" i="5"/>
  <c r="P184" i="5"/>
  <c r="P162" i="5"/>
  <c r="Q162" i="5"/>
  <c r="P139" i="5"/>
  <c r="Q139" i="5"/>
  <c r="T165" i="5"/>
  <c r="P111" i="5"/>
  <c r="Q111" i="5"/>
  <c r="Q124" i="5"/>
  <c r="P124" i="5"/>
  <c r="P60" i="5"/>
  <c r="Q60" i="5"/>
  <c r="P32" i="5"/>
  <c r="Q32" i="5"/>
  <c r="T117" i="5"/>
  <c r="P37" i="5"/>
  <c r="Q37" i="5"/>
  <c r="P7" i="5"/>
  <c r="Q7" i="5"/>
  <c r="D75" i="5"/>
  <c r="C88" i="5"/>
  <c r="Q276" i="5"/>
  <c r="Q228" i="5"/>
  <c r="T82" i="5"/>
  <c r="Q244" i="5"/>
  <c r="Q264" i="5"/>
  <c r="C101" i="5" l="1"/>
  <c r="D88" i="5"/>
  <c r="T7" i="5"/>
  <c r="T60" i="5"/>
  <c r="T111" i="5"/>
  <c r="T139" i="5"/>
  <c r="S184" i="5"/>
  <c r="R184" i="5"/>
  <c r="T203" i="5"/>
  <c r="T223" i="5"/>
  <c r="S186" i="5"/>
  <c r="R186" i="5"/>
  <c r="S20" i="5"/>
  <c r="R20" i="5"/>
  <c r="T112" i="5"/>
  <c r="S118" i="5"/>
  <c r="R118" i="5"/>
  <c r="S150" i="5"/>
  <c r="R150" i="5"/>
  <c r="S192" i="5"/>
  <c r="R192" i="5"/>
  <c r="R262" i="5"/>
  <c r="S262" i="5"/>
  <c r="S251" i="5"/>
  <c r="R251" i="5"/>
  <c r="T42" i="5"/>
  <c r="R15" i="5"/>
  <c r="S15" i="5"/>
  <c r="R65" i="5"/>
  <c r="S65" i="5"/>
  <c r="R70" i="5"/>
  <c r="S70" i="5"/>
  <c r="T71" i="5"/>
  <c r="T148" i="5"/>
  <c r="R189" i="5"/>
  <c r="S189" i="5"/>
  <c r="S224" i="5"/>
  <c r="R224" i="5"/>
  <c r="S261" i="5"/>
  <c r="R261" i="5"/>
  <c r="C74" i="5"/>
  <c r="D61" i="5"/>
  <c r="S28" i="5"/>
  <c r="R28" i="5"/>
  <c r="S200" i="5"/>
  <c r="R200" i="5"/>
  <c r="R256" i="5"/>
  <c r="S256" i="5"/>
  <c r="R258" i="5"/>
  <c r="S258" i="5"/>
  <c r="S267" i="5"/>
  <c r="R267" i="5"/>
  <c r="R117" i="5"/>
  <c r="S117" i="5"/>
  <c r="C102" i="5"/>
  <c r="D89" i="5"/>
  <c r="S21" i="5"/>
  <c r="R21" i="5"/>
  <c r="S76" i="5"/>
  <c r="R76" i="5"/>
  <c r="R133" i="5"/>
  <c r="S133" i="5"/>
  <c r="S155" i="5"/>
  <c r="R155" i="5"/>
  <c r="R201" i="5"/>
  <c r="S201" i="5"/>
  <c r="S219" i="5"/>
  <c r="R219" i="5"/>
  <c r="S239" i="5"/>
  <c r="R239" i="5"/>
  <c r="C78" i="5"/>
  <c r="D65" i="5"/>
  <c r="T64" i="5"/>
  <c r="T115" i="5"/>
  <c r="T143" i="5"/>
  <c r="S188" i="5"/>
  <c r="R188" i="5"/>
  <c r="T207" i="5"/>
  <c r="T227" i="5"/>
  <c r="R113" i="5"/>
  <c r="S113" i="5"/>
  <c r="T11" i="5"/>
  <c r="S12" i="5"/>
  <c r="R12" i="5"/>
  <c r="T100" i="5"/>
  <c r="S106" i="5"/>
  <c r="R106" i="5"/>
  <c r="S138" i="5"/>
  <c r="R138" i="5"/>
  <c r="S183" i="5"/>
  <c r="R183" i="5"/>
  <c r="S218" i="5"/>
  <c r="R218" i="5"/>
  <c r="S259" i="5"/>
  <c r="R259" i="5"/>
  <c r="D56" i="5"/>
  <c r="C69" i="5"/>
  <c r="S61" i="5"/>
  <c r="R61" i="5"/>
  <c r="T17" i="5"/>
  <c r="T72" i="5"/>
  <c r="T123" i="5"/>
  <c r="T151" i="5"/>
  <c r="T197" i="5"/>
  <c r="T215" i="5"/>
  <c r="T235" i="5"/>
  <c r="S152" i="5"/>
  <c r="R152" i="5"/>
  <c r="T46" i="5"/>
  <c r="T30" i="5"/>
  <c r="T81" i="5"/>
  <c r="T86" i="5"/>
  <c r="T79" i="5"/>
  <c r="S156" i="5"/>
  <c r="R156" i="5"/>
  <c r="T198" i="5"/>
  <c r="T208" i="5"/>
  <c r="T269" i="5"/>
  <c r="S33" i="5"/>
  <c r="R33" i="5"/>
  <c r="S80" i="5"/>
  <c r="R80" i="5"/>
  <c r="S159" i="5"/>
  <c r="R159" i="5"/>
  <c r="R205" i="5"/>
  <c r="S205" i="5"/>
  <c r="R222" i="5"/>
  <c r="S222" i="5"/>
  <c r="S243" i="5"/>
  <c r="R243" i="5"/>
  <c r="R39" i="5"/>
  <c r="S39" i="5"/>
  <c r="S52" i="5"/>
  <c r="R52" i="5"/>
  <c r="S103" i="5"/>
  <c r="R103" i="5"/>
  <c r="S131" i="5"/>
  <c r="R131" i="5"/>
  <c r="S176" i="5"/>
  <c r="R176" i="5"/>
  <c r="S195" i="5"/>
  <c r="R195" i="5"/>
  <c r="R270" i="5"/>
  <c r="S270" i="5"/>
  <c r="T6" i="5"/>
  <c r="T88" i="5"/>
  <c r="T166" i="5"/>
  <c r="T246" i="5"/>
  <c r="T265" i="5"/>
  <c r="S232" i="5"/>
  <c r="R232" i="5"/>
  <c r="R141" i="5"/>
  <c r="S141" i="5"/>
  <c r="R93" i="5"/>
  <c r="S93" i="5"/>
  <c r="T5" i="5"/>
  <c r="T54" i="5"/>
  <c r="S95" i="5"/>
  <c r="R95" i="5"/>
  <c r="R171" i="5"/>
  <c r="S171" i="5"/>
  <c r="S168" i="5"/>
  <c r="R168" i="5"/>
  <c r="R226" i="5"/>
  <c r="S226" i="5"/>
  <c r="R250" i="5"/>
  <c r="S250" i="5"/>
  <c r="S38" i="5"/>
  <c r="R38" i="5"/>
  <c r="R57" i="5"/>
  <c r="S57" i="5"/>
  <c r="S83" i="5"/>
  <c r="R83" i="5"/>
  <c r="T160" i="5"/>
  <c r="R202" i="5"/>
  <c r="S202" i="5"/>
  <c r="S212" i="5"/>
  <c r="R212" i="5"/>
  <c r="R266" i="5"/>
  <c r="S266" i="5"/>
  <c r="S273" i="5"/>
  <c r="R273" i="5"/>
  <c r="T26" i="5"/>
  <c r="T45" i="5"/>
  <c r="T40" i="5"/>
  <c r="T129" i="5"/>
  <c r="T132" i="5"/>
  <c r="T245" i="5"/>
  <c r="T268" i="5"/>
  <c r="S240" i="5"/>
  <c r="R240" i="5"/>
  <c r="S14" i="5"/>
  <c r="R14" i="5"/>
  <c r="T104" i="5"/>
  <c r="S110" i="5"/>
  <c r="R110" i="5"/>
  <c r="S142" i="5"/>
  <c r="R142" i="5"/>
  <c r="S187" i="5"/>
  <c r="R187" i="5"/>
  <c r="S221" i="5"/>
  <c r="R221" i="5"/>
  <c r="R274" i="5"/>
  <c r="S274" i="5"/>
  <c r="R19" i="5"/>
  <c r="S19" i="5"/>
  <c r="T56" i="5"/>
  <c r="T135" i="5"/>
  <c r="T199" i="5"/>
  <c r="S37" i="5"/>
  <c r="R37" i="5"/>
  <c r="S32" i="5"/>
  <c r="R32" i="5"/>
  <c r="T124" i="5"/>
  <c r="S162" i="5"/>
  <c r="R162" i="5"/>
  <c r="S204" i="5"/>
  <c r="R204" i="5"/>
  <c r="S237" i="5"/>
  <c r="R237" i="5"/>
  <c r="D60" i="5"/>
  <c r="C73" i="5"/>
  <c r="T20" i="5"/>
  <c r="S112" i="5"/>
  <c r="R112" i="5"/>
  <c r="T118" i="5"/>
  <c r="T150" i="5"/>
  <c r="T192" i="5"/>
  <c r="T262" i="5"/>
  <c r="T251" i="5"/>
  <c r="T15" i="5"/>
  <c r="T65" i="5"/>
  <c r="T70" i="5"/>
  <c r="S71" i="5"/>
  <c r="R71" i="5"/>
  <c r="S148" i="5"/>
  <c r="R148" i="5"/>
  <c r="T189" i="5"/>
  <c r="T224" i="5"/>
  <c r="T261" i="5"/>
  <c r="T28" i="5"/>
  <c r="T200" i="5"/>
  <c r="T256" i="5"/>
  <c r="S263" i="5"/>
  <c r="R263" i="5"/>
  <c r="R185" i="5"/>
  <c r="S185" i="5"/>
  <c r="R101" i="5"/>
  <c r="S101" i="5"/>
  <c r="T21" i="5"/>
  <c r="T76" i="5"/>
  <c r="T133" i="5"/>
  <c r="T155" i="5"/>
  <c r="T201" i="5"/>
  <c r="T219" i="5"/>
  <c r="T239" i="5"/>
  <c r="S36" i="5"/>
  <c r="R36" i="5"/>
  <c r="R125" i="5"/>
  <c r="S125" i="5"/>
  <c r="S128" i="5"/>
  <c r="R128" i="5"/>
  <c r="R242" i="5"/>
  <c r="S242" i="5"/>
  <c r="S241" i="5"/>
  <c r="R241" i="5"/>
  <c r="R97" i="5"/>
  <c r="S97" i="5"/>
  <c r="S50" i="5"/>
  <c r="R50" i="5"/>
  <c r="T12" i="5"/>
  <c r="S100" i="5"/>
  <c r="R100" i="5"/>
  <c r="T106" i="5"/>
  <c r="T138" i="5"/>
  <c r="T183" i="5"/>
  <c r="T218" i="5"/>
  <c r="T259" i="5"/>
  <c r="S49" i="5"/>
  <c r="R49" i="5"/>
  <c r="S44" i="5"/>
  <c r="R44" i="5"/>
  <c r="S136" i="5"/>
  <c r="R136" i="5"/>
  <c r="S75" i="5"/>
  <c r="R75" i="5"/>
  <c r="R194" i="5"/>
  <c r="S194" i="5"/>
  <c r="S169" i="5"/>
  <c r="R169" i="5"/>
  <c r="S8" i="5"/>
  <c r="R8" i="5"/>
  <c r="T92" i="5"/>
  <c r="S98" i="5"/>
  <c r="R98" i="5"/>
  <c r="S170" i="5"/>
  <c r="R170" i="5"/>
  <c r="S175" i="5"/>
  <c r="R175" i="5"/>
  <c r="S210" i="5"/>
  <c r="R210" i="5"/>
  <c r="S253" i="5"/>
  <c r="R253" i="5"/>
  <c r="S18" i="5"/>
  <c r="R18" i="5"/>
  <c r="T33" i="5"/>
  <c r="T80" i="5"/>
  <c r="T159" i="5"/>
  <c r="T205" i="5"/>
  <c r="T222" i="5"/>
  <c r="T243" i="5"/>
  <c r="T39" i="5"/>
  <c r="T52" i="5"/>
  <c r="T103" i="5"/>
  <c r="T131" i="5"/>
  <c r="T176" i="5"/>
  <c r="T195" i="5"/>
  <c r="T270" i="5"/>
  <c r="C93" i="5"/>
  <c r="D80" i="5"/>
  <c r="R73" i="5"/>
  <c r="S73" i="5"/>
  <c r="R78" i="5"/>
  <c r="S78" i="5"/>
  <c r="S94" i="5"/>
  <c r="R94" i="5"/>
  <c r="R234" i="5"/>
  <c r="S234" i="5"/>
  <c r="S249" i="5"/>
  <c r="R249" i="5"/>
  <c r="S13" i="5"/>
  <c r="R13" i="5"/>
  <c r="R165" i="5"/>
  <c r="S165" i="5"/>
  <c r="R58" i="5"/>
  <c r="S58" i="5"/>
  <c r="T95" i="5"/>
  <c r="T171" i="5"/>
  <c r="T168" i="5"/>
  <c r="T226" i="5"/>
  <c r="T250" i="5"/>
  <c r="R149" i="5"/>
  <c r="S149" i="5"/>
  <c r="T38" i="5"/>
  <c r="T57" i="5"/>
  <c r="T83" i="5"/>
  <c r="S160" i="5"/>
  <c r="R160" i="5"/>
  <c r="T202" i="5"/>
  <c r="T212" i="5"/>
  <c r="T266" i="5"/>
  <c r="T273" i="5"/>
  <c r="R130" i="5"/>
  <c r="S130" i="5"/>
  <c r="S68" i="5"/>
  <c r="R68" i="5"/>
  <c r="S119" i="5"/>
  <c r="R119" i="5"/>
  <c r="S147" i="5"/>
  <c r="R147" i="5"/>
  <c r="R193" i="5"/>
  <c r="S193" i="5"/>
  <c r="S211" i="5"/>
  <c r="R211" i="5"/>
  <c r="S231" i="5"/>
  <c r="R231" i="5"/>
  <c r="T14" i="5"/>
  <c r="S104" i="5"/>
  <c r="R104" i="5"/>
  <c r="T110" i="5"/>
  <c r="T142" i="5"/>
  <c r="T187" i="5"/>
  <c r="T221" i="5"/>
  <c r="T274" i="5"/>
  <c r="T19" i="5"/>
  <c r="S107" i="5"/>
  <c r="R107" i="5"/>
  <c r="T180" i="5"/>
  <c r="S271" i="5"/>
  <c r="R271" i="5"/>
  <c r="R264" i="5"/>
  <c r="S264" i="5"/>
  <c r="S228" i="5"/>
  <c r="R228" i="5"/>
  <c r="T37" i="5"/>
  <c r="T32" i="5"/>
  <c r="S124" i="5"/>
  <c r="R124" i="5"/>
  <c r="T162" i="5"/>
  <c r="T204" i="5"/>
  <c r="T237" i="5"/>
  <c r="R89" i="5"/>
  <c r="S89" i="5"/>
  <c r="S99" i="5"/>
  <c r="R99" i="5"/>
  <c r="S173" i="5"/>
  <c r="R173" i="5"/>
  <c r="S172" i="5"/>
  <c r="R172" i="5"/>
  <c r="R230" i="5"/>
  <c r="S230" i="5"/>
  <c r="R254" i="5"/>
  <c r="S254" i="5"/>
  <c r="R51" i="5"/>
  <c r="S51" i="5"/>
  <c r="R178" i="5"/>
  <c r="S178" i="5"/>
  <c r="C97" i="5"/>
  <c r="D84" i="5"/>
  <c r="S4" i="5"/>
  <c r="R4" i="5"/>
  <c r="S84" i="5"/>
  <c r="R84" i="5"/>
  <c r="R174" i="5"/>
  <c r="S174" i="5"/>
  <c r="S163" i="5"/>
  <c r="R163" i="5"/>
  <c r="R238" i="5"/>
  <c r="S238" i="5"/>
  <c r="S247" i="5"/>
  <c r="R247" i="5"/>
  <c r="R213" i="5"/>
  <c r="S213" i="5"/>
  <c r="S29" i="5"/>
  <c r="R29" i="5"/>
  <c r="T120" i="5"/>
  <c r="S158" i="5"/>
  <c r="R158" i="5"/>
  <c r="S233" i="5"/>
  <c r="R233" i="5"/>
  <c r="S34" i="5"/>
  <c r="R34" i="5"/>
  <c r="S85" i="5"/>
  <c r="R85" i="5"/>
  <c r="R59" i="5"/>
  <c r="S59" i="5"/>
  <c r="S53" i="5"/>
  <c r="R53" i="5"/>
  <c r="S48" i="5"/>
  <c r="R48" i="5"/>
  <c r="T63" i="5"/>
  <c r="S140" i="5"/>
  <c r="R140" i="5"/>
  <c r="T36" i="5"/>
  <c r="T125" i="5"/>
  <c r="T128" i="5"/>
  <c r="T242" i="5"/>
  <c r="T241" i="5"/>
  <c r="D64" i="5"/>
  <c r="C77" i="5"/>
  <c r="T50" i="5"/>
  <c r="S87" i="5"/>
  <c r="R87" i="5"/>
  <c r="S164" i="5"/>
  <c r="R164" i="5"/>
  <c r="R206" i="5"/>
  <c r="S206" i="5"/>
  <c r="S216" i="5"/>
  <c r="R216" i="5"/>
  <c r="S127" i="5"/>
  <c r="R127" i="5"/>
  <c r="T49" i="5"/>
  <c r="T44" i="5"/>
  <c r="T136" i="5"/>
  <c r="T75" i="5"/>
  <c r="T194" i="5"/>
  <c r="T8" i="5"/>
  <c r="S92" i="5"/>
  <c r="R92" i="5"/>
  <c r="T98" i="5"/>
  <c r="T170" i="5"/>
  <c r="T175" i="5"/>
  <c r="T210" i="5"/>
  <c r="T253" i="5"/>
  <c r="T18" i="5"/>
  <c r="S41" i="5"/>
  <c r="R41" i="5"/>
  <c r="R62" i="5"/>
  <c r="S62" i="5"/>
  <c r="S67" i="5"/>
  <c r="R67" i="5"/>
  <c r="S144" i="5"/>
  <c r="R144" i="5"/>
  <c r="S257" i="5"/>
  <c r="R257" i="5"/>
  <c r="S252" i="5"/>
  <c r="R252" i="5"/>
  <c r="S25" i="5"/>
  <c r="R25" i="5"/>
  <c r="S24" i="5"/>
  <c r="R24" i="5"/>
  <c r="T116" i="5"/>
  <c r="S122" i="5"/>
  <c r="R122" i="5"/>
  <c r="S154" i="5"/>
  <c r="R154" i="5"/>
  <c r="S196" i="5"/>
  <c r="R196" i="5"/>
  <c r="S229" i="5"/>
  <c r="R229" i="5"/>
  <c r="S255" i="5"/>
  <c r="R255" i="5"/>
  <c r="T73" i="5"/>
  <c r="T78" i="5"/>
  <c r="T94" i="5"/>
  <c r="T234" i="5"/>
  <c r="T249" i="5"/>
  <c r="T13" i="5"/>
  <c r="R66" i="5"/>
  <c r="S66" i="5"/>
  <c r="T58" i="5"/>
  <c r="D72" i="5"/>
  <c r="C85" i="5"/>
  <c r="C70" i="5"/>
  <c r="D57" i="5"/>
  <c r="S16" i="5"/>
  <c r="R16" i="5"/>
  <c r="T108" i="5"/>
  <c r="S114" i="5"/>
  <c r="R114" i="5"/>
  <c r="S146" i="5"/>
  <c r="R146" i="5"/>
  <c r="S191" i="5"/>
  <c r="R191" i="5"/>
  <c r="S225" i="5"/>
  <c r="R225" i="5"/>
  <c r="S10" i="5"/>
  <c r="R10" i="5"/>
  <c r="T96" i="5"/>
  <c r="S102" i="5"/>
  <c r="R102" i="5"/>
  <c r="S134" i="5"/>
  <c r="R134" i="5"/>
  <c r="S179" i="5"/>
  <c r="R179" i="5"/>
  <c r="S214" i="5"/>
  <c r="R214" i="5"/>
  <c r="R31" i="5"/>
  <c r="S31" i="5"/>
  <c r="R209" i="5"/>
  <c r="S209" i="5"/>
  <c r="T130" i="5"/>
  <c r="T68" i="5"/>
  <c r="T119" i="5"/>
  <c r="T147" i="5"/>
  <c r="T193" i="5"/>
  <c r="T211" i="5"/>
  <c r="T231" i="5"/>
  <c r="S91" i="5"/>
  <c r="R91" i="5"/>
  <c r="R167" i="5"/>
  <c r="S167" i="5"/>
  <c r="S220" i="5"/>
  <c r="R220" i="5"/>
  <c r="S248" i="5"/>
  <c r="R248" i="5"/>
  <c r="S22" i="5"/>
  <c r="R22" i="5"/>
  <c r="T107" i="5"/>
  <c r="S180" i="5"/>
  <c r="R180" i="5"/>
  <c r="T271" i="5"/>
  <c r="S244" i="5"/>
  <c r="R244" i="5"/>
  <c r="R276" i="5"/>
  <c r="S276" i="5"/>
  <c r="R7" i="5"/>
  <c r="S7" i="5"/>
  <c r="S60" i="5"/>
  <c r="R60" i="5"/>
  <c r="S111" i="5"/>
  <c r="R111" i="5"/>
  <c r="S139" i="5"/>
  <c r="R139" i="5"/>
  <c r="T184" i="5"/>
  <c r="S203" i="5"/>
  <c r="R203" i="5"/>
  <c r="S223" i="5"/>
  <c r="R223" i="5"/>
  <c r="T89" i="5"/>
  <c r="T99" i="5"/>
  <c r="T173" i="5"/>
  <c r="T172" i="5"/>
  <c r="T230" i="5"/>
  <c r="T254" i="5"/>
  <c r="T51" i="5"/>
  <c r="S42" i="5"/>
  <c r="R42" i="5"/>
  <c r="U4" i="5"/>
  <c r="T4" i="5"/>
  <c r="T84" i="5"/>
  <c r="T174" i="5"/>
  <c r="T163" i="5"/>
  <c r="T238" i="5"/>
  <c r="T247" i="5"/>
  <c r="T29" i="5"/>
  <c r="S120" i="5"/>
  <c r="R120" i="5"/>
  <c r="T158" i="5"/>
  <c r="T233" i="5"/>
  <c r="T34" i="5"/>
  <c r="T53" i="5"/>
  <c r="T48" i="5"/>
  <c r="S63" i="5"/>
  <c r="R63" i="5"/>
  <c r="T140" i="5"/>
  <c r="S64" i="5"/>
  <c r="R64" i="5"/>
  <c r="S115" i="5"/>
  <c r="R115" i="5"/>
  <c r="S143" i="5"/>
  <c r="R143" i="5"/>
  <c r="T188" i="5"/>
  <c r="S207" i="5"/>
  <c r="R207" i="5"/>
  <c r="S227" i="5"/>
  <c r="R227" i="5"/>
  <c r="S11" i="5"/>
  <c r="R11" i="5"/>
  <c r="T87" i="5"/>
  <c r="T164" i="5"/>
  <c r="T206" i="5"/>
  <c r="T216" i="5"/>
  <c r="D68" i="5"/>
  <c r="C81" i="5"/>
  <c r="S17" i="5"/>
  <c r="R17" i="5"/>
  <c r="S72" i="5"/>
  <c r="R72" i="5"/>
  <c r="S123" i="5"/>
  <c r="R123" i="5"/>
  <c r="S151" i="5"/>
  <c r="R151" i="5"/>
  <c r="R197" i="5"/>
  <c r="S197" i="5"/>
  <c r="S215" i="5"/>
  <c r="R215" i="5"/>
  <c r="S235" i="5"/>
  <c r="R235" i="5"/>
  <c r="T152" i="5"/>
  <c r="S46" i="5"/>
  <c r="R46" i="5"/>
  <c r="S30" i="5"/>
  <c r="R30" i="5"/>
  <c r="R81" i="5"/>
  <c r="S81" i="5"/>
  <c r="R86" i="5"/>
  <c r="S86" i="5"/>
  <c r="S79" i="5"/>
  <c r="R79" i="5"/>
  <c r="T156" i="5"/>
  <c r="R198" i="5"/>
  <c r="S198" i="5"/>
  <c r="S208" i="5"/>
  <c r="R208" i="5"/>
  <c r="S269" i="5"/>
  <c r="R269" i="5"/>
  <c r="R90" i="5"/>
  <c r="S90" i="5"/>
  <c r="T41" i="5"/>
  <c r="T62" i="5"/>
  <c r="T67" i="5"/>
  <c r="T144" i="5"/>
  <c r="T257" i="5"/>
  <c r="C118" i="5"/>
  <c r="D105" i="5"/>
  <c r="T25" i="5"/>
  <c r="T24" i="5"/>
  <c r="S116" i="5"/>
  <c r="R116" i="5"/>
  <c r="T122" i="5"/>
  <c r="T154" i="5"/>
  <c r="T196" i="5"/>
  <c r="T229" i="5"/>
  <c r="T255" i="5"/>
  <c r="S6" i="5"/>
  <c r="R6" i="5"/>
  <c r="S88" i="5"/>
  <c r="R88" i="5"/>
  <c r="S166" i="5"/>
  <c r="R166" i="5"/>
  <c r="R246" i="5"/>
  <c r="S246" i="5"/>
  <c r="S265" i="5"/>
  <c r="R265" i="5"/>
  <c r="R272" i="5"/>
  <c r="S272" i="5"/>
  <c r="S236" i="5"/>
  <c r="R236" i="5"/>
  <c r="R109" i="5"/>
  <c r="S109" i="5"/>
  <c r="S5" i="5"/>
  <c r="R5" i="5"/>
  <c r="R54" i="5"/>
  <c r="S54" i="5"/>
  <c r="T16" i="5"/>
  <c r="S108" i="5"/>
  <c r="R108" i="5"/>
  <c r="T114" i="5"/>
  <c r="T146" i="5"/>
  <c r="T191" i="5"/>
  <c r="T225" i="5"/>
  <c r="T10" i="5"/>
  <c r="S96" i="5"/>
  <c r="R96" i="5"/>
  <c r="T102" i="5"/>
  <c r="T134" i="5"/>
  <c r="T179" i="5"/>
  <c r="T214" i="5"/>
  <c r="T31" i="5"/>
  <c r="R26" i="5"/>
  <c r="S26" i="5"/>
  <c r="S45" i="5"/>
  <c r="R45" i="5"/>
  <c r="S40" i="5"/>
  <c r="R40" i="5"/>
  <c r="S129" i="5"/>
  <c r="R129" i="5"/>
  <c r="S132" i="5"/>
  <c r="R132" i="5"/>
  <c r="S245" i="5"/>
  <c r="R245" i="5"/>
  <c r="R268" i="5"/>
  <c r="S268" i="5"/>
  <c r="T91" i="5"/>
  <c r="T167" i="5"/>
  <c r="T220" i="5"/>
  <c r="T248" i="5"/>
  <c r="T22" i="5"/>
  <c r="S56" i="5"/>
  <c r="R56" i="5"/>
  <c r="S135" i="5"/>
  <c r="R135" i="5"/>
  <c r="S199" i="5"/>
  <c r="R199" i="5"/>
  <c r="C131" i="5" l="1"/>
  <c r="D118" i="5"/>
  <c r="C83" i="5"/>
  <c r="D70" i="5"/>
  <c r="C110" i="5"/>
  <c r="D97" i="5"/>
  <c r="C86" i="5"/>
  <c r="D73" i="5"/>
  <c r="C82" i="5"/>
  <c r="D69" i="5"/>
  <c r="C90" i="5"/>
  <c r="D77" i="5"/>
  <c r="C106" i="5"/>
  <c r="D93" i="5"/>
  <c r="C114" i="5"/>
  <c r="D101" i="5"/>
  <c r="C91" i="5"/>
  <c r="D78" i="5"/>
  <c r="C87" i="5"/>
  <c r="D74" i="5"/>
  <c r="C94" i="5"/>
  <c r="D81" i="5"/>
  <c r="C98" i="5"/>
  <c r="D85" i="5"/>
  <c r="D102" i="5"/>
  <c r="C115" i="5"/>
  <c r="D91" i="5" l="1"/>
  <c r="C104" i="5"/>
  <c r="C95" i="5"/>
  <c r="D82" i="5"/>
  <c r="C99" i="5"/>
  <c r="D86" i="5"/>
  <c r="D110" i="5"/>
  <c r="C123" i="5"/>
  <c r="D83" i="5"/>
  <c r="C96" i="5"/>
  <c r="D131" i="5"/>
  <c r="C144" i="5"/>
  <c r="D98" i="5"/>
  <c r="C111" i="5"/>
  <c r="C103" i="5"/>
  <c r="D90" i="5"/>
  <c r="D115" i="5"/>
  <c r="C128" i="5"/>
  <c r="D87" i="5"/>
  <c r="C100" i="5"/>
  <c r="D94" i="5"/>
  <c r="C107" i="5"/>
  <c r="C127" i="5"/>
  <c r="D114" i="5"/>
  <c r="D106" i="5"/>
  <c r="C119" i="5"/>
  <c r="U2" i="4"/>
  <c r="T6" i="4"/>
  <c r="U6" i="4" s="1"/>
  <c r="T7" i="4"/>
  <c r="U7" i="4" s="1"/>
  <c r="T8" i="4"/>
  <c r="U8" i="4" s="1"/>
  <c r="T9" i="4"/>
  <c r="U9" i="4" s="1"/>
  <c r="T10" i="4"/>
  <c r="U10" i="4" s="1"/>
  <c r="T11" i="4"/>
  <c r="U11" i="4" s="1"/>
  <c r="T12" i="4"/>
  <c r="U12" i="4" s="1"/>
  <c r="T13" i="4"/>
  <c r="U13" i="4" s="1"/>
  <c r="T14" i="4"/>
  <c r="U14" i="4" s="1"/>
  <c r="T15" i="4"/>
  <c r="U15" i="4" s="1"/>
  <c r="T16" i="4"/>
  <c r="U16" i="4" s="1"/>
  <c r="T17" i="4"/>
  <c r="U17" i="4" s="1"/>
  <c r="T18" i="4"/>
  <c r="U18" i="4" s="1"/>
  <c r="T19" i="4"/>
  <c r="U19" i="4" s="1"/>
  <c r="T20" i="4"/>
  <c r="U20" i="4" s="1"/>
  <c r="T21" i="4"/>
  <c r="U21" i="4" s="1"/>
  <c r="T22" i="4"/>
  <c r="U22" i="4" s="1"/>
  <c r="T23" i="4"/>
  <c r="U23" i="4" s="1"/>
  <c r="T24" i="4"/>
  <c r="U24" i="4" s="1"/>
  <c r="T25" i="4"/>
  <c r="U25" i="4" s="1"/>
  <c r="T26" i="4"/>
  <c r="U26" i="4" s="1"/>
  <c r="T27" i="4"/>
  <c r="U27" i="4" s="1"/>
  <c r="T28" i="4"/>
  <c r="U28" i="4" s="1"/>
  <c r="T29" i="4"/>
  <c r="U29" i="4" s="1"/>
  <c r="T30" i="4"/>
  <c r="U30" i="4" s="1"/>
  <c r="T31" i="4"/>
  <c r="U31" i="4" s="1"/>
  <c r="T32" i="4"/>
  <c r="U32" i="4" s="1"/>
  <c r="T33" i="4"/>
  <c r="U33" i="4" s="1"/>
  <c r="T34" i="4"/>
  <c r="U34" i="4" s="1"/>
  <c r="T35" i="4"/>
  <c r="U35" i="4" s="1"/>
  <c r="T36" i="4"/>
  <c r="U36" i="4" s="1"/>
  <c r="T37" i="4"/>
  <c r="U37" i="4" s="1"/>
  <c r="T38" i="4"/>
  <c r="U38" i="4" s="1"/>
  <c r="T39" i="4"/>
  <c r="U39" i="4" s="1"/>
  <c r="T40" i="4"/>
  <c r="U40" i="4" s="1"/>
  <c r="T41" i="4"/>
  <c r="U41" i="4" s="1"/>
  <c r="T42" i="4"/>
  <c r="U42" i="4" s="1"/>
  <c r="T43" i="4"/>
  <c r="U43" i="4" s="1"/>
  <c r="T44" i="4"/>
  <c r="U44" i="4" s="1"/>
  <c r="T45" i="4"/>
  <c r="U45" i="4" s="1"/>
  <c r="T46" i="4"/>
  <c r="U46" i="4" s="1"/>
  <c r="T47" i="4"/>
  <c r="U47" i="4" s="1"/>
  <c r="T48" i="4"/>
  <c r="U48" i="4" s="1"/>
  <c r="T49" i="4"/>
  <c r="U49" i="4" s="1"/>
  <c r="T50" i="4"/>
  <c r="U50" i="4" s="1"/>
  <c r="T51" i="4"/>
  <c r="U51" i="4" s="1"/>
  <c r="T52" i="4"/>
  <c r="U52" i="4" s="1"/>
  <c r="T53" i="4"/>
  <c r="U53" i="4" s="1"/>
  <c r="T54" i="4"/>
  <c r="U54" i="4" s="1"/>
  <c r="T55" i="4"/>
  <c r="U55" i="4" s="1"/>
  <c r="T56" i="4"/>
  <c r="U56" i="4" s="1"/>
  <c r="T57" i="4"/>
  <c r="U57" i="4" s="1"/>
  <c r="T58" i="4"/>
  <c r="U58" i="4" s="1"/>
  <c r="T59" i="4"/>
  <c r="U59" i="4" s="1"/>
  <c r="T60" i="4"/>
  <c r="U60" i="4" s="1"/>
  <c r="T61" i="4"/>
  <c r="U61" i="4" s="1"/>
  <c r="T62" i="4"/>
  <c r="U62" i="4" s="1"/>
  <c r="T63" i="4"/>
  <c r="U63" i="4" s="1"/>
  <c r="T64" i="4"/>
  <c r="U64" i="4" s="1"/>
  <c r="T65" i="4"/>
  <c r="U65" i="4" s="1"/>
  <c r="T66" i="4"/>
  <c r="U66" i="4" s="1"/>
  <c r="T67" i="4"/>
  <c r="U67" i="4" s="1"/>
  <c r="T68" i="4"/>
  <c r="U68" i="4" s="1"/>
  <c r="T69" i="4"/>
  <c r="U69" i="4" s="1"/>
  <c r="T70" i="4"/>
  <c r="U70" i="4" s="1"/>
  <c r="T71" i="4"/>
  <c r="U71" i="4" s="1"/>
  <c r="T72" i="4"/>
  <c r="U72" i="4" s="1"/>
  <c r="T73" i="4"/>
  <c r="U73" i="4" s="1"/>
  <c r="T74" i="4"/>
  <c r="U74" i="4" s="1"/>
  <c r="T75" i="4"/>
  <c r="U75" i="4" s="1"/>
  <c r="T76" i="4"/>
  <c r="U76" i="4" s="1"/>
  <c r="T77" i="4"/>
  <c r="U77" i="4" s="1"/>
  <c r="T78" i="4"/>
  <c r="U78" i="4" s="1"/>
  <c r="T79" i="4"/>
  <c r="U79" i="4" s="1"/>
  <c r="T80" i="4"/>
  <c r="U80" i="4" s="1"/>
  <c r="T81" i="4"/>
  <c r="U81" i="4" s="1"/>
  <c r="T82" i="4"/>
  <c r="U82" i="4" s="1"/>
  <c r="T83" i="4"/>
  <c r="U83" i="4" s="1"/>
  <c r="T84" i="4"/>
  <c r="U84" i="4" s="1"/>
  <c r="T85" i="4"/>
  <c r="U85" i="4" s="1"/>
  <c r="T86" i="4"/>
  <c r="U86" i="4" s="1"/>
  <c r="T87" i="4"/>
  <c r="U87" i="4" s="1"/>
  <c r="T88" i="4"/>
  <c r="U88" i="4" s="1"/>
  <c r="T4" i="4"/>
  <c r="U4" i="4" s="1"/>
  <c r="T5" i="4"/>
  <c r="U5" i="4" s="1"/>
  <c r="T3" i="4"/>
  <c r="U3" i="4" s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" i="1"/>
  <c r="C136" i="5" l="1"/>
  <c r="D123" i="5"/>
  <c r="C132" i="5"/>
  <c r="D119" i="5"/>
  <c r="C140" i="5"/>
  <c r="D127" i="5"/>
  <c r="D103" i="5"/>
  <c r="C116" i="5"/>
  <c r="C109" i="5"/>
  <c r="D96" i="5"/>
  <c r="D99" i="5"/>
  <c r="C112" i="5"/>
  <c r="D111" i="5"/>
  <c r="C124" i="5"/>
  <c r="D107" i="5"/>
  <c r="C120" i="5"/>
  <c r="C113" i="5"/>
  <c r="D100" i="5"/>
  <c r="C141" i="5"/>
  <c r="D128" i="5"/>
  <c r="C157" i="5"/>
  <c r="D144" i="5"/>
  <c r="D95" i="5"/>
  <c r="C108" i="5"/>
  <c r="C117" i="5"/>
  <c r="D104" i="5"/>
  <c r="C154" i="5" l="1"/>
  <c r="D141" i="5"/>
  <c r="D120" i="5"/>
  <c r="C133" i="5"/>
  <c r="C129" i="5"/>
  <c r="D116" i="5"/>
  <c r="C170" i="5"/>
  <c r="D157" i="5"/>
  <c r="C153" i="5"/>
  <c r="D140" i="5"/>
  <c r="C137" i="5"/>
  <c r="D124" i="5"/>
  <c r="C149" i="5"/>
  <c r="D136" i="5"/>
  <c r="C121" i="5"/>
  <c r="D108" i="5"/>
  <c r="C145" i="5"/>
  <c r="D132" i="5"/>
  <c r="C125" i="5"/>
  <c r="D112" i="5"/>
  <c r="C130" i="5"/>
  <c r="D117" i="5"/>
  <c r="D113" i="5"/>
  <c r="C126" i="5"/>
  <c r="C122" i="5"/>
  <c r="D109" i="5"/>
  <c r="C150" i="5" l="1"/>
  <c r="D137" i="5"/>
  <c r="C134" i="5"/>
  <c r="D121" i="5"/>
  <c r="C142" i="5"/>
  <c r="D129" i="5"/>
  <c r="C139" i="5"/>
  <c r="D126" i="5"/>
  <c r="C143" i="5"/>
  <c r="D130" i="5"/>
  <c r="C162" i="5"/>
  <c r="D149" i="5"/>
  <c r="C135" i="5"/>
  <c r="D122" i="5"/>
  <c r="C138" i="5"/>
  <c r="D125" i="5"/>
  <c r="C158" i="5"/>
  <c r="D145" i="5"/>
  <c r="C183" i="5"/>
  <c r="D170" i="5"/>
  <c r="C146" i="5"/>
  <c r="D133" i="5"/>
  <c r="C166" i="5"/>
  <c r="D153" i="5"/>
  <c r="C167" i="5"/>
  <c r="D154" i="5"/>
  <c r="C175" i="5" l="1"/>
  <c r="D162" i="5"/>
  <c r="D134" i="5"/>
  <c r="C147" i="5"/>
  <c r="D146" i="5"/>
  <c r="C159" i="5"/>
  <c r="D135" i="5"/>
  <c r="C148" i="5"/>
  <c r="D142" i="5"/>
  <c r="C155" i="5"/>
  <c r="C179" i="5"/>
  <c r="D166" i="5"/>
  <c r="D138" i="5"/>
  <c r="C151" i="5"/>
  <c r="D139" i="5"/>
  <c r="C152" i="5"/>
  <c r="C196" i="5"/>
  <c r="D183" i="5"/>
  <c r="C180" i="5"/>
  <c r="D167" i="5"/>
  <c r="C171" i="5"/>
  <c r="D158" i="5"/>
  <c r="D143" i="5"/>
  <c r="C156" i="5"/>
  <c r="D150" i="5"/>
  <c r="C163" i="5"/>
  <c r="D156" i="5" l="1"/>
  <c r="C169" i="5"/>
  <c r="C165" i="5"/>
  <c r="D152" i="5"/>
  <c r="C184" i="5"/>
  <c r="D171" i="5"/>
  <c r="C161" i="5"/>
  <c r="D148" i="5"/>
  <c r="D151" i="5"/>
  <c r="C164" i="5"/>
  <c r="D159" i="5"/>
  <c r="C172" i="5"/>
  <c r="C176" i="5"/>
  <c r="D163" i="5"/>
  <c r="D155" i="5"/>
  <c r="C168" i="5"/>
  <c r="C193" i="5"/>
  <c r="D180" i="5"/>
  <c r="C192" i="5"/>
  <c r="D179" i="5"/>
  <c r="C209" i="5"/>
  <c r="D196" i="5"/>
  <c r="D147" i="5"/>
  <c r="C160" i="5"/>
  <c r="D175" i="5"/>
  <c r="C188" i="5"/>
  <c r="C173" i="5" l="1"/>
  <c r="D160" i="5"/>
  <c r="C181" i="5"/>
  <c r="D168" i="5"/>
  <c r="C177" i="5"/>
  <c r="D164" i="5"/>
  <c r="C197" i="5"/>
  <c r="D184" i="5"/>
  <c r="C182" i="5"/>
  <c r="D169" i="5"/>
  <c r="C178" i="5"/>
  <c r="D165" i="5"/>
  <c r="C222" i="5"/>
  <c r="D209" i="5"/>
  <c r="C201" i="5"/>
  <c r="D188" i="5"/>
  <c r="C185" i="5"/>
  <c r="D172" i="5"/>
  <c r="C174" i="5"/>
  <c r="D161" i="5"/>
  <c r="C205" i="5"/>
  <c r="D192" i="5"/>
  <c r="C189" i="5"/>
  <c r="D176" i="5"/>
  <c r="C206" i="5"/>
  <c r="D193" i="5"/>
  <c r="C210" i="5" l="1"/>
  <c r="D197" i="5"/>
  <c r="C187" i="5"/>
  <c r="D174" i="5"/>
  <c r="C191" i="5"/>
  <c r="D178" i="5"/>
  <c r="C190" i="5"/>
  <c r="D177" i="5"/>
  <c r="C218" i="5"/>
  <c r="D205" i="5"/>
  <c r="C214" i="5"/>
  <c r="D201" i="5"/>
  <c r="C202" i="5"/>
  <c r="D189" i="5"/>
  <c r="C194" i="5"/>
  <c r="D181" i="5"/>
  <c r="D222" i="5"/>
  <c r="C235" i="5"/>
  <c r="C219" i="5"/>
  <c r="D206" i="5"/>
  <c r="C198" i="5"/>
  <c r="D185" i="5"/>
  <c r="D182" i="5"/>
  <c r="C195" i="5"/>
  <c r="C186" i="5"/>
  <c r="D173" i="5"/>
  <c r="C211" i="5" l="1"/>
  <c r="D198" i="5"/>
  <c r="C215" i="5"/>
  <c r="D202" i="5"/>
  <c r="D194" i="5"/>
  <c r="C207" i="5"/>
  <c r="D190" i="5"/>
  <c r="C203" i="5"/>
  <c r="D195" i="5"/>
  <c r="C208" i="5"/>
  <c r="C232" i="5"/>
  <c r="D219" i="5"/>
  <c r="C227" i="5"/>
  <c r="D214" i="5"/>
  <c r="C200" i="5"/>
  <c r="D187" i="5"/>
  <c r="D235" i="5"/>
  <c r="C248" i="5"/>
  <c r="C204" i="5"/>
  <c r="D191" i="5"/>
  <c r="D186" i="5"/>
  <c r="C199" i="5"/>
  <c r="D218" i="5"/>
  <c r="C231" i="5"/>
  <c r="D210" i="5"/>
  <c r="C223" i="5"/>
  <c r="C245" i="5" l="1"/>
  <c r="D232" i="5"/>
  <c r="D227" i="5"/>
  <c r="C240" i="5"/>
  <c r="D203" i="5"/>
  <c r="C216" i="5"/>
  <c r="D231" i="5"/>
  <c r="C244" i="5"/>
  <c r="C213" i="5"/>
  <c r="D200" i="5"/>
  <c r="C221" i="5"/>
  <c r="D208" i="5"/>
  <c r="C217" i="5"/>
  <c r="D204" i="5"/>
  <c r="C228" i="5"/>
  <c r="D215" i="5"/>
  <c r="C261" i="5"/>
  <c r="D248" i="5"/>
  <c r="D223" i="5"/>
  <c r="C236" i="5"/>
  <c r="D199" i="5"/>
  <c r="C212" i="5"/>
  <c r="D207" i="5"/>
  <c r="C220" i="5"/>
  <c r="D211" i="5"/>
  <c r="C224" i="5"/>
  <c r="C257" i="5" l="1"/>
  <c r="D244" i="5"/>
  <c r="C234" i="5"/>
  <c r="D221" i="5"/>
  <c r="C230" i="5"/>
  <c r="D217" i="5"/>
  <c r="C237" i="5"/>
  <c r="D224" i="5"/>
  <c r="C241" i="5"/>
  <c r="D228" i="5"/>
  <c r="C233" i="5"/>
  <c r="D220" i="5"/>
  <c r="C225" i="5"/>
  <c r="D212" i="5"/>
  <c r="C249" i="5"/>
  <c r="D236" i="5"/>
  <c r="D261" i="5"/>
  <c r="C274" i="5"/>
  <c r="C226" i="5"/>
  <c r="D213" i="5"/>
  <c r="C229" i="5"/>
  <c r="D216" i="5"/>
  <c r="C253" i="5"/>
  <c r="D240" i="5"/>
  <c r="D245" i="5"/>
  <c r="C258" i="5"/>
  <c r="C246" i="5" l="1"/>
  <c r="D233" i="5"/>
  <c r="D226" i="5"/>
  <c r="C239" i="5"/>
  <c r="D234" i="5"/>
  <c r="C247" i="5"/>
  <c r="C242" i="5"/>
  <c r="D229" i="5"/>
  <c r="C238" i="5"/>
  <c r="D225" i="5"/>
  <c r="C266" i="5"/>
  <c r="D253" i="5"/>
  <c r="C262" i="5"/>
  <c r="D249" i="5"/>
  <c r="C250" i="5"/>
  <c r="D237" i="5"/>
  <c r="D258" i="5"/>
  <c r="C271" i="5"/>
  <c r="D274" i="5"/>
  <c r="D230" i="5"/>
  <c r="C243" i="5"/>
  <c r="C254" i="5"/>
  <c r="D241" i="5"/>
  <c r="D257" i="5"/>
  <c r="C270" i="5"/>
  <c r="D262" i="5" l="1"/>
  <c r="C275" i="5"/>
  <c r="C260" i="5"/>
  <c r="D247" i="5"/>
  <c r="C256" i="5"/>
  <c r="D243" i="5"/>
  <c r="D270" i="5"/>
  <c r="D271" i="5"/>
  <c r="D250" i="5"/>
  <c r="C263" i="5"/>
  <c r="C255" i="5"/>
  <c r="D242" i="5"/>
  <c r="D254" i="5"/>
  <c r="C267" i="5"/>
  <c r="D266" i="5"/>
  <c r="C251" i="5"/>
  <c r="D238" i="5"/>
  <c r="D239" i="5"/>
  <c r="C252" i="5"/>
  <c r="D246" i="5"/>
  <c r="C259" i="5"/>
  <c r="C272" i="5" l="1"/>
  <c r="D259" i="5"/>
  <c r="C273" i="5"/>
  <c r="D260" i="5"/>
  <c r="D275" i="5"/>
  <c r="C276" i="5"/>
  <c r="D263" i="5"/>
  <c r="C269" i="5"/>
  <c r="D256" i="5"/>
  <c r="C265" i="5"/>
  <c r="D252" i="5"/>
  <c r="C264" i="5"/>
  <c r="D251" i="5"/>
  <c r="D267" i="5"/>
  <c r="C268" i="5"/>
  <c r="D255" i="5"/>
  <c r="D273" i="5" l="1"/>
  <c r="D265" i="5"/>
  <c r="D264" i="5"/>
  <c r="D269" i="5"/>
  <c r="D268" i="5"/>
  <c r="D276" i="5"/>
  <c r="D272" i="5"/>
  <c r="E19" i="5" l="1"/>
  <c r="F19" i="5" s="1"/>
  <c r="Y19" i="5" s="1"/>
  <c r="E20" i="5"/>
  <c r="F20" i="5" s="1"/>
  <c r="Y20" i="5" s="1"/>
  <c r="E122" i="5"/>
  <c r="F122" i="5" s="1"/>
  <c r="Y122" i="5" s="1"/>
  <c r="E61" i="5"/>
  <c r="F61" i="5" s="1"/>
  <c r="Y61" i="5" s="1"/>
  <c r="E43" i="5"/>
  <c r="F43" i="5" s="1"/>
  <c r="Y43" i="5" s="1"/>
  <c r="E30" i="5"/>
  <c r="F30" i="5" s="1"/>
  <c r="Y30" i="5" s="1"/>
  <c r="E48" i="5"/>
  <c r="F48" i="5" s="1"/>
  <c r="Y48" i="5" s="1"/>
  <c r="E82" i="5"/>
  <c r="F82" i="5" s="1"/>
  <c r="Y82" i="5" s="1"/>
  <c r="E15" i="5"/>
  <c r="F15" i="5" s="1"/>
  <c r="Y15" i="5" s="1"/>
  <c r="E83" i="5"/>
  <c r="F83" i="5" s="1"/>
  <c r="Y83" i="5" s="1"/>
  <c r="E16" i="5"/>
  <c r="F16" i="5" s="1"/>
  <c r="Y16" i="5" s="1"/>
  <c r="E11" i="5"/>
  <c r="F11" i="5" s="1"/>
  <c r="Y11" i="5" s="1"/>
  <c r="E6" i="5"/>
  <c r="F6" i="5" s="1"/>
  <c r="Y6" i="5" s="1"/>
  <c r="E4" i="5"/>
  <c r="F4" i="5" s="1"/>
  <c r="Y4" i="5" s="1"/>
  <c r="E9" i="5"/>
  <c r="F9" i="5" s="1"/>
  <c r="Y9" i="5" s="1"/>
  <c r="E34" i="5"/>
  <c r="F34" i="5" s="1"/>
  <c r="Y34" i="5" s="1"/>
  <c r="E8" i="5"/>
  <c r="F8" i="5" s="1"/>
  <c r="Y8" i="5" s="1"/>
  <c r="E26" i="5"/>
  <c r="F26" i="5" s="1"/>
  <c r="Y26" i="5" s="1"/>
  <c r="E67" i="5"/>
  <c r="F67" i="5" s="1"/>
  <c r="Y67" i="5" s="1"/>
  <c r="E27" i="5"/>
  <c r="F27" i="5" s="1"/>
  <c r="Y27" i="5" s="1"/>
  <c r="E10" i="5"/>
  <c r="F10" i="5" s="1"/>
  <c r="Y10" i="5" s="1"/>
  <c r="E75" i="5"/>
  <c r="F75" i="5" s="1"/>
  <c r="Y75" i="5" s="1"/>
  <c r="E44" i="5"/>
  <c r="F44" i="5" s="1"/>
  <c r="Y44" i="5" s="1"/>
  <c r="E121" i="5"/>
  <c r="F121" i="5" s="1"/>
  <c r="Y121" i="5" s="1"/>
  <c r="E146" i="5"/>
  <c r="F146" i="5" s="1"/>
  <c r="Y146" i="5" s="1"/>
  <c r="E179" i="5"/>
  <c r="F179" i="5" s="1"/>
  <c r="Y179" i="5" s="1"/>
  <c r="E250" i="5"/>
  <c r="F250" i="5" s="1"/>
  <c r="Y250" i="5" s="1"/>
  <c r="E137" i="5"/>
  <c r="F137" i="5" s="1"/>
  <c r="Y137" i="5" s="1"/>
  <c r="E92" i="5"/>
  <c r="F92" i="5" s="1"/>
  <c r="Y92" i="5" s="1"/>
  <c r="E108" i="5"/>
  <c r="F108" i="5" s="1"/>
  <c r="Y108" i="5" s="1"/>
  <c r="E31" i="5"/>
  <c r="F31" i="5" s="1"/>
  <c r="Y31" i="5" s="1"/>
  <c r="E7" i="5"/>
  <c r="F7" i="5" s="1"/>
  <c r="Y7" i="5" s="1"/>
  <c r="E116" i="5"/>
  <c r="F116" i="5" s="1"/>
  <c r="Y116" i="5" s="1"/>
  <c r="E77" i="5"/>
  <c r="F77" i="5" s="1"/>
  <c r="Y77" i="5" s="1"/>
  <c r="E207" i="5"/>
  <c r="F207" i="5" s="1"/>
  <c r="Y207" i="5" s="1"/>
  <c r="E118" i="5"/>
  <c r="F118" i="5" s="1"/>
  <c r="Y118" i="5" s="1"/>
  <c r="E215" i="5"/>
  <c r="F215" i="5" s="1"/>
  <c r="Y215" i="5" s="1"/>
  <c r="E40" i="5"/>
  <c r="F40" i="5" s="1"/>
  <c r="Y40" i="5" s="1"/>
  <c r="E74" i="5"/>
  <c r="F74" i="5" s="1"/>
  <c r="Y74" i="5" s="1"/>
  <c r="E12" i="5"/>
  <c r="F12" i="5" s="1"/>
  <c r="Y12" i="5" s="1"/>
  <c r="E199" i="5"/>
  <c r="F199" i="5" s="1"/>
  <c r="Y199" i="5" s="1"/>
  <c r="E201" i="5"/>
  <c r="F201" i="5" s="1"/>
  <c r="Y201" i="5" s="1"/>
  <c r="E169" i="5"/>
  <c r="F169" i="5" s="1"/>
  <c r="Y169" i="5" s="1"/>
  <c r="E185" i="5"/>
  <c r="F185" i="5" s="1"/>
  <c r="Y185" i="5" s="1"/>
  <c r="E124" i="5"/>
  <c r="F124" i="5" s="1"/>
  <c r="Y124" i="5" s="1"/>
  <c r="E80" i="5"/>
  <c r="F80" i="5" s="1"/>
  <c r="Y80" i="5" s="1"/>
  <c r="E195" i="5"/>
  <c r="F195" i="5" s="1"/>
  <c r="Y195" i="5" s="1"/>
  <c r="E152" i="5"/>
  <c r="F152" i="5" s="1"/>
  <c r="Y152" i="5" s="1"/>
  <c r="E71" i="5"/>
  <c r="F71" i="5" s="1"/>
  <c r="Y71" i="5" s="1"/>
  <c r="E17" i="5"/>
  <c r="F17" i="5" s="1"/>
  <c r="Y17" i="5" s="1"/>
  <c r="E32" i="5"/>
  <c r="F32" i="5" s="1"/>
  <c r="Y32" i="5" s="1"/>
  <c r="E170" i="5"/>
  <c r="F170" i="5" s="1"/>
  <c r="Y170" i="5" s="1"/>
  <c r="E103" i="5"/>
  <c r="F103" i="5" s="1"/>
  <c r="Y103" i="5" s="1"/>
  <c r="E129" i="5"/>
  <c r="F129" i="5" s="1"/>
  <c r="Y129" i="5" s="1"/>
  <c r="E168" i="5"/>
  <c r="F168" i="5" s="1"/>
  <c r="Y168" i="5" s="1"/>
  <c r="E229" i="5"/>
  <c r="F229" i="5" s="1"/>
  <c r="Y229" i="5" s="1"/>
  <c r="E55" i="5"/>
  <c r="F55" i="5" s="1"/>
  <c r="Y55" i="5" s="1"/>
  <c r="E251" i="5"/>
  <c r="F251" i="5" s="1"/>
  <c r="Y251" i="5" s="1"/>
  <c r="E265" i="5"/>
  <c r="F265" i="5" s="1"/>
  <c r="Y265" i="5" s="1"/>
  <c r="E209" i="5"/>
  <c r="F209" i="5" s="1"/>
  <c r="Y209" i="5" s="1"/>
  <c r="E160" i="5"/>
  <c r="F160" i="5" s="1"/>
  <c r="Y160" i="5" s="1"/>
  <c r="E188" i="5"/>
  <c r="F188" i="5" s="1"/>
  <c r="Y188" i="5" s="1"/>
  <c r="E260" i="5"/>
  <c r="F260" i="5" s="1"/>
  <c r="Y260" i="5" s="1"/>
  <c r="E216" i="5"/>
  <c r="F216" i="5" s="1"/>
  <c r="Y216" i="5" s="1"/>
  <c r="E93" i="5"/>
  <c r="F93" i="5" s="1"/>
  <c r="Y93" i="5" s="1"/>
  <c r="E131" i="5"/>
  <c r="F131" i="5" s="1"/>
  <c r="Y131" i="5" s="1"/>
  <c r="E68" i="5"/>
  <c r="F68" i="5" s="1"/>
  <c r="Y68" i="5" s="1"/>
  <c r="E190" i="5"/>
  <c r="F190" i="5" s="1"/>
  <c r="Y190" i="5" s="1"/>
  <c r="E177" i="5"/>
  <c r="F177" i="5" s="1"/>
  <c r="Y177" i="5" s="1"/>
  <c r="E140" i="5"/>
  <c r="F140" i="5" s="1"/>
  <c r="Y140" i="5" s="1"/>
  <c r="E134" i="5"/>
  <c r="F134" i="5" s="1"/>
  <c r="Y134" i="5" s="1"/>
  <c r="E14" i="5"/>
  <c r="F14" i="5" s="1"/>
  <c r="Y14" i="5" s="1"/>
  <c r="E79" i="5"/>
  <c r="F79" i="5" s="1"/>
  <c r="Y79" i="5" s="1"/>
  <c r="E230" i="5"/>
  <c r="F230" i="5" s="1"/>
  <c r="Y230" i="5" s="1"/>
  <c r="E267" i="5"/>
  <c r="F267" i="5" s="1"/>
  <c r="Y267" i="5" s="1"/>
  <c r="E205" i="5"/>
  <c r="F205" i="5" s="1"/>
  <c r="Y205" i="5" s="1"/>
  <c r="E197" i="5"/>
  <c r="F197" i="5" s="1"/>
  <c r="Y197" i="5" s="1"/>
  <c r="E176" i="5"/>
  <c r="F176" i="5" s="1"/>
  <c r="Y176" i="5" s="1"/>
  <c r="E154" i="5"/>
  <c r="F154" i="5" s="1"/>
  <c r="Y154" i="5" s="1"/>
  <c r="E256" i="5"/>
  <c r="F256" i="5" s="1"/>
  <c r="Y256" i="5" s="1"/>
  <c r="E106" i="5"/>
  <c r="F106" i="5" s="1"/>
  <c r="Y106" i="5" s="1"/>
  <c r="E181" i="5"/>
  <c r="F181" i="5" s="1"/>
  <c r="Y181" i="5" s="1"/>
  <c r="E231" i="5"/>
  <c r="F231" i="5" s="1"/>
  <c r="Y231" i="5" s="1"/>
  <c r="E96" i="5"/>
  <c r="F96" i="5" s="1"/>
  <c r="Y96" i="5" s="1"/>
  <c r="E13" i="5"/>
  <c r="F13" i="5" s="1"/>
  <c r="Y13" i="5" s="1"/>
  <c r="E87" i="5"/>
  <c r="F87" i="5" s="1"/>
  <c r="Y87" i="5" s="1"/>
  <c r="E175" i="5"/>
  <c r="F175" i="5" s="1"/>
  <c r="Y175" i="5" s="1"/>
  <c r="E275" i="5"/>
  <c r="F275" i="5" s="1"/>
  <c r="Y275" i="5" s="1"/>
  <c r="E164" i="5"/>
  <c r="F164" i="5" s="1"/>
  <c r="Y164" i="5" s="1"/>
  <c r="E111" i="5"/>
  <c r="F111" i="5" s="1"/>
  <c r="Y111" i="5" s="1"/>
  <c r="E130" i="5"/>
  <c r="F130" i="5" s="1"/>
  <c r="Y130" i="5" s="1"/>
  <c r="E102" i="5"/>
  <c r="F102" i="5" s="1"/>
  <c r="Y102" i="5" s="1"/>
  <c r="E42" i="5"/>
  <c r="F42" i="5" s="1"/>
  <c r="Y42" i="5" s="1"/>
  <c r="E193" i="5"/>
  <c r="F193" i="5" s="1"/>
  <c r="Y193" i="5" s="1"/>
  <c r="E119" i="5"/>
  <c r="F119" i="5" s="1"/>
  <c r="Y119" i="5" s="1"/>
  <c r="E142" i="5"/>
  <c r="F142" i="5" s="1"/>
  <c r="Y142" i="5" s="1"/>
  <c r="E227" i="5"/>
  <c r="F227" i="5" s="1"/>
  <c r="Y227" i="5" s="1"/>
  <c r="E259" i="5"/>
  <c r="F259" i="5" s="1"/>
  <c r="Y259" i="5" s="1"/>
  <c r="E234" i="5"/>
  <c r="F234" i="5" s="1"/>
  <c r="Y234" i="5" s="1"/>
  <c r="E23" i="5"/>
  <c r="F23" i="5" s="1"/>
  <c r="Y23" i="5" s="1"/>
  <c r="E162" i="5"/>
  <c r="F162" i="5" s="1"/>
  <c r="Y162" i="5" s="1"/>
  <c r="E242" i="5"/>
  <c r="F242" i="5" s="1"/>
  <c r="Y242" i="5" s="1"/>
  <c r="E38" i="5"/>
  <c r="F38" i="5" s="1"/>
  <c r="Y38" i="5" s="1"/>
  <c r="E128" i="5"/>
  <c r="F128" i="5" s="1"/>
  <c r="Y128" i="5" s="1"/>
  <c r="E239" i="5"/>
  <c r="F239" i="5" s="1"/>
  <c r="Y239" i="5" s="1"/>
  <c r="E245" i="5"/>
  <c r="F245" i="5" s="1"/>
  <c r="Y245" i="5" s="1"/>
  <c r="E194" i="5"/>
  <c r="F194" i="5" s="1"/>
  <c r="Y194" i="5" s="1"/>
  <c r="E241" i="5"/>
  <c r="F241" i="5" s="1"/>
  <c r="Y241" i="5" s="1"/>
  <c r="E125" i="5"/>
  <c r="F125" i="5" s="1"/>
  <c r="Y125" i="5" s="1"/>
  <c r="E127" i="5"/>
  <c r="F127" i="5" s="1"/>
  <c r="Y127" i="5" s="1"/>
  <c r="E264" i="5"/>
  <c r="F264" i="5" s="1"/>
  <c r="Y264" i="5" s="1"/>
  <c r="E202" i="5"/>
  <c r="F202" i="5" s="1"/>
  <c r="Y202" i="5" s="1"/>
  <c r="E167" i="5"/>
  <c r="F167" i="5" s="1"/>
  <c r="Y167" i="5" s="1"/>
  <c r="E150" i="5"/>
  <c r="F150" i="5" s="1"/>
  <c r="Y150" i="5" s="1"/>
  <c r="E5" i="5"/>
  <c r="F5" i="5" s="1"/>
  <c r="Y5" i="5" s="1"/>
  <c r="E63" i="5"/>
  <c r="F63" i="5" s="1"/>
  <c r="Y63" i="5" s="1"/>
  <c r="E117" i="5"/>
  <c r="F117" i="5" s="1"/>
  <c r="Y117" i="5" s="1"/>
  <c r="E60" i="5"/>
  <c r="F60" i="5" s="1"/>
  <c r="Y60" i="5" s="1"/>
  <c r="E270" i="5"/>
  <c r="F270" i="5" s="1"/>
  <c r="Y270" i="5" s="1"/>
  <c r="E159" i="5"/>
  <c r="F159" i="5" s="1"/>
  <c r="Y159" i="5" s="1"/>
  <c r="E238" i="5"/>
  <c r="F238" i="5" s="1"/>
  <c r="Y238" i="5" s="1"/>
  <c r="E252" i="5"/>
  <c r="F252" i="5" s="1"/>
  <c r="Y252" i="5" s="1"/>
  <c r="E247" i="5"/>
  <c r="F247" i="5" s="1"/>
  <c r="Y247" i="5" s="1"/>
  <c r="E246" i="5"/>
  <c r="F246" i="5" s="1"/>
  <c r="Y246" i="5" s="1"/>
  <c r="E203" i="5"/>
  <c r="F203" i="5" s="1"/>
  <c r="Y203" i="5" s="1"/>
  <c r="E186" i="5"/>
  <c r="F186" i="5" s="1"/>
  <c r="Y186" i="5" s="1"/>
  <c r="E217" i="5"/>
  <c r="F217" i="5" s="1"/>
  <c r="Y217" i="5" s="1"/>
  <c r="E253" i="5"/>
  <c r="F253" i="5" s="1"/>
  <c r="Y253" i="5" s="1"/>
  <c r="E257" i="5"/>
  <c r="F257" i="5" s="1"/>
  <c r="Y257" i="5" s="1"/>
  <c r="E72" i="5"/>
  <c r="F72" i="5" s="1"/>
  <c r="Y72" i="5" s="1"/>
  <c r="E165" i="5"/>
  <c r="F165" i="5" s="1"/>
  <c r="Y165" i="5" s="1"/>
  <c r="E120" i="5"/>
  <c r="F120" i="5" s="1"/>
  <c r="Y120" i="5" s="1"/>
  <c r="E233" i="5"/>
  <c r="F233" i="5" s="1"/>
  <c r="Y233" i="5" s="1"/>
  <c r="E184" i="5"/>
  <c r="F184" i="5" s="1"/>
  <c r="Y184" i="5" s="1"/>
  <c r="E273" i="5"/>
  <c r="F273" i="5" s="1"/>
  <c r="Y273" i="5" s="1"/>
  <c r="E95" i="5"/>
  <c r="F95" i="5" s="1"/>
  <c r="Y95" i="5" s="1"/>
  <c r="E248" i="5"/>
  <c r="F248" i="5" s="1"/>
  <c r="Y248" i="5" s="1"/>
  <c r="E224" i="5"/>
  <c r="F224" i="5" s="1"/>
  <c r="Y224" i="5" s="1"/>
  <c r="E183" i="5"/>
  <c r="F183" i="5" s="1"/>
  <c r="Y183" i="5" s="1"/>
  <c r="E149" i="5"/>
  <c r="F149" i="5" s="1"/>
  <c r="Y149" i="5" s="1"/>
  <c r="E157" i="5"/>
  <c r="F157" i="5" s="1"/>
  <c r="Y157" i="5" s="1"/>
  <c r="E46" i="5"/>
  <c r="F46" i="5" s="1"/>
  <c r="Y46" i="5" s="1"/>
  <c r="E100" i="5"/>
  <c r="F100" i="5" s="1"/>
  <c r="Y100" i="5" s="1"/>
  <c r="E266" i="5"/>
  <c r="F266" i="5" s="1"/>
  <c r="Y266" i="5" s="1"/>
  <c r="E272" i="5"/>
  <c r="F272" i="5" s="1"/>
  <c r="Y272" i="5" s="1"/>
  <c r="E198" i="5"/>
  <c r="F198" i="5" s="1"/>
  <c r="Y198" i="5" s="1"/>
  <c r="E141" i="5"/>
  <c r="F141" i="5" s="1"/>
  <c r="Y141" i="5" s="1"/>
  <c r="E210" i="5"/>
  <c r="F210" i="5" s="1"/>
  <c r="Y210" i="5" s="1"/>
  <c r="E237" i="5"/>
  <c r="F237" i="5" s="1"/>
  <c r="Y237" i="5" s="1"/>
  <c r="E62" i="5"/>
  <c r="F62" i="5" s="1"/>
  <c r="Y62" i="5" s="1"/>
  <c r="E173" i="5"/>
  <c r="F173" i="5" s="1"/>
  <c r="Y173" i="5" s="1"/>
  <c r="E136" i="5"/>
  <c r="F136" i="5" s="1"/>
  <c r="Y136" i="5" s="1"/>
  <c r="E138" i="5"/>
  <c r="F138" i="5" s="1"/>
  <c r="Y138" i="5" s="1"/>
  <c r="E99" i="5"/>
  <c r="F99" i="5" s="1"/>
  <c r="Y99" i="5" s="1"/>
  <c r="E33" i="5"/>
  <c r="F33" i="5" s="1"/>
  <c r="Y33" i="5" s="1"/>
  <c r="E39" i="5"/>
  <c r="F39" i="5" s="1"/>
  <c r="Y39" i="5" s="1"/>
  <c r="E204" i="5"/>
  <c r="F204" i="5" s="1"/>
  <c r="Y204" i="5" s="1"/>
  <c r="E76" i="5"/>
  <c r="F76" i="5" s="1"/>
  <c r="Y76" i="5" s="1"/>
  <c r="E29" i="5"/>
  <c r="F29" i="5" s="1"/>
  <c r="Y29" i="5" s="1"/>
  <c r="E192" i="5"/>
  <c r="F192" i="5" s="1"/>
  <c r="Y192" i="5" s="1"/>
  <c r="E276" i="5"/>
  <c r="F276" i="5" s="1"/>
  <c r="Y276" i="5" s="1"/>
  <c r="E268" i="5"/>
  <c r="F268" i="5" s="1"/>
  <c r="Y268" i="5" s="1"/>
  <c r="E50" i="5"/>
  <c r="F50" i="5" s="1"/>
  <c r="Y50" i="5" s="1"/>
  <c r="E36" i="5"/>
  <c r="F36" i="5" s="1"/>
  <c r="Y36" i="5" s="1"/>
  <c r="E235" i="5"/>
  <c r="F235" i="5" s="1"/>
  <c r="Y235" i="5" s="1"/>
  <c r="E225" i="5"/>
  <c r="F225" i="5" s="1"/>
  <c r="Y225" i="5" s="1"/>
  <c r="E249" i="5"/>
  <c r="F249" i="5" s="1"/>
  <c r="Y249" i="5" s="1"/>
  <c r="E200" i="5"/>
  <c r="F200" i="5" s="1"/>
  <c r="Y200" i="5" s="1"/>
  <c r="E222" i="5"/>
  <c r="F222" i="5" s="1"/>
  <c r="Y222" i="5" s="1"/>
  <c r="E180" i="5"/>
  <c r="F180" i="5" s="1"/>
  <c r="Y180" i="5" s="1"/>
  <c r="E115" i="5"/>
  <c r="F115" i="5" s="1"/>
  <c r="Y115" i="5" s="1"/>
  <c r="E104" i="5"/>
  <c r="F104" i="5" s="1"/>
  <c r="Y104" i="5" s="1"/>
  <c r="E107" i="5"/>
  <c r="F107" i="5" s="1"/>
  <c r="Y107" i="5" s="1"/>
  <c r="E182" i="5"/>
  <c r="F182" i="5" s="1"/>
  <c r="Y182" i="5" s="1"/>
  <c r="E153" i="5"/>
  <c r="F153" i="5" s="1"/>
  <c r="Y153" i="5" s="1"/>
  <c r="E114" i="5"/>
  <c r="F114" i="5" s="1"/>
  <c r="Y114" i="5" s="1"/>
  <c r="E54" i="5"/>
  <c r="F54" i="5" s="1"/>
  <c r="Y54" i="5" s="1"/>
  <c r="E47" i="5"/>
  <c r="F47" i="5" s="1"/>
  <c r="Y47" i="5" s="1"/>
  <c r="E112" i="5"/>
  <c r="F112" i="5" s="1"/>
  <c r="Y112" i="5" s="1"/>
  <c r="E126" i="5"/>
  <c r="F126" i="5" s="1"/>
  <c r="Y126" i="5" s="1"/>
  <c r="E66" i="5"/>
  <c r="F66" i="5" s="1"/>
  <c r="Y66" i="5" s="1"/>
  <c r="E172" i="5"/>
  <c r="F172" i="5" s="1"/>
  <c r="Y172" i="5" s="1"/>
  <c r="E271" i="5"/>
  <c r="F271" i="5" s="1"/>
  <c r="Y271" i="5" s="1"/>
  <c r="E78" i="5"/>
  <c r="F78" i="5" s="1"/>
  <c r="Y78" i="5" s="1"/>
  <c r="E228" i="5"/>
  <c r="F228" i="5" s="1"/>
  <c r="Y228" i="5" s="1"/>
  <c r="E244" i="5"/>
  <c r="F244" i="5" s="1"/>
  <c r="Y244" i="5" s="1"/>
  <c r="E191" i="5"/>
  <c r="F191" i="5" s="1"/>
  <c r="Y191" i="5" s="1"/>
  <c r="E163" i="5"/>
  <c r="F163" i="5" s="1"/>
  <c r="Y163" i="5" s="1"/>
  <c r="E49" i="5"/>
  <c r="F49" i="5" s="1"/>
  <c r="Y49" i="5" s="1"/>
  <c r="E236" i="5"/>
  <c r="F236" i="5" s="1"/>
  <c r="Y236" i="5" s="1"/>
  <c r="E213" i="5"/>
  <c r="F213" i="5" s="1"/>
  <c r="Y213" i="5" s="1"/>
  <c r="E53" i="5"/>
  <c r="F53" i="5" s="1"/>
  <c r="Y53" i="5" s="1"/>
  <c r="E22" i="5"/>
  <c r="F22" i="5" s="1"/>
  <c r="Y22" i="5" s="1"/>
  <c r="E91" i="5"/>
  <c r="F91" i="5" s="1"/>
  <c r="Y91" i="5" s="1"/>
  <c r="E101" i="5"/>
  <c r="F101" i="5" s="1"/>
  <c r="Y101" i="5" s="1"/>
  <c r="E155" i="5"/>
  <c r="F155" i="5" s="1"/>
  <c r="Y155" i="5" s="1"/>
  <c r="E171" i="5"/>
  <c r="F171" i="5" s="1"/>
  <c r="Y171" i="5" s="1"/>
  <c r="E178" i="5"/>
  <c r="F178" i="5" s="1"/>
  <c r="Y178" i="5" s="1"/>
  <c r="E151" i="5"/>
  <c r="F151" i="5" s="1"/>
  <c r="Y151" i="5" s="1"/>
  <c r="E133" i="5"/>
  <c r="F133" i="5" s="1"/>
  <c r="Y133" i="5" s="1"/>
  <c r="E25" i="5"/>
  <c r="F25" i="5" s="1"/>
  <c r="Y25" i="5" s="1"/>
  <c r="E105" i="5"/>
  <c r="F105" i="5" s="1"/>
  <c r="Y105" i="5" s="1"/>
  <c r="E24" i="5"/>
  <c r="F24" i="5" s="1"/>
  <c r="Y24" i="5" s="1"/>
  <c r="E226" i="5"/>
  <c r="F226" i="5" s="1"/>
  <c r="Y226" i="5" s="1"/>
  <c r="E85" i="5"/>
  <c r="F85" i="5" s="1"/>
  <c r="Y85" i="5" s="1"/>
  <c r="E143" i="5"/>
  <c r="F143" i="5" s="1"/>
  <c r="Y143" i="5" s="1"/>
  <c r="E84" i="5"/>
  <c r="F84" i="5" s="1"/>
  <c r="Y84" i="5" s="1"/>
  <c r="E139" i="5"/>
  <c r="F139" i="5" s="1"/>
  <c r="Y139" i="5" s="1"/>
  <c r="E261" i="5"/>
  <c r="F261" i="5" s="1"/>
  <c r="Y261" i="5" s="1"/>
  <c r="E65" i="5"/>
  <c r="F65" i="5" s="1"/>
  <c r="Y65" i="5" s="1"/>
  <c r="E219" i="5"/>
  <c r="F219" i="5" s="1"/>
  <c r="Y219" i="5" s="1"/>
  <c r="E189" i="5"/>
  <c r="F189" i="5" s="1"/>
  <c r="Y189" i="5" s="1"/>
  <c r="E258" i="5"/>
  <c r="F258" i="5" s="1"/>
  <c r="Y258" i="5" s="1"/>
  <c r="E255" i="5"/>
  <c r="F255" i="5" s="1"/>
  <c r="Y255" i="5" s="1"/>
  <c r="E144" i="5"/>
  <c r="F144" i="5" s="1"/>
  <c r="Y144" i="5" s="1"/>
  <c r="E156" i="5"/>
  <c r="F156" i="5" s="1"/>
  <c r="Y156" i="5" s="1"/>
  <c r="E232" i="5"/>
  <c r="F232" i="5" s="1"/>
  <c r="Y232" i="5" s="1"/>
  <c r="E51" i="5"/>
  <c r="F51" i="5" s="1"/>
  <c r="Y51" i="5" s="1"/>
  <c r="E45" i="5"/>
  <c r="F45" i="5" s="1"/>
  <c r="Y45" i="5" s="1"/>
  <c r="E206" i="5"/>
  <c r="F206" i="5" s="1"/>
  <c r="Y206" i="5" s="1"/>
  <c r="E88" i="5"/>
  <c r="F88" i="5" s="1"/>
  <c r="Y88" i="5" s="1"/>
  <c r="E218" i="5"/>
  <c r="F218" i="5" s="1"/>
  <c r="Y218" i="5" s="1"/>
  <c r="E158" i="5"/>
  <c r="F158" i="5" s="1"/>
  <c r="Y158" i="5" s="1"/>
  <c r="E94" i="5"/>
  <c r="F94" i="5" s="1"/>
  <c r="Y94" i="5" s="1"/>
  <c r="E110" i="5"/>
  <c r="F110" i="5" s="1"/>
  <c r="Y110" i="5" s="1"/>
  <c r="E41" i="5"/>
  <c r="F41" i="5" s="1"/>
  <c r="Y41" i="5" s="1"/>
  <c r="E64" i="5"/>
  <c r="F64" i="5" s="1"/>
  <c r="Y64" i="5" s="1"/>
  <c r="E97" i="5"/>
  <c r="F97" i="5" s="1"/>
  <c r="Y97" i="5" s="1"/>
  <c r="E240" i="5"/>
  <c r="F240" i="5" s="1"/>
  <c r="Y240" i="5" s="1"/>
  <c r="E166" i="5"/>
  <c r="F166" i="5" s="1"/>
  <c r="Y166" i="5" s="1"/>
  <c r="E263" i="5"/>
  <c r="F263" i="5" s="1"/>
  <c r="Y263" i="5" s="1"/>
  <c r="E269" i="5"/>
  <c r="F269" i="5" s="1"/>
  <c r="Y269" i="5" s="1"/>
  <c r="E58" i="5"/>
  <c r="F58" i="5" s="1"/>
  <c r="Y58" i="5" s="1"/>
  <c r="E86" i="5"/>
  <c r="F86" i="5" s="1"/>
  <c r="Y86" i="5" s="1"/>
  <c r="E148" i="5"/>
  <c r="F148" i="5" s="1"/>
  <c r="Y148" i="5" s="1"/>
  <c r="E132" i="5"/>
  <c r="F132" i="5" s="1"/>
  <c r="Y132" i="5" s="1"/>
  <c r="E214" i="5"/>
  <c r="F214" i="5" s="1"/>
  <c r="Y214" i="5" s="1"/>
  <c r="E70" i="5"/>
  <c r="F70" i="5" s="1"/>
  <c r="Y70" i="5" s="1"/>
  <c r="E28" i="5"/>
  <c r="F28" i="5" s="1"/>
  <c r="Y28" i="5" s="1"/>
  <c r="E35" i="5"/>
  <c r="F35" i="5" s="1"/>
  <c r="Y35" i="5" s="1"/>
  <c r="E52" i="5"/>
  <c r="F52" i="5" s="1"/>
  <c r="Y52" i="5" s="1"/>
  <c r="E211" i="5"/>
  <c r="F211" i="5" s="1"/>
  <c r="Y211" i="5" s="1"/>
  <c r="E109" i="5"/>
  <c r="F109" i="5" s="1"/>
  <c r="Y109" i="5" s="1"/>
  <c r="E274" i="5"/>
  <c r="F274" i="5" s="1"/>
  <c r="Y274" i="5" s="1"/>
  <c r="E98" i="5"/>
  <c r="F98" i="5" s="1"/>
  <c r="Y98" i="5" s="1"/>
  <c r="E221" i="5"/>
  <c r="F221" i="5" s="1"/>
  <c r="Y221" i="5" s="1"/>
  <c r="E145" i="5"/>
  <c r="F145" i="5" s="1"/>
  <c r="Y145" i="5" s="1"/>
  <c r="E147" i="5"/>
  <c r="F147" i="5" s="1"/>
  <c r="Y147" i="5" s="1"/>
  <c r="E123" i="5"/>
  <c r="F123" i="5" s="1"/>
  <c r="Y123" i="5" s="1"/>
  <c r="E90" i="5"/>
  <c r="F90" i="5" s="1"/>
  <c r="Y90" i="5" s="1"/>
  <c r="E89" i="5"/>
  <c r="F89" i="5" s="1"/>
  <c r="Y89" i="5" s="1"/>
  <c r="E135" i="5"/>
  <c r="F135" i="5" s="1"/>
  <c r="Y135" i="5" s="1"/>
  <c r="E220" i="5"/>
  <c r="F220" i="5" s="1"/>
  <c r="Y220" i="5" s="1"/>
  <c r="E56" i="5"/>
  <c r="F56" i="5" s="1"/>
  <c r="Y56" i="5" s="1"/>
  <c r="E174" i="5"/>
  <c r="F174" i="5" s="1"/>
  <c r="Y174" i="5" s="1"/>
  <c r="E262" i="5"/>
  <c r="F262" i="5" s="1"/>
  <c r="Y262" i="5" s="1"/>
  <c r="E113" i="5"/>
  <c r="F113" i="5" s="1"/>
  <c r="Y113" i="5" s="1"/>
  <c r="E69" i="5"/>
  <c r="F69" i="5" s="1"/>
  <c r="Y69" i="5" s="1"/>
  <c r="E196" i="5"/>
  <c r="F196" i="5" s="1"/>
  <c r="Y196" i="5" s="1"/>
  <c r="E59" i="5"/>
  <c r="F59" i="5" s="1"/>
  <c r="Y59" i="5" s="1"/>
  <c r="E73" i="5"/>
  <c r="F73" i="5" s="1"/>
  <c r="Y73" i="5" s="1"/>
  <c r="E187" i="5"/>
  <c r="F187" i="5" s="1"/>
  <c r="Y187" i="5" s="1"/>
  <c r="E18" i="5"/>
  <c r="F18" i="5" s="1"/>
  <c r="Y18" i="5" s="1"/>
  <c r="E208" i="5"/>
  <c r="F208" i="5" s="1"/>
  <c r="Y208" i="5" s="1"/>
  <c r="E21" i="5"/>
  <c r="F21" i="5" s="1"/>
  <c r="Y21" i="5" s="1"/>
  <c r="E223" i="5"/>
  <c r="F223" i="5" s="1"/>
  <c r="Y223" i="5" s="1"/>
  <c r="E37" i="5"/>
  <c r="F37" i="5" s="1"/>
  <c r="Y37" i="5" s="1"/>
  <c r="E81" i="5"/>
  <c r="F81" i="5" s="1"/>
  <c r="Y81" i="5" s="1"/>
  <c r="E161" i="5"/>
  <c r="F161" i="5" s="1"/>
  <c r="Y161" i="5" s="1"/>
  <c r="E243" i="5"/>
  <c r="F243" i="5" s="1"/>
  <c r="Y243" i="5" s="1"/>
  <c r="E254" i="5"/>
  <c r="F254" i="5" s="1"/>
  <c r="Y254" i="5" s="1"/>
  <c r="E57" i="5"/>
  <c r="F57" i="5" s="1"/>
  <c r="Y57" i="5" s="1"/>
  <c r="E212" i="5"/>
  <c r="F212" i="5" s="1"/>
  <c r="Y212" i="5" s="1"/>
</calcChain>
</file>

<file path=xl/sharedStrings.xml><?xml version="1.0" encoding="utf-8"?>
<sst xmlns="http://schemas.openxmlformats.org/spreadsheetml/2006/main" count="6719" uniqueCount="950">
  <si>
    <t xml:space="preserve">   &lt;td colspan = 3 &gt;&lt;strong&gt;INDUSTRY PERFORMANCE AND CYCLICALITY&lt;/strong&gt;&lt;/td&gt;</t>
  </si>
  <si>
    <t>&lt;/tr&gt;</t>
  </si>
  <si>
    <t>&lt;tr&gt;&lt;td&gt;.&lt;/td&gt;&lt;/tr&gt;</t>
  </si>
  <si>
    <t>&lt;tr&gt;</t>
  </si>
  <si>
    <t xml:space="preserve">   &lt;td&gt;Industry Cyclicality&lt;/td&gt;</t>
  </si>
  <si>
    <t xml:space="preserve">   &lt;td colspan = 3&gt;&lt;SELECT name = "IndustryCyclicality" id = "skip" &gt;</t>
  </si>
  <si>
    <t xml:space="preserve">                   &lt;option value = "Industry Demand Growing"&gt;Industry Demand Growing&lt;/option&gt;</t>
  </si>
  <si>
    <t xml:space="preserve">                   &lt;option value = "Industry Demand Stagnant"&gt;Industry Demand Stagnant&lt;/option&gt;</t>
  </si>
  <si>
    <t xml:space="preserve">                   &lt;option value = "Industry Demand Falling"&gt;Industry Demand Falling&lt;/option&gt;</t>
  </si>
  <si>
    <t xml:space="preserve">&lt;/SELECT&gt;   </t>
  </si>
  <si>
    <t xml:space="preserve">   &lt;/td&gt;</t>
  </si>
  <si>
    <t xml:space="preserve">   &lt;td&gt;Industry Performance&lt;/td&gt;</t>
  </si>
  <si>
    <t xml:space="preserve">   &lt;td colspan = 3&gt;&lt;SELECT name = "IndustryPerformance" id = "skip"&gt;</t>
  </si>
  <si>
    <t xml:space="preserve">                   &lt;option value = "Super Profits In Industry"&gt;Super Profits In Industry&lt;/option&gt;</t>
  </si>
  <si>
    <t xml:space="preserve">                   &lt;option value = "Perfomance In Line With Economy"&gt;Perfomance In Line With Economy&lt;/option&gt;</t>
  </si>
  <si>
    <t xml:space="preserve">                   &lt;option value = "Perfomance Below Economic Growth"&gt;Perfomance Below Economic Growth&lt;/option&gt;</t>
  </si>
  <si>
    <t xml:space="preserve">   &lt;td colspan = 3 &gt;&lt;strong&gt;PORTER'S FIVE FORCES ANALYSIS&lt;/strong&gt;&lt;/td&gt;</t>
  </si>
  <si>
    <t xml:space="preserve">    &lt;tr&gt;&lt;/tr&gt;</t>
  </si>
  <si>
    <t>&lt;tr bgcolor = darkblue&gt;</t>
  </si>
  <si>
    <t xml:space="preserve">  &lt;th&gt;&lt;/th&gt;</t>
  </si>
  <si>
    <t xml:space="preserve">  &lt;th style="color:white;text-align:left"&gt;Rating&lt;/th&gt;</t>
  </si>
  <si>
    <t xml:space="preserve">  &lt;th style="color:white;text-align:left"&gt;Score&lt;/th&gt;</t>
  </si>
  <si>
    <t xml:space="preserve">  &lt;th style="color:white;text-align:left"&gt;&lt;/th&gt;</t>
  </si>
  <si>
    <t>&lt;tr bgcolor = darkblue style="color:white"&gt;</t>
  </si>
  <si>
    <t xml:space="preserve">  &lt;th style="text-align:left;color:darkblue"&gt;PORTERS FIVE FORCES ANALYSIS &lt;/th&gt;</t>
  </si>
  <si>
    <t xml:space="preserve">  &lt;th style="text-align:left;"&gt;Input&lt;/th&gt;</t>
  </si>
  <si>
    <t xml:space="preserve">  &lt;th style="text-align:left;" Size =1&gt;Formula&lt;/th&gt;</t>
  </si>
  <si>
    <t xml:space="preserve">  &lt;th style="text-align:left;"&gt;Comment&lt;/th&gt;</t>
  </si>
  <si>
    <t>&lt;tr style ="background-color:lightblue;color:black"&gt;</t>
  </si>
  <si>
    <t xml:space="preserve">   &lt;td&gt;&lt;Strong&gt;Threats of New Entry&lt;Strong&gt;&lt;/td&gt;</t>
  </si>
  <si>
    <t xml:space="preserve">   &lt;td&gt;&lt;input type ="text" name = "ThreatsOfNewEntryRating" size = 6 style ="text-align:left;background-color:lightblue;color:white"&gt;&lt;/td&gt;</t>
  </si>
  <si>
    <t xml:space="preserve">   &lt;td&gt;&lt;input type ="text" name = "ThreatsOfNewEntryScore" size = 1 style="text-align:center;background-color:lightblue;color:black"&gt;&lt;/td&gt;</t>
  </si>
  <si>
    <t xml:space="preserve">   &lt;td&gt;&lt;/td&gt;</t>
  </si>
  <si>
    <t xml:space="preserve">  &lt;td&gt;Time and cost of entry&lt;/td&gt;</t>
  </si>
  <si>
    <t xml:space="preserve">  &lt;td&gt;&lt;Select name="EntryCostsRating" onmousemove = "Recalculate(this)"&gt;&lt;Option Value="Low"&gt;Low&lt;/option&gt;&lt;Option Value = "Medium"&gt;Medium&lt;/option&gt;&lt;option Value = "High"&gt;High&lt;/option&gt;&lt;/Select&gt;&gt;&lt;/td&gt;</t>
  </si>
  <si>
    <t xml:space="preserve">  &lt;td&gt;&lt;input name = "EntryCostsScore" Type ="text" size = 1 style="background-color:lightgrey;text-align:center"&gt;&lt;/td&gt;</t>
  </si>
  <si>
    <t xml:space="preserve">  &lt;td&gt;&lt;input name = "EntryCostsComment" Type = "text" size = 100&gt;&lt;/td&gt;</t>
  </si>
  <si>
    <t xml:space="preserve">    &lt;/tr&gt;</t>
  </si>
  <si>
    <t xml:space="preserve">   &lt;tr &gt;</t>
  </si>
  <si>
    <t xml:space="preserve">  &lt;td&gt;Specialist Knowledge&lt;/td&gt;</t>
  </si>
  <si>
    <t xml:space="preserve">  &lt;td&gt;&lt;Select name="SpecialistKnowledgeRating" Onmousemove="Recalculate(this)"&gt; &lt;Option Value="Low"&gt;Low&lt;/option&gt;&lt;Option Value = "Medium"&gt;Medium&lt;/option&gt;&lt;option Value = "High"&gt;High&lt;/option&gt;&lt;/Select&gt;&gt;&lt;/td&gt;</t>
  </si>
  <si>
    <t xml:space="preserve">          &lt;td&gt;&lt;input name = "SpecialKnowledgeScore" type ="text" size = 1 style="background-color:lightgrey;text-align:center" &gt;&lt;/td&gt;</t>
  </si>
  <si>
    <t xml:space="preserve">          &lt;td&gt;&lt;input name = "SpecialistKnowledgeComment" Type = "text" size = 100&gt;</t>
  </si>
  <si>
    <t xml:space="preserve">   &lt;/tr&gt;</t>
  </si>
  <si>
    <t xml:space="preserve">  &lt;td&gt;Economies Of Scale&lt;/td&gt;</t>
  </si>
  <si>
    <t xml:space="preserve">  &lt;td&gt;&lt;Select name="EconomiesOfScaleRating" onmousemove = "Recalculate(this)" &gt; &lt;Option Value="Low"&gt;Low&lt;/option&gt;&lt;Option Value = "Medium"&gt;Medium&lt;/option&gt;&lt;option Value = "High"&gt;High&lt;/option&gt;&lt;/Select&gt;&gt;&lt;/td&gt;</t>
  </si>
  <si>
    <t xml:space="preserve">  &lt;td&gt;&lt;input name = "EconomiesOfScaleScore" type ="text" size = 1 style="background-color:lightgrey;text-align:center"&gt;&lt;/td&gt;</t>
  </si>
  <si>
    <t xml:space="preserve">  &lt;td&gt;&lt;input name = "EconomiesOfScaleComment" Type = "text" size = 100&gt;  </t>
  </si>
  <si>
    <t xml:space="preserve">  &lt;td&gt;Cost Advantages&lt;/td&gt;</t>
  </si>
  <si>
    <t xml:space="preserve">      &lt;td&gt;&lt;Select name="CostAdvantagesRating" onmousemove = "Recalculate(this)"&gt; &lt;Option Value="Low"&gt;Low&lt;/option&gt;&lt;Option Value = "Medium"&gt;Medium&lt;/option&gt;&lt;option Value = "High"&gt;High&lt;/option&gt;&lt;/Select&gt;&gt;&lt;/td&gt;</t>
  </si>
  <si>
    <t xml:space="preserve">  &lt;td&gt;&lt;input name = "CostAdvantagesScore" type ="text" size = 1 style="background-color:lightgrey;text-align:center"&gt;&lt;/td&gt;</t>
  </si>
  <si>
    <t xml:space="preserve">  &lt;td&gt;&lt;input name = "CostAdvantagesComment" Type = "text" size = 100&gt;&lt;/td&gt; </t>
  </si>
  <si>
    <t xml:space="preserve">  &lt;/tr&gt;</t>
  </si>
  <si>
    <t xml:space="preserve">      &lt;td&gt;Technology Protection&lt;/td&gt;</t>
  </si>
  <si>
    <t xml:space="preserve">      &lt;td&gt;&lt;Select name="TechnologyProtectionRating" onmousemove = "Recalculate(this)"&gt; &lt;Option Value="Low"&gt;Low&lt;/option&gt;&lt;Option Value = "Medium"&gt;Medium&lt;/option&gt;&lt;option Value = "High"&gt;High&lt;/option&gt;&lt;/Select&gt;&gt;&lt;/td&gt;</t>
  </si>
  <si>
    <t xml:space="preserve">  &lt;td&gt;&lt;input name = "TechnologyProtectionScore" type ="text" size = 1 style="background-color:lightgrey;text-align:center"&gt;&lt;/td&gt;</t>
  </si>
  <si>
    <t xml:space="preserve">  &lt;td&gt;&lt;input name = "TechnologyProtectionComment" Readonly="True" Type = "text" size = 100&gt;   &lt;/tr&gt;</t>
  </si>
  <si>
    <t xml:space="preserve">   </t>
  </si>
  <si>
    <t xml:space="preserve">       &lt;tr&gt;</t>
  </si>
  <si>
    <t xml:space="preserve">      &lt;td&gt;Barriers to Entry&lt;/td&gt;</t>
  </si>
  <si>
    <t xml:space="preserve">      &lt;td&gt;&lt;Select name="BarriersToEntryRating" onmousemove = "Recalculate(this)"&gt; &lt;Option Value="Low"&gt;Low&lt;/option&gt;&lt;Option Value = "Medium"&gt;Medium&lt;/option&gt;&lt;option Value = "High"&gt;High&lt;/option&gt;&lt;/Select&gt;&gt;&lt;/td&gt;</t>
  </si>
  <si>
    <t xml:space="preserve">  &lt;td&gt;&lt;input name = "BarriersToEntryScore" type ="text" size = 1 style="background-color:lightgrey;text-align:center" &gt;&lt;/td&gt;</t>
  </si>
  <si>
    <t xml:space="preserve">  &lt;td&gt;&lt;input name = "BarriersToEntryComment" Readonly="True" Type = "text" size = 100&gt;  </t>
  </si>
  <si>
    <t xml:space="preserve">   &lt;tr style ="background-color:lightblue;color:black"&gt;</t>
  </si>
  <si>
    <t xml:space="preserve">      &lt;td&gt;&lt;strong&gt;Competitive Rivalry&lt;strong&gt;&lt;/td&gt;</t>
  </si>
  <si>
    <t xml:space="preserve">          &lt;td&gt;&lt;input type ="text" name = "CompetitiveRivalryRating" size = 6 style="text-align:left;background-color:lightblue;color:white"&gt;&lt;/td&gt;</t>
  </si>
  <si>
    <t xml:space="preserve">  &lt;td&gt;&lt;input type ="text" name = "CompetitiveRivalryScore" size = 1 style="text-align:center;background-color:lightblue;color:black"&gt;&lt;/td&gt;</t>
  </si>
  <si>
    <t xml:space="preserve">  &lt;td&gt;&lt;/td&gt;</t>
  </si>
  <si>
    <t xml:space="preserve">   &lt;tr&gt;</t>
  </si>
  <si>
    <t xml:space="preserve">  &lt;td&gt;Number Of Competitors&lt;/td&gt;</t>
  </si>
  <si>
    <t xml:space="preserve">      &lt;td&gt;&lt;Select name="NumberOfCompetitorsRating" onmousemove = "Recalculate(this)"&gt; &lt;Option Value="Low"&gt;Low&lt;/option&gt;&lt;Option Value = "Medium"&gt;Medium&lt;/option&gt;&lt;option Value = "High"&gt;High&lt;/option&gt;&lt;/Select&gt;&gt;&lt;/td&gt;</t>
  </si>
  <si>
    <t xml:space="preserve">  &lt;td&gt;&lt;input name = "NumberOfCompetitorsScore" type ="text" size = 1 style="background-color:lightgrey;text-align:center"&gt;&lt;/td&gt;</t>
  </si>
  <si>
    <t xml:space="preserve">  &lt;td&gt;&lt;input name = "NumberOfCompetitorsComment" Readonly="True" Type = "text" size = 100&gt;</t>
  </si>
  <si>
    <t xml:space="preserve">    &lt;tr&gt;</t>
  </si>
  <si>
    <t xml:space="preserve">  &lt;td&gt;Quality Differences&lt;/td&gt;</t>
  </si>
  <si>
    <t xml:space="preserve">      &lt;td&gt;&lt;Select name="QualityDifferencesRating" onmousemove = "Recalculate(this)"&gt; &lt;Option Value="Low"&gt;Low&lt;/option&gt;&lt;Option Value = "Medium"&gt;Medium&lt;/option&gt;&lt;option Value = "High"&gt;High&lt;/option&gt;&lt;/Select&gt;&gt;&lt;/td&gt;</t>
  </si>
  <si>
    <t xml:space="preserve">  &lt;td&gt;&lt;input name = "QualityDifferencesScore" type ="text" size = 1 style="background-color:lightgrey;text-align:center"&gt;&lt;/td&gt;</t>
  </si>
  <si>
    <t xml:space="preserve">  &lt;td&gt;&lt;input name = "QualityDifferencesComment" Readonly="True" Type = "text" size = 100&gt;   &lt;/tr&gt; </t>
  </si>
  <si>
    <t xml:space="preserve">  &lt;td&gt;Other Differences&lt;/td&gt;</t>
  </si>
  <si>
    <t xml:space="preserve">      &lt;td&gt;&lt;Select name="OtherDifferencesRating" onmousemove = "Recalculate(this)"&gt; &lt;Option Value="Low"&gt;Low&lt;/option&gt;&lt;Option Value = "Medium"&gt;Medium&lt;/option&gt;&lt;option Value = "High"&gt;High&lt;/option&gt;&lt;/Select&gt;&gt;&lt;/td&gt;</t>
  </si>
  <si>
    <t xml:space="preserve">  &lt;td&gt;&lt;input name = "OtherDifferencesScore" type ="text" size = 1 style="background-color:lightgrey;text-align:center" &gt;&lt;/td&gt;</t>
  </si>
  <si>
    <t xml:space="preserve">  &lt;td&gt;&lt;input name = "OtherDifferencesComment" Readonly="True" Type = "text" size = 100&gt; &lt;/tr&gt; </t>
  </si>
  <si>
    <t xml:space="preserve">  &lt;td&gt;Switching Costs&lt;/td&gt;</t>
  </si>
  <si>
    <t xml:space="preserve">      &lt;td&gt;&lt;Select name="SwitchingCostsRating" onmousemove = "Recalculate(this)"&gt; &lt;Option Value="Low"&gt;Low&lt;/option&gt;&lt;Option Value = "Medium"&gt;Medium&lt;/option&gt;&lt;option Value = "High"&gt;High&lt;/option&gt;&lt;/Select&gt;&gt;&lt;/td&gt;</t>
  </si>
  <si>
    <t xml:space="preserve">  &lt;td&gt;&lt;input name = "SwitchingCostsScore" type ="text" size = 1 style="background-color:lightgrey;text-align:center"&gt;&lt;/td&gt;</t>
  </si>
  <si>
    <t xml:space="preserve">  &lt;td&gt;&lt;input name = "SwitchingCostsComment" Readonly="True" Type = "text" size = 100&gt;   &lt;/tr&gt;</t>
  </si>
  <si>
    <t xml:space="preserve">  &lt;td&gt;Customer Loyalty&lt;/td&gt;</t>
  </si>
  <si>
    <t xml:space="preserve">  &lt;td&gt;&lt;Select name="CustomerLoyaltyRating" onmousemove = "Recalculate(this)"&gt; &lt;Option Value="Low"&gt;Low&lt;/option&gt;&lt;Option Value = "Medium"&gt;Medium&lt;/option&gt;&lt;option Value = "High"&gt;High&lt;/option&gt;&lt;/Select&gt;&gt;&lt;/td&gt;</t>
  </si>
  <si>
    <t xml:space="preserve">  &lt;td&gt;&lt;input name = "CustomerLoyaktyScore" type ="text" size = 1 style="background-color:lightgrey;text-align:center"&gt;&lt;/td&gt;</t>
  </si>
  <si>
    <t xml:space="preserve">  &lt;td&gt;&lt;input name = "CustomerLoyaktyComment" Readonly="True" Type = "text" size = 100&gt; &lt;/tr&gt;</t>
  </si>
  <si>
    <t xml:space="preserve">      &lt;td&gt;&lt;strong&gt;Supplier Power&lt;strong&gt;&lt;/td&gt;</t>
  </si>
  <si>
    <t xml:space="preserve">      &lt;td&gt;&lt;input type ="text" name = "SupplierPowerRating" size = 6 style="text-align:left;background-color:lightblue;color:white"&gt;&lt;/td&gt;</t>
  </si>
  <si>
    <t xml:space="preserve">  &lt;td&gt;&lt;input type ="text" name = "SupplierPowerScore" size = 1 style="text-align:center;background-color:lightblue;color:black"&gt;&lt;/td&gt;</t>
  </si>
  <si>
    <t xml:space="preserve">  &lt;td&gt;Number Of Supplierss&lt;/td&gt;</t>
  </si>
  <si>
    <t xml:space="preserve">      &lt;td&gt;&lt;Select name="NumberOfSuppliersrsRating" onmousemove = "Recalculate(this)"&gt; &lt;Option Value="Low"&gt;Low&lt;/option&gt;&lt;Option Value = "Medium"&gt;Medium&lt;/option&gt;&lt;option Value = "High"&gt;High&lt;/option&gt;&lt;/Select&gt;&gt;&lt;/td&gt;</t>
  </si>
  <si>
    <t xml:space="preserve">  &lt;td&gt;&lt;input name = "NumberOfSuppliersOverallScore" type ="text" size = 1 style="background-color:lightgrey;text-align:center"&gt;&lt;/td&gt;</t>
  </si>
  <si>
    <t xml:space="preserve">  &lt;td&gt;&lt;input name = "NumberOfSuppliersComment" Readonly="True" Type = "text" size = 100&gt;</t>
  </si>
  <si>
    <t xml:space="preserve">  &lt;td&gt;Size Of Suppliers&lt;/td&gt;</t>
  </si>
  <si>
    <t xml:space="preserve">       &lt;td&gt;&lt;Select name="SizeOfSuppliersRating" onmousemove = "Recalculate(this)"&gt; &lt;Option Value="Low"&gt;Low&lt;/option&gt;&lt;Option Value = "Medium"&gt;Medium&lt;/option&gt;&lt;option Value = "High"&gt;High&lt;/option&gt;&lt;/Select&gt;&gt;&lt;/td&gt;</t>
  </si>
  <si>
    <t xml:space="preserve">  &lt;td&gt;&lt;input name = "SizeOfSuppliersOverallScore" type ="text" size = 1 style="background-color:lightgrey;text-align:center" &gt;&lt;/td&gt;</t>
  </si>
  <si>
    <t xml:space="preserve">  &lt;td&gt;&lt;input name = "SizeOfSuppliersComment" Readonly="True" Type = "text" size = 100&gt;   &lt;/tr&gt; </t>
  </si>
  <si>
    <t xml:space="preserve">  &lt;td&gt;Uniqueness Of Service&lt;/td&gt;</t>
  </si>
  <si>
    <t xml:space="preserve">      &lt;td&gt;&lt;Select name="UniquenessOfServiceRating" onmousemove = "Recalculate(this)"&gt; &lt;Option Value="Low"&gt;Low&lt;/option&gt;&lt;Option Value = "Medium"&gt;Medium&lt;/option&gt;&lt;option Value = "High"&gt;High&lt;/option&gt;&lt;/Select&gt;&gt;&lt;/td&gt;</t>
  </si>
  <si>
    <t xml:space="preserve">  &lt;td&gt;&lt;input name = "UniquenessOfServiceScore" type ="text" size = 1 style="background-color:lightgrey;text-align:center"&gt;&lt;/td&gt;</t>
  </si>
  <si>
    <t xml:space="preserve">  &lt;td&gt;&lt;input name = "UniquenessOfServiceComment" Readonly="True" Type = "text" size = 100&gt; &lt;/tr&gt; </t>
  </si>
  <si>
    <t xml:space="preserve">  &lt;td&gt;Costs Of Supplier Change&lt;/td&gt;</t>
  </si>
  <si>
    <t xml:space="preserve">      &lt;td&gt;&lt;Select name="CostsOfSupplierChangeRating" onmousemove = "Recalculate(this)"&gt; &lt;Option Value="Low"&gt;Low&lt;/option&gt;&lt;Option Value = "Medium"&gt;Medium&lt;/option&gt;&lt;option Value = "High"&gt;High&lt;/option&gt;&lt;/Select&gt;&gt;&lt;/td&gt;</t>
  </si>
  <si>
    <t xml:space="preserve">  &lt;td&gt;&lt;input name = "CostsOfSupplierChangeScore" type ="text" size = 1 style="background-color:lightgrey;text-align:center"&gt;&lt;/td&gt;</t>
  </si>
  <si>
    <t xml:space="preserve">  &lt;td&gt;&lt;input name = "CostsOfSupplierChangeComment" Readonly="True" Type = "text" size = 100&gt;   &lt;/tr&gt;</t>
  </si>
  <si>
    <t xml:space="preserve">  &lt;td&gt;Supplier Switching Costs&lt;/td&gt;</t>
  </si>
  <si>
    <t xml:space="preserve">  &lt;td&gt;&lt;Select name="SupplierSwitchingCostsRating" onmousemove = "Recalculate(this)"&gt; &lt;Option Value="Low"&gt;Low&lt;/option&gt;&lt;Option Value = "Medium"&gt;Medium&lt;/option&gt;&lt;option Value = "High"&gt;High&lt;/option&gt;&lt;/Select&gt;&gt;&lt;/td&gt;</t>
  </si>
  <si>
    <t xml:space="preserve">  &lt;td&gt;&lt;input name = "SupplierSwitchingCostsScore" type ="text" size = 1 style="background-color:lightgrey;text-align:center"&gt;&lt;/td&gt;</t>
  </si>
  <si>
    <t xml:space="preserve">  &lt;td&gt;&lt;input name = "SupplierSwitchingCostsComment" Readonly="True" Type = "text" size = 100&gt; &lt;/tr&gt;</t>
  </si>
  <si>
    <t xml:space="preserve">  &lt;tr style ="background-color:lightblue;color:black"&gt;</t>
  </si>
  <si>
    <t xml:space="preserve">      &lt;td&gt;&lt;strong&gt;Threats Of Substitution&lt;strong&gt;&lt;/td&gt;</t>
  </si>
  <si>
    <t xml:space="preserve">      &lt;td&gt;&lt;input type ="text" name = "ThreatsOfSubstitutionRating" size = 6 style="text-align:left;background-color:lightblue;color:white"&gt;&lt;/td&gt;</t>
  </si>
  <si>
    <t xml:space="preserve">  &lt;td&gt;&lt;input type ="text" name = "ThreatsOfSubstitutionScore" size = 1 style="text-align:center;background-color:lightblue;color:black"&gt;&lt;/td&gt;</t>
  </si>
  <si>
    <t xml:space="preserve">  &lt;td&gt;Substitute Performance&lt;/td&gt;</t>
  </si>
  <si>
    <t xml:space="preserve">      &lt;td&gt;&lt;Select name="SubstitutePerfomanceRating" onmousemove = "Recalculate(this)"&gt; &lt;Option Value="Low"&gt;Low&lt;/option&gt;&lt;Option Value = "Medium"&gt;Medium&lt;/option&gt;&lt;option Value = "High"&gt;High&lt;/option&gt;&lt;/Select&gt;&gt;&lt;/td&gt;</t>
  </si>
  <si>
    <t xml:space="preserve">  &lt;td&gt;&lt;input name = "SubstitutePerformanceScore" type ="text" size = 1 style="background-color:lightgrey;text-align:center"&gt;&lt;/td&gt;</t>
  </si>
  <si>
    <t xml:space="preserve">  &lt;td&gt;&lt;input name = "SubstitutePerfomanceComment" Readonly="True" Type = "text" size = 100&gt;</t>
  </si>
  <si>
    <t xml:space="preserve">  &lt;td&gt;Costs of Substitution&lt;/td&gt;</t>
  </si>
  <si>
    <t xml:space="preserve">      &lt;td&gt;&lt;Select name="CostsOfSubstitutionRating" onmousemove = "Recalculate(this)"&gt; &lt;Option Value="Low"&gt;Low&lt;/option&gt;&lt;Option Value = "Medium"&gt;Medium&lt;/option&gt;&lt;option Value = "High"&gt;High&lt;/option&gt;&lt;/Select&gt;&gt;&lt;/td&gt;</t>
  </si>
  <si>
    <t xml:space="preserve">  &lt;td&gt;&lt;input name = "CostsOfSubstitutionScore" type ="text" size = 1 style="background-color:lightgrey;text-align:center"&gt;&lt;/td&gt;</t>
  </si>
  <si>
    <t xml:space="preserve">  &lt;td&gt;&lt;input name = "CostsOfSubstitutionComment" Readonly="True" Type = "text" size = 100&gt;   &lt;/tr&gt; </t>
  </si>
  <si>
    <t xml:space="preserve">      &lt;td&gt;&lt;strong&gt;Buyer Power&lt;strong&gt;&lt;/td&gt;</t>
  </si>
  <si>
    <t xml:space="preserve">      &lt;td&gt;&lt;input type ="text" name = "BuyerPowerRating" size = 6 style="text-align:left;background-color:lightblue;color:white"&gt;&lt;/td&gt;</t>
  </si>
  <si>
    <t xml:space="preserve">  &lt;td&gt;&lt;input type ="text" name = "BuyerPowerScore" size = 1 style="text-align:center;background-color:lightblue;color:black"&gt;&lt;/td&gt;</t>
  </si>
  <si>
    <t xml:space="preserve">  &lt;td&gt;Number Of Customers&lt;/td&gt;</t>
  </si>
  <si>
    <t xml:space="preserve">      &lt;td&gt;&lt;Select name="NumberOfCustomersRating" onmousemove = "Recalculate(this)"&gt; &lt;Option Value="Low"&gt;Low&lt;/option&gt;&lt;Option Value = "Medium"&gt;Medium&lt;/option&gt;&lt;option Value = "High"&gt;High&lt;/option&gt;&lt;/Select&gt;&gt;&lt;/td&gt;</t>
  </si>
  <si>
    <t xml:space="preserve">  &lt;td&gt;&lt;input name = "NumberOfCCustomersScore" type ="text" size = 1 style="background-color:lightgrey;text-align:center"&gt;&lt;/td&gt;</t>
  </si>
  <si>
    <t xml:space="preserve">  &lt;td&gt;&lt;input name = "NumberOfCustomersComment" Readonly="True" Type = "text" size = 100&gt;</t>
  </si>
  <si>
    <t xml:space="preserve">  &lt;td&gt;Single Order Size&lt;/td&gt;</t>
  </si>
  <si>
    <t xml:space="preserve">      &lt;td&gt;&lt;Select name="SingleOrderSizeRating" onmousemove = "Recalculate(this)"&gt; &lt;Option Value="Low"&gt;Low&lt;/option&gt;&lt;Option Value = "Medium"&gt;Medium&lt;/option&gt;&lt;option Value = "High"&gt;High&lt;/option&gt;&lt;/Select&gt;&gt;&lt;/td&gt;</t>
  </si>
  <si>
    <t xml:space="preserve">  &lt;td&gt;&lt;input name = "SingleOrderSizeScore" type ="text" size = 1 style="background-color:lightgrey;text-align:center" &gt;&lt;/td&gt;</t>
  </si>
  <si>
    <t xml:space="preserve">  &lt;td&gt;&lt;input name = "SingleOrderSizeComment" Readonly="True" Type = "text" size = 100&gt;   </t>
  </si>
  <si>
    <t xml:space="preserve"> &lt;/tr&gt; </t>
  </si>
  <si>
    <t xml:space="preserve">  &lt;td&gt;Competitor Differences&lt;/td&gt;</t>
  </si>
  <si>
    <t xml:space="preserve">      &lt;td&gt;&lt;Select name="CompetitorDifferencesRating" onmousemove = "Recalculate(this)"&gt; &lt;Option Value="Low"&gt;Low&lt;/option&gt;&lt;Option Value = "Medium"&gt;Medium&lt;/option&gt;&lt;option Value = "High"&gt;High&lt;/option&gt;&lt;/Select&gt;&gt;&lt;/td&gt;</t>
  </si>
  <si>
    <t xml:space="preserve">  &lt;td&gt;&lt;input name = "CompetitorDifferencesScore" type ="text" size = 1 style="background-color:lightgrey;text-align:center"&gt;&lt;/td&gt;</t>
  </si>
  <si>
    <t xml:space="preserve">  &lt;td&gt;&lt;input name = "CompetitorDifferencesComment" Readonly="True" Type = "text" size = 100&gt; &lt;/tr&gt; </t>
  </si>
  <si>
    <t xml:space="preserve">  &lt;td&gt;Price Sensitivity&lt;/td&gt;</t>
  </si>
  <si>
    <t xml:space="preserve">      &lt;td&gt;&lt;Select name="PriceSensitivityRating" onmousemove = "Recalculate(this)"&gt; &lt;Option Value="Low"&gt;Low&lt;/option&gt;&lt;Option Value = "Medium"&gt;Medium&lt;/option&gt;&lt;option Value = "High"&gt;High&lt;/option&gt;&lt;/Select&gt;&gt;&lt;/td&gt;</t>
  </si>
  <si>
    <t xml:space="preserve">  &lt;td&gt;&lt;input name = "PriceSensitivityScore" type ="text" size = 1 style="background-color:lightgrey;text-align:center"&gt;&lt;/td&gt;</t>
  </si>
  <si>
    <t xml:space="preserve">  &lt;td&gt;&lt;input name = "PriceSensitivityComment" Readonly="True" Type = "text" size = 100&gt;   &lt;/tr&gt;</t>
  </si>
  <si>
    <t xml:space="preserve">  &lt;td&gt;Ability To Substitute&lt;/td&gt;</t>
  </si>
  <si>
    <t xml:space="preserve">  &lt;td&gt;&lt;Select name="AbilityToSubstituteRating"onmousemove = "Recalculate(this)" &gt; &lt;Option Value="Low"&gt;Low&lt;/option&gt;&lt;Option Value = "Medium"&gt;Medium&lt;/option&gt;&lt;option Value = "High"&gt;High&lt;/option&gt;&lt;/Select&gt;&gt;&lt;/td&gt;</t>
  </si>
  <si>
    <t xml:space="preserve">  &lt;td&gt;&lt;input name = "AbilityToSubstituteScore" type ="text" size = 1 style="background-color:lightgrey;text-align:center"&gt;&lt;/td&gt;</t>
  </si>
  <si>
    <t xml:space="preserve">  &lt;td&gt;&lt;input name = "AbilityToSubstituteComment" Readonly="True" Type = "text" size = 100&gt; </t>
  </si>
  <si>
    <t xml:space="preserve">  &lt;td&gt;Customers Switching Costs&lt;/td&gt;</t>
  </si>
  <si>
    <t xml:space="preserve">  &lt;td&gt;&lt;Select name="CustomersSwitchingCostsRating" onmousemove = "Recalculate(this)"&gt; &lt;Option Value="Low"&gt;Low&lt;/option&gt;&lt;Option Value = "Medium"&gt;Medium&lt;/option&gt;&lt;option Value = "High"&gt;High&lt;/option&gt;&lt;/Select&gt;&gt;&lt;/td&gt;</t>
  </si>
  <si>
    <t xml:space="preserve">  &lt;td&gt;&lt;input name = "CustomerSwitchingCostsScore" type ="text" size = 1 style="background-color:lightgrey;text-align:center"&gt;&lt;/td&gt;</t>
  </si>
  <si>
    <t xml:space="preserve">  &lt;td&gt;&lt;input name = "CustomersSwitchingCostsComment" Readonly="True" Type = "text" size = 100&gt; </t>
  </si>
  <si>
    <t xml:space="preserve">&lt;/tr&gt;  </t>
  </si>
  <si>
    <t>&lt;tr style ="background-color:darkblue;color:white"&gt;</t>
  </si>
  <si>
    <t xml:space="preserve">      &lt;td&gt;&lt;h4&gt;GRAND TOTAL&lt;/h4&gt;&lt;/td&gt;</t>
  </si>
  <si>
    <t xml:space="preserve">      &lt;td&gt;&lt;input type ="text" name = "SummaryRating" size = 6 style="text-align:left;background-color:darkblue;color:white"&gt;&lt;/td&gt;</t>
  </si>
  <si>
    <t xml:space="preserve">  &lt;td&gt;&lt;input type ="text" name = "SummaryScore" size = 1 style="text-align:center;background-color:darkblue;color:white"&gt;&lt;/td&gt;</t>
  </si>
  <si>
    <t xml:space="preserve">    &lt;/tr&gt; </t>
  </si>
  <si>
    <t xml:space="preserve">  </t>
  </si>
  <si>
    <t/>
  </si>
  <si>
    <t xml:space="preserve">  &lt;td&gt;&lt;/td&gt;   </t>
  </si>
  <si>
    <t xml:space="preserve">  &lt;td&gt;&lt;input name = "NumberOfCompetitorsComment" Readonly="True" Type = "text" size = 100&gt;&lt;/tr&gt;</t>
  </si>
  <si>
    <t xml:space="preserve">  &lt;td&gt;&lt;input name = "NumberOfSuppliersComment" Readonly="True" Type = "text" size = 100&gt;&lt;/tr&gt;</t>
  </si>
  <si>
    <t xml:space="preserve">  &lt;td&gt;&lt;input name = "NumberOfCustomersComment" Readonly="True" Type = "text" size = 100&gt;&lt;/tr&gt;</t>
  </si>
  <si>
    <t>IndustryCyclicality</t>
  </si>
  <si>
    <t>IndustryPerformance</t>
  </si>
  <si>
    <t>ThreatsOfNewEntryRating</t>
  </si>
  <si>
    <t>ThreatsOfNewEntryScore</t>
  </si>
  <si>
    <t>EntryCostsRating</t>
  </si>
  <si>
    <t>EntryCostsScore</t>
  </si>
  <si>
    <t>EntryCostsComment</t>
  </si>
  <si>
    <t>SpecialistKnowledgeRating</t>
  </si>
  <si>
    <t>SpecialKnowledgeScore</t>
  </si>
  <si>
    <t>SpecialistKnowledgeComment</t>
  </si>
  <si>
    <t>EconomiesOfScaleRating</t>
  </si>
  <si>
    <t>EconomiesOfScaleScore</t>
  </si>
  <si>
    <t>EconomiesOfScaleComment</t>
  </si>
  <si>
    <t>CostAdvantagesRating</t>
  </si>
  <si>
    <t>CostAdvantagesScore</t>
  </si>
  <si>
    <t>CostAdvantagesComment</t>
  </si>
  <si>
    <t>TechnologyProtectionRating</t>
  </si>
  <si>
    <t>TechnologyProtectionScore</t>
  </si>
  <si>
    <t>TechnologyProtectionComment</t>
  </si>
  <si>
    <t>BarriersToEntryRating</t>
  </si>
  <si>
    <t>BarriersToEntryScore</t>
  </si>
  <si>
    <t>BarriersToEntryComment</t>
  </si>
  <si>
    <t>CompetitiveRivalryRating</t>
  </si>
  <si>
    <t>CompetitiveRivalryScore</t>
  </si>
  <si>
    <t>NumberOfCompetitorsRating</t>
  </si>
  <si>
    <t>NumberOfCompetitorsScore</t>
  </si>
  <si>
    <t>NumberOfCompetitorsComment</t>
  </si>
  <si>
    <t>QualityDifferencesRating</t>
  </si>
  <si>
    <t>QualityDifferencesScore</t>
  </si>
  <si>
    <t>QualityDifferencesComment</t>
  </si>
  <si>
    <t>OtherDifferencesRating</t>
  </si>
  <si>
    <t>OtherDifferencesScore</t>
  </si>
  <si>
    <t>OtherDifferencesComment</t>
  </si>
  <si>
    <t>SwitchingCostsRating</t>
  </si>
  <si>
    <t>SwitchingCostsScore</t>
  </si>
  <si>
    <t>SwitchingCostsComment</t>
  </si>
  <si>
    <t>CustomerLoyaltyRating</t>
  </si>
  <si>
    <t>CustomerLoyaktyScore</t>
  </si>
  <si>
    <t>CustomerLoyaktyComment</t>
  </si>
  <si>
    <t>SupplierPowerRating</t>
  </si>
  <si>
    <t>SupplierPowerScore</t>
  </si>
  <si>
    <t>NumberOfSuppliersrsRating</t>
  </si>
  <si>
    <t>NumberOfSuppliersOverallScore</t>
  </si>
  <si>
    <t>NumberOfSuppliersComment</t>
  </si>
  <si>
    <t>SizeOfSuppliersRating</t>
  </si>
  <si>
    <t>SizeOfSuppliersOverallScore</t>
  </si>
  <si>
    <t>SizeOfSuppliersComment</t>
  </si>
  <si>
    <t>UniquenessOfServiceRating</t>
  </si>
  <si>
    <t>UniquenessOfServiceScore</t>
  </si>
  <si>
    <t>UniquenessOfServiceComment</t>
  </si>
  <si>
    <t>CostsOfSupplierChangeRating</t>
  </si>
  <si>
    <t>CostsOfSupplierChangeScore</t>
  </si>
  <si>
    <t>CostsOfSupplierChangeComment</t>
  </si>
  <si>
    <t>SupplierSwitchingCostsRating</t>
  </si>
  <si>
    <t>SupplierSwitchingCostsScore</t>
  </si>
  <si>
    <t>SupplierSwitchingCostsComment</t>
  </si>
  <si>
    <t>ThreatsOfSubstitutionRating</t>
  </si>
  <si>
    <t>ThreatsOfSubstitutionScore</t>
  </si>
  <si>
    <t>SubstitutePerfomanceRating</t>
  </si>
  <si>
    <t>SubstitutePerformanceScore</t>
  </si>
  <si>
    <t>SubstitutePerfomanceComment</t>
  </si>
  <si>
    <t>CostsOfSubstitutionRating</t>
  </si>
  <si>
    <t>CostsOfSubstitutionScore</t>
  </si>
  <si>
    <t>CostsOfSubstitutionComment</t>
  </si>
  <si>
    <t>BuyerPowerRating</t>
  </si>
  <si>
    <t>BuyerPowerScore</t>
  </si>
  <si>
    <t>NumberOfCustomersRating</t>
  </si>
  <si>
    <t>NumberOfCCustomersScore</t>
  </si>
  <si>
    <t>NumberOfCustomersComment</t>
  </si>
  <si>
    <t>SingleOrderSizeRating</t>
  </si>
  <si>
    <t>SingleOrderSizeScore</t>
  </si>
  <si>
    <t>SingleOrderSizeComment</t>
  </si>
  <si>
    <t>CompetitorDifferencesRating</t>
  </si>
  <si>
    <t>CompetitorDifferencesScore</t>
  </si>
  <si>
    <t>CompetitorDifferencesComment</t>
  </si>
  <si>
    <t>PriceSensitivityRating</t>
  </si>
  <si>
    <t>PriceSensitivityScore</t>
  </si>
  <si>
    <t>PriceSensitivityComment</t>
  </si>
  <si>
    <t>AbilityToSubstituteRating</t>
  </si>
  <si>
    <t>AbilityToSubstituteScore</t>
  </si>
  <si>
    <t>AbilityToSubstituteComment</t>
  </si>
  <si>
    <t>CustomersSwitchingCostsRating</t>
  </si>
  <si>
    <t>CustomerSwitchingCostsScore</t>
  </si>
  <si>
    <t>CustomersSwitchingCostsComment</t>
  </si>
  <si>
    <t>SummaryRating</t>
  </si>
  <si>
    <t>SummaryScore</t>
  </si>
  <si>
    <t>Form Variable</t>
  </si>
  <si>
    <t>Area</t>
  </si>
  <si>
    <t>ThreatsOfNewEntry</t>
  </si>
  <si>
    <t>CompetitiveRivalry</t>
  </si>
  <si>
    <t>SupplierPower</t>
  </si>
  <si>
    <t>ThreatsOfSubstitution</t>
  </si>
  <si>
    <t>BuyerPower</t>
  </si>
  <si>
    <t>GrandTotal</t>
  </si>
  <si>
    <t>Data Type</t>
  </si>
  <si>
    <t xml:space="preserve">         ( ratio , units , bench_mark_type, global_average , trade, finance_and_business , real_estate , manufacturing ,  
           construction  , agriculture ,parastatals, transport_and_communications, mining , date_updated , username,data_source )</t>
  </si>
  <si>
    <t>GetIndustryBenchmarksDataRecord,php Code</t>
  </si>
  <si>
    <t>SQL Column name</t>
  </si>
  <si>
    <t>Len</t>
  </si>
  <si>
    <t>Max</t>
  </si>
  <si>
    <t>SQL Column Name - Fixed Length In Single Quotes</t>
  </si>
  <si>
    <t>Form variable with single quotes</t>
  </si>
  <si>
    <t>PHP Variable</t>
  </si>
  <si>
    <t>PHP with Single Quotes</t>
  </si>
  <si>
    <t>localStorage Variable</t>
  </si>
  <si>
    <t>Ratio Group</t>
  </si>
  <si>
    <t>Ratio</t>
  </si>
  <si>
    <t>Units</t>
  </si>
  <si>
    <t>PHP var Length</t>
  </si>
  <si>
    <t>PHP Variable Max</t>
  </si>
  <si>
    <t>Fixed Length PHP without
Quotes</t>
  </si>
  <si>
    <t>Fixed Length PHP with
Quotes</t>
  </si>
  <si>
    <t>PHP Variable Initialisation</t>
  </si>
  <si>
    <t>Form Variables Extraction</t>
  </si>
  <si>
    <t>Transfer PHP Variables to Local Storage</t>
  </si>
  <si>
    <t>Extract Form variables - Local Storage</t>
  </si>
  <si>
    <t>Update Form variables with Local Storage</t>
  </si>
  <si>
    <t xml:space="preserve">         VALUES</t>
  </si>
  <si>
    <t>CurrentRatioBenchmarkType</t>
  </si>
  <si>
    <t>bench_mark_type</t>
  </si>
  <si>
    <t>LiquidityRatios</t>
  </si>
  <si>
    <t>CurrentRatio</t>
  </si>
  <si>
    <t>times</t>
  </si>
  <si>
    <t>CurrentRatioGlobalAverage</t>
  </si>
  <si>
    <t>global_average</t>
  </si>
  <si>
    <t>CurrentRatioBenchmark_Trade</t>
  </si>
  <si>
    <t>trade</t>
  </si>
  <si>
    <t>CurrentRatioBenchmark_Finance</t>
  </si>
  <si>
    <t>finance_and_business</t>
  </si>
  <si>
    <t>CurrentRatioBenchmark_RealEstate</t>
  </si>
  <si>
    <t>real_estate</t>
  </si>
  <si>
    <t>CurrentRatioBenchmark_Manufacturing</t>
  </si>
  <si>
    <t>manufacturing</t>
  </si>
  <si>
    <t>CurrentRatioBenchmark_Construction</t>
  </si>
  <si>
    <t>construction</t>
  </si>
  <si>
    <t>CurrentRatioBenchmark_Agriculture</t>
  </si>
  <si>
    <t>agriculture</t>
  </si>
  <si>
    <t>CurrentRatioBenchmark_Parastatals</t>
  </si>
  <si>
    <t>parastatals</t>
  </si>
  <si>
    <t>CurrentRatioBenchmark_Transport</t>
  </si>
  <si>
    <t>transport_and_communications</t>
  </si>
  <si>
    <t>CurrentRatioBenchmark_Mining</t>
  </si>
  <si>
    <t>mining</t>
  </si>
  <si>
    <t>CurrentRatioBenchmark_DateUpdated</t>
  </si>
  <si>
    <t>date_updated</t>
  </si>
  <si>
    <t>CurrentRatioBenchmarkComment</t>
  </si>
  <si>
    <t>data_source</t>
  </si>
  <si>
    <t>QuickRatioBenchmarkType</t>
  </si>
  <si>
    <t>QuickRatio</t>
  </si>
  <si>
    <t>QuickRatioGlobalAverage</t>
  </si>
  <si>
    <t>QuickRatioBenchmark_Trade</t>
  </si>
  <si>
    <t>QuickRatioBenchmark_Finance</t>
  </si>
  <si>
    <t>QuickRatioBenchmark_RealEstate</t>
  </si>
  <si>
    <t>QuickRatioBenchmark_Manufacturing</t>
  </si>
  <si>
    <t>QuickRatioBenchmark_Construction</t>
  </si>
  <si>
    <t>QuickRatioBenchmark_Agriculture</t>
  </si>
  <si>
    <t>QuickRatioBenchmark_Parastatals</t>
  </si>
  <si>
    <t>QuickRatioBenchmark_Transport</t>
  </si>
  <si>
    <t>QuickRatioBenchmark_Mining</t>
  </si>
  <si>
    <t>QuickRatioBenchmark_DateUpdated</t>
  </si>
  <si>
    <t>QuickRatioBenchmarkComment</t>
  </si>
  <si>
    <t>DebtorDaysBenchmarkType</t>
  </si>
  <si>
    <t>DebtorDays</t>
  </si>
  <si>
    <t>Days</t>
  </si>
  <si>
    <t>DebtorDaysGlobalAverage</t>
  </si>
  <si>
    <t>DebtorDaysBenchmark_Trade</t>
  </si>
  <si>
    <t>DebtorDaysBenchmark_Finance</t>
  </si>
  <si>
    <t>DebtorDaysBenchmark_RealEstate</t>
  </si>
  <si>
    <t>DebtorDaysBenchmark_Manufacturing</t>
  </si>
  <si>
    <t>DebtorDaysBenchmark_Construction</t>
  </si>
  <si>
    <t>DebtorDaysBenchmark_Agriculture</t>
  </si>
  <si>
    <t>DebtorDaysBenchmark_Parastatals</t>
  </si>
  <si>
    <t>DebtorDaysBenchmark_Transport</t>
  </si>
  <si>
    <t>DebtorDaysBenchmark_Mining</t>
  </si>
  <si>
    <t>DebtorDaysBenchmark_DateUpdated</t>
  </si>
  <si>
    <t>CreditorDaysBenchmarkType</t>
  </si>
  <si>
    <t>CreditorDays</t>
  </si>
  <si>
    <t>CreditorDaysGlobalAverage</t>
  </si>
  <si>
    <t>CreditorDaysBenchmark_Trade</t>
  </si>
  <si>
    <t>CreditorDaysBenchmark_Finance</t>
  </si>
  <si>
    <t>CreditorDaysBenchmark_RealEstate</t>
  </si>
  <si>
    <t>CreditorDaysBenchmark_Manufacturing</t>
  </si>
  <si>
    <t>CreditorDaysBenchmark_Construction</t>
  </si>
  <si>
    <t>CreditorDaysBenchmark_Agriculture</t>
  </si>
  <si>
    <t>CreditorDaysBenchmark_Parastatals</t>
  </si>
  <si>
    <t>CreditorDaysBenchmark_Transport</t>
  </si>
  <si>
    <t>CreditorDaysBenchmark_Mining</t>
  </si>
  <si>
    <t>CreditorDaysBenchmark_DateUpdated</t>
  </si>
  <si>
    <t>CreditorDaysBenchmarkComment</t>
  </si>
  <si>
    <t>TurnoverToWCBenchmarkType</t>
  </si>
  <si>
    <t>Turnover/WorkingCapital</t>
  </si>
  <si>
    <t>%</t>
  </si>
  <si>
    <t>TurnoverToWCGlobalAverage</t>
  </si>
  <si>
    <t>TurnoverToWCBenchmark_Trade</t>
  </si>
  <si>
    <t>TurnoverToWCBenchmark_Finance</t>
  </si>
  <si>
    <t>TurnoverToWCBenchmark_RealEstate</t>
  </si>
  <si>
    <t>TurnoverToWCBenchmark_Manufacturing</t>
  </si>
  <si>
    <t>TurnoverToWCBenchmark_Construction</t>
  </si>
  <si>
    <t>TurnoverToWCBenchmark_Agriculture</t>
  </si>
  <si>
    <t>TurnoverToWCBenchmark_Parastatals</t>
  </si>
  <si>
    <t>TurnoverToWCBenchmark_Transport</t>
  </si>
  <si>
    <t>TurnoverToWCBenchmark_Mining</t>
  </si>
  <si>
    <t>TurnoverToWCBenchmark_DateUpdated</t>
  </si>
  <si>
    <t>TurnoverToWCBenchmarkComment</t>
  </si>
  <si>
    <t>TurnoverGrowthBenchmarkType</t>
  </si>
  <si>
    <t>ProfitabilityRatios</t>
  </si>
  <si>
    <t>TurnoverGrowthGlobalAverage</t>
  </si>
  <si>
    <t>TurnoverGrowthBenchmark_Trade</t>
  </si>
  <si>
    <t>TurnoverGrowthBenchmark_Finance</t>
  </si>
  <si>
    <t>TurnoverGrowthBenchmark_RealEstate</t>
  </si>
  <si>
    <t>TurnoverGrowthBenchmark_Manufacturing</t>
  </si>
  <si>
    <t>TurnoverGrowthBenchmark_Construction</t>
  </si>
  <si>
    <t>TurnoverGrowthBenchmark_Agriculture</t>
  </si>
  <si>
    <t>TurnoverGrowthBenchmark_Parastatals</t>
  </si>
  <si>
    <t>TurnoverGrowthBenchmark_Transport</t>
  </si>
  <si>
    <t>TurnoverGrowthBenchmark_Mining</t>
  </si>
  <si>
    <t>TurnoverGrowthBenchmark_DateUpdated</t>
  </si>
  <si>
    <t>GrossProfitMarginBenchmarkType</t>
  </si>
  <si>
    <t>GrossProfit%</t>
  </si>
  <si>
    <t>GrossProfitMarginGlobalAverage</t>
  </si>
  <si>
    <t>GrossProfitMarginBenchmark_Trade</t>
  </si>
  <si>
    <t>GrossProfitMarginBenchmark_Finance</t>
  </si>
  <si>
    <t>GrossProfitMarginBenchmark_RealEstate</t>
  </si>
  <si>
    <t>GrossProfitMarginBenchmark_Manufacturing</t>
  </si>
  <si>
    <t>GrossProfitMarginBenchmark_Construction</t>
  </si>
  <si>
    <t>GrossProfitMarginBenchmark_Agriculture</t>
  </si>
  <si>
    <t>GrossProfitMarginBenchmark_Parastatals</t>
  </si>
  <si>
    <t>GrossProfitMarginBenchmark_Transport</t>
  </si>
  <si>
    <t>GrossProfitMarginBenchmark_Mining</t>
  </si>
  <si>
    <t>GrossProfitMarginBenchmark_DateUpdated</t>
  </si>
  <si>
    <t>GrossProfitMarginBenchmarkComment</t>
  </si>
  <si>
    <t>OperatingProfitMarginBenchmarkType</t>
  </si>
  <si>
    <t>OperatingProfitMargin</t>
  </si>
  <si>
    <t>OperatingProfitMarginGlobalAverage</t>
  </si>
  <si>
    <t>OperatingProfitMarginBenchmark_Trade</t>
  </si>
  <si>
    <t>OperatingProfitMarginBenchmark_Finance</t>
  </si>
  <si>
    <t>OperatingProfitMarginBenchmark_RealEstate</t>
  </si>
  <si>
    <t>OperatingProfitMarginBenchmark_Manufacturing</t>
  </si>
  <si>
    <t>OperatingProfitMarginBenchmark_Construction</t>
  </si>
  <si>
    <t>OperatingProfitMarginBenchmark_Agriculture</t>
  </si>
  <si>
    <t>OperatingProfitMarginBenchmark_Parastatals</t>
  </si>
  <si>
    <t>OperatingProfitMarginBenchmark_Transport</t>
  </si>
  <si>
    <t>OperatingProfitMarginBenchmark_Mining</t>
  </si>
  <si>
    <t>OperatingProfitMarginBenchmark_DateUpdated</t>
  </si>
  <si>
    <t>OperatingProfitMarginBenchmarkComment</t>
  </si>
  <si>
    <t>NetProfitMarginBenchmarkType</t>
  </si>
  <si>
    <t>NetProfitMargin</t>
  </si>
  <si>
    <t>NetProfitMarginGlobalAverage</t>
  </si>
  <si>
    <t>NetProfitMarginBenchmark_Trade</t>
  </si>
  <si>
    <t>NetProfitMarginBenchmark_Finance</t>
  </si>
  <si>
    <t>NetProfitMarginBenchmark_RealEstate</t>
  </si>
  <si>
    <t>NetProfitMarginBenchmark_Manufacturing</t>
  </si>
  <si>
    <t>NetProfitMarginBenchmark_Construction</t>
  </si>
  <si>
    <t>NetProfitMarginBenchmark_Agriculture</t>
  </si>
  <si>
    <t>NetProfitMarginBenchmark_Parastatals</t>
  </si>
  <si>
    <t>NetProfitMarginBenchmark_Transport</t>
  </si>
  <si>
    <t>NetProfitMarginBenchmark_Mining</t>
  </si>
  <si>
    <t>NetProfitMarginBenchmark_DateUpdated</t>
  </si>
  <si>
    <t>NetProfitMarginBenchmarkComment</t>
  </si>
  <si>
    <t>ROEBenchmarkType</t>
  </si>
  <si>
    <t>ReturnOnEquity(ROE)</t>
  </si>
  <si>
    <t>ROEGlobalAverage</t>
  </si>
  <si>
    <t>ROEBenchmark_Trade</t>
  </si>
  <si>
    <t>ROEBenchmark_Finance</t>
  </si>
  <si>
    <t>ROEBenchmark_RealEstate</t>
  </si>
  <si>
    <t>ROEBenchmark_Manufacturing</t>
  </si>
  <si>
    <t>ROEBenchmark_Construction</t>
  </si>
  <si>
    <t>ROEBenchmark_Agriculture</t>
  </si>
  <si>
    <t>ROEBenchmark_Parastatals</t>
  </si>
  <si>
    <t>ROEBenchmark_Transport</t>
  </si>
  <si>
    <t>ROEBenchmark_Mining</t>
  </si>
  <si>
    <t>ROEBenchmark_DateUpdated</t>
  </si>
  <si>
    <t>ROABenchmarkType</t>
  </si>
  <si>
    <t>ReturnOnAssets(ROA)</t>
  </si>
  <si>
    <t>ROAGlobalAverage</t>
  </si>
  <si>
    <t>ROABenchmark_Trade</t>
  </si>
  <si>
    <t>ROABenchmark_Finance</t>
  </si>
  <si>
    <t>ROABenchmark_RealEstate</t>
  </si>
  <si>
    <t>ROABenchmark_Manufacturing</t>
  </si>
  <si>
    <t>ROABenchmark_Construction</t>
  </si>
  <si>
    <t>ROABenchmark_Agriculture</t>
  </si>
  <si>
    <t>ROABenchmark_Parastatals</t>
  </si>
  <si>
    <t>ROABenchmark_Transport</t>
  </si>
  <si>
    <t>ROABenchmark_Mining</t>
  </si>
  <si>
    <t>ROABenchmark_DateUpdated</t>
  </si>
  <si>
    <t>ROABenchmarkComment</t>
  </si>
  <si>
    <t>ROIBenchmarkType</t>
  </si>
  <si>
    <t>ReturnOnInvestments(ROI)</t>
  </si>
  <si>
    <t>ROIGlobalAverage</t>
  </si>
  <si>
    <t>ROIBenchmark_Trade</t>
  </si>
  <si>
    <t>ROIBenchmark_Finance</t>
  </si>
  <si>
    <t>ROIBenchmark_RealEstate</t>
  </si>
  <si>
    <t>ROIBenchmark_Manufacturing</t>
  </si>
  <si>
    <t>ROIBenchmark_Construction</t>
  </si>
  <si>
    <t>ROIBenchmark_Agriculture</t>
  </si>
  <si>
    <t>ROIBenchmark_Parastatals</t>
  </si>
  <si>
    <t>ROIBenchmark_Transport</t>
  </si>
  <si>
    <t>ROIBenchmark_Mining</t>
  </si>
  <si>
    <t>ROIBenchmark_DateUpdated</t>
  </si>
  <si>
    <t>ROIBenchmarkComment</t>
  </si>
  <si>
    <t>GearingRatioBenchmarkType</t>
  </si>
  <si>
    <t>CapitalStructureRatios</t>
  </si>
  <si>
    <t>GearingRatio</t>
  </si>
  <si>
    <t>GearingRatioGlobalAverage</t>
  </si>
  <si>
    <t>GearingRatioBenchmark_Trade</t>
  </si>
  <si>
    <t>GearingRatioBenchmark_Finance</t>
  </si>
  <si>
    <t>GearingRatioBenchmark_RealEstate</t>
  </si>
  <si>
    <t>GearingRatioBenchmark_Manufacturing</t>
  </si>
  <si>
    <t>GearingRatioBenchmark_Construction</t>
  </si>
  <si>
    <t>GearingRatioBenchmark_Agriculture</t>
  </si>
  <si>
    <t>GearingRatioBenchmark_Parastatals</t>
  </si>
  <si>
    <t>GearingRatioBenchmark_Transport</t>
  </si>
  <si>
    <t>GearingRatioBenchmark_Mining</t>
  </si>
  <si>
    <t>GearingRatioBenchmark_DateUpdated</t>
  </si>
  <si>
    <t>GearingRatioBenchmarkComment</t>
  </si>
  <si>
    <t>LongtermDebtToEquityBenchmarkType</t>
  </si>
  <si>
    <t>Long-termDebt/Equity</t>
  </si>
  <si>
    <t>LongtermDebtToEquityGlobalAverage</t>
  </si>
  <si>
    <t>LongtermDebtToEquityBenchmark_Trade</t>
  </si>
  <si>
    <t>LongtermDebtToEquityBenchmark_Finance</t>
  </si>
  <si>
    <t>LongtermDebtToEquityBenchmark_RealEstate</t>
  </si>
  <si>
    <t>LongtermDebtToEquityBenchmark_Manufacturing</t>
  </si>
  <si>
    <t>LongtermDebtToEquityBenchmark_Construction</t>
  </si>
  <si>
    <t>LongtermDebtToEquityBenchmark_Agriculture</t>
  </si>
  <si>
    <t>LongtermDebtToEquityBenchmark_Parastatals</t>
  </si>
  <si>
    <t>LongtermDebtToEquityBenchmark_Transport</t>
  </si>
  <si>
    <t>LongtermDebtToEquityBenchmark_Mining</t>
  </si>
  <si>
    <t>LongtermDebtToEquityBenchmark_DateUpdated</t>
  </si>
  <si>
    <t>LongtermDebtToEquityBenchmarkComment</t>
  </si>
  <si>
    <t>DebtToTangibleNetWorthBenchmarkType</t>
  </si>
  <si>
    <t>TangibleNetWorth</t>
  </si>
  <si>
    <t>DebtToTangibleNetWorthGlobalAverage</t>
  </si>
  <si>
    <t>DebtToTangibleNetWorthBenchmark_Trade</t>
  </si>
  <si>
    <t>DebtToTangibleNetWorthBenchmark_Finance</t>
  </si>
  <si>
    <t>DebtToTangibleNetWorthBenchmark_RealEstate</t>
  </si>
  <si>
    <t>DebtToTangibleNetWorthBenchmark_Manufacturing</t>
  </si>
  <si>
    <t>DebtToTangibleNetWorthBenchmark_Construction</t>
  </si>
  <si>
    <t>DebtToTangibleNetWorthBenchmark_Agriculture</t>
  </si>
  <si>
    <t>DebtToTangibleNetWorthBenchmark_Parastatals</t>
  </si>
  <si>
    <t>DebtToTangibleNetWorthBenchmark_Transport</t>
  </si>
  <si>
    <t>DebtToTangibleNetWorthBenchmark_Mining</t>
  </si>
  <si>
    <t>DebtToTangibleNetWorthBenchmark_DateUpdated</t>
  </si>
  <si>
    <t>DebtToTangibleNetWorthBenchmarkComment</t>
  </si>
  <si>
    <t>EquityToTotalAssetsBenchmarkType</t>
  </si>
  <si>
    <t>Equity/TotalAssets</t>
  </si>
  <si>
    <t>EquityToTotalAssetsGlobalAverage</t>
  </si>
  <si>
    <t>EquityToTotalAssetsBenchmark_Trade</t>
  </si>
  <si>
    <t>EquityToTotalAssetsBenchmark_Finance</t>
  </si>
  <si>
    <t>EquityToTotalAssetsBenchmark_RealEstate</t>
  </si>
  <si>
    <t>EquityToTotalAssetsBenchmark_Manufacturing</t>
  </si>
  <si>
    <t>EquityToTotalAssetsBenchmark_Construction</t>
  </si>
  <si>
    <t>EquityToTotalAssetsBenchmark_Agriculture</t>
  </si>
  <si>
    <t>EquityToTotalAssetsBenchmark_Parastatals</t>
  </si>
  <si>
    <t>EquityToTotalAssetsBenchmark_Transport</t>
  </si>
  <si>
    <t>EquityToTotalAssetsBenchmark_Mining</t>
  </si>
  <si>
    <t>EquityToTotalAssetsBenchmark_DateUpdated</t>
  </si>
  <si>
    <t>EquityToTotalAssetsBenchmarkComment</t>
  </si>
  <si>
    <t>SolvencyBenchmarkType</t>
  </si>
  <si>
    <t>Solvency</t>
  </si>
  <si>
    <t>SolvencyGlobalAverage</t>
  </si>
  <si>
    <t>SolvencyBenchmark_Trade</t>
  </si>
  <si>
    <t>SolvencyBenchmark_Finance</t>
  </si>
  <si>
    <t>SolvencyBenchmark_RealEstate</t>
  </si>
  <si>
    <t>SolvencyBenchmark_Manufacturing</t>
  </si>
  <si>
    <t>SolvencyBenchmark_Construction</t>
  </si>
  <si>
    <t>SolvencyBenchmark_Agriculture</t>
  </si>
  <si>
    <t>SolvencyBenchmark_Parastatals</t>
  </si>
  <si>
    <t>SolvencyBenchmark_Transport</t>
  </si>
  <si>
    <t>SolvencyBenchmark_Mining</t>
  </si>
  <si>
    <t>SolvencyBenchmark_DateUpdated</t>
  </si>
  <si>
    <t>SolvencyBenchmarkComment</t>
  </si>
  <si>
    <t>InterestCoverBenchmarkType</t>
  </si>
  <si>
    <t>DebtServiceRatios</t>
  </si>
  <si>
    <t>InterestCover</t>
  </si>
  <si>
    <t>InterestCoverGlobalAverage</t>
  </si>
  <si>
    <t>InterestCoverBenchmark_Trade</t>
  </si>
  <si>
    <t>InterestCoverBenchmark_Finance</t>
  </si>
  <si>
    <t>InterestCoverBenchmark_RealEstate</t>
  </si>
  <si>
    <t>InterestCoverBenchmark_Manufacturing</t>
  </si>
  <si>
    <t>InterestCoverBenchmark_Construction</t>
  </si>
  <si>
    <t>InterestCoverBenchmark_Agriculture</t>
  </si>
  <si>
    <t>InterestCoverBenchmark_Parastatals</t>
  </si>
  <si>
    <t>InterestCoverBenchmark_Transport</t>
  </si>
  <si>
    <t>InterestCoverBenchmark_Mining</t>
  </si>
  <si>
    <t>InterestCoverBenchmark_DateUpdated</t>
  </si>
  <si>
    <t>InterestCoverBenchmarkComment</t>
  </si>
  <si>
    <t>EBITDAToDebtBenchmarkType</t>
  </si>
  <si>
    <t>EBITDA/GrossInterestDebts</t>
  </si>
  <si>
    <t>EBITDAToDebtGlobalAverage</t>
  </si>
  <si>
    <t>EBITDAToDebtBenchmark_Trade</t>
  </si>
  <si>
    <t>EBITDAToDebtBenchmark_Finance</t>
  </si>
  <si>
    <t>EBITDAToDebtBenchmark_RealEstate</t>
  </si>
  <si>
    <t>EBITDAToDebtBenchmark_Manufacturing</t>
  </si>
  <si>
    <t>EBITDAToDebtBenchmark_Construction</t>
  </si>
  <si>
    <t>EBITDAToDebtBenchmark_Agriculture</t>
  </si>
  <si>
    <t>EBITDAToDebtBenchmark_Parastatals</t>
  </si>
  <si>
    <t>EBITDAToDebtBenchmark_Transport</t>
  </si>
  <si>
    <t>EBITDAToDebtBenchmark_Mining</t>
  </si>
  <si>
    <t>EBITDAToDebtBenchmark_DateUpdated</t>
  </si>
  <si>
    <t>EBITDAToDebtBenchmarkComment</t>
  </si>
  <si>
    <t>TotalAssetsTurnoverBenchmarkType</t>
  </si>
  <si>
    <t>ActivityRatios</t>
  </si>
  <si>
    <t>TotalAssets/Turnover</t>
  </si>
  <si>
    <t>TotalAssetsTurnoverGlobalAverage</t>
  </si>
  <si>
    <t>TotalAssetsTurnoverBenchmark_Trade</t>
  </si>
  <si>
    <t>TotalAssetsTurnoverBenchmark_Finance</t>
  </si>
  <si>
    <t>TotalAssetsTurnoverBenchmark_RealEstate</t>
  </si>
  <si>
    <t>TotalAssetsTurnoverBenchmark_Manufacturing</t>
  </si>
  <si>
    <t>TotalAssetsTurnoverBenchmark_Construction</t>
  </si>
  <si>
    <t>TotalAssetsTurnoverBenchmark_Agriculture</t>
  </si>
  <si>
    <t>TotalAssetsTurnoverBenchmark_Parastatals</t>
  </si>
  <si>
    <t>TotalAssetsTurnoverBenchmark_Transport</t>
  </si>
  <si>
    <t>TotalAssetsTurnoverBenchmark_Mining</t>
  </si>
  <si>
    <t>TotalAssetsTurnoverBenchmark_DateUpdated</t>
  </si>
  <si>
    <t>TotalAssetsTurnoverBenchmarkComment</t>
  </si>
  <si>
    <t>FixedlAssetsTurnoverBenchmarkType</t>
  </si>
  <si>
    <t>FixedAssetsTurnover</t>
  </si>
  <si>
    <t>FixedlAssetsTurnoverGlobalAverage</t>
  </si>
  <si>
    <t>FixedlAssetsTurnoverBenchmark_Trade</t>
  </si>
  <si>
    <t>FixedlAssetsTurnoverBenchmark_Finance</t>
  </si>
  <si>
    <t>FixedlAssetsTurnoverBenchmark_RealEstate</t>
  </si>
  <si>
    <t>FixedlAssetsTurnoverBenchmark_Manufacturing</t>
  </si>
  <si>
    <t>FixedlAssetsTurnoverBenchmark_Construction</t>
  </si>
  <si>
    <t>FixedlAssetsTurnoverBenchmark_Agriculture</t>
  </si>
  <si>
    <t>FixedlAssetsTurnoverBenchmark_Parastatals</t>
  </si>
  <si>
    <t>FixedlAssetsTurnoverBenchmark_Transport</t>
  </si>
  <si>
    <t>FixedlAssetsTurnoverBenchmark_Mining</t>
  </si>
  <si>
    <t>FixedlAssetsTurnoverBenchmark_DateUpdated</t>
  </si>
  <si>
    <t>FixedlAssetsTurnoverBenchmarkComment</t>
  </si>
  <si>
    <t>PHP variable</t>
  </si>
  <si>
    <t>Form Variable With Single Quotes</t>
  </si>
  <si>
    <t>Fixed Length PHP With Quotes</t>
  </si>
  <si>
    <t>Max
Len</t>
  </si>
  <si>
    <t>Fixed Length Form Vairable</t>
  </si>
  <si>
    <t>localStorage Variable Fixed Length</t>
  </si>
  <si>
    <t>Initialise Local Storage</t>
  </si>
  <si>
    <t>CREATING TABLE QUERY</t>
  </si>
  <si>
    <t>SAVING QUERY</t>
  </si>
  <si>
    <t>VALUES</t>
  </si>
  <si>
    <t xml:space="preserve">  Commitment</t>
  </si>
  <si>
    <t xml:space="preserve">  Integrity</t>
  </si>
  <si>
    <t xml:space="preserve">  InformationQuality</t>
  </si>
  <si>
    <t xml:space="preserve">  Leadership</t>
  </si>
  <si>
    <t xml:space="preserve">  Strategy</t>
  </si>
  <si>
    <t xml:space="preserve">  Structure</t>
  </si>
  <si>
    <t xml:space="preserve">  Management</t>
  </si>
  <si>
    <t xml:space="preserve">  SuccessionPlanning</t>
  </si>
  <si>
    <t xml:space="preserve">  OrganisationalPlanning</t>
  </si>
  <si>
    <t xml:space="preserve">  CommitmentComment</t>
  </si>
  <si>
    <t xml:space="preserve">  IntegrityComment</t>
  </si>
  <si>
    <t xml:space="preserve">  InformationQualityComment</t>
  </si>
  <si>
    <t xml:space="preserve">  LeadershipComment</t>
  </si>
  <si>
    <t xml:space="preserve">  StrategyComment</t>
  </si>
  <si>
    <t xml:space="preserve">  StructureComment</t>
  </si>
  <si>
    <t xml:space="preserve">  ManagementComment</t>
  </si>
  <si>
    <t xml:space="preserve">  SuccessionPlanningComment</t>
  </si>
  <si>
    <t xml:space="preserve">  OrganisationalPlanningComment</t>
  </si>
  <si>
    <t xml:space="preserve">  CommitmentReviewComment</t>
  </si>
  <si>
    <t xml:space="preserve">  IntegrityReviewComment</t>
  </si>
  <si>
    <t xml:space="preserve">  InformationQualityReviewComment</t>
  </si>
  <si>
    <t xml:space="preserve">  LeadershipReviewComment</t>
  </si>
  <si>
    <t xml:space="preserve">  StrategyReviewComment</t>
  </si>
  <si>
    <t xml:space="preserve">  StructureReviewComment</t>
  </si>
  <si>
    <t xml:space="preserve">  ManagementReviewComment</t>
  </si>
  <si>
    <t xml:space="preserve">  SuccessionPlanningReviewComment</t>
  </si>
  <si>
    <t xml:space="preserve">  OrganisationalPlanningReviewComment</t>
  </si>
  <si>
    <t>Rating</t>
  </si>
  <si>
    <t>Justification</t>
  </si>
  <si>
    <t>ReviewComment</t>
  </si>
  <si>
    <t>Commitment</t>
  </si>
  <si>
    <t>Integrity</t>
  </si>
  <si>
    <t>InformationQuality</t>
  </si>
  <si>
    <t>Leadership</t>
  </si>
  <si>
    <t>Strategy</t>
  </si>
  <si>
    <t>Structure</t>
  </si>
  <si>
    <t>Management</t>
  </si>
  <si>
    <t>SuccessionPlanning</t>
  </si>
  <si>
    <t>OrganisationalPlanning</t>
  </si>
  <si>
    <t>CommitmentComment</t>
  </si>
  <si>
    <t>IntegrityComment</t>
  </si>
  <si>
    <t>InformationQualityComment</t>
  </si>
  <si>
    <t>LeadershipComment</t>
  </si>
  <si>
    <t>StrategyComment</t>
  </si>
  <si>
    <t>StructureComment</t>
  </si>
  <si>
    <t>ManagementComment</t>
  </si>
  <si>
    <t>SuccessionPlanningComment</t>
  </si>
  <si>
    <t>OrganisationalPlanningComment</t>
  </si>
  <si>
    <t>CommitmentReviewComment</t>
  </si>
  <si>
    <t>IntegrityReviewComment</t>
  </si>
  <si>
    <t>InformationQualityReviewComment</t>
  </si>
  <si>
    <t>LeadershipReviewComment</t>
  </si>
  <si>
    <t>StrategyReviewComment</t>
  </si>
  <si>
    <t>StructureReviewComment</t>
  </si>
  <si>
    <t>ManagementReviewComment</t>
  </si>
  <si>
    <t>SuccessionPlanningReviewComment</t>
  </si>
  <si>
    <t>OrganisationalPlanningReviewComment</t>
  </si>
  <si>
    <t>VARCHAR(10)</t>
  </si>
  <si>
    <t>VARCHAR(150)</t>
  </si>
  <si>
    <t xml:space="preserve">       username)</t>
  </si>
  <si>
    <t xml:space="preserve">       VALUES</t>
  </si>
  <si>
    <t>ShareholderName1</t>
  </si>
  <si>
    <t>ShareholderGender1</t>
  </si>
  <si>
    <t>ShareholderAge1</t>
  </si>
  <si>
    <t>ShareholderITCRef1</t>
  </si>
  <si>
    <t>ShareholderITCDate1</t>
  </si>
  <si>
    <t>ShareholderPaidDebts1</t>
  </si>
  <si>
    <t>ShareholderDefaults1</t>
  </si>
  <si>
    <t>ShareholderJudgements1</t>
  </si>
  <si>
    <t>ShareholderTraceAlerts1</t>
  </si>
  <si>
    <t>ShareholderBlacklisted1</t>
  </si>
  <si>
    <t>ShareholderFraudAlert1</t>
  </si>
  <si>
    <t>ShareholderTotalScore1</t>
  </si>
  <si>
    <t>ShareholderName2</t>
  </si>
  <si>
    <t>ShareholderGender2</t>
  </si>
  <si>
    <t>ShareholderAge2</t>
  </si>
  <si>
    <t>ShareholderITCRef2</t>
  </si>
  <si>
    <t>ShareholderITCDate2</t>
  </si>
  <si>
    <t>ShareholderPaidDebts2</t>
  </si>
  <si>
    <t>ShareholderDefaults2</t>
  </si>
  <si>
    <t>ShareholderJudgements2</t>
  </si>
  <si>
    <t>ShareholderTraceAlerts2</t>
  </si>
  <si>
    <t>ShareholderBlacklisted2</t>
  </si>
  <si>
    <t>ShareholderFraudAlert2</t>
  </si>
  <si>
    <t>ShareholderTotalScore2</t>
  </si>
  <si>
    <t>ShareholderName3</t>
  </si>
  <si>
    <t>ShareholderGender3</t>
  </si>
  <si>
    <t>ShareholderAge3</t>
  </si>
  <si>
    <t>ShareholderITCRef3</t>
  </si>
  <si>
    <t>ShareholderITCDate3</t>
  </si>
  <si>
    <t>ShareholderPaidDebts3</t>
  </si>
  <si>
    <t>ShareholderDefaults3</t>
  </si>
  <si>
    <t>ShareholderJudgements3</t>
  </si>
  <si>
    <t>ShareholderTraceAlerts3</t>
  </si>
  <si>
    <t>ShareholderBlacklisted3</t>
  </si>
  <si>
    <t>ShareholderFraudAlert3</t>
  </si>
  <si>
    <t>ShareholderTotalScore3</t>
  </si>
  <si>
    <t>ShareholderName4</t>
  </si>
  <si>
    <t>ShareholderGender4</t>
  </si>
  <si>
    <t>ShareholderAge4</t>
  </si>
  <si>
    <t>ShareholderITCRef4</t>
  </si>
  <si>
    <t>ShareholderITCDate4</t>
  </si>
  <si>
    <t>ShareholderPaidDebts4</t>
  </si>
  <si>
    <t>ShareholderDefaults4</t>
  </si>
  <si>
    <t>ShareholderJudgements4</t>
  </si>
  <si>
    <t>ShareholderTraceAlerts4</t>
  </si>
  <si>
    <t>ShareholderBlacklisted4</t>
  </si>
  <si>
    <t>ShareholderFraudAlert4</t>
  </si>
  <si>
    <t>ShareholderTotalScore4</t>
  </si>
  <si>
    <t>ShareholderName5</t>
  </si>
  <si>
    <t>ShareholderGender5</t>
  </si>
  <si>
    <t>ShareholderAge5</t>
  </si>
  <si>
    <t>ShareholderITCRef5</t>
  </si>
  <si>
    <t>ShareholderITCDate5</t>
  </si>
  <si>
    <t>ShareholderPaidDebts5</t>
  </si>
  <si>
    <t>ShareholderDefaults5</t>
  </si>
  <si>
    <t>ShareholderJudgements5</t>
  </si>
  <si>
    <t>ShareholderTraceAlerts5</t>
  </si>
  <si>
    <t>ShareholderBlacklisted5</t>
  </si>
  <si>
    <t>ShareholderFraudAlert5</t>
  </si>
  <si>
    <t>ShareholderTotalScore5</t>
  </si>
  <si>
    <t>ShareholderDate1</t>
  </si>
  <si>
    <t>ShareholderDate2</t>
  </si>
  <si>
    <t>ShareholderDate3</t>
  </si>
  <si>
    <t>ShareholderDate4</t>
  </si>
  <si>
    <t>ShareholderDate5</t>
  </si>
  <si>
    <t>Fixed Length Form Variable</t>
  </si>
  <si>
    <t>Shareholder Data - 1</t>
  </si>
  <si>
    <t>Shareholder Data - 2</t>
  </si>
  <si>
    <t>Shareholder Data - 3</t>
  </si>
  <si>
    <t>Shareholder Data - 4</t>
  </si>
  <si>
    <t>Shareholder Data - 5</t>
  </si>
  <si>
    <t>VARCHAR(100)</t>
  </si>
  <si>
    <t>DATE</t>
  </si>
  <si>
    <t>VARCHAR(6)</t>
  </si>
  <si>
    <t>FLOAT</t>
  </si>
  <si>
    <t>INT</t>
  </si>
  <si>
    <t>VARCHAR(3)</t>
  </si>
  <si>
    <t xml:space="preserve">           username VARCHAR(50) NOT NULL);</t>
  </si>
  <si>
    <t xml:space="preserve">      username)</t>
  </si>
  <si>
    <t xml:space="preserve">      '$username')";</t>
  </si>
  <si>
    <t>ShareholderComment</t>
  </si>
  <si>
    <t>OverallComment</t>
  </si>
  <si>
    <t>VARCHAR(200)</t>
  </si>
  <si>
    <t>ShareholderPercentageShares1</t>
  </si>
  <si>
    <t>ShareholderPercentageShares2</t>
  </si>
  <si>
    <t>ShareholderPercentageShares3</t>
  </si>
  <si>
    <t>ShareholderPercentageShares4</t>
  </si>
  <si>
    <t>ShareholderPercentageShares5</t>
  </si>
  <si>
    <t xml:space="preserve">      VALUES</t>
  </si>
  <si>
    <t>loan_type</t>
  </si>
  <si>
    <t>o_loan_type</t>
  </si>
  <si>
    <t>o_bal</t>
  </si>
  <si>
    <t>newloan</t>
  </si>
  <si>
    <t>loan_amount</t>
  </si>
  <si>
    <t>property_type</t>
  </si>
  <si>
    <t>open_market_value</t>
  </si>
  <si>
    <t>loan_maturity</t>
  </si>
  <si>
    <t>rate_type</t>
  </si>
  <si>
    <t>irate</t>
  </si>
  <si>
    <t>insurance_replacement</t>
  </si>
  <si>
    <t>insurance_premium</t>
  </si>
  <si>
    <t>loan_installment</t>
  </si>
  <si>
    <t>loanandinsurance</t>
  </si>
  <si>
    <t>ltv_policy</t>
  </si>
  <si>
    <t>ltv</t>
  </si>
  <si>
    <t>affordability_ratio</t>
  </si>
  <si>
    <t>rent</t>
  </si>
  <si>
    <t>relationship</t>
  </si>
  <si>
    <t>Savings</t>
  </si>
  <si>
    <t>Deposit</t>
  </si>
  <si>
    <t>Share</t>
  </si>
  <si>
    <t>ST</t>
  </si>
  <si>
    <t>Mortgages</t>
  </si>
  <si>
    <t>total_bbs_products</t>
  </si>
  <si>
    <t>loan_arrears</t>
  </si>
  <si>
    <t>renegotiate</t>
  </si>
  <si>
    <t>why_renogotiation</t>
  </si>
  <si>
    <t>loans_outstanding</t>
  </si>
  <si>
    <t>installment1</t>
  </si>
  <si>
    <t>ainstallment1</t>
  </si>
  <si>
    <t>ainstallment2</t>
  </si>
  <si>
    <t>binstallment1</t>
  </si>
  <si>
    <t>binstallment2</t>
  </si>
  <si>
    <t>binstallment3</t>
  </si>
  <si>
    <t>cinstallment1</t>
  </si>
  <si>
    <t>cinstallment2</t>
  </si>
  <si>
    <t>cinstallment3</t>
  </si>
  <si>
    <t>cinstallment4</t>
  </si>
  <si>
    <t>dinstallment1</t>
  </si>
  <si>
    <t>dinstallment2</t>
  </si>
  <si>
    <t>dinstallment4</t>
  </si>
  <si>
    <t>dinstallment5</t>
  </si>
  <si>
    <t>einstallment1</t>
  </si>
  <si>
    <t>einstallment2</t>
  </si>
  <si>
    <t>einstallment3</t>
  </si>
  <si>
    <t>einstallment4</t>
  </si>
  <si>
    <t>einstallment5</t>
  </si>
  <si>
    <t>einstallment6</t>
  </si>
  <si>
    <t>itc_ref</t>
  </si>
  <si>
    <t>judgement</t>
  </si>
  <si>
    <t>default_data</t>
  </si>
  <si>
    <t>trace_alerts</t>
  </si>
  <si>
    <t>blacklisted</t>
  </si>
  <si>
    <t>fraud_alert</t>
  </si>
  <si>
    <t>deduct</t>
  </si>
  <si>
    <t>Form Line Description</t>
  </si>
  <si>
    <t>Loan Type</t>
  </si>
  <si>
    <t>Original Loan Type:</t>
  </si>
  <si>
    <t>Principal Outstanding in Original Loan:</t>
  </si>
  <si>
    <t>Tbody
 ID</t>
  </si>
  <si>
    <t>Display</t>
  </si>
  <si>
    <t>Onchange Function</t>
  </si>
  <si>
    <t>displaya</t>
  </si>
  <si>
    <t>none</t>
  </si>
  <si>
    <t>new-loan</t>
  </si>
  <si>
    <t>New FA Requested:</t>
  </si>
  <si>
    <t>Loan Amount Requested :</t>
  </si>
  <si>
    <t>instal()</t>
  </si>
  <si>
    <t>onfocus</t>
  </si>
  <si>
    <t>this.blur</t>
  </si>
  <si>
    <t>Property Type:</t>
  </si>
  <si>
    <t>Open Market Value:</t>
  </si>
  <si>
    <t>Loan Maturity Requested</t>
  </si>
  <si>
    <t>Rate Type Requested:</t>
  </si>
  <si>
    <t>Estimated Loan Current (Offered) Interest Rate pa</t>
  </si>
  <si>
    <t>Insurance Replacement Cost</t>
  </si>
  <si>
    <t>Estimated Insurance Premium</t>
  </si>
  <si>
    <t>premium()</t>
  </si>
  <si>
    <t>readonly</t>
  </si>
  <si>
    <t>Estimated Instalment of the requested Loan</t>
  </si>
  <si>
    <t>Estimated Instalment + Insurance Premium</t>
  </si>
  <si>
    <t>onclick</t>
  </si>
  <si>
    <t>mortinstal</t>
  </si>
  <si>
    <t>calcTotal</t>
  </si>
  <si>
    <t>Loan To Value Policy</t>
  </si>
  <si>
    <t>Affordability Policy</t>
  </si>
  <si>
    <t>Monthly payment (rental/instalment):</t>
  </si>
  <si>
    <t>Age Of Relationshp with BBS:</t>
  </si>
  <si>
    <t>Savings Account:</t>
  </si>
  <si>
    <t>Deposit Account:</t>
  </si>
  <si>
    <t xml:space="preserve">Share Account: </t>
  </si>
  <si>
    <t>ST Loans:</t>
  </si>
  <si>
    <t>Mortgages:</t>
  </si>
  <si>
    <t>TOTAL BBS Products:</t>
  </si>
  <si>
    <t>BBS arrears for over 30days in last 12mnths?</t>
  </si>
  <si>
    <t>Renegotiated loans with arreas in past 24 months?</t>
  </si>
  <si>
    <t>Why was this needed ?</t>
  </si>
  <si>
    <t xml:space="preserve">Number of loans presently outstanding </t>
  </si>
  <si>
    <t>loan installment:</t>
  </si>
  <si>
    <t>loan 1 installment:</t>
  </si>
  <si>
    <t>loan 2 installment:</t>
  </si>
  <si>
    <t>loan 3 installment:</t>
  </si>
  <si>
    <t>loan 4 installment:</t>
  </si>
  <si>
    <t>dinstallment3</t>
  </si>
  <si>
    <t>loan 5 installment:</t>
  </si>
  <si>
    <t>loan 6 installment:</t>
  </si>
  <si>
    <t>finstallmfnt1</t>
  </si>
  <si>
    <t>finstallmfnt2</t>
  </si>
  <si>
    <t>finstallmfnt3</t>
  </si>
  <si>
    <t>finstallmfnt4</t>
  </si>
  <si>
    <t>finstallmfnt5</t>
  </si>
  <si>
    <t>finstallmfnt6</t>
  </si>
  <si>
    <t>finstallmfnt7</t>
  </si>
  <si>
    <t>loan 7 installment:</t>
  </si>
  <si>
    <t>loan 8 installment:</t>
  </si>
  <si>
    <t>ginstallmgnt1</t>
  </si>
  <si>
    <t>ginstallmgnt2</t>
  </si>
  <si>
    <t>ginstallmgnt3</t>
  </si>
  <si>
    <t>ginstallmgnt4</t>
  </si>
  <si>
    <t>ginstallmgnt5</t>
  </si>
  <si>
    <t>ginstallmgnt6</t>
  </si>
  <si>
    <t>ginstallmgnt7</t>
  </si>
  <si>
    <t>ginstallmgnt8</t>
  </si>
  <si>
    <t>hinstallmhnt1</t>
  </si>
  <si>
    <t>hinstallmhnt2</t>
  </si>
  <si>
    <t>hinstallmhnt3</t>
  </si>
  <si>
    <t>hinstallmhnt4</t>
  </si>
  <si>
    <t>hinstallmhnt5</t>
  </si>
  <si>
    <t>hinstallmhnt6</t>
  </si>
  <si>
    <t>hinstallmhnt7</t>
  </si>
  <si>
    <t>hinstallmhnt8</t>
  </si>
  <si>
    <t>loan 9 installment:</t>
  </si>
  <si>
    <t>hinstallmhnt9</t>
  </si>
  <si>
    <t>loan 10 installment:</t>
  </si>
  <si>
    <t>iinstallmhnt1</t>
  </si>
  <si>
    <t>iinstallmhnt2</t>
  </si>
  <si>
    <t>iinstallmhnt3</t>
  </si>
  <si>
    <t>iinstallmhnt4</t>
  </si>
  <si>
    <t>iinstallmhnt5</t>
  </si>
  <si>
    <t>iinstallmhnt6</t>
  </si>
  <si>
    <t>iinstallmhnt7</t>
  </si>
  <si>
    <t>iinstallmhnt8</t>
  </si>
  <si>
    <t>iinstallmhnt9</t>
  </si>
  <si>
    <t>iinstallmhnt10</t>
  </si>
  <si>
    <t>ITC REF NO.</t>
  </si>
  <si>
    <t>ITC REPORT -(Paid Debt)</t>
  </si>
  <si>
    <t>ITC REPORT: Judgement</t>
  </si>
  <si>
    <t>ITC REPORT: Default Data</t>
  </si>
  <si>
    <t>ITC REPORT: Trace Alerts</t>
  </si>
  <si>
    <t>BlackList Flag</t>
  </si>
  <si>
    <t>Fraud Alerts</t>
  </si>
  <si>
    <t xml:space="preserve">Deduction from source? </t>
  </si>
  <si>
    <t>paid_debts</t>
  </si>
  <si>
    <t>Loan data</t>
  </si>
  <si>
    <t>myltvpolicy</t>
  </si>
  <si>
    <t>Loan To Value</t>
  </si>
  <si>
    <t>loantoval</t>
  </si>
  <si>
    <t>Loan Name 1</t>
  </si>
  <si>
    <t>Loan Name 2</t>
  </si>
  <si>
    <t>Loan Name 3</t>
  </si>
  <si>
    <t>Loan Name 4</t>
  </si>
  <si>
    <t>Loan Name 5</t>
  </si>
  <si>
    <t>Loan Name 6</t>
  </si>
  <si>
    <t>Loan Name 7</t>
  </si>
  <si>
    <t>Loan Name 8</t>
  </si>
  <si>
    <t>Loan Name 9</t>
  </si>
  <si>
    <t>LoanName1</t>
  </si>
  <si>
    <t>LoanName2</t>
  </si>
  <si>
    <t>LoanName3</t>
  </si>
  <si>
    <t>LoanName4</t>
  </si>
  <si>
    <t>LoanName5</t>
  </si>
  <si>
    <t>LoanName6</t>
  </si>
  <si>
    <t>LoanName7</t>
  </si>
  <si>
    <t>LoanName8</t>
  </si>
  <si>
    <t>LoanName9</t>
  </si>
  <si>
    <t>LoanInstlment1</t>
  </si>
  <si>
    <t>LoanInstlment2</t>
  </si>
  <si>
    <t>LoanInstlment3</t>
  </si>
  <si>
    <t>LoanInstlment4</t>
  </si>
  <si>
    <t>LoanInstlment5</t>
  </si>
  <si>
    <t>LoanInstlment6</t>
  </si>
  <si>
    <t>LoanInstlment7</t>
  </si>
  <si>
    <t>LoanInstlment8</t>
  </si>
  <si>
    <t>LoanInstlment9</t>
  </si>
  <si>
    <t>TotalInstalments</t>
  </si>
  <si>
    <t>loan installment 1</t>
  </si>
  <si>
    <t>loan installment 2</t>
  </si>
  <si>
    <t>loan installment 3</t>
  </si>
  <si>
    <t>loan installment 4</t>
  </si>
  <si>
    <t>loan installment 5</t>
  </si>
  <si>
    <t>loan installment 6</t>
  </si>
  <si>
    <t>loan installment 7</t>
  </si>
  <si>
    <t>loan installment 8</t>
  </si>
  <si>
    <t>loan installment 9</t>
  </si>
  <si>
    <t>loan installment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</si>
</sst>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95"/>
  <sheetViews>
    <sheetView topLeftCell="E1474" workbookViewId="0">
      <selection activeCell="H1474" sqref="H1:H1048576"/>
    </sheetView>
  </sheetViews>
  <sheetFormatPr defaultRowHeight="15" x14ac:dyDescent="0.25"/>
  <cols>
    <col min="3" max="3" width="209.7109375" bestFit="1" customWidth="1"/>
    <col min="4" max="4" width="209.85546875" bestFit="1" customWidth="1"/>
  </cols>
  <sheetData>
    <row r="1" spans="2:8" x14ac:dyDescent="0.25">
      <c r="H1" t="str">
        <f>A1&amp;B1&amp;C1&amp;D1&amp;E1&amp;F1&amp;G1</f>
        <v/>
      </c>
    </row>
    <row r="2" spans="2:8" x14ac:dyDescent="0.25">
      <c r="D2" t="s">
        <v>0</v>
      </c>
      <c r="H2" t="str">
        <f t="shared" ref="H2:H65" si="0">A2&amp;B2&amp;C2&amp;D2&amp;E2&amp;F2&amp;G2</f>
        <v xml:space="preserve">   &lt;td colspan = 3 &gt;&lt;strong&gt;INDUSTRY PERFORMANCE AND CYCLICALITY&lt;/strong&gt;&lt;/td&gt;</v>
      </c>
    </row>
    <row r="3" spans="2:8" x14ac:dyDescent="0.25">
      <c r="D3" t="s">
        <v>1</v>
      </c>
      <c r="H3" t="str">
        <f t="shared" si="0"/>
        <v>&lt;/tr&gt;</v>
      </c>
    </row>
    <row r="4" spans="2:8" x14ac:dyDescent="0.25">
      <c r="D4" t="s">
        <v>2</v>
      </c>
      <c r="H4" t="str">
        <f t="shared" si="0"/>
        <v>&lt;tr&gt;&lt;td&gt;.&lt;/td&gt;&lt;/tr&gt;</v>
      </c>
    </row>
    <row r="5" spans="2:8" x14ac:dyDescent="0.25">
      <c r="D5" t="s">
        <v>3</v>
      </c>
      <c r="H5" t="str">
        <f t="shared" si="0"/>
        <v>&lt;tr&gt;</v>
      </c>
    </row>
    <row r="6" spans="2:8" x14ac:dyDescent="0.25">
      <c r="D6" t="s">
        <v>4</v>
      </c>
      <c r="H6" t="str">
        <f t="shared" si="0"/>
        <v xml:space="preserve">   &lt;td&gt;Industry Cyclicality&lt;/td&gt;</v>
      </c>
    </row>
    <row r="7" spans="2:8" x14ac:dyDescent="0.25">
      <c r="D7" t="s">
        <v>5</v>
      </c>
      <c r="H7" t="str">
        <f t="shared" si="0"/>
        <v xml:space="preserve">   &lt;td colspan = 3&gt;&lt;SELECT name = "IndustryCyclicality" id = "skip" &gt;</v>
      </c>
    </row>
    <row r="8" spans="2:8" x14ac:dyDescent="0.25">
      <c r="B8" t="s">
        <v>6</v>
      </c>
      <c r="H8" t="str">
        <f t="shared" si="0"/>
        <v xml:space="preserve">                   &lt;option value = "Industry Demand Growing"&gt;Industry Demand Growing&lt;/option&gt;</v>
      </c>
    </row>
    <row r="9" spans="2:8" x14ac:dyDescent="0.25">
      <c r="B9" t="s">
        <v>7</v>
      </c>
      <c r="H9" t="str">
        <f t="shared" si="0"/>
        <v xml:space="preserve">                   &lt;option value = "Industry Demand Stagnant"&gt;Industry Demand Stagnant&lt;/option&gt;</v>
      </c>
    </row>
    <row r="10" spans="2:8" x14ac:dyDescent="0.25">
      <c r="B10" t="s">
        <v>8</v>
      </c>
      <c r="H10" t="str">
        <f t="shared" si="0"/>
        <v xml:space="preserve">                   &lt;option value = "Industry Demand Falling"&gt;Industry Demand Falling&lt;/option&gt;</v>
      </c>
    </row>
    <row r="11" spans="2:8" x14ac:dyDescent="0.25">
      <c r="F11" t="s">
        <v>9</v>
      </c>
      <c r="H11" t="str">
        <f t="shared" si="0"/>
        <v xml:space="preserve">&lt;/SELECT&gt;   </v>
      </c>
    </row>
    <row r="12" spans="2:8" x14ac:dyDescent="0.25">
      <c r="D12" t="s">
        <v>10</v>
      </c>
      <c r="H12" t="str">
        <f t="shared" si="0"/>
        <v xml:space="preserve">   &lt;/td&gt;</v>
      </c>
    </row>
    <row r="13" spans="2:8" x14ac:dyDescent="0.25">
      <c r="D13" t="s">
        <v>1</v>
      </c>
      <c r="H13" t="str">
        <f t="shared" si="0"/>
        <v>&lt;/tr&gt;</v>
      </c>
    </row>
    <row r="14" spans="2:8" x14ac:dyDescent="0.25">
      <c r="D14" t="s">
        <v>3</v>
      </c>
      <c r="H14" t="str">
        <f t="shared" si="0"/>
        <v>&lt;tr&gt;</v>
      </c>
    </row>
    <row r="15" spans="2:8" x14ac:dyDescent="0.25">
      <c r="D15" t="s">
        <v>11</v>
      </c>
      <c r="H15" t="str">
        <f t="shared" si="0"/>
        <v xml:space="preserve">   &lt;td&gt;Industry Performance&lt;/td&gt;</v>
      </c>
    </row>
    <row r="16" spans="2:8" x14ac:dyDescent="0.25">
      <c r="D16" t="s">
        <v>12</v>
      </c>
      <c r="H16" t="str">
        <f t="shared" si="0"/>
        <v xml:space="preserve">   &lt;td colspan = 3&gt;&lt;SELECT name = "IndustryPerformance" id = "skip"&gt;</v>
      </c>
    </row>
    <row r="17" spans="2:8" x14ac:dyDescent="0.25">
      <c r="B17" t="s">
        <v>13</v>
      </c>
      <c r="H17" t="str">
        <f t="shared" si="0"/>
        <v xml:space="preserve">                   &lt;option value = "Super Profits In Industry"&gt;Super Profits In Industry&lt;/option&gt;</v>
      </c>
    </row>
    <row r="18" spans="2:8" x14ac:dyDescent="0.25">
      <c r="B18" t="s">
        <v>14</v>
      </c>
      <c r="H18" t="str">
        <f t="shared" si="0"/>
        <v xml:space="preserve">                   &lt;option value = "Perfomance In Line With Economy"&gt;Perfomance In Line With Economy&lt;/option&gt;</v>
      </c>
    </row>
    <row r="19" spans="2:8" x14ac:dyDescent="0.25">
      <c r="B19" t="s">
        <v>15</v>
      </c>
      <c r="H19" t="str">
        <f t="shared" si="0"/>
        <v xml:space="preserve">                   &lt;option value = "Perfomance Below Economic Growth"&gt;Perfomance Below Economic Growth&lt;/option&gt;</v>
      </c>
    </row>
    <row r="20" spans="2:8" x14ac:dyDescent="0.25">
      <c r="F20" t="s">
        <v>9</v>
      </c>
      <c r="H20" t="str">
        <f t="shared" si="0"/>
        <v xml:space="preserve">&lt;/SELECT&gt;   </v>
      </c>
    </row>
    <row r="21" spans="2:8" x14ac:dyDescent="0.25">
      <c r="D21" t="s">
        <v>10</v>
      </c>
      <c r="H21" t="str">
        <f t="shared" si="0"/>
        <v xml:space="preserve">   &lt;/td&gt;</v>
      </c>
    </row>
    <row r="22" spans="2:8" x14ac:dyDescent="0.25">
      <c r="D22" t="s">
        <v>1</v>
      </c>
      <c r="H22" t="str">
        <f t="shared" si="0"/>
        <v>&lt;/tr&gt;</v>
      </c>
    </row>
    <row r="23" spans="2:8" x14ac:dyDescent="0.25">
      <c r="D23" t="s">
        <v>2</v>
      </c>
      <c r="H23" t="str">
        <f t="shared" si="0"/>
        <v>&lt;tr&gt;&lt;td&gt;.&lt;/td&gt;&lt;/tr&gt;</v>
      </c>
    </row>
    <row r="24" spans="2:8" x14ac:dyDescent="0.25">
      <c r="D24" t="s">
        <v>3</v>
      </c>
      <c r="H24" t="str">
        <f t="shared" si="0"/>
        <v>&lt;tr&gt;</v>
      </c>
    </row>
    <row r="25" spans="2:8" x14ac:dyDescent="0.25">
      <c r="D25" t="s">
        <v>16</v>
      </c>
      <c r="H25" t="str">
        <f t="shared" si="0"/>
        <v xml:space="preserve">   &lt;td colspan = 3 &gt;&lt;strong&gt;PORTER'S FIVE FORCES ANALYSIS&lt;/strong&gt;&lt;/td&gt;</v>
      </c>
    </row>
    <row r="26" spans="2:8" x14ac:dyDescent="0.25">
      <c r="D26" t="s">
        <v>1</v>
      </c>
      <c r="H26" t="str">
        <f t="shared" si="0"/>
        <v>&lt;/tr&gt;</v>
      </c>
    </row>
    <row r="27" spans="2:8" x14ac:dyDescent="0.25">
      <c r="C27" t="s">
        <v>17</v>
      </c>
      <c r="H27" t="str">
        <f t="shared" si="0"/>
        <v xml:space="preserve">    &lt;tr&gt;&lt;/tr&gt;</v>
      </c>
    </row>
    <row r="28" spans="2:8" x14ac:dyDescent="0.25">
      <c r="H28" t="str">
        <f t="shared" si="0"/>
        <v/>
      </c>
    </row>
    <row r="29" spans="2:8" x14ac:dyDescent="0.25">
      <c r="D29" t="s">
        <v>18</v>
      </c>
      <c r="H29" t="str">
        <f t="shared" si="0"/>
        <v>&lt;tr bgcolor = darkblue&gt;</v>
      </c>
    </row>
    <row r="30" spans="2:8" x14ac:dyDescent="0.25">
      <c r="D30" t="s">
        <v>19</v>
      </c>
      <c r="H30" t="str">
        <f t="shared" si="0"/>
        <v xml:space="preserve">  &lt;th&gt;&lt;/th&gt;</v>
      </c>
    </row>
    <row r="31" spans="2:8" x14ac:dyDescent="0.25">
      <c r="D31" t="s">
        <v>20</v>
      </c>
      <c r="H31" t="str">
        <f t="shared" si="0"/>
        <v xml:space="preserve">  &lt;th style="color:white;text-align:left"&gt;Rating&lt;/th&gt;</v>
      </c>
    </row>
    <row r="32" spans="2:8" x14ac:dyDescent="0.25">
      <c r="D32" t="s">
        <v>21</v>
      </c>
      <c r="H32" t="str">
        <f t="shared" si="0"/>
        <v xml:space="preserve">  &lt;th style="color:white;text-align:left"&gt;Score&lt;/th&gt;</v>
      </c>
    </row>
    <row r="33" spans="4:8" x14ac:dyDescent="0.25">
      <c r="D33" t="s">
        <v>22</v>
      </c>
      <c r="H33" t="str">
        <f t="shared" si="0"/>
        <v xml:space="preserve">  &lt;th style="color:white;text-align:left"&gt;&lt;/th&gt;</v>
      </c>
    </row>
    <row r="34" spans="4:8" x14ac:dyDescent="0.25">
      <c r="D34" t="s">
        <v>1</v>
      </c>
      <c r="H34" t="str">
        <f t="shared" si="0"/>
        <v>&lt;/tr&gt;</v>
      </c>
    </row>
    <row r="35" spans="4:8" x14ac:dyDescent="0.25">
      <c r="D35" t="s">
        <v>23</v>
      </c>
      <c r="H35" t="str">
        <f t="shared" si="0"/>
        <v>&lt;tr bgcolor = darkblue style="color:white"&gt;</v>
      </c>
    </row>
    <row r="36" spans="4:8" x14ac:dyDescent="0.25">
      <c r="D36" t="s">
        <v>24</v>
      </c>
      <c r="H36" t="str">
        <f t="shared" si="0"/>
        <v xml:space="preserve">  &lt;th style="text-align:left;color:darkblue"&gt;PORTERS FIVE FORCES ANALYSIS &lt;/th&gt;</v>
      </c>
    </row>
    <row r="37" spans="4:8" x14ac:dyDescent="0.25">
      <c r="D37" t="s">
        <v>25</v>
      </c>
      <c r="H37" t="str">
        <f t="shared" si="0"/>
        <v xml:space="preserve">  &lt;th style="text-align:left;"&gt;Input&lt;/th&gt;</v>
      </c>
    </row>
    <row r="38" spans="4:8" x14ac:dyDescent="0.25">
      <c r="D38" t="s">
        <v>26</v>
      </c>
      <c r="H38" t="str">
        <f t="shared" si="0"/>
        <v xml:space="preserve">  &lt;th style="text-align:left;" Size =1&gt;Formula&lt;/th&gt;</v>
      </c>
    </row>
    <row r="39" spans="4:8" x14ac:dyDescent="0.25">
      <c r="D39" t="s">
        <v>27</v>
      </c>
      <c r="H39" t="str">
        <f t="shared" si="0"/>
        <v xml:space="preserve">  &lt;th style="text-align:left;"&gt;Comment&lt;/th&gt;</v>
      </c>
    </row>
    <row r="40" spans="4:8" x14ac:dyDescent="0.25">
      <c r="D40" t="s">
        <v>1</v>
      </c>
      <c r="H40" t="str">
        <f t="shared" si="0"/>
        <v>&lt;/tr&gt;</v>
      </c>
    </row>
    <row r="41" spans="4:8" x14ac:dyDescent="0.25">
      <c r="D41" t="s">
        <v>28</v>
      </c>
      <c r="H41" t="str">
        <f t="shared" si="0"/>
        <v>&lt;tr style ="background-color:lightblue;color:black"&gt;</v>
      </c>
    </row>
    <row r="42" spans="4:8" x14ac:dyDescent="0.25">
      <c r="D42" t="s">
        <v>29</v>
      </c>
      <c r="H42" t="str">
        <f t="shared" si="0"/>
        <v xml:space="preserve">   &lt;td&gt;&lt;Strong&gt;Threats of New Entry&lt;Strong&gt;&lt;/td&gt;</v>
      </c>
    </row>
    <row r="43" spans="4:8" x14ac:dyDescent="0.25">
      <c r="D43" t="s">
        <v>30</v>
      </c>
      <c r="H43" t="str">
        <f t="shared" si="0"/>
        <v xml:space="preserve">   &lt;td&gt;&lt;input type ="text" name = "ThreatsOfNewEntryRating" size = 6 style ="text-align:left;background-color:lightblue;color:white"&gt;&lt;/td&gt;</v>
      </c>
    </row>
    <row r="44" spans="4:8" x14ac:dyDescent="0.25">
      <c r="D44" t="s">
        <v>31</v>
      </c>
      <c r="H44" t="str">
        <f t="shared" si="0"/>
        <v xml:space="preserve">   &lt;td&gt;&lt;input type ="text" name = "ThreatsOfNewEntryScore" size = 1 style="text-align:center;background-color:lightblue;color:black"&gt;&lt;/td&gt;</v>
      </c>
    </row>
    <row r="45" spans="4:8" x14ac:dyDescent="0.25">
      <c r="D45" t="s">
        <v>32</v>
      </c>
      <c r="H45" t="str">
        <f t="shared" si="0"/>
        <v xml:space="preserve">   &lt;td&gt;&lt;/td&gt;</v>
      </c>
    </row>
    <row r="46" spans="4:8" x14ac:dyDescent="0.25">
      <c r="D46" t="s">
        <v>1</v>
      </c>
      <c r="H46" t="str">
        <f t="shared" si="0"/>
        <v>&lt;/tr&gt;</v>
      </c>
    </row>
    <row r="47" spans="4:8" x14ac:dyDescent="0.25">
      <c r="D47" t="s">
        <v>3</v>
      </c>
      <c r="H47" t="str">
        <f t="shared" si="0"/>
        <v>&lt;tr&gt;</v>
      </c>
    </row>
    <row r="48" spans="4:8" x14ac:dyDescent="0.25">
      <c r="D48" t="s">
        <v>33</v>
      </c>
      <c r="H48" t="str">
        <f t="shared" si="0"/>
        <v xml:space="preserve">  &lt;td&gt;Time and cost of entry&lt;/td&gt;</v>
      </c>
    </row>
    <row r="49" spans="2:8" x14ac:dyDescent="0.25">
      <c r="D49" t="s">
        <v>34</v>
      </c>
      <c r="H49" t="str">
        <f t="shared" si="0"/>
        <v xml:space="preserve">  &lt;td&gt;&lt;Select name="EntryCostsRating" onmousemove = "Recalculate(this)"&gt;&lt;Option Value="Low"&gt;Low&lt;/option&gt;&lt;Option Value = "Medium"&gt;Medium&lt;/option&gt;&lt;option Value = "High"&gt;High&lt;/option&gt;&lt;/Select&gt;&gt;&lt;/td&gt;</v>
      </c>
    </row>
    <row r="50" spans="2:8" x14ac:dyDescent="0.25">
      <c r="D50" t="s">
        <v>35</v>
      </c>
      <c r="H50" t="str">
        <f t="shared" si="0"/>
        <v xml:space="preserve">  &lt;td&gt;&lt;input name = "EntryCostsScore" Type ="text" size = 1 style="background-color:lightgrey;text-align:center"&gt;&lt;/td&gt;</v>
      </c>
    </row>
    <row r="51" spans="2:8" x14ac:dyDescent="0.25">
      <c r="D51" t="s">
        <v>36</v>
      </c>
      <c r="H51" t="str">
        <f t="shared" si="0"/>
        <v xml:space="preserve">  &lt;td&gt;&lt;input name = "EntryCostsComment" Type = "text" size = 100&gt;&lt;/td&gt;</v>
      </c>
    </row>
    <row r="52" spans="2:8" x14ac:dyDescent="0.25">
      <c r="C52" t="s">
        <v>37</v>
      </c>
      <c r="H52" t="str">
        <f t="shared" si="0"/>
        <v xml:space="preserve">    &lt;/tr&gt;</v>
      </c>
    </row>
    <row r="53" spans="2:8" x14ac:dyDescent="0.25">
      <c r="C53" t="s">
        <v>38</v>
      </c>
      <c r="H53" t="str">
        <f t="shared" si="0"/>
        <v xml:space="preserve">   &lt;tr &gt;</v>
      </c>
    </row>
    <row r="54" spans="2:8" x14ac:dyDescent="0.25">
      <c r="D54" t="s">
        <v>39</v>
      </c>
      <c r="H54" t="str">
        <f t="shared" si="0"/>
        <v xml:space="preserve">  &lt;td&gt;Specialist Knowledge&lt;/td&gt;</v>
      </c>
    </row>
    <row r="55" spans="2:8" x14ac:dyDescent="0.25">
      <c r="D55" t="s">
        <v>40</v>
      </c>
      <c r="H55" t="str">
        <f t="shared" si="0"/>
        <v xml:space="preserve">  &lt;td&gt;&lt;Select name="SpecialistKnowledgeRating" Onmousemove="Recalculate(this)"&gt; &lt;Option Value="Low"&gt;Low&lt;/option&gt;&lt;Option Value = "Medium"&gt;Medium&lt;/option&gt;&lt;option Value = "High"&gt;High&lt;/option&gt;&lt;/Select&gt;&gt;&lt;/td&gt;</v>
      </c>
    </row>
    <row r="56" spans="2:8" x14ac:dyDescent="0.25">
      <c r="B56" t="s">
        <v>41</v>
      </c>
      <c r="H56" t="str">
        <f t="shared" si="0"/>
        <v xml:space="preserve">          &lt;td&gt;&lt;input name = "SpecialKnowledgeScore" type ="text" size = 1 style="background-color:lightgrey;text-align:center" &gt;&lt;/td&gt;</v>
      </c>
    </row>
    <row r="57" spans="2:8" x14ac:dyDescent="0.25">
      <c r="B57" t="s">
        <v>42</v>
      </c>
      <c r="H57" t="str">
        <f t="shared" si="0"/>
        <v xml:space="preserve">          &lt;td&gt;&lt;input name = "SpecialistKnowledgeComment" Type = "text" size = 100&gt;</v>
      </c>
    </row>
    <row r="58" spans="2:8" x14ac:dyDescent="0.25">
      <c r="C58" t="s">
        <v>43</v>
      </c>
      <c r="H58" t="str">
        <f t="shared" si="0"/>
        <v xml:space="preserve">   &lt;/tr&gt;</v>
      </c>
    </row>
    <row r="59" spans="2:8" x14ac:dyDescent="0.25">
      <c r="D59" t="s">
        <v>44</v>
      </c>
      <c r="H59" t="str">
        <f t="shared" si="0"/>
        <v xml:space="preserve">  &lt;td&gt;Economies Of Scale&lt;/td&gt;</v>
      </c>
    </row>
    <row r="60" spans="2:8" x14ac:dyDescent="0.25">
      <c r="D60" t="s">
        <v>45</v>
      </c>
      <c r="H60" t="str">
        <f t="shared" si="0"/>
        <v xml:space="preserve">  &lt;td&gt;&lt;Select name="EconomiesOfScaleRating" onmousemove = "Recalculate(this)" &gt; &lt;Option Value="Low"&gt;Low&lt;/option&gt;&lt;Option Value = "Medium"&gt;Medium&lt;/option&gt;&lt;option Value = "High"&gt;High&lt;/option&gt;&lt;/Select&gt;&gt;&lt;/td&gt;</v>
      </c>
    </row>
    <row r="61" spans="2:8" x14ac:dyDescent="0.25">
      <c r="D61" t="s">
        <v>46</v>
      </c>
      <c r="H61" t="str">
        <f t="shared" si="0"/>
        <v xml:space="preserve">  &lt;td&gt;&lt;input name = "EconomiesOfScaleScore" type ="text" size = 1 style="background-color:lightgrey;text-align:center"&gt;&lt;/td&gt;</v>
      </c>
    </row>
    <row r="62" spans="2:8" x14ac:dyDescent="0.25">
      <c r="D62" t="s">
        <v>47</v>
      </c>
      <c r="H62" t="str">
        <f t="shared" si="0"/>
        <v xml:space="preserve">  &lt;td&gt;&lt;input name = "EconomiesOfScaleComment" Type = "text" size = 100&gt;  </v>
      </c>
    </row>
    <row r="63" spans="2:8" x14ac:dyDescent="0.25">
      <c r="C63" t="s">
        <v>43</v>
      </c>
      <c r="H63" t="str">
        <f t="shared" si="0"/>
        <v xml:space="preserve">   &lt;/tr&gt;</v>
      </c>
    </row>
    <row r="64" spans="2:8" x14ac:dyDescent="0.25">
      <c r="C64" t="s">
        <v>38</v>
      </c>
      <c r="H64" t="str">
        <f t="shared" si="0"/>
        <v xml:space="preserve">   &lt;tr &gt;</v>
      </c>
    </row>
    <row r="65" spans="2:8" x14ac:dyDescent="0.25">
      <c r="D65" t="s">
        <v>48</v>
      </c>
      <c r="H65" t="str">
        <f t="shared" si="0"/>
        <v xml:space="preserve">  &lt;td&gt;Cost Advantages&lt;/td&gt;</v>
      </c>
    </row>
    <row r="66" spans="2:8" x14ac:dyDescent="0.25">
      <c r="C66" t="s">
        <v>49</v>
      </c>
      <c r="H66" t="str">
        <f t="shared" ref="H66:H129" si="1">A66&amp;B66&amp;C66&amp;D66&amp;E66&amp;F66&amp;G66</f>
        <v xml:space="preserve">      &lt;td&gt;&lt;Select name="CostAdvantagesRating" onmousemove = "Recalculate(this)"&gt; &lt;Option Value="Low"&gt;Low&lt;/option&gt;&lt;Option Value = "Medium"&gt;Medium&lt;/option&gt;&lt;option Value = "High"&gt;High&lt;/option&gt;&lt;/Select&gt;&gt;&lt;/td&gt;</v>
      </c>
    </row>
    <row r="67" spans="2:8" x14ac:dyDescent="0.25">
      <c r="D67" t="s">
        <v>50</v>
      </c>
      <c r="H67" t="str">
        <f t="shared" si="1"/>
        <v xml:space="preserve">  &lt;td&gt;&lt;input name = "CostAdvantagesScore" type ="text" size = 1 style="background-color:lightgrey;text-align:center"&gt;&lt;/td&gt;</v>
      </c>
    </row>
    <row r="68" spans="2:8" x14ac:dyDescent="0.25">
      <c r="D68" t="s">
        <v>51</v>
      </c>
      <c r="H68" t="str">
        <f t="shared" si="1"/>
        <v xml:space="preserve">  &lt;td&gt;&lt;input name = "CostAdvantagesComment" Type = "text" size = 100&gt;&lt;/td&gt; </v>
      </c>
    </row>
    <row r="69" spans="2:8" x14ac:dyDescent="0.25">
      <c r="C69" t="s">
        <v>52</v>
      </c>
      <c r="H69" t="str">
        <f t="shared" si="1"/>
        <v xml:space="preserve">  &lt;/tr&gt;</v>
      </c>
    </row>
    <row r="70" spans="2:8" x14ac:dyDescent="0.25">
      <c r="C70" t="s">
        <v>38</v>
      </c>
      <c r="H70" t="str">
        <f t="shared" si="1"/>
        <v xml:space="preserve">   &lt;tr &gt;</v>
      </c>
    </row>
    <row r="71" spans="2:8" x14ac:dyDescent="0.25">
      <c r="C71" t="s">
        <v>53</v>
      </c>
      <c r="H71" t="str">
        <f t="shared" si="1"/>
        <v xml:space="preserve">      &lt;td&gt;Technology Protection&lt;/td&gt;</v>
      </c>
    </row>
    <row r="72" spans="2:8" x14ac:dyDescent="0.25">
      <c r="C72" t="s">
        <v>54</v>
      </c>
      <c r="H72" t="str">
        <f t="shared" si="1"/>
        <v xml:space="preserve">      &lt;td&gt;&lt;Select name="TechnologyProtectionRating" onmousemove = "Recalculate(this)"&gt; &lt;Option Value="Low"&gt;Low&lt;/option&gt;&lt;Option Value = "Medium"&gt;Medium&lt;/option&gt;&lt;option Value = "High"&gt;High&lt;/option&gt;&lt;/Select&gt;&gt;&lt;/td&gt;</v>
      </c>
    </row>
    <row r="73" spans="2:8" x14ac:dyDescent="0.25">
      <c r="D73" t="s">
        <v>55</v>
      </c>
      <c r="H73" t="str">
        <f t="shared" si="1"/>
        <v xml:space="preserve">  &lt;td&gt;&lt;input name = "TechnologyProtectionScore" type ="text" size = 1 style="background-color:lightgrey;text-align:center"&gt;&lt;/td&gt;</v>
      </c>
    </row>
    <row r="74" spans="2:8" x14ac:dyDescent="0.25">
      <c r="D74" t="s">
        <v>56</v>
      </c>
      <c r="H74" t="str">
        <f t="shared" si="1"/>
        <v xml:space="preserve">  &lt;td&gt;&lt;input name = "TechnologyProtectionComment" Readonly="True" Type = "text" size = 100&gt;   &lt;/tr&gt;</v>
      </c>
    </row>
    <row r="75" spans="2:8" x14ac:dyDescent="0.25">
      <c r="C75" t="s">
        <v>57</v>
      </c>
      <c r="H75" t="str">
        <f t="shared" si="1"/>
        <v xml:space="preserve">   </v>
      </c>
    </row>
    <row r="76" spans="2:8" x14ac:dyDescent="0.25">
      <c r="B76" t="s">
        <v>58</v>
      </c>
      <c r="H76" t="str">
        <f t="shared" si="1"/>
        <v xml:space="preserve">       &lt;tr&gt;</v>
      </c>
    </row>
    <row r="77" spans="2:8" x14ac:dyDescent="0.25">
      <c r="C77" t="s">
        <v>59</v>
      </c>
      <c r="H77" t="str">
        <f t="shared" si="1"/>
        <v xml:space="preserve">      &lt;td&gt;Barriers to Entry&lt;/td&gt;</v>
      </c>
    </row>
    <row r="78" spans="2:8" x14ac:dyDescent="0.25">
      <c r="C78" t="s">
        <v>60</v>
      </c>
      <c r="H78" t="str">
        <f t="shared" si="1"/>
        <v xml:space="preserve">      &lt;td&gt;&lt;Select name="BarriersToEntryRating" onmousemove = "Recalculate(this)"&gt; &lt;Option Value="Low"&gt;Low&lt;/option&gt;&lt;Option Value = "Medium"&gt;Medium&lt;/option&gt;&lt;option Value = "High"&gt;High&lt;/option&gt;&lt;/Select&gt;&gt;&lt;/td&gt;</v>
      </c>
    </row>
    <row r="79" spans="2:8" x14ac:dyDescent="0.25">
      <c r="D79" t="s">
        <v>61</v>
      </c>
      <c r="H79" t="str">
        <f t="shared" si="1"/>
        <v xml:space="preserve">  &lt;td&gt;&lt;input name = "BarriersToEntryScore" type ="text" size = 1 style="background-color:lightgrey;text-align:center" &gt;&lt;/td&gt;</v>
      </c>
    </row>
    <row r="80" spans="2:8" x14ac:dyDescent="0.25">
      <c r="D80" t="s">
        <v>62</v>
      </c>
      <c r="H80" t="str">
        <f t="shared" si="1"/>
        <v xml:space="preserve">  &lt;td&gt;&lt;input name = "BarriersToEntryComment" Readonly="True" Type = "text" size = 100&gt;  </v>
      </c>
    </row>
    <row r="81" spans="2:8" x14ac:dyDescent="0.25">
      <c r="D81" t="s">
        <v>1</v>
      </c>
      <c r="H81" t="str">
        <f t="shared" si="1"/>
        <v>&lt;/tr&gt;</v>
      </c>
    </row>
    <row r="82" spans="2:8" x14ac:dyDescent="0.25">
      <c r="C82" t="s">
        <v>57</v>
      </c>
      <c r="H82" t="str">
        <f t="shared" si="1"/>
        <v xml:space="preserve">   </v>
      </c>
    </row>
    <row r="83" spans="2:8" x14ac:dyDescent="0.25">
      <c r="C83" t="s">
        <v>63</v>
      </c>
      <c r="H83" t="str">
        <f t="shared" si="1"/>
        <v xml:space="preserve">   &lt;tr style ="background-color:lightblue;color:black"&gt;</v>
      </c>
    </row>
    <row r="84" spans="2:8" x14ac:dyDescent="0.25">
      <c r="C84" t="s">
        <v>64</v>
      </c>
      <c r="H84" t="str">
        <f t="shared" si="1"/>
        <v xml:space="preserve">      &lt;td&gt;&lt;strong&gt;Competitive Rivalry&lt;strong&gt;&lt;/td&gt;</v>
      </c>
    </row>
    <row r="85" spans="2:8" x14ac:dyDescent="0.25">
      <c r="B85" t="s">
        <v>65</v>
      </c>
      <c r="H85" t="str">
        <f t="shared" si="1"/>
        <v xml:space="preserve">          &lt;td&gt;&lt;input type ="text" name = "CompetitiveRivalryRating" size = 6 style="text-align:left;background-color:lightblue;color:white"&gt;&lt;/td&gt;</v>
      </c>
    </row>
    <row r="86" spans="2:8" x14ac:dyDescent="0.25">
      <c r="D86" t="s">
        <v>66</v>
      </c>
      <c r="H86" t="str">
        <f t="shared" si="1"/>
        <v xml:space="preserve">  &lt;td&gt;&lt;input type ="text" name = "CompetitiveRivalryScore" size = 1 style="text-align:center;background-color:lightblue;color:black"&gt;&lt;/td&gt;</v>
      </c>
    </row>
    <row r="87" spans="2:8" x14ac:dyDescent="0.25">
      <c r="D87" t="s">
        <v>67</v>
      </c>
      <c r="E87" t="s">
        <v>57</v>
      </c>
      <c r="H87" t="str">
        <f t="shared" si="1"/>
        <v xml:space="preserve">  &lt;td&gt;&lt;/td&gt;   </v>
      </c>
    </row>
    <row r="88" spans="2:8" x14ac:dyDescent="0.25">
      <c r="C88" t="s">
        <v>43</v>
      </c>
      <c r="H88" t="str">
        <f t="shared" si="1"/>
        <v xml:space="preserve">   &lt;/tr&gt;</v>
      </c>
    </row>
    <row r="89" spans="2:8" x14ac:dyDescent="0.25">
      <c r="C89" t="s">
        <v>68</v>
      </c>
      <c r="H89" t="str">
        <f t="shared" si="1"/>
        <v xml:space="preserve">   &lt;tr&gt;</v>
      </c>
    </row>
    <row r="90" spans="2:8" x14ac:dyDescent="0.25">
      <c r="D90" t="s">
        <v>69</v>
      </c>
      <c r="H90" t="str">
        <f t="shared" si="1"/>
        <v xml:space="preserve">  &lt;td&gt;Number Of Competitors&lt;/td&gt;</v>
      </c>
    </row>
    <row r="91" spans="2:8" x14ac:dyDescent="0.25">
      <c r="C91" t="s">
        <v>70</v>
      </c>
      <c r="H91" t="str">
        <f t="shared" si="1"/>
        <v xml:space="preserve">      &lt;td&gt;&lt;Select name="NumberOfCompetitorsRating" onmousemove = "Recalculate(this)"&gt; &lt;Option Value="Low"&gt;Low&lt;/option&gt;&lt;Option Value = "Medium"&gt;Medium&lt;/option&gt;&lt;option Value = "High"&gt;High&lt;/option&gt;&lt;/Select&gt;&gt;&lt;/td&gt;</v>
      </c>
    </row>
    <row r="92" spans="2:8" x14ac:dyDescent="0.25">
      <c r="D92" t="s">
        <v>71</v>
      </c>
      <c r="H92" t="str">
        <f t="shared" si="1"/>
        <v xml:space="preserve">  &lt;td&gt;&lt;input name = "NumberOfCompetitorsScore" type ="text" size = 1 style="background-color:lightgrey;text-align:center"&gt;&lt;/td&gt;</v>
      </c>
    </row>
    <row r="93" spans="2:8" x14ac:dyDescent="0.25">
      <c r="D93" t="s">
        <v>72</v>
      </c>
      <c r="E93" t="s">
        <v>1</v>
      </c>
      <c r="H93" t="str">
        <f t="shared" si="1"/>
        <v xml:space="preserve">  &lt;td&gt;&lt;input name = "NumberOfCompetitorsComment" Readonly="True" Type = "text" size = 100&gt;&lt;/tr&gt;</v>
      </c>
    </row>
    <row r="94" spans="2:8" x14ac:dyDescent="0.25">
      <c r="C94" t="s">
        <v>73</v>
      </c>
      <c r="H94" t="str">
        <f t="shared" si="1"/>
        <v xml:space="preserve">    &lt;tr&gt;</v>
      </c>
    </row>
    <row r="95" spans="2:8" x14ac:dyDescent="0.25">
      <c r="D95" t="s">
        <v>74</v>
      </c>
      <c r="H95" t="str">
        <f t="shared" si="1"/>
        <v xml:space="preserve">  &lt;td&gt;Quality Differences&lt;/td&gt;</v>
      </c>
    </row>
    <row r="96" spans="2:8" x14ac:dyDescent="0.25">
      <c r="C96" t="s">
        <v>75</v>
      </c>
      <c r="H96" t="str">
        <f t="shared" si="1"/>
        <v xml:space="preserve">      &lt;td&gt;&lt;Select name="QualityDifferencesRating" onmousemove = "Recalculate(this)"&gt; &lt;Option Value="Low"&gt;Low&lt;/option&gt;&lt;Option Value = "Medium"&gt;Medium&lt;/option&gt;&lt;option Value = "High"&gt;High&lt;/option&gt;&lt;/Select&gt;&gt;&lt;/td&gt;</v>
      </c>
    </row>
    <row r="97" spans="3:8" x14ac:dyDescent="0.25">
      <c r="D97" t="s">
        <v>76</v>
      </c>
      <c r="H97" t="str">
        <f t="shared" si="1"/>
        <v xml:space="preserve">  &lt;td&gt;&lt;input name = "QualityDifferencesScore" type ="text" size = 1 style="background-color:lightgrey;text-align:center"&gt;&lt;/td&gt;</v>
      </c>
    </row>
    <row r="98" spans="3:8" x14ac:dyDescent="0.25">
      <c r="D98" t="s">
        <v>77</v>
      </c>
      <c r="H98" t="str">
        <f t="shared" si="1"/>
        <v xml:space="preserve">  &lt;td&gt;&lt;input name = "QualityDifferencesComment" Readonly="True" Type = "text" size = 100&gt;   &lt;/tr&gt; </v>
      </c>
    </row>
    <row r="99" spans="3:8" x14ac:dyDescent="0.25">
      <c r="C99" t="s">
        <v>68</v>
      </c>
      <c r="H99" t="str">
        <f t="shared" si="1"/>
        <v xml:space="preserve">   &lt;tr&gt;</v>
      </c>
    </row>
    <row r="100" spans="3:8" x14ac:dyDescent="0.25">
      <c r="D100" t="s">
        <v>78</v>
      </c>
      <c r="H100" t="str">
        <f t="shared" si="1"/>
        <v xml:space="preserve">  &lt;td&gt;Other Differences&lt;/td&gt;</v>
      </c>
    </row>
    <row r="101" spans="3:8" x14ac:dyDescent="0.25">
      <c r="C101" t="s">
        <v>79</v>
      </c>
      <c r="H101" t="str">
        <f t="shared" si="1"/>
        <v xml:space="preserve">      &lt;td&gt;&lt;Select name="OtherDifferencesRating" onmousemove = "Recalculate(this)"&gt; &lt;Option Value="Low"&gt;Low&lt;/option&gt;&lt;Option Value = "Medium"&gt;Medium&lt;/option&gt;&lt;option Value = "High"&gt;High&lt;/option&gt;&lt;/Select&gt;&gt;&lt;/td&gt;</v>
      </c>
    </row>
    <row r="102" spans="3:8" x14ac:dyDescent="0.25">
      <c r="D102" t="s">
        <v>80</v>
      </c>
      <c r="H102" t="str">
        <f t="shared" si="1"/>
        <v xml:space="preserve">  &lt;td&gt;&lt;input name = "OtherDifferencesScore" type ="text" size = 1 style="background-color:lightgrey;text-align:center" &gt;&lt;/td&gt;</v>
      </c>
    </row>
    <row r="103" spans="3:8" x14ac:dyDescent="0.25">
      <c r="D103" t="s">
        <v>81</v>
      </c>
      <c r="H103" t="str">
        <f t="shared" si="1"/>
        <v xml:space="preserve">  &lt;td&gt;&lt;input name = "OtherDifferencesComment" Readonly="True" Type = "text" size = 100&gt; &lt;/tr&gt; </v>
      </c>
    </row>
    <row r="104" spans="3:8" x14ac:dyDescent="0.25">
      <c r="C104" t="s">
        <v>68</v>
      </c>
      <c r="H104" t="str">
        <f t="shared" si="1"/>
        <v xml:space="preserve">   &lt;tr&gt;</v>
      </c>
    </row>
    <row r="105" spans="3:8" x14ac:dyDescent="0.25">
      <c r="D105" t="s">
        <v>82</v>
      </c>
      <c r="H105" t="str">
        <f t="shared" si="1"/>
        <v xml:space="preserve">  &lt;td&gt;Switching Costs&lt;/td&gt;</v>
      </c>
    </row>
    <row r="106" spans="3:8" x14ac:dyDescent="0.25">
      <c r="C106" t="s">
        <v>83</v>
      </c>
      <c r="H106" t="str">
        <f t="shared" si="1"/>
        <v xml:space="preserve">      &lt;td&gt;&lt;Select name="SwitchingCostsRating" onmousemove = "Recalculate(this)"&gt; &lt;Option Value="Low"&gt;Low&lt;/option&gt;&lt;Option Value = "Medium"&gt;Medium&lt;/option&gt;&lt;option Value = "High"&gt;High&lt;/option&gt;&lt;/Select&gt;&gt;&lt;/td&gt;</v>
      </c>
    </row>
    <row r="107" spans="3:8" x14ac:dyDescent="0.25">
      <c r="D107" t="s">
        <v>84</v>
      </c>
      <c r="H107" t="str">
        <f t="shared" si="1"/>
        <v xml:space="preserve">  &lt;td&gt;&lt;input name = "SwitchingCostsScore" type ="text" size = 1 style="background-color:lightgrey;text-align:center"&gt;&lt;/td&gt;</v>
      </c>
    </row>
    <row r="108" spans="3:8" x14ac:dyDescent="0.25">
      <c r="D108" t="s">
        <v>85</v>
      </c>
      <c r="H108" t="str">
        <f t="shared" si="1"/>
        <v xml:space="preserve">  &lt;td&gt;&lt;input name = "SwitchingCostsComment" Readonly="True" Type = "text" size = 100&gt;   &lt;/tr&gt;</v>
      </c>
    </row>
    <row r="109" spans="3:8" x14ac:dyDescent="0.25">
      <c r="C109" t="s">
        <v>68</v>
      </c>
      <c r="H109" t="str">
        <f t="shared" si="1"/>
        <v xml:space="preserve">   &lt;tr&gt;</v>
      </c>
    </row>
    <row r="110" spans="3:8" x14ac:dyDescent="0.25">
      <c r="D110" t="s">
        <v>86</v>
      </c>
      <c r="H110" t="str">
        <f t="shared" si="1"/>
        <v xml:space="preserve">  &lt;td&gt;Customer Loyalty&lt;/td&gt;</v>
      </c>
    </row>
    <row r="111" spans="3:8" x14ac:dyDescent="0.25">
      <c r="D111" t="s">
        <v>87</v>
      </c>
      <c r="H111" t="str">
        <f t="shared" si="1"/>
        <v xml:space="preserve">  &lt;td&gt;&lt;Select name="CustomerLoyaltyRating" onmousemove = "Recalculate(this)"&gt; &lt;Option Value="Low"&gt;Low&lt;/option&gt;&lt;Option Value = "Medium"&gt;Medium&lt;/option&gt;&lt;option Value = "High"&gt;High&lt;/option&gt;&lt;/Select&gt;&gt;&lt;/td&gt;</v>
      </c>
    </row>
    <row r="112" spans="3:8" x14ac:dyDescent="0.25">
      <c r="D112" t="s">
        <v>88</v>
      </c>
      <c r="H112" t="str">
        <f t="shared" si="1"/>
        <v xml:space="preserve">  &lt;td&gt;&lt;input name = "CustomerLoyaktyScore" type ="text" size = 1 style="background-color:lightgrey;text-align:center"&gt;&lt;/td&gt;</v>
      </c>
    </row>
    <row r="113" spans="3:8" x14ac:dyDescent="0.25">
      <c r="D113" t="s">
        <v>89</v>
      </c>
      <c r="H113" t="str">
        <f t="shared" si="1"/>
        <v xml:space="preserve">  &lt;td&gt;&lt;input name = "CustomerLoyaktyComment" Readonly="True" Type = "text" size = 100&gt; &lt;/tr&gt;</v>
      </c>
    </row>
    <row r="114" spans="3:8" x14ac:dyDescent="0.25">
      <c r="C114" t="s">
        <v>63</v>
      </c>
      <c r="H114" t="str">
        <f t="shared" si="1"/>
        <v xml:space="preserve">   &lt;tr style ="background-color:lightblue;color:black"&gt;</v>
      </c>
    </row>
    <row r="115" spans="3:8" x14ac:dyDescent="0.25">
      <c r="C115" t="s">
        <v>90</v>
      </c>
      <c r="H115" t="str">
        <f t="shared" si="1"/>
        <v xml:space="preserve">      &lt;td&gt;&lt;strong&gt;Supplier Power&lt;strong&gt;&lt;/td&gt;</v>
      </c>
    </row>
    <row r="116" spans="3:8" x14ac:dyDescent="0.25">
      <c r="C116" t="s">
        <v>91</v>
      </c>
      <c r="H116" t="str">
        <f t="shared" si="1"/>
        <v xml:space="preserve">      &lt;td&gt;&lt;input type ="text" name = "SupplierPowerRating" size = 6 style="text-align:left;background-color:lightblue;color:white"&gt;&lt;/td&gt;</v>
      </c>
    </row>
    <row r="117" spans="3:8" x14ac:dyDescent="0.25">
      <c r="D117" t="s">
        <v>92</v>
      </c>
      <c r="H117" t="str">
        <f t="shared" si="1"/>
        <v xml:space="preserve">  &lt;td&gt;&lt;input type ="text" name = "SupplierPowerScore" size = 1 style="text-align:center;background-color:lightblue;color:black"&gt;&lt;/td&gt;</v>
      </c>
    </row>
    <row r="118" spans="3:8" x14ac:dyDescent="0.25">
      <c r="D118" t="s">
        <v>67</v>
      </c>
      <c r="H118" t="str">
        <f t="shared" si="1"/>
        <v xml:space="preserve">  &lt;td&gt;&lt;/td&gt;</v>
      </c>
    </row>
    <row r="119" spans="3:8" x14ac:dyDescent="0.25">
      <c r="C119" t="s">
        <v>43</v>
      </c>
      <c r="H119" t="str">
        <f t="shared" si="1"/>
        <v xml:space="preserve">   &lt;/tr&gt;</v>
      </c>
    </row>
    <row r="120" spans="3:8" x14ac:dyDescent="0.25">
      <c r="C120" t="s">
        <v>68</v>
      </c>
      <c r="H120" t="str">
        <f t="shared" si="1"/>
        <v xml:space="preserve">   &lt;tr&gt;</v>
      </c>
    </row>
    <row r="121" spans="3:8" x14ac:dyDescent="0.25">
      <c r="D121" t="s">
        <v>93</v>
      </c>
      <c r="H121" t="str">
        <f t="shared" si="1"/>
        <v xml:space="preserve">  &lt;td&gt;Number Of Supplierss&lt;/td&gt;</v>
      </c>
    </row>
    <row r="122" spans="3:8" x14ac:dyDescent="0.25">
      <c r="C122" t="s">
        <v>94</v>
      </c>
      <c r="H122" t="str">
        <f t="shared" si="1"/>
        <v xml:space="preserve">      &lt;td&gt;&lt;Select name="NumberOfSuppliersrsRating" onmousemove = "Recalculate(this)"&gt; &lt;Option Value="Low"&gt;Low&lt;/option&gt;&lt;Option Value = "Medium"&gt;Medium&lt;/option&gt;&lt;option Value = "High"&gt;High&lt;/option&gt;&lt;/Select&gt;&gt;&lt;/td&gt;</v>
      </c>
    </row>
    <row r="123" spans="3:8" x14ac:dyDescent="0.25">
      <c r="D123" t="s">
        <v>95</v>
      </c>
      <c r="H123" t="str">
        <f t="shared" si="1"/>
        <v xml:space="preserve">  &lt;td&gt;&lt;input name = "NumberOfSuppliersOverallScore" type ="text" size = 1 style="background-color:lightgrey;text-align:center"&gt;&lt;/td&gt;</v>
      </c>
    </row>
    <row r="124" spans="3:8" x14ac:dyDescent="0.25">
      <c r="D124" t="s">
        <v>96</v>
      </c>
      <c r="E124" t="s">
        <v>1</v>
      </c>
      <c r="H124" t="str">
        <f t="shared" si="1"/>
        <v xml:space="preserve">  &lt;td&gt;&lt;input name = "NumberOfSuppliersComment" Readonly="True" Type = "text" size = 100&gt;&lt;/tr&gt;</v>
      </c>
    </row>
    <row r="125" spans="3:8" x14ac:dyDescent="0.25">
      <c r="C125" t="s">
        <v>73</v>
      </c>
      <c r="H125" t="str">
        <f t="shared" si="1"/>
        <v xml:space="preserve">    &lt;tr&gt;</v>
      </c>
    </row>
    <row r="126" spans="3:8" x14ac:dyDescent="0.25">
      <c r="D126" t="s">
        <v>97</v>
      </c>
      <c r="H126" t="str">
        <f t="shared" si="1"/>
        <v xml:space="preserve">  &lt;td&gt;Size Of Suppliers&lt;/td&gt;</v>
      </c>
    </row>
    <row r="127" spans="3:8" x14ac:dyDescent="0.25">
      <c r="C127" t="s">
        <v>98</v>
      </c>
      <c r="H127" t="str">
        <f t="shared" si="1"/>
        <v xml:space="preserve">       &lt;td&gt;&lt;Select name="SizeOfSuppliersRating" onmousemove = "Recalculate(this)"&gt; &lt;Option Value="Low"&gt;Low&lt;/option&gt;&lt;Option Value = "Medium"&gt;Medium&lt;/option&gt;&lt;option Value = "High"&gt;High&lt;/option&gt;&lt;/Select&gt;&gt;&lt;/td&gt;</v>
      </c>
    </row>
    <row r="128" spans="3:8" x14ac:dyDescent="0.25">
      <c r="D128" t="s">
        <v>99</v>
      </c>
      <c r="H128" t="str">
        <f t="shared" si="1"/>
        <v xml:space="preserve">  &lt;td&gt;&lt;input name = "SizeOfSuppliersOverallScore" type ="text" size = 1 style="background-color:lightgrey;text-align:center" &gt;&lt;/td&gt;</v>
      </c>
    </row>
    <row r="129" spans="3:8" x14ac:dyDescent="0.25">
      <c r="D129" t="s">
        <v>100</v>
      </c>
      <c r="H129" t="str">
        <f t="shared" si="1"/>
        <v xml:space="preserve">  &lt;td&gt;&lt;input name = "SizeOfSuppliersComment" Readonly="True" Type = "text" size = 100&gt;   &lt;/tr&gt; </v>
      </c>
    </row>
    <row r="130" spans="3:8" x14ac:dyDescent="0.25">
      <c r="C130" t="s">
        <v>68</v>
      </c>
      <c r="H130" t="str">
        <f t="shared" ref="H130:H193" si="2">A130&amp;B130&amp;C130&amp;D130&amp;E130&amp;F130&amp;G130</f>
        <v xml:space="preserve">   &lt;tr&gt;</v>
      </c>
    </row>
    <row r="131" spans="3:8" x14ac:dyDescent="0.25">
      <c r="D131" t="s">
        <v>101</v>
      </c>
      <c r="H131" t="str">
        <f t="shared" si="2"/>
        <v xml:space="preserve">  &lt;td&gt;Uniqueness Of Service&lt;/td&gt;</v>
      </c>
    </row>
    <row r="132" spans="3:8" x14ac:dyDescent="0.25">
      <c r="C132" t="s">
        <v>102</v>
      </c>
      <c r="H132" t="str">
        <f t="shared" si="2"/>
        <v xml:space="preserve">      &lt;td&gt;&lt;Select name="UniquenessOfServiceRating" onmousemove = "Recalculate(this)"&gt; &lt;Option Value="Low"&gt;Low&lt;/option&gt;&lt;Option Value = "Medium"&gt;Medium&lt;/option&gt;&lt;option Value = "High"&gt;High&lt;/option&gt;&lt;/Select&gt;&gt;&lt;/td&gt;</v>
      </c>
    </row>
    <row r="133" spans="3:8" x14ac:dyDescent="0.25">
      <c r="D133" t="s">
        <v>103</v>
      </c>
      <c r="H133" t="str">
        <f t="shared" si="2"/>
        <v xml:space="preserve">  &lt;td&gt;&lt;input name = "UniquenessOfServiceScore" type ="text" size = 1 style="background-color:lightgrey;text-align:center"&gt;&lt;/td&gt;</v>
      </c>
    </row>
    <row r="134" spans="3:8" x14ac:dyDescent="0.25">
      <c r="D134" t="s">
        <v>104</v>
      </c>
      <c r="H134" t="str">
        <f t="shared" si="2"/>
        <v xml:space="preserve">  &lt;td&gt;&lt;input name = "UniquenessOfServiceComment" Readonly="True" Type = "text" size = 100&gt; &lt;/tr&gt; </v>
      </c>
    </row>
    <row r="135" spans="3:8" x14ac:dyDescent="0.25">
      <c r="C135" t="s">
        <v>68</v>
      </c>
      <c r="H135" t="str">
        <f t="shared" si="2"/>
        <v xml:space="preserve">   &lt;tr&gt;</v>
      </c>
    </row>
    <row r="136" spans="3:8" x14ac:dyDescent="0.25">
      <c r="D136" t="s">
        <v>105</v>
      </c>
      <c r="H136" t="str">
        <f t="shared" si="2"/>
        <v xml:space="preserve">  &lt;td&gt;Costs Of Supplier Change&lt;/td&gt;</v>
      </c>
    </row>
    <row r="137" spans="3:8" x14ac:dyDescent="0.25">
      <c r="C137" t="s">
        <v>106</v>
      </c>
      <c r="H137" t="str">
        <f t="shared" si="2"/>
        <v xml:space="preserve">      &lt;td&gt;&lt;Select name="CostsOfSupplierChangeRating" onmousemove = "Recalculate(this)"&gt; &lt;Option Value="Low"&gt;Low&lt;/option&gt;&lt;Option Value = "Medium"&gt;Medium&lt;/option&gt;&lt;option Value = "High"&gt;High&lt;/option&gt;&lt;/Select&gt;&gt;&lt;/td&gt;</v>
      </c>
    </row>
    <row r="138" spans="3:8" x14ac:dyDescent="0.25">
      <c r="D138" t="s">
        <v>107</v>
      </c>
      <c r="H138" t="str">
        <f t="shared" si="2"/>
        <v xml:space="preserve">  &lt;td&gt;&lt;input name = "CostsOfSupplierChangeScore" type ="text" size = 1 style="background-color:lightgrey;text-align:center"&gt;&lt;/td&gt;</v>
      </c>
    </row>
    <row r="139" spans="3:8" x14ac:dyDescent="0.25">
      <c r="D139" t="s">
        <v>108</v>
      </c>
      <c r="H139" t="str">
        <f t="shared" si="2"/>
        <v xml:space="preserve">  &lt;td&gt;&lt;input name = "CostsOfSupplierChangeComment" Readonly="True" Type = "text" size = 100&gt;   &lt;/tr&gt;</v>
      </c>
    </row>
    <row r="140" spans="3:8" x14ac:dyDescent="0.25">
      <c r="C140" t="s">
        <v>68</v>
      </c>
      <c r="H140" t="str">
        <f t="shared" si="2"/>
        <v xml:space="preserve">   &lt;tr&gt;</v>
      </c>
    </row>
    <row r="141" spans="3:8" x14ac:dyDescent="0.25">
      <c r="D141" t="s">
        <v>109</v>
      </c>
      <c r="H141" t="str">
        <f t="shared" si="2"/>
        <v xml:space="preserve">  &lt;td&gt;Supplier Switching Costs&lt;/td&gt;</v>
      </c>
    </row>
    <row r="142" spans="3:8" x14ac:dyDescent="0.25">
      <c r="D142" t="s">
        <v>110</v>
      </c>
      <c r="H142" t="str">
        <f t="shared" si="2"/>
        <v xml:space="preserve">  &lt;td&gt;&lt;Select name="SupplierSwitchingCostsRating" onmousemove = "Recalculate(this)"&gt; &lt;Option Value="Low"&gt;Low&lt;/option&gt;&lt;Option Value = "Medium"&gt;Medium&lt;/option&gt;&lt;option Value = "High"&gt;High&lt;/option&gt;&lt;/Select&gt;&gt;&lt;/td&gt;</v>
      </c>
    </row>
    <row r="143" spans="3:8" x14ac:dyDescent="0.25">
      <c r="D143" t="s">
        <v>111</v>
      </c>
      <c r="H143" t="str">
        <f t="shared" si="2"/>
        <v xml:space="preserve">  &lt;td&gt;&lt;input name = "SupplierSwitchingCostsScore" type ="text" size = 1 style="background-color:lightgrey;text-align:center"&gt;&lt;/td&gt;</v>
      </c>
    </row>
    <row r="144" spans="3:8" x14ac:dyDescent="0.25">
      <c r="D144" t="s">
        <v>112</v>
      </c>
      <c r="H144" t="str">
        <f t="shared" si="2"/>
        <v xml:space="preserve">  &lt;td&gt;&lt;input name = "SupplierSwitchingCostsComment" Readonly="True" Type = "text" size = 100&gt; &lt;/tr&gt;</v>
      </c>
    </row>
    <row r="145" spans="3:8" x14ac:dyDescent="0.25">
      <c r="C145" t="s">
        <v>52</v>
      </c>
      <c r="H145" t="str">
        <f t="shared" si="2"/>
        <v xml:space="preserve">  &lt;/tr&gt;</v>
      </c>
    </row>
    <row r="146" spans="3:8" x14ac:dyDescent="0.25">
      <c r="C146" t="s">
        <v>113</v>
      </c>
      <c r="H146" t="str">
        <f t="shared" si="2"/>
        <v xml:space="preserve">  &lt;tr style ="background-color:lightblue;color:black"&gt;</v>
      </c>
    </row>
    <row r="147" spans="3:8" x14ac:dyDescent="0.25">
      <c r="C147" t="s">
        <v>114</v>
      </c>
      <c r="H147" t="str">
        <f t="shared" si="2"/>
        <v xml:space="preserve">      &lt;td&gt;&lt;strong&gt;Threats Of Substitution&lt;strong&gt;&lt;/td&gt;</v>
      </c>
    </row>
    <row r="148" spans="3:8" x14ac:dyDescent="0.25">
      <c r="C148" t="s">
        <v>115</v>
      </c>
      <c r="H148" t="str">
        <f t="shared" si="2"/>
        <v xml:space="preserve">      &lt;td&gt;&lt;input type ="text" name = "ThreatsOfSubstitutionRating" size = 6 style="text-align:left;background-color:lightblue;color:white"&gt;&lt;/td&gt;</v>
      </c>
    </row>
    <row r="149" spans="3:8" x14ac:dyDescent="0.25">
      <c r="D149" t="s">
        <v>116</v>
      </c>
      <c r="H149" t="str">
        <f t="shared" si="2"/>
        <v xml:space="preserve">  &lt;td&gt;&lt;input type ="text" name = "ThreatsOfSubstitutionScore" size = 1 style="text-align:center;background-color:lightblue;color:black"&gt;&lt;/td&gt;</v>
      </c>
    </row>
    <row r="150" spans="3:8" x14ac:dyDescent="0.25">
      <c r="D150" t="s">
        <v>67</v>
      </c>
      <c r="H150" t="str">
        <f t="shared" si="2"/>
        <v xml:space="preserve">  &lt;td&gt;&lt;/td&gt;</v>
      </c>
    </row>
    <row r="151" spans="3:8" x14ac:dyDescent="0.25">
      <c r="C151" t="s">
        <v>52</v>
      </c>
      <c r="H151" t="str">
        <f t="shared" si="2"/>
        <v xml:space="preserve">  &lt;/tr&gt;</v>
      </c>
    </row>
    <row r="152" spans="3:8" x14ac:dyDescent="0.25">
      <c r="C152" t="s">
        <v>68</v>
      </c>
      <c r="H152" t="str">
        <f t="shared" si="2"/>
        <v xml:space="preserve">   &lt;tr&gt;</v>
      </c>
    </row>
    <row r="153" spans="3:8" x14ac:dyDescent="0.25">
      <c r="D153" t="s">
        <v>117</v>
      </c>
      <c r="H153" t="str">
        <f t="shared" si="2"/>
        <v xml:space="preserve">  &lt;td&gt;Substitute Performance&lt;/td&gt;</v>
      </c>
    </row>
    <row r="154" spans="3:8" x14ac:dyDescent="0.25">
      <c r="C154" t="s">
        <v>118</v>
      </c>
      <c r="H154" t="str">
        <f t="shared" si="2"/>
        <v xml:space="preserve">      &lt;td&gt;&lt;Select name="SubstitutePerfomanceRating" onmousemove = "Recalculate(this)"&gt; &lt;Option Value="Low"&gt;Low&lt;/option&gt;&lt;Option Value = "Medium"&gt;Medium&lt;/option&gt;&lt;option Value = "High"&gt;High&lt;/option&gt;&lt;/Select&gt;&gt;&lt;/td&gt;</v>
      </c>
    </row>
    <row r="155" spans="3:8" x14ac:dyDescent="0.25">
      <c r="D155" t="s">
        <v>119</v>
      </c>
      <c r="H155" t="str">
        <f t="shared" si="2"/>
        <v xml:space="preserve">  &lt;td&gt;&lt;input name = "SubstitutePerformanceScore" type ="text" size = 1 style="background-color:lightgrey;text-align:center"&gt;&lt;/td&gt;</v>
      </c>
    </row>
    <row r="156" spans="3:8" x14ac:dyDescent="0.25">
      <c r="D156" t="s">
        <v>120</v>
      </c>
      <c r="H156" t="str">
        <f t="shared" si="2"/>
        <v xml:space="preserve">  &lt;td&gt;&lt;input name = "SubstitutePerfomanceComment" Readonly="True" Type = "text" size = 100&gt;</v>
      </c>
    </row>
    <row r="157" spans="3:8" x14ac:dyDescent="0.25">
      <c r="C157" t="s">
        <v>37</v>
      </c>
      <c r="H157" t="str">
        <f t="shared" si="2"/>
        <v xml:space="preserve">    &lt;/tr&gt;</v>
      </c>
    </row>
    <row r="158" spans="3:8" x14ac:dyDescent="0.25">
      <c r="C158" t="s">
        <v>73</v>
      </c>
      <c r="H158" t="str">
        <f t="shared" si="2"/>
        <v xml:space="preserve">    &lt;tr&gt;</v>
      </c>
    </row>
    <row r="159" spans="3:8" x14ac:dyDescent="0.25">
      <c r="D159" t="s">
        <v>121</v>
      </c>
      <c r="H159" t="str">
        <f t="shared" si="2"/>
        <v xml:space="preserve">  &lt;td&gt;Costs of Substitution&lt;/td&gt;</v>
      </c>
    </row>
    <row r="160" spans="3:8" x14ac:dyDescent="0.25">
      <c r="C160" t="s">
        <v>122</v>
      </c>
      <c r="H160" t="str">
        <f t="shared" si="2"/>
        <v xml:space="preserve">      &lt;td&gt;&lt;Select name="CostsOfSubstitutionRating" onmousemove = "Recalculate(this)"&gt; &lt;Option Value="Low"&gt;Low&lt;/option&gt;&lt;Option Value = "Medium"&gt;Medium&lt;/option&gt;&lt;option Value = "High"&gt;High&lt;/option&gt;&lt;/Select&gt;&gt;&lt;/td&gt;</v>
      </c>
    </row>
    <row r="161" spans="3:8" x14ac:dyDescent="0.25">
      <c r="D161" t="s">
        <v>123</v>
      </c>
      <c r="H161" t="str">
        <f t="shared" si="2"/>
        <v xml:space="preserve">  &lt;td&gt;&lt;input name = "CostsOfSubstitutionScore" type ="text" size = 1 style="background-color:lightgrey;text-align:center"&gt;&lt;/td&gt;</v>
      </c>
    </row>
    <row r="162" spans="3:8" x14ac:dyDescent="0.25">
      <c r="D162" t="s">
        <v>124</v>
      </c>
      <c r="H162" t="str">
        <f t="shared" si="2"/>
        <v xml:space="preserve">  &lt;td&gt;&lt;input name = "CostsOfSubstitutionComment" Readonly="True" Type = "text" size = 100&gt;   &lt;/tr&gt; </v>
      </c>
    </row>
    <row r="163" spans="3:8" x14ac:dyDescent="0.25">
      <c r="C163" t="s">
        <v>43</v>
      </c>
      <c r="H163" t="str">
        <f t="shared" si="2"/>
        <v xml:space="preserve">   &lt;/tr&gt;</v>
      </c>
    </row>
    <row r="164" spans="3:8" x14ac:dyDescent="0.25">
      <c r="C164" t="s">
        <v>63</v>
      </c>
      <c r="H164" t="str">
        <f t="shared" si="2"/>
        <v xml:space="preserve">   &lt;tr style ="background-color:lightblue;color:black"&gt;</v>
      </c>
    </row>
    <row r="165" spans="3:8" x14ac:dyDescent="0.25">
      <c r="C165" t="s">
        <v>125</v>
      </c>
      <c r="H165" t="str">
        <f t="shared" si="2"/>
        <v xml:space="preserve">      &lt;td&gt;&lt;strong&gt;Buyer Power&lt;strong&gt;&lt;/td&gt;</v>
      </c>
    </row>
    <row r="166" spans="3:8" x14ac:dyDescent="0.25">
      <c r="C166" t="s">
        <v>126</v>
      </c>
      <c r="H166" t="str">
        <f t="shared" si="2"/>
        <v xml:space="preserve">      &lt;td&gt;&lt;input type ="text" name = "BuyerPowerRating" size = 6 style="text-align:left;background-color:lightblue;color:white"&gt;&lt;/td&gt;</v>
      </c>
    </row>
    <row r="167" spans="3:8" x14ac:dyDescent="0.25">
      <c r="D167" t="s">
        <v>127</v>
      </c>
      <c r="H167" t="str">
        <f t="shared" si="2"/>
        <v xml:space="preserve">  &lt;td&gt;&lt;input type ="text" name = "BuyerPowerScore" size = 1 style="text-align:center;background-color:lightblue;color:black"&gt;&lt;/td&gt;</v>
      </c>
    </row>
    <row r="168" spans="3:8" x14ac:dyDescent="0.25">
      <c r="D168" t="s">
        <v>67</v>
      </c>
      <c r="H168" t="str">
        <f t="shared" si="2"/>
        <v xml:space="preserve">  &lt;td&gt;&lt;/td&gt;</v>
      </c>
    </row>
    <row r="169" spans="3:8" x14ac:dyDescent="0.25">
      <c r="C169" t="s">
        <v>1</v>
      </c>
      <c r="H169" t="str">
        <f t="shared" si="2"/>
        <v>&lt;/tr&gt;</v>
      </c>
    </row>
    <row r="170" spans="3:8" x14ac:dyDescent="0.25">
      <c r="C170" t="s">
        <v>68</v>
      </c>
      <c r="H170" t="str">
        <f t="shared" si="2"/>
        <v xml:space="preserve">   &lt;tr&gt;</v>
      </c>
    </row>
    <row r="171" spans="3:8" x14ac:dyDescent="0.25">
      <c r="D171" t="s">
        <v>128</v>
      </c>
      <c r="H171" t="str">
        <f t="shared" si="2"/>
        <v xml:space="preserve">  &lt;td&gt;Number Of Customers&lt;/td&gt;</v>
      </c>
    </row>
    <row r="172" spans="3:8" x14ac:dyDescent="0.25">
      <c r="C172" t="s">
        <v>129</v>
      </c>
      <c r="H172" t="str">
        <f t="shared" si="2"/>
        <v xml:space="preserve">      &lt;td&gt;&lt;Select name="NumberOfCustomersRating" onmousemove = "Recalculate(this)"&gt; &lt;Option Value="Low"&gt;Low&lt;/option&gt;&lt;Option Value = "Medium"&gt;Medium&lt;/option&gt;&lt;option Value = "High"&gt;High&lt;/option&gt;&lt;/Select&gt;&gt;&lt;/td&gt;</v>
      </c>
    </row>
    <row r="173" spans="3:8" x14ac:dyDescent="0.25">
      <c r="D173" t="s">
        <v>130</v>
      </c>
      <c r="H173" t="str">
        <f t="shared" si="2"/>
        <v xml:space="preserve">  &lt;td&gt;&lt;input name = "NumberOfCCustomersScore" type ="text" size = 1 style="background-color:lightgrey;text-align:center"&gt;&lt;/td&gt;</v>
      </c>
    </row>
    <row r="174" spans="3:8" x14ac:dyDescent="0.25">
      <c r="D174" t="s">
        <v>131</v>
      </c>
      <c r="E174" t="s">
        <v>1</v>
      </c>
      <c r="H174" t="str">
        <f t="shared" si="2"/>
        <v xml:space="preserve">  &lt;td&gt;&lt;input name = "NumberOfCustomersComment" Readonly="True" Type = "text" size = 100&gt;&lt;/tr&gt;</v>
      </c>
    </row>
    <row r="175" spans="3:8" x14ac:dyDescent="0.25">
      <c r="C175" t="s">
        <v>73</v>
      </c>
      <c r="H175" t="str">
        <f t="shared" si="2"/>
        <v xml:space="preserve">    &lt;tr&gt;</v>
      </c>
    </row>
    <row r="176" spans="3:8" x14ac:dyDescent="0.25">
      <c r="D176" t="s">
        <v>132</v>
      </c>
      <c r="H176" t="str">
        <f t="shared" si="2"/>
        <v xml:space="preserve">  &lt;td&gt;Single Order Size&lt;/td&gt;</v>
      </c>
    </row>
    <row r="177" spans="3:8" x14ac:dyDescent="0.25">
      <c r="C177" t="s">
        <v>133</v>
      </c>
      <c r="H177" t="str">
        <f t="shared" si="2"/>
        <v xml:space="preserve">      &lt;td&gt;&lt;Select name="SingleOrderSizeRating" onmousemove = "Recalculate(this)"&gt; &lt;Option Value="Low"&gt;Low&lt;/option&gt;&lt;Option Value = "Medium"&gt;Medium&lt;/option&gt;&lt;option Value = "High"&gt;High&lt;/option&gt;&lt;/Select&gt;&gt;&lt;/td&gt;</v>
      </c>
    </row>
    <row r="178" spans="3:8" x14ac:dyDescent="0.25">
      <c r="D178" t="s">
        <v>134</v>
      </c>
      <c r="H178" t="str">
        <f t="shared" si="2"/>
        <v xml:space="preserve">  &lt;td&gt;&lt;input name = "SingleOrderSizeScore" type ="text" size = 1 style="background-color:lightgrey;text-align:center" &gt;&lt;/td&gt;</v>
      </c>
    </row>
    <row r="179" spans="3:8" x14ac:dyDescent="0.25">
      <c r="D179" t="s">
        <v>135</v>
      </c>
      <c r="H179" t="str">
        <f t="shared" si="2"/>
        <v xml:space="preserve">  &lt;td&gt;&lt;input name = "SingleOrderSizeComment" Readonly="True" Type = "text" size = 100&gt;   </v>
      </c>
    </row>
    <row r="180" spans="3:8" x14ac:dyDescent="0.25">
      <c r="D180" t="s">
        <v>136</v>
      </c>
      <c r="H180" t="str">
        <f t="shared" si="2"/>
        <v xml:space="preserve"> &lt;/tr&gt; </v>
      </c>
    </row>
    <row r="181" spans="3:8" x14ac:dyDescent="0.25">
      <c r="C181" t="s">
        <v>68</v>
      </c>
      <c r="H181" t="str">
        <f t="shared" si="2"/>
        <v xml:space="preserve">   &lt;tr&gt;</v>
      </c>
    </row>
    <row r="182" spans="3:8" x14ac:dyDescent="0.25">
      <c r="D182" t="s">
        <v>137</v>
      </c>
      <c r="H182" t="str">
        <f t="shared" si="2"/>
        <v xml:space="preserve">  &lt;td&gt;Competitor Differences&lt;/td&gt;</v>
      </c>
    </row>
    <row r="183" spans="3:8" x14ac:dyDescent="0.25">
      <c r="C183" t="s">
        <v>138</v>
      </c>
      <c r="H183" t="str">
        <f t="shared" si="2"/>
        <v xml:space="preserve">      &lt;td&gt;&lt;Select name="CompetitorDifferencesRating" onmousemove = "Recalculate(this)"&gt; &lt;Option Value="Low"&gt;Low&lt;/option&gt;&lt;Option Value = "Medium"&gt;Medium&lt;/option&gt;&lt;option Value = "High"&gt;High&lt;/option&gt;&lt;/Select&gt;&gt;&lt;/td&gt;</v>
      </c>
    </row>
    <row r="184" spans="3:8" x14ac:dyDescent="0.25">
      <c r="D184" t="s">
        <v>139</v>
      </c>
      <c r="H184" t="str">
        <f t="shared" si="2"/>
        <v xml:space="preserve">  &lt;td&gt;&lt;input name = "CompetitorDifferencesScore" type ="text" size = 1 style="background-color:lightgrey;text-align:center"&gt;&lt;/td&gt;</v>
      </c>
    </row>
    <row r="185" spans="3:8" x14ac:dyDescent="0.25">
      <c r="D185" t="s">
        <v>140</v>
      </c>
      <c r="H185" t="str">
        <f t="shared" si="2"/>
        <v xml:space="preserve">  &lt;td&gt;&lt;input name = "CompetitorDifferencesComment" Readonly="True" Type = "text" size = 100&gt; &lt;/tr&gt; </v>
      </c>
    </row>
    <row r="186" spans="3:8" x14ac:dyDescent="0.25">
      <c r="C186" t="s">
        <v>68</v>
      </c>
      <c r="H186" t="str">
        <f t="shared" si="2"/>
        <v xml:space="preserve">   &lt;tr&gt;</v>
      </c>
    </row>
    <row r="187" spans="3:8" x14ac:dyDescent="0.25">
      <c r="D187" t="s">
        <v>141</v>
      </c>
      <c r="H187" t="str">
        <f t="shared" si="2"/>
        <v xml:space="preserve">  &lt;td&gt;Price Sensitivity&lt;/td&gt;</v>
      </c>
    </row>
    <row r="188" spans="3:8" x14ac:dyDescent="0.25">
      <c r="C188" t="s">
        <v>142</v>
      </c>
      <c r="H188" t="str">
        <f t="shared" si="2"/>
        <v xml:space="preserve">      &lt;td&gt;&lt;Select name="PriceSensitivityRating" onmousemove = "Recalculate(this)"&gt; &lt;Option Value="Low"&gt;Low&lt;/option&gt;&lt;Option Value = "Medium"&gt;Medium&lt;/option&gt;&lt;option Value = "High"&gt;High&lt;/option&gt;&lt;/Select&gt;&gt;&lt;/td&gt;</v>
      </c>
    </row>
    <row r="189" spans="3:8" x14ac:dyDescent="0.25">
      <c r="D189" t="s">
        <v>143</v>
      </c>
      <c r="H189" t="str">
        <f t="shared" si="2"/>
        <v xml:space="preserve">  &lt;td&gt;&lt;input name = "PriceSensitivityScore" type ="text" size = 1 style="background-color:lightgrey;text-align:center"&gt;&lt;/td&gt;</v>
      </c>
    </row>
    <row r="190" spans="3:8" x14ac:dyDescent="0.25">
      <c r="D190" t="s">
        <v>144</v>
      </c>
      <c r="H190" t="str">
        <f t="shared" si="2"/>
        <v xml:space="preserve">  &lt;td&gt;&lt;input name = "PriceSensitivityComment" Readonly="True" Type = "text" size = 100&gt;   &lt;/tr&gt;</v>
      </c>
    </row>
    <row r="191" spans="3:8" x14ac:dyDescent="0.25">
      <c r="C191" t="s">
        <v>68</v>
      </c>
      <c r="H191" t="str">
        <f t="shared" si="2"/>
        <v xml:space="preserve">   &lt;tr&gt;</v>
      </c>
    </row>
    <row r="192" spans="3:8" x14ac:dyDescent="0.25">
      <c r="D192" t="s">
        <v>145</v>
      </c>
      <c r="H192" t="str">
        <f t="shared" si="2"/>
        <v xml:space="preserve">  &lt;td&gt;Ability To Substitute&lt;/td&gt;</v>
      </c>
    </row>
    <row r="193" spans="3:8" x14ac:dyDescent="0.25">
      <c r="D193" t="s">
        <v>146</v>
      </c>
      <c r="H193" t="str">
        <f t="shared" si="2"/>
        <v xml:space="preserve">  &lt;td&gt;&lt;Select name="AbilityToSubstituteRating"onmousemove = "Recalculate(this)" &gt; &lt;Option Value="Low"&gt;Low&lt;/option&gt;&lt;Option Value = "Medium"&gt;Medium&lt;/option&gt;&lt;option Value = "High"&gt;High&lt;/option&gt;&lt;/Select&gt;&gt;&lt;/td&gt;</v>
      </c>
    </row>
    <row r="194" spans="3:8" x14ac:dyDescent="0.25">
      <c r="D194" t="s">
        <v>147</v>
      </c>
      <c r="H194" t="str">
        <f t="shared" ref="H194:H257" si="3">A194&amp;B194&amp;C194&amp;D194&amp;E194&amp;F194&amp;G194</f>
        <v xml:space="preserve">  &lt;td&gt;&lt;input name = "AbilityToSubstituteScore" type ="text" size = 1 style="background-color:lightgrey;text-align:center"&gt;&lt;/td&gt;</v>
      </c>
    </row>
    <row r="195" spans="3:8" x14ac:dyDescent="0.25">
      <c r="D195" t="s">
        <v>148</v>
      </c>
      <c r="H195" t="str">
        <f t="shared" si="3"/>
        <v xml:space="preserve">  &lt;td&gt;&lt;input name = "AbilityToSubstituteComment" Readonly="True" Type = "text" size = 100&gt; </v>
      </c>
    </row>
    <row r="196" spans="3:8" x14ac:dyDescent="0.25">
      <c r="D196" t="s">
        <v>1</v>
      </c>
      <c r="H196" t="str">
        <f t="shared" si="3"/>
        <v>&lt;/tr&gt;</v>
      </c>
    </row>
    <row r="197" spans="3:8" x14ac:dyDescent="0.25">
      <c r="D197" t="s">
        <v>3</v>
      </c>
      <c r="H197" t="str">
        <f t="shared" si="3"/>
        <v>&lt;tr&gt;</v>
      </c>
    </row>
    <row r="198" spans="3:8" x14ac:dyDescent="0.25">
      <c r="D198" t="s">
        <v>149</v>
      </c>
      <c r="H198" t="str">
        <f t="shared" si="3"/>
        <v xml:space="preserve">  &lt;td&gt;Customers Switching Costs&lt;/td&gt;</v>
      </c>
    </row>
    <row r="199" spans="3:8" x14ac:dyDescent="0.25">
      <c r="D199" t="s">
        <v>150</v>
      </c>
      <c r="H199" t="str">
        <f t="shared" si="3"/>
        <v xml:space="preserve">  &lt;td&gt;&lt;Select name="CustomersSwitchingCostsRating" onmousemove = "Recalculate(this)"&gt; &lt;Option Value="Low"&gt;Low&lt;/option&gt;&lt;Option Value = "Medium"&gt;Medium&lt;/option&gt;&lt;option Value = "High"&gt;High&lt;/option&gt;&lt;/Select&gt;&gt;&lt;/td&gt;</v>
      </c>
    </row>
    <row r="200" spans="3:8" x14ac:dyDescent="0.25">
      <c r="D200" t="s">
        <v>151</v>
      </c>
      <c r="H200" t="str">
        <f t="shared" si="3"/>
        <v xml:space="preserve">  &lt;td&gt;&lt;input name = "CustomerSwitchingCostsScore" type ="text" size = 1 style="background-color:lightgrey;text-align:center"&gt;&lt;/td&gt;</v>
      </c>
    </row>
    <row r="201" spans="3:8" x14ac:dyDescent="0.25">
      <c r="D201" t="s">
        <v>152</v>
      </c>
      <c r="H201" t="str">
        <f t="shared" si="3"/>
        <v xml:space="preserve">  &lt;td&gt;&lt;input name = "CustomersSwitchingCostsComment" Readonly="True" Type = "text" size = 100&gt; </v>
      </c>
    </row>
    <row r="202" spans="3:8" x14ac:dyDescent="0.25">
      <c r="D202" t="s">
        <v>153</v>
      </c>
      <c r="H202" t="str">
        <f t="shared" si="3"/>
        <v xml:space="preserve">&lt;/tr&gt;  </v>
      </c>
    </row>
    <row r="203" spans="3:8" x14ac:dyDescent="0.25">
      <c r="D203" t="s">
        <v>154</v>
      </c>
      <c r="H203" t="str">
        <f t="shared" si="3"/>
        <v>&lt;tr style ="background-color:darkblue;color:white"&gt;</v>
      </c>
    </row>
    <row r="204" spans="3:8" x14ac:dyDescent="0.25">
      <c r="C204" t="s">
        <v>155</v>
      </c>
      <c r="H204" t="str">
        <f t="shared" si="3"/>
        <v xml:space="preserve">      &lt;td&gt;&lt;h4&gt;GRAND TOTAL&lt;/h4&gt;&lt;/td&gt;</v>
      </c>
    </row>
    <row r="205" spans="3:8" x14ac:dyDescent="0.25">
      <c r="C205" t="s">
        <v>156</v>
      </c>
      <c r="H205" t="str">
        <f t="shared" si="3"/>
        <v xml:space="preserve">      &lt;td&gt;&lt;input type ="text" name = "SummaryRating" size = 6 style="text-align:left;background-color:darkblue;color:white"&gt;&lt;/td&gt;</v>
      </c>
    </row>
    <row r="206" spans="3:8" x14ac:dyDescent="0.25">
      <c r="D206" t="s">
        <v>157</v>
      </c>
      <c r="H206" t="str">
        <f t="shared" si="3"/>
        <v xml:space="preserve">  &lt;td&gt;&lt;input type ="text" name = "SummaryScore" size = 1 style="text-align:center;background-color:darkblue;color:white"&gt;&lt;/td&gt;</v>
      </c>
    </row>
    <row r="207" spans="3:8" x14ac:dyDescent="0.25">
      <c r="D207" t="s">
        <v>67</v>
      </c>
      <c r="H207" t="str">
        <f t="shared" si="3"/>
        <v xml:space="preserve">  &lt;td&gt;&lt;/td&gt;</v>
      </c>
    </row>
    <row r="208" spans="3:8" x14ac:dyDescent="0.25">
      <c r="C208" t="s">
        <v>158</v>
      </c>
      <c r="H208" t="str">
        <f t="shared" si="3"/>
        <v xml:space="preserve">    &lt;/tr&gt; </v>
      </c>
    </row>
    <row r="209" spans="4:8" x14ac:dyDescent="0.25">
      <c r="D209" t="s">
        <v>159</v>
      </c>
      <c r="H209" t="str">
        <f t="shared" si="3"/>
        <v xml:space="preserve">  </v>
      </c>
    </row>
    <row r="210" spans="4:8" x14ac:dyDescent="0.25">
      <c r="H210" t="str">
        <f t="shared" si="3"/>
        <v/>
      </c>
    </row>
    <row r="211" spans="4:8" x14ac:dyDescent="0.25">
      <c r="H211" t="str">
        <f t="shared" si="3"/>
        <v/>
      </c>
    </row>
    <row r="212" spans="4:8" x14ac:dyDescent="0.25">
      <c r="H212" t="str">
        <f t="shared" si="3"/>
        <v/>
      </c>
    </row>
    <row r="213" spans="4:8" x14ac:dyDescent="0.25">
      <c r="H213" t="str">
        <f t="shared" si="3"/>
        <v/>
      </c>
    </row>
    <row r="214" spans="4:8" x14ac:dyDescent="0.25">
      <c r="H214" t="str">
        <f t="shared" si="3"/>
        <v/>
      </c>
    </row>
    <row r="215" spans="4:8" x14ac:dyDescent="0.25">
      <c r="H215" t="str">
        <f t="shared" si="3"/>
        <v/>
      </c>
    </row>
    <row r="216" spans="4:8" x14ac:dyDescent="0.25">
      <c r="H216" t="str">
        <f t="shared" si="3"/>
        <v/>
      </c>
    </row>
    <row r="217" spans="4:8" x14ac:dyDescent="0.25">
      <c r="H217" t="str">
        <f t="shared" si="3"/>
        <v/>
      </c>
    </row>
    <row r="218" spans="4:8" x14ac:dyDescent="0.25">
      <c r="H218" t="str">
        <f t="shared" si="3"/>
        <v/>
      </c>
    </row>
    <row r="219" spans="4:8" x14ac:dyDescent="0.25">
      <c r="H219" t="str">
        <f t="shared" si="3"/>
        <v/>
      </c>
    </row>
    <row r="220" spans="4:8" x14ac:dyDescent="0.25">
      <c r="H220" t="str">
        <f t="shared" si="3"/>
        <v/>
      </c>
    </row>
    <row r="221" spans="4:8" x14ac:dyDescent="0.25">
      <c r="H221" t="str">
        <f t="shared" si="3"/>
        <v/>
      </c>
    </row>
    <row r="222" spans="4:8" x14ac:dyDescent="0.25">
      <c r="H222" t="str">
        <f t="shared" si="3"/>
        <v/>
      </c>
    </row>
    <row r="223" spans="4:8" x14ac:dyDescent="0.25">
      <c r="H223" t="str">
        <f t="shared" si="3"/>
        <v/>
      </c>
    </row>
    <row r="224" spans="4:8" x14ac:dyDescent="0.25">
      <c r="H224" t="str">
        <f t="shared" si="3"/>
        <v/>
      </c>
    </row>
    <row r="225" spans="8:8" x14ac:dyDescent="0.25">
      <c r="H225" t="str">
        <f t="shared" si="3"/>
        <v/>
      </c>
    </row>
    <row r="226" spans="8:8" x14ac:dyDescent="0.25">
      <c r="H226" t="str">
        <f t="shared" si="3"/>
        <v/>
      </c>
    </row>
    <row r="227" spans="8:8" x14ac:dyDescent="0.25">
      <c r="H227" t="str">
        <f t="shared" si="3"/>
        <v/>
      </c>
    </row>
    <row r="228" spans="8:8" x14ac:dyDescent="0.25">
      <c r="H228" t="str">
        <f t="shared" si="3"/>
        <v/>
      </c>
    </row>
    <row r="229" spans="8:8" x14ac:dyDescent="0.25">
      <c r="H229" t="str">
        <f t="shared" si="3"/>
        <v/>
      </c>
    </row>
    <row r="230" spans="8:8" x14ac:dyDescent="0.25">
      <c r="H230" t="str">
        <f t="shared" si="3"/>
        <v/>
      </c>
    </row>
    <row r="231" spans="8:8" x14ac:dyDescent="0.25">
      <c r="H231" t="str">
        <f t="shared" si="3"/>
        <v/>
      </c>
    </row>
    <row r="232" spans="8:8" x14ac:dyDescent="0.25">
      <c r="H232" t="str">
        <f t="shared" si="3"/>
        <v/>
      </c>
    </row>
    <row r="233" spans="8:8" x14ac:dyDescent="0.25">
      <c r="H233" t="str">
        <f t="shared" si="3"/>
        <v/>
      </c>
    </row>
    <row r="234" spans="8:8" x14ac:dyDescent="0.25">
      <c r="H234" t="str">
        <f t="shared" si="3"/>
        <v/>
      </c>
    </row>
    <row r="235" spans="8:8" x14ac:dyDescent="0.25">
      <c r="H235" t="str">
        <f t="shared" si="3"/>
        <v/>
      </c>
    </row>
    <row r="236" spans="8:8" x14ac:dyDescent="0.25">
      <c r="H236" t="str">
        <f t="shared" si="3"/>
        <v/>
      </c>
    </row>
    <row r="237" spans="8:8" x14ac:dyDescent="0.25">
      <c r="H237" t="str">
        <f t="shared" si="3"/>
        <v/>
      </c>
    </row>
    <row r="238" spans="8:8" x14ac:dyDescent="0.25">
      <c r="H238" t="str">
        <f t="shared" si="3"/>
        <v/>
      </c>
    </row>
    <row r="239" spans="8:8" x14ac:dyDescent="0.25">
      <c r="H239" t="str">
        <f t="shared" si="3"/>
        <v/>
      </c>
    </row>
    <row r="240" spans="8:8" x14ac:dyDescent="0.25">
      <c r="H240" t="str">
        <f t="shared" si="3"/>
        <v/>
      </c>
    </row>
    <row r="241" spans="8:8" x14ac:dyDescent="0.25">
      <c r="H241" t="str">
        <f t="shared" si="3"/>
        <v/>
      </c>
    </row>
    <row r="242" spans="8:8" x14ac:dyDescent="0.25">
      <c r="H242" t="str">
        <f t="shared" si="3"/>
        <v/>
      </c>
    </row>
    <row r="243" spans="8:8" x14ac:dyDescent="0.25">
      <c r="H243" t="str">
        <f t="shared" si="3"/>
        <v/>
      </c>
    </row>
    <row r="244" spans="8:8" x14ac:dyDescent="0.25">
      <c r="H244" t="str">
        <f t="shared" si="3"/>
        <v/>
      </c>
    </row>
    <row r="245" spans="8:8" x14ac:dyDescent="0.25">
      <c r="H245" t="str">
        <f t="shared" si="3"/>
        <v/>
      </c>
    </row>
    <row r="246" spans="8:8" x14ac:dyDescent="0.25">
      <c r="H246" t="str">
        <f t="shared" si="3"/>
        <v/>
      </c>
    </row>
    <row r="247" spans="8:8" x14ac:dyDescent="0.25">
      <c r="H247" t="str">
        <f t="shared" si="3"/>
        <v/>
      </c>
    </row>
    <row r="248" spans="8:8" x14ac:dyDescent="0.25">
      <c r="H248" t="str">
        <f t="shared" si="3"/>
        <v/>
      </c>
    </row>
    <row r="249" spans="8:8" x14ac:dyDescent="0.25">
      <c r="H249" t="str">
        <f t="shared" si="3"/>
        <v/>
      </c>
    </row>
    <row r="250" spans="8:8" x14ac:dyDescent="0.25">
      <c r="H250" t="str">
        <f t="shared" si="3"/>
        <v/>
      </c>
    </row>
    <row r="251" spans="8:8" x14ac:dyDescent="0.25">
      <c r="H251" t="str">
        <f t="shared" si="3"/>
        <v/>
      </c>
    </row>
    <row r="252" spans="8:8" x14ac:dyDescent="0.25">
      <c r="H252" t="str">
        <f t="shared" si="3"/>
        <v/>
      </c>
    </row>
    <row r="253" spans="8:8" x14ac:dyDescent="0.25">
      <c r="H253" t="str">
        <f t="shared" si="3"/>
        <v/>
      </c>
    </row>
    <row r="254" spans="8:8" x14ac:dyDescent="0.25">
      <c r="H254" t="str">
        <f t="shared" si="3"/>
        <v/>
      </c>
    </row>
    <row r="255" spans="8:8" x14ac:dyDescent="0.25">
      <c r="H255" t="str">
        <f t="shared" si="3"/>
        <v/>
      </c>
    </row>
    <row r="256" spans="8:8" x14ac:dyDescent="0.25">
      <c r="H256" t="str">
        <f t="shared" si="3"/>
        <v/>
      </c>
    </row>
    <row r="257" spans="8:8" x14ac:dyDescent="0.25">
      <c r="H257" t="str">
        <f t="shared" si="3"/>
        <v/>
      </c>
    </row>
    <row r="258" spans="8:8" x14ac:dyDescent="0.25">
      <c r="H258" t="str">
        <f t="shared" ref="H258:H321" si="4">A258&amp;B258&amp;C258&amp;D258&amp;E258&amp;F258&amp;G258</f>
        <v/>
      </c>
    </row>
    <row r="259" spans="8:8" x14ac:dyDescent="0.25">
      <c r="H259" t="str">
        <f t="shared" si="4"/>
        <v/>
      </c>
    </row>
    <row r="260" spans="8:8" x14ac:dyDescent="0.25">
      <c r="H260" t="str">
        <f t="shared" si="4"/>
        <v/>
      </c>
    </row>
    <row r="261" spans="8:8" x14ac:dyDescent="0.25">
      <c r="H261" t="str">
        <f t="shared" si="4"/>
        <v/>
      </c>
    </row>
    <row r="262" spans="8:8" x14ac:dyDescent="0.25">
      <c r="H262" t="str">
        <f t="shared" si="4"/>
        <v/>
      </c>
    </row>
    <row r="263" spans="8:8" x14ac:dyDescent="0.25">
      <c r="H263" t="str">
        <f t="shared" si="4"/>
        <v/>
      </c>
    </row>
    <row r="264" spans="8:8" x14ac:dyDescent="0.25">
      <c r="H264" t="str">
        <f t="shared" si="4"/>
        <v/>
      </c>
    </row>
    <row r="265" spans="8:8" x14ac:dyDescent="0.25">
      <c r="H265" t="str">
        <f t="shared" si="4"/>
        <v/>
      </c>
    </row>
    <row r="266" spans="8:8" x14ac:dyDescent="0.25">
      <c r="H266" t="str">
        <f t="shared" si="4"/>
        <v/>
      </c>
    </row>
    <row r="267" spans="8:8" x14ac:dyDescent="0.25">
      <c r="H267" t="str">
        <f t="shared" si="4"/>
        <v/>
      </c>
    </row>
    <row r="268" spans="8:8" x14ac:dyDescent="0.25">
      <c r="H268" t="str">
        <f t="shared" si="4"/>
        <v/>
      </c>
    </row>
    <row r="269" spans="8:8" x14ac:dyDescent="0.25">
      <c r="H269" t="str">
        <f t="shared" si="4"/>
        <v/>
      </c>
    </row>
    <row r="270" spans="8:8" x14ac:dyDescent="0.25">
      <c r="H270" t="str">
        <f t="shared" si="4"/>
        <v/>
      </c>
    </row>
    <row r="271" spans="8:8" x14ac:dyDescent="0.25">
      <c r="H271" t="str">
        <f t="shared" si="4"/>
        <v/>
      </c>
    </row>
    <row r="272" spans="8:8" x14ac:dyDescent="0.25">
      <c r="H272" t="str">
        <f t="shared" si="4"/>
        <v/>
      </c>
    </row>
    <row r="273" spans="8:8" x14ac:dyDescent="0.25">
      <c r="H273" t="str">
        <f t="shared" si="4"/>
        <v/>
      </c>
    </row>
    <row r="274" spans="8:8" x14ac:dyDescent="0.25">
      <c r="H274" t="str">
        <f t="shared" si="4"/>
        <v/>
      </c>
    </row>
    <row r="275" spans="8:8" x14ac:dyDescent="0.25">
      <c r="H275" t="str">
        <f t="shared" si="4"/>
        <v/>
      </c>
    </row>
    <row r="276" spans="8:8" x14ac:dyDescent="0.25">
      <c r="H276" t="str">
        <f t="shared" si="4"/>
        <v/>
      </c>
    </row>
    <row r="277" spans="8:8" x14ac:dyDescent="0.25">
      <c r="H277" t="str">
        <f t="shared" si="4"/>
        <v/>
      </c>
    </row>
    <row r="278" spans="8:8" x14ac:dyDescent="0.25">
      <c r="H278" t="str">
        <f t="shared" si="4"/>
        <v/>
      </c>
    </row>
    <row r="279" spans="8:8" x14ac:dyDescent="0.25">
      <c r="H279" t="str">
        <f t="shared" si="4"/>
        <v/>
      </c>
    </row>
    <row r="280" spans="8:8" x14ac:dyDescent="0.25">
      <c r="H280" t="str">
        <f t="shared" si="4"/>
        <v/>
      </c>
    </row>
    <row r="281" spans="8:8" x14ac:dyDescent="0.25">
      <c r="H281" t="str">
        <f t="shared" si="4"/>
        <v/>
      </c>
    </row>
    <row r="282" spans="8:8" x14ac:dyDescent="0.25">
      <c r="H282" t="str">
        <f t="shared" si="4"/>
        <v/>
      </c>
    </row>
    <row r="283" spans="8:8" x14ac:dyDescent="0.25">
      <c r="H283" t="str">
        <f t="shared" si="4"/>
        <v/>
      </c>
    </row>
    <row r="284" spans="8:8" x14ac:dyDescent="0.25">
      <c r="H284" t="str">
        <f t="shared" si="4"/>
        <v/>
      </c>
    </row>
    <row r="285" spans="8:8" x14ac:dyDescent="0.25">
      <c r="H285" t="str">
        <f t="shared" si="4"/>
        <v/>
      </c>
    </row>
    <row r="286" spans="8:8" x14ac:dyDescent="0.25">
      <c r="H286" t="str">
        <f t="shared" si="4"/>
        <v/>
      </c>
    </row>
    <row r="287" spans="8:8" x14ac:dyDescent="0.25">
      <c r="H287" t="str">
        <f t="shared" si="4"/>
        <v/>
      </c>
    </row>
    <row r="288" spans="8:8" x14ac:dyDescent="0.25">
      <c r="H288" t="str">
        <f t="shared" si="4"/>
        <v/>
      </c>
    </row>
    <row r="289" spans="8:8" x14ac:dyDescent="0.25">
      <c r="H289" t="str">
        <f t="shared" si="4"/>
        <v/>
      </c>
    </row>
    <row r="290" spans="8:8" x14ac:dyDescent="0.25">
      <c r="H290" t="str">
        <f t="shared" si="4"/>
        <v/>
      </c>
    </row>
    <row r="291" spans="8:8" x14ac:dyDescent="0.25">
      <c r="H291" t="str">
        <f t="shared" si="4"/>
        <v/>
      </c>
    </row>
    <row r="292" spans="8:8" x14ac:dyDescent="0.25">
      <c r="H292" t="str">
        <f t="shared" si="4"/>
        <v/>
      </c>
    </row>
    <row r="293" spans="8:8" x14ac:dyDescent="0.25">
      <c r="H293" t="str">
        <f t="shared" si="4"/>
        <v/>
      </c>
    </row>
    <row r="294" spans="8:8" x14ac:dyDescent="0.25">
      <c r="H294" t="str">
        <f t="shared" si="4"/>
        <v/>
      </c>
    </row>
    <row r="295" spans="8:8" x14ac:dyDescent="0.25">
      <c r="H295" t="str">
        <f t="shared" si="4"/>
        <v/>
      </c>
    </row>
    <row r="296" spans="8:8" x14ac:dyDescent="0.25">
      <c r="H296" t="str">
        <f t="shared" si="4"/>
        <v/>
      </c>
    </row>
    <row r="297" spans="8:8" x14ac:dyDescent="0.25">
      <c r="H297" t="str">
        <f t="shared" si="4"/>
        <v/>
      </c>
    </row>
    <row r="298" spans="8:8" x14ac:dyDescent="0.25">
      <c r="H298" t="str">
        <f t="shared" si="4"/>
        <v/>
      </c>
    </row>
    <row r="299" spans="8:8" x14ac:dyDescent="0.25">
      <c r="H299" t="str">
        <f t="shared" si="4"/>
        <v/>
      </c>
    </row>
    <row r="300" spans="8:8" x14ac:dyDescent="0.25">
      <c r="H300" t="str">
        <f t="shared" si="4"/>
        <v/>
      </c>
    </row>
    <row r="301" spans="8:8" x14ac:dyDescent="0.25">
      <c r="H301" t="str">
        <f t="shared" si="4"/>
        <v/>
      </c>
    </row>
    <row r="302" spans="8:8" x14ac:dyDescent="0.25">
      <c r="H302" t="str">
        <f t="shared" si="4"/>
        <v/>
      </c>
    </row>
    <row r="303" spans="8:8" x14ac:dyDescent="0.25">
      <c r="H303" t="str">
        <f t="shared" si="4"/>
        <v/>
      </c>
    </row>
    <row r="304" spans="8:8" x14ac:dyDescent="0.25">
      <c r="H304" t="str">
        <f t="shared" si="4"/>
        <v/>
      </c>
    </row>
    <row r="305" spans="8:8" x14ac:dyDescent="0.25">
      <c r="H305" t="str">
        <f t="shared" si="4"/>
        <v/>
      </c>
    </row>
    <row r="306" spans="8:8" x14ac:dyDescent="0.25">
      <c r="H306" t="str">
        <f t="shared" si="4"/>
        <v/>
      </c>
    </row>
    <row r="307" spans="8:8" x14ac:dyDescent="0.25">
      <c r="H307" t="str">
        <f t="shared" si="4"/>
        <v/>
      </c>
    </row>
    <row r="308" spans="8:8" x14ac:dyDescent="0.25">
      <c r="H308" t="str">
        <f t="shared" si="4"/>
        <v/>
      </c>
    </row>
    <row r="309" spans="8:8" x14ac:dyDescent="0.25">
      <c r="H309" t="str">
        <f t="shared" si="4"/>
        <v/>
      </c>
    </row>
    <row r="310" spans="8:8" x14ac:dyDescent="0.25">
      <c r="H310" t="str">
        <f t="shared" si="4"/>
        <v/>
      </c>
    </row>
    <row r="311" spans="8:8" x14ac:dyDescent="0.25">
      <c r="H311" t="str">
        <f t="shared" si="4"/>
        <v/>
      </c>
    </row>
    <row r="312" spans="8:8" x14ac:dyDescent="0.25">
      <c r="H312" t="str">
        <f t="shared" si="4"/>
        <v/>
      </c>
    </row>
    <row r="313" spans="8:8" x14ac:dyDescent="0.25">
      <c r="H313" t="str">
        <f t="shared" si="4"/>
        <v/>
      </c>
    </row>
    <row r="314" spans="8:8" x14ac:dyDescent="0.25">
      <c r="H314" t="str">
        <f t="shared" si="4"/>
        <v/>
      </c>
    </row>
    <row r="315" spans="8:8" x14ac:dyDescent="0.25">
      <c r="H315" t="str">
        <f t="shared" si="4"/>
        <v/>
      </c>
    </row>
    <row r="316" spans="8:8" x14ac:dyDescent="0.25">
      <c r="H316" t="str">
        <f t="shared" si="4"/>
        <v/>
      </c>
    </row>
    <row r="317" spans="8:8" x14ac:dyDescent="0.25">
      <c r="H317" t="str">
        <f t="shared" si="4"/>
        <v/>
      </c>
    </row>
    <row r="318" spans="8:8" x14ac:dyDescent="0.25">
      <c r="H318" t="str">
        <f t="shared" si="4"/>
        <v/>
      </c>
    </row>
    <row r="319" spans="8:8" x14ac:dyDescent="0.25">
      <c r="H319" t="str">
        <f t="shared" si="4"/>
        <v/>
      </c>
    </row>
    <row r="320" spans="8:8" x14ac:dyDescent="0.25">
      <c r="H320" t="str">
        <f t="shared" si="4"/>
        <v/>
      </c>
    </row>
    <row r="321" spans="8:8" x14ac:dyDescent="0.25">
      <c r="H321" t="str">
        <f t="shared" si="4"/>
        <v/>
      </c>
    </row>
    <row r="322" spans="8:8" x14ac:dyDescent="0.25">
      <c r="H322" t="str">
        <f t="shared" ref="H322:H385" si="5">A322&amp;B322&amp;C322&amp;D322&amp;E322&amp;F322&amp;G322</f>
        <v/>
      </c>
    </row>
    <row r="323" spans="8:8" x14ac:dyDescent="0.25">
      <c r="H323" t="str">
        <f t="shared" si="5"/>
        <v/>
      </c>
    </row>
    <row r="324" spans="8:8" x14ac:dyDescent="0.25">
      <c r="H324" t="str">
        <f t="shared" si="5"/>
        <v/>
      </c>
    </row>
    <row r="325" spans="8:8" x14ac:dyDescent="0.25">
      <c r="H325" t="str">
        <f t="shared" si="5"/>
        <v/>
      </c>
    </row>
    <row r="326" spans="8:8" x14ac:dyDescent="0.25">
      <c r="H326" t="str">
        <f t="shared" si="5"/>
        <v/>
      </c>
    </row>
    <row r="327" spans="8:8" x14ac:dyDescent="0.25">
      <c r="H327" t="str">
        <f t="shared" si="5"/>
        <v/>
      </c>
    </row>
    <row r="328" spans="8:8" x14ac:dyDescent="0.25">
      <c r="H328" t="str">
        <f t="shared" si="5"/>
        <v/>
      </c>
    </row>
    <row r="329" spans="8:8" x14ac:dyDescent="0.25">
      <c r="H329" t="str">
        <f t="shared" si="5"/>
        <v/>
      </c>
    </row>
    <row r="330" spans="8:8" x14ac:dyDescent="0.25">
      <c r="H330" t="str">
        <f t="shared" si="5"/>
        <v/>
      </c>
    </row>
    <row r="331" spans="8:8" x14ac:dyDescent="0.25">
      <c r="H331" t="str">
        <f t="shared" si="5"/>
        <v/>
      </c>
    </row>
    <row r="332" spans="8:8" x14ac:dyDescent="0.25">
      <c r="H332" t="str">
        <f t="shared" si="5"/>
        <v/>
      </c>
    </row>
    <row r="333" spans="8:8" x14ac:dyDescent="0.25">
      <c r="H333" t="str">
        <f t="shared" si="5"/>
        <v/>
      </c>
    </row>
    <row r="334" spans="8:8" x14ac:dyDescent="0.25">
      <c r="H334" t="str">
        <f t="shared" si="5"/>
        <v/>
      </c>
    </row>
    <row r="335" spans="8:8" x14ac:dyDescent="0.25">
      <c r="H335" t="str">
        <f t="shared" si="5"/>
        <v/>
      </c>
    </row>
    <row r="336" spans="8:8" x14ac:dyDescent="0.25">
      <c r="H336" t="str">
        <f t="shared" si="5"/>
        <v/>
      </c>
    </row>
    <row r="337" spans="8:8" x14ac:dyDescent="0.25">
      <c r="H337" t="str">
        <f t="shared" si="5"/>
        <v/>
      </c>
    </row>
    <row r="338" spans="8:8" x14ac:dyDescent="0.25">
      <c r="H338" t="str">
        <f t="shared" si="5"/>
        <v/>
      </c>
    </row>
    <row r="339" spans="8:8" x14ac:dyDescent="0.25">
      <c r="H339" t="str">
        <f t="shared" si="5"/>
        <v/>
      </c>
    </row>
    <row r="340" spans="8:8" x14ac:dyDescent="0.25">
      <c r="H340" t="str">
        <f t="shared" si="5"/>
        <v/>
      </c>
    </row>
    <row r="341" spans="8:8" x14ac:dyDescent="0.25">
      <c r="H341" t="str">
        <f t="shared" si="5"/>
        <v/>
      </c>
    </row>
    <row r="342" spans="8:8" x14ac:dyDescent="0.25">
      <c r="H342" t="str">
        <f t="shared" si="5"/>
        <v/>
      </c>
    </row>
    <row r="343" spans="8:8" x14ac:dyDescent="0.25">
      <c r="H343" t="str">
        <f t="shared" si="5"/>
        <v/>
      </c>
    </row>
    <row r="344" spans="8:8" x14ac:dyDescent="0.25">
      <c r="H344" t="str">
        <f t="shared" si="5"/>
        <v/>
      </c>
    </row>
    <row r="345" spans="8:8" x14ac:dyDescent="0.25">
      <c r="H345" t="str">
        <f t="shared" si="5"/>
        <v/>
      </c>
    </row>
    <row r="346" spans="8:8" x14ac:dyDescent="0.25">
      <c r="H346" t="str">
        <f t="shared" si="5"/>
        <v/>
      </c>
    </row>
    <row r="347" spans="8:8" x14ac:dyDescent="0.25">
      <c r="H347" t="str">
        <f t="shared" si="5"/>
        <v/>
      </c>
    </row>
    <row r="348" spans="8:8" x14ac:dyDescent="0.25">
      <c r="H348" t="str">
        <f t="shared" si="5"/>
        <v/>
      </c>
    </row>
    <row r="349" spans="8:8" x14ac:dyDescent="0.25">
      <c r="H349" t="str">
        <f t="shared" si="5"/>
        <v/>
      </c>
    </row>
    <row r="350" spans="8:8" x14ac:dyDescent="0.25">
      <c r="H350" t="str">
        <f t="shared" si="5"/>
        <v/>
      </c>
    </row>
    <row r="351" spans="8:8" x14ac:dyDescent="0.25">
      <c r="H351" t="str">
        <f t="shared" si="5"/>
        <v/>
      </c>
    </row>
    <row r="352" spans="8:8" x14ac:dyDescent="0.25">
      <c r="H352" t="str">
        <f t="shared" si="5"/>
        <v/>
      </c>
    </row>
    <row r="353" spans="8:8" x14ac:dyDescent="0.25">
      <c r="H353" t="str">
        <f t="shared" si="5"/>
        <v/>
      </c>
    </row>
    <row r="354" spans="8:8" x14ac:dyDescent="0.25">
      <c r="H354" t="str">
        <f t="shared" si="5"/>
        <v/>
      </c>
    </row>
    <row r="355" spans="8:8" x14ac:dyDescent="0.25">
      <c r="H355" t="str">
        <f t="shared" si="5"/>
        <v/>
      </c>
    </row>
    <row r="356" spans="8:8" x14ac:dyDescent="0.25">
      <c r="H356" t="str">
        <f t="shared" si="5"/>
        <v/>
      </c>
    </row>
    <row r="357" spans="8:8" x14ac:dyDescent="0.25">
      <c r="H357" t="str">
        <f t="shared" si="5"/>
        <v/>
      </c>
    </row>
    <row r="358" spans="8:8" x14ac:dyDescent="0.25">
      <c r="H358" t="str">
        <f t="shared" si="5"/>
        <v/>
      </c>
    </row>
    <row r="359" spans="8:8" x14ac:dyDescent="0.25">
      <c r="H359" t="str">
        <f t="shared" si="5"/>
        <v/>
      </c>
    </row>
    <row r="360" spans="8:8" x14ac:dyDescent="0.25">
      <c r="H360" t="str">
        <f t="shared" si="5"/>
        <v/>
      </c>
    </row>
    <row r="361" spans="8:8" x14ac:dyDescent="0.25">
      <c r="H361" t="str">
        <f t="shared" si="5"/>
        <v/>
      </c>
    </row>
    <row r="362" spans="8:8" x14ac:dyDescent="0.25">
      <c r="H362" t="str">
        <f t="shared" si="5"/>
        <v/>
      </c>
    </row>
    <row r="363" spans="8:8" x14ac:dyDescent="0.25">
      <c r="H363" t="str">
        <f t="shared" si="5"/>
        <v/>
      </c>
    </row>
    <row r="364" spans="8:8" x14ac:dyDescent="0.25">
      <c r="H364" t="str">
        <f t="shared" si="5"/>
        <v/>
      </c>
    </row>
    <row r="365" spans="8:8" x14ac:dyDescent="0.25">
      <c r="H365" t="str">
        <f t="shared" si="5"/>
        <v/>
      </c>
    </row>
    <row r="366" spans="8:8" x14ac:dyDescent="0.25">
      <c r="H366" t="str">
        <f t="shared" si="5"/>
        <v/>
      </c>
    </row>
    <row r="367" spans="8:8" x14ac:dyDescent="0.25">
      <c r="H367" t="str">
        <f t="shared" si="5"/>
        <v/>
      </c>
    </row>
    <row r="368" spans="8:8" x14ac:dyDescent="0.25">
      <c r="H368" t="str">
        <f t="shared" si="5"/>
        <v/>
      </c>
    </row>
    <row r="369" spans="8:8" x14ac:dyDescent="0.25">
      <c r="H369" t="str">
        <f t="shared" si="5"/>
        <v/>
      </c>
    </row>
    <row r="370" spans="8:8" x14ac:dyDescent="0.25">
      <c r="H370" t="str">
        <f t="shared" si="5"/>
        <v/>
      </c>
    </row>
    <row r="371" spans="8:8" x14ac:dyDescent="0.25">
      <c r="H371" t="str">
        <f t="shared" si="5"/>
        <v/>
      </c>
    </row>
    <row r="372" spans="8:8" x14ac:dyDescent="0.25">
      <c r="H372" t="str">
        <f t="shared" si="5"/>
        <v/>
      </c>
    </row>
    <row r="373" spans="8:8" x14ac:dyDescent="0.25">
      <c r="H373" t="str">
        <f t="shared" si="5"/>
        <v/>
      </c>
    </row>
    <row r="374" spans="8:8" x14ac:dyDescent="0.25">
      <c r="H374" t="str">
        <f t="shared" si="5"/>
        <v/>
      </c>
    </row>
    <row r="375" spans="8:8" x14ac:dyDescent="0.25">
      <c r="H375" t="str">
        <f t="shared" si="5"/>
        <v/>
      </c>
    </row>
    <row r="376" spans="8:8" x14ac:dyDescent="0.25">
      <c r="H376" t="str">
        <f t="shared" si="5"/>
        <v/>
      </c>
    </row>
    <row r="377" spans="8:8" x14ac:dyDescent="0.25">
      <c r="H377" t="str">
        <f t="shared" si="5"/>
        <v/>
      </c>
    </row>
    <row r="378" spans="8:8" x14ac:dyDescent="0.25">
      <c r="H378" t="str">
        <f t="shared" si="5"/>
        <v/>
      </c>
    </row>
    <row r="379" spans="8:8" x14ac:dyDescent="0.25">
      <c r="H379" t="str">
        <f t="shared" si="5"/>
        <v/>
      </c>
    </row>
    <row r="380" spans="8:8" x14ac:dyDescent="0.25">
      <c r="H380" t="str">
        <f t="shared" si="5"/>
        <v/>
      </c>
    </row>
    <row r="381" spans="8:8" x14ac:dyDescent="0.25">
      <c r="H381" t="str">
        <f t="shared" si="5"/>
        <v/>
      </c>
    </row>
    <row r="382" spans="8:8" x14ac:dyDescent="0.25">
      <c r="H382" t="str">
        <f t="shared" si="5"/>
        <v/>
      </c>
    </row>
    <row r="383" spans="8:8" x14ac:dyDescent="0.25">
      <c r="H383" t="str">
        <f t="shared" si="5"/>
        <v/>
      </c>
    </row>
    <row r="384" spans="8:8" x14ac:dyDescent="0.25">
      <c r="H384" t="str">
        <f t="shared" si="5"/>
        <v/>
      </c>
    </row>
    <row r="385" spans="8:8" x14ac:dyDescent="0.25">
      <c r="H385" t="str">
        <f t="shared" si="5"/>
        <v/>
      </c>
    </row>
    <row r="386" spans="8:8" x14ac:dyDescent="0.25">
      <c r="H386" t="str">
        <f t="shared" ref="H386:H449" si="6">A386&amp;B386&amp;C386&amp;D386&amp;E386&amp;F386&amp;G386</f>
        <v/>
      </c>
    </row>
    <row r="387" spans="8:8" x14ac:dyDescent="0.25">
      <c r="H387" t="str">
        <f t="shared" si="6"/>
        <v/>
      </c>
    </row>
    <row r="388" spans="8:8" x14ac:dyDescent="0.25">
      <c r="H388" t="str">
        <f t="shared" si="6"/>
        <v/>
      </c>
    </row>
    <row r="389" spans="8:8" x14ac:dyDescent="0.25">
      <c r="H389" t="str">
        <f t="shared" si="6"/>
        <v/>
      </c>
    </row>
    <row r="390" spans="8:8" x14ac:dyDescent="0.25">
      <c r="H390" t="str">
        <f t="shared" si="6"/>
        <v/>
      </c>
    </row>
    <row r="391" spans="8:8" x14ac:dyDescent="0.25">
      <c r="H391" t="str">
        <f t="shared" si="6"/>
        <v/>
      </c>
    </row>
    <row r="392" spans="8:8" x14ac:dyDescent="0.25">
      <c r="H392" t="str">
        <f t="shared" si="6"/>
        <v/>
      </c>
    </row>
    <row r="393" spans="8:8" x14ac:dyDescent="0.25">
      <c r="H393" t="str">
        <f t="shared" si="6"/>
        <v/>
      </c>
    </row>
    <row r="394" spans="8:8" x14ac:dyDescent="0.25">
      <c r="H394" t="str">
        <f t="shared" si="6"/>
        <v/>
      </c>
    </row>
    <row r="395" spans="8:8" x14ac:dyDescent="0.25">
      <c r="H395" t="str">
        <f t="shared" si="6"/>
        <v/>
      </c>
    </row>
    <row r="396" spans="8:8" x14ac:dyDescent="0.25">
      <c r="H396" t="str">
        <f t="shared" si="6"/>
        <v/>
      </c>
    </row>
    <row r="397" spans="8:8" x14ac:dyDescent="0.25">
      <c r="H397" t="str">
        <f t="shared" si="6"/>
        <v/>
      </c>
    </row>
    <row r="398" spans="8:8" x14ac:dyDescent="0.25">
      <c r="H398" t="str">
        <f t="shared" si="6"/>
        <v/>
      </c>
    </row>
    <row r="399" spans="8:8" x14ac:dyDescent="0.25">
      <c r="H399" t="str">
        <f t="shared" si="6"/>
        <v/>
      </c>
    </row>
    <row r="400" spans="8:8" x14ac:dyDescent="0.25">
      <c r="H400" t="str">
        <f t="shared" si="6"/>
        <v/>
      </c>
    </row>
    <row r="401" spans="8:8" x14ac:dyDescent="0.25">
      <c r="H401" t="str">
        <f t="shared" si="6"/>
        <v/>
      </c>
    </row>
    <row r="402" spans="8:8" x14ac:dyDescent="0.25">
      <c r="H402" t="str">
        <f t="shared" si="6"/>
        <v/>
      </c>
    </row>
    <row r="403" spans="8:8" x14ac:dyDescent="0.25">
      <c r="H403" t="str">
        <f t="shared" si="6"/>
        <v/>
      </c>
    </row>
    <row r="404" spans="8:8" x14ac:dyDescent="0.25">
      <c r="H404" t="str">
        <f t="shared" si="6"/>
        <v/>
      </c>
    </row>
    <row r="405" spans="8:8" x14ac:dyDescent="0.25">
      <c r="H405" t="str">
        <f t="shared" si="6"/>
        <v/>
      </c>
    </row>
    <row r="406" spans="8:8" x14ac:dyDescent="0.25">
      <c r="H406" t="str">
        <f t="shared" si="6"/>
        <v/>
      </c>
    </row>
    <row r="407" spans="8:8" x14ac:dyDescent="0.25">
      <c r="H407" t="str">
        <f t="shared" si="6"/>
        <v/>
      </c>
    </row>
    <row r="408" spans="8:8" x14ac:dyDescent="0.25">
      <c r="H408" t="str">
        <f t="shared" si="6"/>
        <v/>
      </c>
    </row>
    <row r="409" spans="8:8" x14ac:dyDescent="0.25">
      <c r="H409" t="str">
        <f t="shared" si="6"/>
        <v/>
      </c>
    </row>
    <row r="410" spans="8:8" x14ac:dyDescent="0.25">
      <c r="H410" t="str">
        <f t="shared" si="6"/>
        <v/>
      </c>
    </row>
    <row r="411" spans="8:8" x14ac:dyDescent="0.25">
      <c r="H411" t="str">
        <f t="shared" si="6"/>
        <v/>
      </c>
    </row>
    <row r="412" spans="8:8" x14ac:dyDescent="0.25">
      <c r="H412" t="str">
        <f t="shared" si="6"/>
        <v/>
      </c>
    </row>
    <row r="413" spans="8:8" x14ac:dyDescent="0.25">
      <c r="H413" t="str">
        <f t="shared" si="6"/>
        <v/>
      </c>
    </row>
    <row r="414" spans="8:8" x14ac:dyDescent="0.25">
      <c r="H414" t="str">
        <f t="shared" si="6"/>
        <v/>
      </c>
    </row>
    <row r="415" spans="8:8" x14ac:dyDescent="0.25">
      <c r="H415" t="str">
        <f t="shared" si="6"/>
        <v/>
      </c>
    </row>
    <row r="416" spans="8:8" x14ac:dyDescent="0.25">
      <c r="H416" t="str">
        <f t="shared" si="6"/>
        <v/>
      </c>
    </row>
    <row r="417" spans="8:8" x14ac:dyDescent="0.25">
      <c r="H417" t="str">
        <f t="shared" si="6"/>
        <v/>
      </c>
    </row>
    <row r="418" spans="8:8" x14ac:dyDescent="0.25">
      <c r="H418" t="str">
        <f t="shared" si="6"/>
        <v/>
      </c>
    </row>
    <row r="419" spans="8:8" x14ac:dyDescent="0.25">
      <c r="H419" t="str">
        <f t="shared" si="6"/>
        <v/>
      </c>
    </row>
    <row r="420" spans="8:8" x14ac:dyDescent="0.25">
      <c r="H420" t="str">
        <f t="shared" si="6"/>
        <v/>
      </c>
    </row>
    <row r="421" spans="8:8" x14ac:dyDescent="0.25">
      <c r="H421" t="str">
        <f t="shared" si="6"/>
        <v/>
      </c>
    </row>
    <row r="422" spans="8:8" x14ac:dyDescent="0.25">
      <c r="H422" t="str">
        <f t="shared" si="6"/>
        <v/>
      </c>
    </row>
    <row r="423" spans="8:8" x14ac:dyDescent="0.25">
      <c r="H423" t="str">
        <f t="shared" si="6"/>
        <v/>
      </c>
    </row>
    <row r="424" spans="8:8" x14ac:dyDescent="0.25">
      <c r="H424" t="str">
        <f t="shared" si="6"/>
        <v/>
      </c>
    </row>
    <row r="425" spans="8:8" x14ac:dyDescent="0.25">
      <c r="H425" t="str">
        <f t="shared" si="6"/>
        <v/>
      </c>
    </row>
    <row r="426" spans="8:8" x14ac:dyDescent="0.25">
      <c r="H426" t="str">
        <f t="shared" si="6"/>
        <v/>
      </c>
    </row>
    <row r="427" spans="8:8" x14ac:dyDescent="0.25">
      <c r="H427" t="str">
        <f t="shared" si="6"/>
        <v/>
      </c>
    </row>
    <row r="428" spans="8:8" x14ac:dyDescent="0.25">
      <c r="H428" t="str">
        <f t="shared" si="6"/>
        <v/>
      </c>
    </row>
    <row r="429" spans="8:8" x14ac:dyDescent="0.25">
      <c r="H429" t="str">
        <f t="shared" si="6"/>
        <v/>
      </c>
    </row>
    <row r="430" spans="8:8" x14ac:dyDescent="0.25">
      <c r="H430" t="str">
        <f t="shared" si="6"/>
        <v/>
      </c>
    </row>
    <row r="431" spans="8:8" x14ac:dyDescent="0.25">
      <c r="H431" t="str">
        <f t="shared" si="6"/>
        <v/>
      </c>
    </row>
    <row r="432" spans="8:8" x14ac:dyDescent="0.25">
      <c r="H432" t="str">
        <f t="shared" si="6"/>
        <v/>
      </c>
    </row>
    <row r="433" spans="8:8" x14ac:dyDescent="0.25">
      <c r="H433" t="str">
        <f t="shared" si="6"/>
        <v/>
      </c>
    </row>
    <row r="434" spans="8:8" x14ac:dyDescent="0.25">
      <c r="H434" t="str">
        <f t="shared" si="6"/>
        <v/>
      </c>
    </row>
    <row r="435" spans="8:8" x14ac:dyDescent="0.25">
      <c r="H435" t="str">
        <f t="shared" si="6"/>
        <v/>
      </c>
    </row>
    <row r="436" spans="8:8" x14ac:dyDescent="0.25">
      <c r="H436" t="str">
        <f t="shared" si="6"/>
        <v/>
      </c>
    </row>
    <row r="437" spans="8:8" x14ac:dyDescent="0.25">
      <c r="H437" t="str">
        <f t="shared" si="6"/>
        <v/>
      </c>
    </row>
    <row r="438" spans="8:8" x14ac:dyDescent="0.25">
      <c r="H438" t="str">
        <f t="shared" si="6"/>
        <v/>
      </c>
    </row>
    <row r="439" spans="8:8" x14ac:dyDescent="0.25">
      <c r="H439" t="str">
        <f t="shared" si="6"/>
        <v/>
      </c>
    </row>
    <row r="440" spans="8:8" x14ac:dyDescent="0.25">
      <c r="H440" t="str">
        <f t="shared" si="6"/>
        <v/>
      </c>
    </row>
    <row r="441" spans="8:8" x14ac:dyDescent="0.25">
      <c r="H441" t="str">
        <f t="shared" si="6"/>
        <v/>
      </c>
    </row>
    <row r="442" spans="8:8" x14ac:dyDescent="0.25">
      <c r="H442" t="str">
        <f t="shared" si="6"/>
        <v/>
      </c>
    </row>
    <row r="443" spans="8:8" x14ac:dyDescent="0.25">
      <c r="H443" t="str">
        <f t="shared" si="6"/>
        <v/>
      </c>
    </row>
    <row r="444" spans="8:8" x14ac:dyDescent="0.25">
      <c r="H444" t="str">
        <f t="shared" si="6"/>
        <v/>
      </c>
    </row>
    <row r="445" spans="8:8" x14ac:dyDescent="0.25">
      <c r="H445" t="str">
        <f t="shared" si="6"/>
        <v/>
      </c>
    </row>
    <row r="446" spans="8:8" x14ac:dyDescent="0.25">
      <c r="H446" t="str">
        <f t="shared" si="6"/>
        <v/>
      </c>
    </row>
    <row r="447" spans="8:8" x14ac:dyDescent="0.25">
      <c r="H447" t="str">
        <f t="shared" si="6"/>
        <v/>
      </c>
    </row>
    <row r="448" spans="8:8" x14ac:dyDescent="0.25">
      <c r="H448" t="str">
        <f t="shared" si="6"/>
        <v/>
      </c>
    </row>
    <row r="449" spans="8:8" x14ac:dyDescent="0.25">
      <c r="H449" t="str">
        <f t="shared" si="6"/>
        <v/>
      </c>
    </row>
    <row r="450" spans="8:8" x14ac:dyDescent="0.25">
      <c r="H450" t="str">
        <f t="shared" ref="H450:H513" si="7">A450&amp;B450&amp;C450&amp;D450&amp;E450&amp;F450&amp;G450</f>
        <v/>
      </c>
    </row>
    <row r="451" spans="8:8" x14ac:dyDescent="0.25">
      <c r="H451" t="str">
        <f t="shared" si="7"/>
        <v/>
      </c>
    </row>
    <row r="452" spans="8:8" x14ac:dyDescent="0.25">
      <c r="H452" t="str">
        <f t="shared" si="7"/>
        <v/>
      </c>
    </row>
    <row r="453" spans="8:8" x14ac:dyDescent="0.25">
      <c r="H453" t="str">
        <f t="shared" si="7"/>
        <v/>
      </c>
    </row>
    <row r="454" spans="8:8" x14ac:dyDescent="0.25">
      <c r="H454" t="str">
        <f t="shared" si="7"/>
        <v/>
      </c>
    </row>
    <row r="455" spans="8:8" x14ac:dyDescent="0.25">
      <c r="H455" t="str">
        <f t="shared" si="7"/>
        <v/>
      </c>
    </row>
    <row r="456" spans="8:8" x14ac:dyDescent="0.25">
      <c r="H456" t="str">
        <f t="shared" si="7"/>
        <v/>
      </c>
    </row>
    <row r="457" spans="8:8" x14ac:dyDescent="0.25">
      <c r="H457" t="str">
        <f t="shared" si="7"/>
        <v/>
      </c>
    </row>
    <row r="458" spans="8:8" x14ac:dyDescent="0.25">
      <c r="H458" t="str">
        <f t="shared" si="7"/>
        <v/>
      </c>
    </row>
    <row r="459" spans="8:8" x14ac:dyDescent="0.25">
      <c r="H459" t="str">
        <f t="shared" si="7"/>
        <v/>
      </c>
    </row>
    <row r="460" spans="8:8" x14ac:dyDescent="0.25">
      <c r="H460" t="str">
        <f t="shared" si="7"/>
        <v/>
      </c>
    </row>
    <row r="461" spans="8:8" x14ac:dyDescent="0.25">
      <c r="H461" t="str">
        <f t="shared" si="7"/>
        <v/>
      </c>
    </row>
    <row r="462" spans="8:8" x14ac:dyDescent="0.25">
      <c r="H462" t="str">
        <f t="shared" si="7"/>
        <v/>
      </c>
    </row>
    <row r="463" spans="8:8" x14ac:dyDescent="0.25">
      <c r="H463" t="str">
        <f t="shared" si="7"/>
        <v/>
      </c>
    </row>
    <row r="464" spans="8:8" x14ac:dyDescent="0.25">
      <c r="H464" t="str">
        <f t="shared" si="7"/>
        <v/>
      </c>
    </row>
    <row r="465" spans="8:8" x14ac:dyDescent="0.25">
      <c r="H465" t="str">
        <f t="shared" si="7"/>
        <v/>
      </c>
    </row>
    <row r="466" spans="8:8" x14ac:dyDescent="0.25">
      <c r="H466" t="str">
        <f t="shared" si="7"/>
        <v/>
      </c>
    </row>
    <row r="467" spans="8:8" x14ac:dyDescent="0.25">
      <c r="H467" t="str">
        <f t="shared" si="7"/>
        <v/>
      </c>
    </row>
    <row r="468" spans="8:8" x14ac:dyDescent="0.25">
      <c r="H468" t="str">
        <f t="shared" si="7"/>
        <v/>
      </c>
    </row>
    <row r="469" spans="8:8" x14ac:dyDescent="0.25">
      <c r="H469" t="str">
        <f t="shared" si="7"/>
        <v/>
      </c>
    </row>
    <row r="470" spans="8:8" x14ac:dyDescent="0.25">
      <c r="H470" t="str">
        <f t="shared" si="7"/>
        <v/>
      </c>
    </row>
    <row r="471" spans="8:8" x14ac:dyDescent="0.25">
      <c r="H471" t="str">
        <f t="shared" si="7"/>
        <v/>
      </c>
    </row>
    <row r="472" spans="8:8" x14ac:dyDescent="0.25">
      <c r="H472" t="str">
        <f t="shared" si="7"/>
        <v/>
      </c>
    </row>
    <row r="473" spans="8:8" x14ac:dyDescent="0.25">
      <c r="H473" t="str">
        <f t="shared" si="7"/>
        <v/>
      </c>
    </row>
    <row r="474" spans="8:8" x14ac:dyDescent="0.25">
      <c r="H474" t="str">
        <f t="shared" si="7"/>
        <v/>
      </c>
    </row>
    <row r="475" spans="8:8" x14ac:dyDescent="0.25">
      <c r="H475" t="str">
        <f t="shared" si="7"/>
        <v/>
      </c>
    </row>
    <row r="476" spans="8:8" x14ac:dyDescent="0.25">
      <c r="H476" t="str">
        <f t="shared" si="7"/>
        <v/>
      </c>
    </row>
    <row r="477" spans="8:8" x14ac:dyDescent="0.25">
      <c r="H477" t="str">
        <f t="shared" si="7"/>
        <v/>
      </c>
    </row>
    <row r="478" spans="8:8" x14ac:dyDescent="0.25">
      <c r="H478" t="str">
        <f t="shared" si="7"/>
        <v/>
      </c>
    </row>
    <row r="479" spans="8:8" x14ac:dyDescent="0.25">
      <c r="H479" t="str">
        <f t="shared" si="7"/>
        <v/>
      </c>
    </row>
    <row r="480" spans="8:8" x14ac:dyDescent="0.25">
      <c r="H480" t="str">
        <f t="shared" si="7"/>
        <v/>
      </c>
    </row>
    <row r="481" spans="8:8" x14ac:dyDescent="0.25">
      <c r="H481" t="str">
        <f t="shared" si="7"/>
        <v/>
      </c>
    </row>
    <row r="482" spans="8:8" x14ac:dyDescent="0.25">
      <c r="H482" t="str">
        <f t="shared" si="7"/>
        <v/>
      </c>
    </row>
    <row r="483" spans="8:8" x14ac:dyDescent="0.25">
      <c r="H483" t="str">
        <f t="shared" si="7"/>
        <v/>
      </c>
    </row>
    <row r="484" spans="8:8" x14ac:dyDescent="0.25">
      <c r="H484" t="str">
        <f t="shared" si="7"/>
        <v/>
      </c>
    </row>
    <row r="485" spans="8:8" x14ac:dyDescent="0.25">
      <c r="H485" t="str">
        <f t="shared" si="7"/>
        <v/>
      </c>
    </row>
    <row r="486" spans="8:8" x14ac:dyDescent="0.25">
      <c r="H486" t="str">
        <f t="shared" si="7"/>
        <v/>
      </c>
    </row>
    <row r="487" spans="8:8" x14ac:dyDescent="0.25">
      <c r="H487" t="str">
        <f t="shared" si="7"/>
        <v/>
      </c>
    </row>
    <row r="488" spans="8:8" x14ac:dyDescent="0.25">
      <c r="H488" t="str">
        <f t="shared" si="7"/>
        <v/>
      </c>
    </row>
    <row r="489" spans="8:8" x14ac:dyDescent="0.25">
      <c r="H489" t="str">
        <f t="shared" si="7"/>
        <v/>
      </c>
    </row>
    <row r="490" spans="8:8" x14ac:dyDescent="0.25">
      <c r="H490" t="str">
        <f t="shared" si="7"/>
        <v/>
      </c>
    </row>
    <row r="491" spans="8:8" x14ac:dyDescent="0.25">
      <c r="H491" t="str">
        <f t="shared" si="7"/>
        <v/>
      </c>
    </row>
    <row r="492" spans="8:8" x14ac:dyDescent="0.25">
      <c r="H492" t="str">
        <f t="shared" si="7"/>
        <v/>
      </c>
    </row>
    <row r="493" spans="8:8" x14ac:dyDescent="0.25">
      <c r="H493" t="str">
        <f t="shared" si="7"/>
        <v/>
      </c>
    </row>
    <row r="494" spans="8:8" x14ac:dyDescent="0.25">
      <c r="H494" t="str">
        <f t="shared" si="7"/>
        <v/>
      </c>
    </row>
    <row r="495" spans="8:8" x14ac:dyDescent="0.25">
      <c r="H495" t="str">
        <f t="shared" si="7"/>
        <v/>
      </c>
    </row>
    <row r="496" spans="8:8" x14ac:dyDescent="0.25">
      <c r="H496" t="str">
        <f t="shared" si="7"/>
        <v/>
      </c>
    </row>
    <row r="497" spans="8:8" x14ac:dyDescent="0.25">
      <c r="H497" t="str">
        <f t="shared" si="7"/>
        <v/>
      </c>
    </row>
    <row r="498" spans="8:8" x14ac:dyDescent="0.25">
      <c r="H498" t="str">
        <f t="shared" si="7"/>
        <v/>
      </c>
    </row>
    <row r="499" spans="8:8" x14ac:dyDescent="0.25">
      <c r="H499" t="str">
        <f t="shared" si="7"/>
        <v/>
      </c>
    </row>
    <row r="500" spans="8:8" x14ac:dyDescent="0.25">
      <c r="H500" t="str">
        <f t="shared" si="7"/>
        <v/>
      </c>
    </row>
    <row r="501" spans="8:8" x14ac:dyDescent="0.25">
      <c r="H501" t="str">
        <f t="shared" si="7"/>
        <v/>
      </c>
    </row>
    <row r="502" spans="8:8" x14ac:dyDescent="0.25">
      <c r="H502" t="str">
        <f t="shared" si="7"/>
        <v/>
      </c>
    </row>
    <row r="503" spans="8:8" x14ac:dyDescent="0.25">
      <c r="H503" t="str">
        <f t="shared" si="7"/>
        <v/>
      </c>
    </row>
    <row r="504" spans="8:8" x14ac:dyDescent="0.25">
      <c r="H504" t="str">
        <f t="shared" si="7"/>
        <v/>
      </c>
    </row>
    <row r="505" spans="8:8" x14ac:dyDescent="0.25">
      <c r="H505" t="str">
        <f t="shared" si="7"/>
        <v/>
      </c>
    </row>
    <row r="506" spans="8:8" x14ac:dyDescent="0.25">
      <c r="H506" t="str">
        <f t="shared" si="7"/>
        <v/>
      </c>
    </row>
    <row r="507" spans="8:8" x14ac:dyDescent="0.25">
      <c r="H507" t="str">
        <f t="shared" si="7"/>
        <v/>
      </c>
    </row>
    <row r="508" spans="8:8" x14ac:dyDescent="0.25">
      <c r="H508" t="str">
        <f t="shared" si="7"/>
        <v/>
      </c>
    </row>
    <row r="509" spans="8:8" x14ac:dyDescent="0.25">
      <c r="H509" t="str">
        <f t="shared" si="7"/>
        <v/>
      </c>
    </row>
    <row r="510" spans="8:8" x14ac:dyDescent="0.25">
      <c r="H510" t="str">
        <f t="shared" si="7"/>
        <v/>
      </c>
    </row>
    <row r="511" spans="8:8" x14ac:dyDescent="0.25">
      <c r="H511" t="str">
        <f t="shared" si="7"/>
        <v/>
      </c>
    </row>
    <row r="512" spans="8:8" x14ac:dyDescent="0.25">
      <c r="H512" t="str">
        <f t="shared" si="7"/>
        <v/>
      </c>
    </row>
    <row r="513" spans="8:8" x14ac:dyDescent="0.25">
      <c r="H513" t="str">
        <f t="shared" si="7"/>
        <v/>
      </c>
    </row>
    <row r="514" spans="8:8" x14ac:dyDescent="0.25">
      <c r="H514" t="str">
        <f t="shared" ref="H514:H577" si="8">A514&amp;B514&amp;C514&amp;D514&amp;E514&amp;F514&amp;G514</f>
        <v/>
      </c>
    </row>
    <row r="515" spans="8:8" x14ac:dyDescent="0.25">
      <c r="H515" t="str">
        <f t="shared" si="8"/>
        <v/>
      </c>
    </row>
    <row r="516" spans="8:8" x14ac:dyDescent="0.25">
      <c r="H516" t="str">
        <f t="shared" si="8"/>
        <v/>
      </c>
    </row>
    <row r="517" spans="8:8" x14ac:dyDescent="0.25">
      <c r="H517" t="str">
        <f t="shared" si="8"/>
        <v/>
      </c>
    </row>
    <row r="518" spans="8:8" x14ac:dyDescent="0.25">
      <c r="H518" t="str">
        <f t="shared" si="8"/>
        <v/>
      </c>
    </row>
    <row r="519" spans="8:8" x14ac:dyDescent="0.25">
      <c r="H519" t="str">
        <f t="shared" si="8"/>
        <v/>
      </c>
    </row>
    <row r="520" spans="8:8" x14ac:dyDescent="0.25">
      <c r="H520" t="str">
        <f t="shared" si="8"/>
        <v/>
      </c>
    </row>
    <row r="521" spans="8:8" x14ac:dyDescent="0.25">
      <c r="H521" t="str">
        <f t="shared" si="8"/>
        <v/>
      </c>
    </row>
    <row r="522" spans="8:8" x14ac:dyDescent="0.25">
      <c r="H522" t="str">
        <f t="shared" si="8"/>
        <v/>
      </c>
    </row>
    <row r="523" spans="8:8" x14ac:dyDescent="0.25">
      <c r="H523" t="str">
        <f t="shared" si="8"/>
        <v/>
      </c>
    </row>
    <row r="524" spans="8:8" x14ac:dyDescent="0.25">
      <c r="H524" t="str">
        <f t="shared" si="8"/>
        <v/>
      </c>
    </row>
    <row r="525" spans="8:8" x14ac:dyDescent="0.25">
      <c r="H525" t="str">
        <f t="shared" si="8"/>
        <v/>
      </c>
    </row>
    <row r="526" spans="8:8" x14ac:dyDescent="0.25">
      <c r="H526" t="str">
        <f t="shared" si="8"/>
        <v/>
      </c>
    </row>
    <row r="527" spans="8:8" x14ac:dyDescent="0.25">
      <c r="H527" t="str">
        <f t="shared" si="8"/>
        <v/>
      </c>
    </row>
    <row r="528" spans="8:8" x14ac:dyDescent="0.25">
      <c r="H528" t="str">
        <f t="shared" si="8"/>
        <v/>
      </c>
    </row>
    <row r="529" spans="8:8" x14ac:dyDescent="0.25">
      <c r="H529" t="str">
        <f t="shared" si="8"/>
        <v/>
      </c>
    </row>
    <row r="530" spans="8:8" x14ac:dyDescent="0.25">
      <c r="H530" t="str">
        <f t="shared" si="8"/>
        <v/>
      </c>
    </row>
    <row r="531" spans="8:8" x14ac:dyDescent="0.25">
      <c r="H531" t="str">
        <f t="shared" si="8"/>
        <v/>
      </c>
    </row>
    <row r="532" spans="8:8" x14ac:dyDescent="0.25">
      <c r="H532" t="str">
        <f t="shared" si="8"/>
        <v/>
      </c>
    </row>
    <row r="533" spans="8:8" x14ac:dyDescent="0.25">
      <c r="H533" t="str">
        <f t="shared" si="8"/>
        <v/>
      </c>
    </row>
    <row r="534" spans="8:8" x14ac:dyDescent="0.25">
      <c r="H534" t="str">
        <f t="shared" si="8"/>
        <v/>
      </c>
    </row>
    <row r="535" spans="8:8" x14ac:dyDescent="0.25">
      <c r="H535" t="str">
        <f t="shared" si="8"/>
        <v/>
      </c>
    </row>
    <row r="536" spans="8:8" x14ac:dyDescent="0.25">
      <c r="H536" t="str">
        <f t="shared" si="8"/>
        <v/>
      </c>
    </row>
    <row r="537" spans="8:8" x14ac:dyDescent="0.25">
      <c r="H537" t="str">
        <f t="shared" si="8"/>
        <v/>
      </c>
    </row>
    <row r="538" spans="8:8" x14ac:dyDescent="0.25">
      <c r="H538" t="str">
        <f t="shared" si="8"/>
        <v/>
      </c>
    </row>
    <row r="539" spans="8:8" x14ac:dyDescent="0.25">
      <c r="H539" t="str">
        <f t="shared" si="8"/>
        <v/>
      </c>
    </row>
    <row r="540" spans="8:8" x14ac:dyDescent="0.25">
      <c r="H540" t="str">
        <f t="shared" si="8"/>
        <v/>
      </c>
    </row>
    <row r="541" spans="8:8" x14ac:dyDescent="0.25">
      <c r="H541" t="str">
        <f t="shared" si="8"/>
        <v/>
      </c>
    </row>
    <row r="542" spans="8:8" x14ac:dyDescent="0.25">
      <c r="H542" t="str">
        <f t="shared" si="8"/>
        <v/>
      </c>
    </row>
    <row r="543" spans="8:8" x14ac:dyDescent="0.25">
      <c r="H543" t="str">
        <f t="shared" si="8"/>
        <v/>
      </c>
    </row>
    <row r="544" spans="8:8" x14ac:dyDescent="0.25">
      <c r="H544" t="str">
        <f t="shared" si="8"/>
        <v/>
      </c>
    </row>
    <row r="545" spans="8:8" x14ac:dyDescent="0.25">
      <c r="H545" t="str">
        <f t="shared" si="8"/>
        <v/>
      </c>
    </row>
    <row r="546" spans="8:8" x14ac:dyDescent="0.25">
      <c r="H546" t="str">
        <f t="shared" si="8"/>
        <v/>
      </c>
    </row>
    <row r="547" spans="8:8" x14ac:dyDescent="0.25">
      <c r="H547" t="str">
        <f t="shared" si="8"/>
        <v/>
      </c>
    </row>
    <row r="548" spans="8:8" x14ac:dyDescent="0.25">
      <c r="H548" t="str">
        <f t="shared" si="8"/>
        <v/>
      </c>
    </row>
    <row r="549" spans="8:8" x14ac:dyDescent="0.25">
      <c r="H549" t="str">
        <f t="shared" si="8"/>
        <v/>
      </c>
    </row>
    <row r="550" spans="8:8" x14ac:dyDescent="0.25">
      <c r="H550" t="str">
        <f t="shared" si="8"/>
        <v/>
      </c>
    </row>
    <row r="551" spans="8:8" x14ac:dyDescent="0.25">
      <c r="H551" t="str">
        <f t="shared" si="8"/>
        <v/>
      </c>
    </row>
    <row r="552" spans="8:8" x14ac:dyDescent="0.25">
      <c r="H552" t="str">
        <f t="shared" si="8"/>
        <v/>
      </c>
    </row>
    <row r="553" spans="8:8" x14ac:dyDescent="0.25">
      <c r="H553" t="str">
        <f t="shared" si="8"/>
        <v/>
      </c>
    </row>
    <row r="554" spans="8:8" x14ac:dyDescent="0.25">
      <c r="H554" t="str">
        <f t="shared" si="8"/>
        <v/>
      </c>
    </row>
    <row r="555" spans="8:8" x14ac:dyDescent="0.25">
      <c r="H555" t="str">
        <f t="shared" si="8"/>
        <v/>
      </c>
    </row>
    <row r="556" spans="8:8" x14ac:dyDescent="0.25">
      <c r="H556" t="str">
        <f t="shared" si="8"/>
        <v/>
      </c>
    </row>
    <row r="557" spans="8:8" x14ac:dyDescent="0.25">
      <c r="H557" t="str">
        <f t="shared" si="8"/>
        <v/>
      </c>
    </row>
    <row r="558" spans="8:8" x14ac:dyDescent="0.25">
      <c r="H558" t="str">
        <f t="shared" si="8"/>
        <v/>
      </c>
    </row>
    <row r="559" spans="8:8" x14ac:dyDescent="0.25">
      <c r="H559" t="str">
        <f t="shared" si="8"/>
        <v/>
      </c>
    </row>
    <row r="560" spans="8:8" x14ac:dyDescent="0.25">
      <c r="H560" t="str">
        <f t="shared" si="8"/>
        <v/>
      </c>
    </row>
    <row r="561" spans="8:8" x14ac:dyDescent="0.25">
      <c r="H561" t="str">
        <f t="shared" si="8"/>
        <v/>
      </c>
    </row>
    <row r="562" spans="8:8" x14ac:dyDescent="0.25">
      <c r="H562" t="str">
        <f t="shared" si="8"/>
        <v/>
      </c>
    </row>
    <row r="563" spans="8:8" x14ac:dyDescent="0.25">
      <c r="H563" t="str">
        <f t="shared" si="8"/>
        <v/>
      </c>
    </row>
    <row r="564" spans="8:8" x14ac:dyDescent="0.25">
      <c r="H564" t="str">
        <f t="shared" si="8"/>
        <v/>
      </c>
    </row>
    <row r="565" spans="8:8" x14ac:dyDescent="0.25">
      <c r="H565" t="str">
        <f t="shared" si="8"/>
        <v/>
      </c>
    </row>
    <row r="566" spans="8:8" x14ac:dyDescent="0.25">
      <c r="H566" t="str">
        <f t="shared" si="8"/>
        <v/>
      </c>
    </row>
    <row r="567" spans="8:8" x14ac:dyDescent="0.25">
      <c r="H567" t="str">
        <f t="shared" si="8"/>
        <v/>
      </c>
    </row>
    <row r="568" spans="8:8" x14ac:dyDescent="0.25">
      <c r="H568" t="str">
        <f t="shared" si="8"/>
        <v/>
      </c>
    </row>
    <row r="569" spans="8:8" x14ac:dyDescent="0.25">
      <c r="H569" t="str">
        <f t="shared" si="8"/>
        <v/>
      </c>
    </row>
    <row r="570" spans="8:8" x14ac:dyDescent="0.25">
      <c r="H570" t="str">
        <f t="shared" si="8"/>
        <v/>
      </c>
    </row>
    <row r="571" spans="8:8" x14ac:dyDescent="0.25">
      <c r="H571" t="str">
        <f t="shared" si="8"/>
        <v/>
      </c>
    </row>
    <row r="572" spans="8:8" x14ac:dyDescent="0.25">
      <c r="H572" t="str">
        <f t="shared" si="8"/>
        <v/>
      </c>
    </row>
    <row r="573" spans="8:8" x14ac:dyDescent="0.25">
      <c r="H573" t="str">
        <f t="shared" si="8"/>
        <v/>
      </c>
    </row>
    <row r="574" spans="8:8" x14ac:dyDescent="0.25">
      <c r="H574" t="str">
        <f t="shared" si="8"/>
        <v/>
      </c>
    </row>
    <row r="575" spans="8:8" x14ac:dyDescent="0.25">
      <c r="H575" t="str">
        <f t="shared" si="8"/>
        <v/>
      </c>
    </row>
    <row r="576" spans="8:8" x14ac:dyDescent="0.25">
      <c r="H576" t="str">
        <f t="shared" si="8"/>
        <v/>
      </c>
    </row>
    <row r="577" spans="8:8" x14ac:dyDescent="0.25">
      <c r="H577" t="str">
        <f t="shared" si="8"/>
        <v/>
      </c>
    </row>
    <row r="578" spans="8:8" x14ac:dyDescent="0.25">
      <c r="H578" t="str">
        <f t="shared" ref="H578:H641" si="9">A578&amp;B578&amp;C578&amp;D578&amp;E578&amp;F578&amp;G578</f>
        <v/>
      </c>
    </row>
    <row r="579" spans="8:8" x14ac:dyDescent="0.25">
      <c r="H579" t="str">
        <f t="shared" si="9"/>
        <v/>
      </c>
    </row>
    <row r="580" spans="8:8" x14ac:dyDescent="0.25">
      <c r="H580" t="str">
        <f t="shared" si="9"/>
        <v/>
      </c>
    </row>
    <row r="581" spans="8:8" x14ac:dyDescent="0.25">
      <c r="H581" t="str">
        <f t="shared" si="9"/>
        <v/>
      </c>
    </row>
    <row r="582" spans="8:8" x14ac:dyDescent="0.25">
      <c r="H582" t="str">
        <f t="shared" si="9"/>
        <v/>
      </c>
    </row>
    <row r="583" spans="8:8" x14ac:dyDescent="0.25">
      <c r="H583" t="str">
        <f t="shared" si="9"/>
        <v/>
      </c>
    </row>
    <row r="584" spans="8:8" x14ac:dyDescent="0.25">
      <c r="H584" t="str">
        <f t="shared" si="9"/>
        <v/>
      </c>
    </row>
    <row r="585" spans="8:8" x14ac:dyDescent="0.25">
      <c r="H585" t="str">
        <f t="shared" si="9"/>
        <v/>
      </c>
    </row>
    <row r="586" spans="8:8" x14ac:dyDescent="0.25">
      <c r="H586" t="str">
        <f t="shared" si="9"/>
        <v/>
      </c>
    </row>
    <row r="587" spans="8:8" x14ac:dyDescent="0.25">
      <c r="H587" t="str">
        <f t="shared" si="9"/>
        <v/>
      </c>
    </row>
    <row r="588" spans="8:8" x14ac:dyDescent="0.25">
      <c r="H588" t="str">
        <f t="shared" si="9"/>
        <v/>
      </c>
    </row>
    <row r="589" spans="8:8" x14ac:dyDescent="0.25">
      <c r="H589" t="str">
        <f t="shared" si="9"/>
        <v/>
      </c>
    </row>
    <row r="590" spans="8:8" x14ac:dyDescent="0.25">
      <c r="H590" t="str">
        <f t="shared" si="9"/>
        <v/>
      </c>
    </row>
    <row r="591" spans="8:8" x14ac:dyDescent="0.25">
      <c r="H591" t="str">
        <f t="shared" si="9"/>
        <v/>
      </c>
    </row>
    <row r="592" spans="8:8" x14ac:dyDescent="0.25">
      <c r="H592" t="str">
        <f t="shared" si="9"/>
        <v/>
      </c>
    </row>
    <row r="593" spans="8:8" x14ac:dyDescent="0.25">
      <c r="H593" t="str">
        <f t="shared" si="9"/>
        <v/>
      </c>
    </row>
    <row r="594" spans="8:8" x14ac:dyDescent="0.25">
      <c r="H594" t="str">
        <f t="shared" si="9"/>
        <v/>
      </c>
    </row>
    <row r="595" spans="8:8" x14ac:dyDescent="0.25">
      <c r="H595" t="str">
        <f t="shared" si="9"/>
        <v/>
      </c>
    </row>
    <row r="596" spans="8:8" x14ac:dyDescent="0.25">
      <c r="H596" t="str">
        <f t="shared" si="9"/>
        <v/>
      </c>
    </row>
    <row r="597" spans="8:8" x14ac:dyDescent="0.25">
      <c r="H597" t="str">
        <f t="shared" si="9"/>
        <v/>
      </c>
    </row>
    <row r="598" spans="8:8" x14ac:dyDescent="0.25">
      <c r="H598" t="str">
        <f t="shared" si="9"/>
        <v/>
      </c>
    </row>
    <row r="599" spans="8:8" x14ac:dyDescent="0.25">
      <c r="H599" t="str">
        <f t="shared" si="9"/>
        <v/>
      </c>
    </row>
    <row r="600" spans="8:8" x14ac:dyDescent="0.25">
      <c r="H600" t="str">
        <f t="shared" si="9"/>
        <v/>
      </c>
    </row>
    <row r="601" spans="8:8" x14ac:dyDescent="0.25">
      <c r="H601" t="str">
        <f t="shared" si="9"/>
        <v/>
      </c>
    </row>
    <row r="602" spans="8:8" x14ac:dyDescent="0.25">
      <c r="H602" t="str">
        <f t="shared" si="9"/>
        <v/>
      </c>
    </row>
    <row r="603" spans="8:8" x14ac:dyDescent="0.25">
      <c r="H603" t="str">
        <f t="shared" si="9"/>
        <v/>
      </c>
    </row>
    <row r="604" spans="8:8" x14ac:dyDescent="0.25">
      <c r="H604" t="str">
        <f t="shared" si="9"/>
        <v/>
      </c>
    </row>
    <row r="605" spans="8:8" x14ac:dyDescent="0.25">
      <c r="H605" t="str">
        <f t="shared" si="9"/>
        <v/>
      </c>
    </row>
    <row r="606" spans="8:8" x14ac:dyDescent="0.25">
      <c r="H606" t="str">
        <f t="shared" si="9"/>
        <v/>
      </c>
    </row>
    <row r="607" spans="8:8" x14ac:dyDescent="0.25">
      <c r="H607" t="str">
        <f t="shared" si="9"/>
        <v/>
      </c>
    </row>
    <row r="608" spans="8:8" x14ac:dyDescent="0.25">
      <c r="H608" t="str">
        <f t="shared" si="9"/>
        <v/>
      </c>
    </row>
    <row r="609" spans="8:8" x14ac:dyDescent="0.25">
      <c r="H609" t="str">
        <f t="shared" si="9"/>
        <v/>
      </c>
    </row>
    <row r="610" spans="8:8" x14ac:dyDescent="0.25">
      <c r="H610" t="str">
        <f t="shared" si="9"/>
        <v/>
      </c>
    </row>
    <row r="611" spans="8:8" x14ac:dyDescent="0.25">
      <c r="H611" t="str">
        <f t="shared" si="9"/>
        <v/>
      </c>
    </row>
    <row r="612" spans="8:8" x14ac:dyDescent="0.25">
      <c r="H612" t="str">
        <f t="shared" si="9"/>
        <v/>
      </c>
    </row>
    <row r="613" spans="8:8" x14ac:dyDescent="0.25">
      <c r="H613" t="str">
        <f t="shared" si="9"/>
        <v/>
      </c>
    </row>
    <row r="614" spans="8:8" x14ac:dyDescent="0.25">
      <c r="H614" t="str">
        <f t="shared" si="9"/>
        <v/>
      </c>
    </row>
    <row r="615" spans="8:8" x14ac:dyDescent="0.25">
      <c r="H615" t="str">
        <f t="shared" si="9"/>
        <v/>
      </c>
    </row>
    <row r="616" spans="8:8" x14ac:dyDescent="0.25">
      <c r="H616" t="str">
        <f t="shared" si="9"/>
        <v/>
      </c>
    </row>
    <row r="617" spans="8:8" x14ac:dyDescent="0.25">
      <c r="H617" t="str">
        <f t="shared" si="9"/>
        <v/>
      </c>
    </row>
    <row r="618" spans="8:8" x14ac:dyDescent="0.25">
      <c r="H618" t="str">
        <f t="shared" si="9"/>
        <v/>
      </c>
    </row>
    <row r="619" spans="8:8" x14ac:dyDescent="0.25">
      <c r="H619" t="str">
        <f t="shared" si="9"/>
        <v/>
      </c>
    </row>
    <row r="620" spans="8:8" x14ac:dyDescent="0.25">
      <c r="H620" t="str">
        <f t="shared" si="9"/>
        <v/>
      </c>
    </row>
    <row r="621" spans="8:8" x14ac:dyDescent="0.25">
      <c r="H621" t="str">
        <f t="shared" si="9"/>
        <v/>
      </c>
    </row>
    <row r="622" spans="8:8" x14ac:dyDescent="0.25">
      <c r="H622" t="str">
        <f t="shared" si="9"/>
        <v/>
      </c>
    </row>
    <row r="623" spans="8:8" x14ac:dyDescent="0.25">
      <c r="H623" t="str">
        <f t="shared" si="9"/>
        <v/>
      </c>
    </row>
    <row r="624" spans="8:8" x14ac:dyDescent="0.25">
      <c r="H624" t="str">
        <f t="shared" si="9"/>
        <v/>
      </c>
    </row>
    <row r="625" spans="8:8" x14ac:dyDescent="0.25">
      <c r="H625" t="str">
        <f t="shared" si="9"/>
        <v/>
      </c>
    </row>
    <row r="626" spans="8:8" x14ac:dyDescent="0.25">
      <c r="H626" t="str">
        <f t="shared" si="9"/>
        <v/>
      </c>
    </row>
    <row r="627" spans="8:8" x14ac:dyDescent="0.25">
      <c r="H627" t="str">
        <f t="shared" si="9"/>
        <v/>
      </c>
    </row>
    <row r="628" spans="8:8" x14ac:dyDescent="0.25">
      <c r="H628" t="str">
        <f t="shared" si="9"/>
        <v/>
      </c>
    </row>
    <row r="629" spans="8:8" x14ac:dyDescent="0.25">
      <c r="H629" t="str">
        <f t="shared" si="9"/>
        <v/>
      </c>
    </row>
    <row r="630" spans="8:8" x14ac:dyDescent="0.25">
      <c r="H630" t="str">
        <f t="shared" si="9"/>
        <v/>
      </c>
    </row>
    <row r="631" spans="8:8" x14ac:dyDescent="0.25">
      <c r="H631" t="str">
        <f t="shared" si="9"/>
        <v/>
      </c>
    </row>
    <row r="632" spans="8:8" x14ac:dyDescent="0.25">
      <c r="H632" t="str">
        <f t="shared" si="9"/>
        <v/>
      </c>
    </row>
    <row r="633" spans="8:8" x14ac:dyDescent="0.25">
      <c r="H633" t="str">
        <f t="shared" si="9"/>
        <v/>
      </c>
    </row>
    <row r="634" spans="8:8" x14ac:dyDescent="0.25">
      <c r="H634" t="str">
        <f t="shared" si="9"/>
        <v/>
      </c>
    </row>
    <row r="635" spans="8:8" x14ac:dyDescent="0.25">
      <c r="H635" t="str">
        <f t="shared" si="9"/>
        <v/>
      </c>
    </row>
    <row r="636" spans="8:8" x14ac:dyDescent="0.25">
      <c r="H636" t="str">
        <f t="shared" si="9"/>
        <v/>
      </c>
    </row>
    <row r="637" spans="8:8" x14ac:dyDescent="0.25">
      <c r="H637" t="str">
        <f t="shared" si="9"/>
        <v/>
      </c>
    </row>
    <row r="638" spans="8:8" x14ac:dyDescent="0.25">
      <c r="H638" t="str">
        <f t="shared" si="9"/>
        <v/>
      </c>
    </row>
    <row r="639" spans="8:8" x14ac:dyDescent="0.25">
      <c r="H639" t="str">
        <f t="shared" si="9"/>
        <v/>
      </c>
    </row>
    <row r="640" spans="8:8" x14ac:dyDescent="0.25">
      <c r="H640" t="str">
        <f t="shared" si="9"/>
        <v/>
      </c>
    </row>
    <row r="641" spans="8:8" x14ac:dyDescent="0.25">
      <c r="H641" t="str">
        <f t="shared" si="9"/>
        <v/>
      </c>
    </row>
    <row r="642" spans="8:8" x14ac:dyDescent="0.25">
      <c r="H642" t="str">
        <f t="shared" ref="H642:H705" si="10">A642&amp;B642&amp;C642&amp;D642&amp;E642&amp;F642&amp;G642</f>
        <v/>
      </c>
    </row>
    <row r="643" spans="8:8" x14ac:dyDescent="0.25">
      <c r="H643" t="str">
        <f t="shared" si="10"/>
        <v/>
      </c>
    </row>
    <row r="644" spans="8:8" x14ac:dyDescent="0.25">
      <c r="H644" t="str">
        <f t="shared" si="10"/>
        <v/>
      </c>
    </row>
    <row r="645" spans="8:8" x14ac:dyDescent="0.25">
      <c r="H645" t="str">
        <f t="shared" si="10"/>
        <v/>
      </c>
    </row>
    <row r="646" spans="8:8" x14ac:dyDescent="0.25">
      <c r="H646" t="str">
        <f t="shared" si="10"/>
        <v/>
      </c>
    </row>
    <row r="647" spans="8:8" x14ac:dyDescent="0.25">
      <c r="H647" t="str">
        <f t="shared" si="10"/>
        <v/>
      </c>
    </row>
    <row r="648" spans="8:8" x14ac:dyDescent="0.25">
      <c r="H648" t="str">
        <f t="shared" si="10"/>
        <v/>
      </c>
    </row>
    <row r="649" spans="8:8" x14ac:dyDescent="0.25">
      <c r="H649" t="str">
        <f t="shared" si="10"/>
        <v/>
      </c>
    </row>
    <row r="650" spans="8:8" x14ac:dyDescent="0.25">
      <c r="H650" t="str">
        <f t="shared" si="10"/>
        <v/>
      </c>
    </row>
    <row r="651" spans="8:8" x14ac:dyDescent="0.25">
      <c r="H651" t="str">
        <f t="shared" si="10"/>
        <v/>
      </c>
    </row>
    <row r="652" spans="8:8" x14ac:dyDescent="0.25">
      <c r="H652" t="str">
        <f t="shared" si="10"/>
        <v/>
      </c>
    </row>
    <row r="653" spans="8:8" x14ac:dyDescent="0.25">
      <c r="H653" t="str">
        <f t="shared" si="10"/>
        <v/>
      </c>
    </row>
    <row r="654" spans="8:8" x14ac:dyDescent="0.25">
      <c r="H654" t="str">
        <f t="shared" si="10"/>
        <v/>
      </c>
    </row>
    <row r="655" spans="8:8" x14ac:dyDescent="0.25">
      <c r="H655" t="str">
        <f t="shared" si="10"/>
        <v/>
      </c>
    </row>
    <row r="656" spans="8:8" x14ac:dyDescent="0.25">
      <c r="H656" t="str">
        <f t="shared" si="10"/>
        <v/>
      </c>
    </row>
    <row r="657" spans="8:8" x14ac:dyDescent="0.25">
      <c r="H657" t="str">
        <f t="shared" si="10"/>
        <v/>
      </c>
    </row>
    <row r="658" spans="8:8" x14ac:dyDescent="0.25">
      <c r="H658" t="str">
        <f t="shared" si="10"/>
        <v/>
      </c>
    </row>
    <row r="659" spans="8:8" x14ac:dyDescent="0.25">
      <c r="H659" t="str">
        <f t="shared" si="10"/>
        <v/>
      </c>
    </row>
    <row r="660" spans="8:8" x14ac:dyDescent="0.25">
      <c r="H660" t="str">
        <f t="shared" si="10"/>
        <v/>
      </c>
    </row>
    <row r="661" spans="8:8" x14ac:dyDescent="0.25">
      <c r="H661" t="str">
        <f t="shared" si="10"/>
        <v/>
      </c>
    </row>
    <row r="662" spans="8:8" x14ac:dyDescent="0.25">
      <c r="H662" t="str">
        <f t="shared" si="10"/>
        <v/>
      </c>
    </row>
    <row r="663" spans="8:8" x14ac:dyDescent="0.25">
      <c r="H663" t="str">
        <f t="shared" si="10"/>
        <v/>
      </c>
    </row>
    <row r="664" spans="8:8" x14ac:dyDescent="0.25">
      <c r="H664" t="str">
        <f t="shared" si="10"/>
        <v/>
      </c>
    </row>
    <row r="665" spans="8:8" x14ac:dyDescent="0.25">
      <c r="H665" t="str">
        <f t="shared" si="10"/>
        <v/>
      </c>
    </row>
    <row r="666" spans="8:8" x14ac:dyDescent="0.25">
      <c r="H666" t="str">
        <f t="shared" si="10"/>
        <v/>
      </c>
    </row>
    <row r="667" spans="8:8" x14ac:dyDescent="0.25">
      <c r="H667" t="str">
        <f t="shared" si="10"/>
        <v/>
      </c>
    </row>
    <row r="668" spans="8:8" x14ac:dyDescent="0.25">
      <c r="H668" t="str">
        <f t="shared" si="10"/>
        <v/>
      </c>
    </row>
    <row r="669" spans="8:8" x14ac:dyDescent="0.25">
      <c r="H669" t="str">
        <f t="shared" si="10"/>
        <v/>
      </c>
    </row>
    <row r="670" spans="8:8" x14ac:dyDescent="0.25">
      <c r="H670" t="str">
        <f t="shared" si="10"/>
        <v/>
      </c>
    </row>
    <row r="671" spans="8:8" x14ac:dyDescent="0.25">
      <c r="H671" t="str">
        <f t="shared" si="10"/>
        <v/>
      </c>
    </row>
    <row r="672" spans="8:8" x14ac:dyDescent="0.25">
      <c r="H672" t="str">
        <f t="shared" si="10"/>
        <v/>
      </c>
    </row>
    <row r="673" spans="8:8" x14ac:dyDescent="0.25">
      <c r="H673" t="str">
        <f t="shared" si="10"/>
        <v/>
      </c>
    </row>
    <row r="674" spans="8:8" x14ac:dyDescent="0.25">
      <c r="H674" t="str">
        <f t="shared" si="10"/>
        <v/>
      </c>
    </row>
    <row r="675" spans="8:8" x14ac:dyDescent="0.25">
      <c r="H675" t="str">
        <f t="shared" si="10"/>
        <v/>
      </c>
    </row>
    <row r="676" spans="8:8" x14ac:dyDescent="0.25">
      <c r="H676" t="str">
        <f t="shared" si="10"/>
        <v/>
      </c>
    </row>
    <row r="677" spans="8:8" x14ac:dyDescent="0.25">
      <c r="H677" t="str">
        <f t="shared" si="10"/>
        <v/>
      </c>
    </row>
    <row r="678" spans="8:8" x14ac:dyDescent="0.25">
      <c r="H678" t="str">
        <f t="shared" si="10"/>
        <v/>
      </c>
    </row>
    <row r="679" spans="8:8" x14ac:dyDescent="0.25">
      <c r="H679" t="str">
        <f t="shared" si="10"/>
        <v/>
      </c>
    </row>
    <row r="680" spans="8:8" x14ac:dyDescent="0.25">
      <c r="H680" t="str">
        <f t="shared" si="10"/>
        <v/>
      </c>
    </row>
    <row r="681" spans="8:8" x14ac:dyDescent="0.25">
      <c r="H681" t="str">
        <f t="shared" si="10"/>
        <v/>
      </c>
    </row>
    <row r="682" spans="8:8" x14ac:dyDescent="0.25">
      <c r="H682" t="str">
        <f t="shared" si="10"/>
        <v/>
      </c>
    </row>
    <row r="683" spans="8:8" x14ac:dyDescent="0.25">
      <c r="H683" t="str">
        <f t="shared" si="10"/>
        <v/>
      </c>
    </row>
    <row r="684" spans="8:8" x14ac:dyDescent="0.25">
      <c r="H684" t="str">
        <f t="shared" si="10"/>
        <v/>
      </c>
    </row>
    <row r="685" spans="8:8" x14ac:dyDescent="0.25">
      <c r="H685" t="str">
        <f t="shared" si="10"/>
        <v/>
      </c>
    </row>
    <row r="686" spans="8:8" x14ac:dyDescent="0.25">
      <c r="H686" t="str">
        <f t="shared" si="10"/>
        <v/>
      </c>
    </row>
    <row r="687" spans="8:8" x14ac:dyDescent="0.25">
      <c r="H687" t="str">
        <f t="shared" si="10"/>
        <v/>
      </c>
    </row>
    <row r="688" spans="8:8" x14ac:dyDescent="0.25">
      <c r="H688" t="str">
        <f t="shared" si="10"/>
        <v/>
      </c>
    </row>
    <row r="689" spans="8:8" x14ac:dyDescent="0.25">
      <c r="H689" t="str">
        <f t="shared" si="10"/>
        <v/>
      </c>
    </row>
    <row r="690" spans="8:8" x14ac:dyDescent="0.25">
      <c r="H690" t="str">
        <f t="shared" si="10"/>
        <v/>
      </c>
    </row>
    <row r="691" spans="8:8" x14ac:dyDescent="0.25">
      <c r="H691" t="str">
        <f t="shared" si="10"/>
        <v/>
      </c>
    </row>
    <row r="692" spans="8:8" x14ac:dyDescent="0.25">
      <c r="H692" t="str">
        <f t="shared" si="10"/>
        <v/>
      </c>
    </row>
    <row r="693" spans="8:8" x14ac:dyDescent="0.25">
      <c r="H693" t="str">
        <f t="shared" si="10"/>
        <v/>
      </c>
    </row>
    <row r="694" spans="8:8" x14ac:dyDescent="0.25">
      <c r="H694" t="str">
        <f t="shared" si="10"/>
        <v/>
      </c>
    </row>
    <row r="695" spans="8:8" x14ac:dyDescent="0.25">
      <c r="H695" t="str">
        <f t="shared" si="10"/>
        <v/>
      </c>
    </row>
    <row r="696" spans="8:8" x14ac:dyDescent="0.25">
      <c r="H696" t="str">
        <f t="shared" si="10"/>
        <v/>
      </c>
    </row>
    <row r="697" spans="8:8" x14ac:dyDescent="0.25">
      <c r="H697" t="str">
        <f t="shared" si="10"/>
        <v/>
      </c>
    </row>
    <row r="698" spans="8:8" x14ac:dyDescent="0.25">
      <c r="H698" t="str">
        <f t="shared" si="10"/>
        <v/>
      </c>
    </row>
    <row r="699" spans="8:8" x14ac:dyDescent="0.25">
      <c r="H699" t="str">
        <f t="shared" si="10"/>
        <v/>
      </c>
    </row>
    <row r="700" spans="8:8" x14ac:dyDescent="0.25">
      <c r="H700" t="str">
        <f t="shared" si="10"/>
        <v/>
      </c>
    </row>
    <row r="701" spans="8:8" x14ac:dyDescent="0.25">
      <c r="H701" t="str">
        <f t="shared" si="10"/>
        <v/>
      </c>
    </row>
    <row r="702" spans="8:8" x14ac:dyDescent="0.25">
      <c r="H702" t="str">
        <f t="shared" si="10"/>
        <v/>
      </c>
    </row>
    <row r="703" spans="8:8" x14ac:dyDescent="0.25">
      <c r="H703" t="str">
        <f t="shared" si="10"/>
        <v/>
      </c>
    </row>
    <row r="704" spans="8:8" x14ac:dyDescent="0.25">
      <c r="H704" t="str">
        <f t="shared" si="10"/>
        <v/>
      </c>
    </row>
    <row r="705" spans="8:8" x14ac:dyDescent="0.25">
      <c r="H705" t="str">
        <f t="shared" si="10"/>
        <v/>
      </c>
    </row>
    <row r="706" spans="8:8" x14ac:dyDescent="0.25">
      <c r="H706" t="str">
        <f t="shared" ref="H706:H769" si="11">A706&amp;B706&amp;C706&amp;D706&amp;E706&amp;F706&amp;G706</f>
        <v/>
      </c>
    </row>
    <row r="707" spans="8:8" x14ac:dyDescent="0.25">
      <c r="H707" t="str">
        <f t="shared" si="11"/>
        <v/>
      </c>
    </row>
    <row r="708" spans="8:8" x14ac:dyDescent="0.25">
      <c r="H708" t="str">
        <f t="shared" si="11"/>
        <v/>
      </c>
    </row>
    <row r="709" spans="8:8" x14ac:dyDescent="0.25">
      <c r="H709" t="str">
        <f t="shared" si="11"/>
        <v/>
      </c>
    </row>
    <row r="710" spans="8:8" x14ac:dyDescent="0.25">
      <c r="H710" t="str">
        <f t="shared" si="11"/>
        <v/>
      </c>
    </row>
    <row r="711" spans="8:8" x14ac:dyDescent="0.25">
      <c r="H711" t="str">
        <f t="shared" si="11"/>
        <v/>
      </c>
    </row>
    <row r="712" spans="8:8" x14ac:dyDescent="0.25">
      <c r="H712" t="str">
        <f t="shared" si="11"/>
        <v/>
      </c>
    </row>
    <row r="713" spans="8:8" x14ac:dyDescent="0.25">
      <c r="H713" t="str">
        <f t="shared" si="11"/>
        <v/>
      </c>
    </row>
    <row r="714" spans="8:8" x14ac:dyDescent="0.25">
      <c r="H714" t="str">
        <f t="shared" si="11"/>
        <v/>
      </c>
    </row>
    <row r="715" spans="8:8" x14ac:dyDescent="0.25">
      <c r="H715" t="str">
        <f t="shared" si="11"/>
        <v/>
      </c>
    </row>
    <row r="716" spans="8:8" x14ac:dyDescent="0.25">
      <c r="H716" t="str">
        <f t="shared" si="11"/>
        <v/>
      </c>
    </row>
    <row r="717" spans="8:8" x14ac:dyDescent="0.25">
      <c r="H717" t="str">
        <f t="shared" si="11"/>
        <v/>
      </c>
    </row>
    <row r="718" spans="8:8" x14ac:dyDescent="0.25">
      <c r="H718" t="str">
        <f t="shared" si="11"/>
        <v/>
      </c>
    </row>
    <row r="719" spans="8:8" x14ac:dyDescent="0.25">
      <c r="H719" t="str">
        <f t="shared" si="11"/>
        <v/>
      </c>
    </row>
    <row r="720" spans="8:8" x14ac:dyDescent="0.25">
      <c r="H720" t="str">
        <f t="shared" si="11"/>
        <v/>
      </c>
    </row>
    <row r="721" spans="8:8" x14ac:dyDescent="0.25">
      <c r="H721" t="str">
        <f t="shared" si="11"/>
        <v/>
      </c>
    </row>
    <row r="722" spans="8:8" x14ac:dyDescent="0.25">
      <c r="H722" t="str">
        <f t="shared" si="11"/>
        <v/>
      </c>
    </row>
    <row r="723" spans="8:8" x14ac:dyDescent="0.25">
      <c r="H723" t="str">
        <f t="shared" si="11"/>
        <v/>
      </c>
    </row>
    <row r="724" spans="8:8" x14ac:dyDescent="0.25">
      <c r="H724" t="str">
        <f t="shared" si="11"/>
        <v/>
      </c>
    </row>
    <row r="725" spans="8:8" x14ac:dyDescent="0.25">
      <c r="H725" t="str">
        <f t="shared" si="11"/>
        <v/>
      </c>
    </row>
    <row r="726" spans="8:8" x14ac:dyDescent="0.25">
      <c r="H726" t="str">
        <f t="shared" si="11"/>
        <v/>
      </c>
    </row>
    <row r="727" spans="8:8" x14ac:dyDescent="0.25">
      <c r="H727" t="str">
        <f t="shared" si="11"/>
        <v/>
      </c>
    </row>
    <row r="728" spans="8:8" x14ac:dyDescent="0.25">
      <c r="H728" t="str">
        <f t="shared" si="11"/>
        <v/>
      </c>
    </row>
    <row r="729" spans="8:8" x14ac:dyDescent="0.25">
      <c r="H729" t="str">
        <f t="shared" si="11"/>
        <v/>
      </c>
    </row>
    <row r="730" spans="8:8" x14ac:dyDescent="0.25">
      <c r="H730" t="str">
        <f t="shared" si="11"/>
        <v/>
      </c>
    </row>
    <row r="731" spans="8:8" x14ac:dyDescent="0.25">
      <c r="H731" t="str">
        <f t="shared" si="11"/>
        <v/>
      </c>
    </row>
    <row r="732" spans="8:8" x14ac:dyDescent="0.25">
      <c r="H732" t="str">
        <f t="shared" si="11"/>
        <v/>
      </c>
    </row>
    <row r="733" spans="8:8" x14ac:dyDescent="0.25">
      <c r="H733" t="str">
        <f t="shared" si="11"/>
        <v/>
      </c>
    </row>
    <row r="734" spans="8:8" x14ac:dyDescent="0.25">
      <c r="H734" t="str">
        <f t="shared" si="11"/>
        <v/>
      </c>
    </row>
    <row r="735" spans="8:8" x14ac:dyDescent="0.25">
      <c r="H735" t="str">
        <f t="shared" si="11"/>
        <v/>
      </c>
    </row>
    <row r="736" spans="8:8" x14ac:dyDescent="0.25">
      <c r="H736" t="str">
        <f t="shared" si="11"/>
        <v/>
      </c>
    </row>
    <row r="737" spans="8:8" x14ac:dyDescent="0.25">
      <c r="H737" t="str">
        <f t="shared" si="11"/>
        <v/>
      </c>
    </row>
    <row r="738" spans="8:8" x14ac:dyDescent="0.25">
      <c r="H738" t="str">
        <f t="shared" si="11"/>
        <v/>
      </c>
    </row>
    <row r="739" spans="8:8" x14ac:dyDescent="0.25">
      <c r="H739" t="str">
        <f t="shared" si="11"/>
        <v/>
      </c>
    </row>
    <row r="740" spans="8:8" x14ac:dyDescent="0.25">
      <c r="H740" t="str">
        <f t="shared" si="11"/>
        <v/>
      </c>
    </row>
    <row r="741" spans="8:8" x14ac:dyDescent="0.25">
      <c r="H741" t="str">
        <f t="shared" si="11"/>
        <v/>
      </c>
    </row>
    <row r="742" spans="8:8" x14ac:dyDescent="0.25">
      <c r="H742" t="str">
        <f t="shared" si="11"/>
        <v/>
      </c>
    </row>
    <row r="743" spans="8:8" x14ac:dyDescent="0.25">
      <c r="H743" t="str">
        <f t="shared" si="11"/>
        <v/>
      </c>
    </row>
    <row r="744" spans="8:8" x14ac:dyDescent="0.25">
      <c r="H744" t="str">
        <f t="shared" si="11"/>
        <v/>
      </c>
    </row>
    <row r="745" spans="8:8" x14ac:dyDescent="0.25">
      <c r="H745" t="str">
        <f t="shared" si="11"/>
        <v/>
      </c>
    </row>
    <row r="746" spans="8:8" x14ac:dyDescent="0.25">
      <c r="H746" t="str">
        <f t="shared" si="11"/>
        <v/>
      </c>
    </row>
    <row r="747" spans="8:8" x14ac:dyDescent="0.25">
      <c r="H747" t="str">
        <f t="shared" si="11"/>
        <v/>
      </c>
    </row>
    <row r="748" spans="8:8" x14ac:dyDescent="0.25">
      <c r="H748" t="str">
        <f t="shared" si="11"/>
        <v/>
      </c>
    </row>
    <row r="749" spans="8:8" x14ac:dyDescent="0.25">
      <c r="H749" t="str">
        <f t="shared" si="11"/>
        <v/>
      </c>
    </row>
    <row r="750" spans="8:8" x14ac:dyDescent="0.25">
      <c r="H750" t="str">
        <f t="shared" si="11"/>
        <v/>
      </c>
    </row>
    <row r="751" spans="8:8" x14ac:dyDescent="0.25">
      <c r="H751" t="str">
        <f t="shared" si="11"/>
        <v/>
      </c>
    </row>
    <row r="752" spans="8:8" x14ac:dyDescent="0.25">
      <c r="H752" t="str">
        <f t="shared" si="11"/>
        <v/>
      </c>
    </row>
    <row r="753" spans="8:8" x14ac:dyDescent="0.25">
      <c r="H753" t="str">
        <f t="shared" si="11"/>
        <v/>
      </c>
    </row>
    <row r="754" spans="8:8" x14ac:dyDescent="0.25">
      <c r="H754" t="str">
        <f t="shared" si="11"/>
        <v/>
      </c>
    </row>
    <row r="755" spans="8:8" x14ac:dyDescent="0.25">
      <c r="H755" t="str">
        <f t="shared" si="11"/>
        <v/>
      </c>
    </row>
    <row r="756" spans="8:8" x14ac:dyDescent="0.25">
      <c r="H756" t="str">
        <f t="shared" si="11"/>
        <v/>
      </c>
    </row>
    <row r="757" spans="8:8" x14ac:dyDescent="0.25">
      <c r="H757" t="str">
        <f t="shared" si="11"/>
        <v/>
      </c>
    </row>
    <row r="758" spans="8:8" x14ac:dyDescent="0.25">
      <c r="H758" t="str">
        <f t="shared" si="11"/>
        <v/>
      </c>
    </row>
    <row r="759" spans="8:8" x14ac:dyDescent="0.25">
      <c r="H759" t="str">
        <f t="shared" si="11"/>
        <v/>
      </c>
    </row>
    <row r="760" spans="8:8" x14ac:dyDescent="0.25">
      <c r="H760" t="str">
        <f t="shared" si="11"/>
        <v/>
      </c>
    </row>
    <row r="761" spans="8:8" x14ac:dyDescent="0.25">
      <c r="H761" t="str">
        <f t="shared" si="11"/>
        <v/>
      </c>
    </row>
    <row r="762" spans="8:8" x14ac:dyDescent="0.25">
      <c r="H762" t="str">
        <f t="shared" si="11"/>
        <v/>
      </c>
    </row>
    <row r="763" spans="8:8" x14ac:dyDescent="0.25">
      <c r="H763" t="str">
        <f t="shared" si="11"/>
        <v/>
      </c>
    </row>
    <row r="764" spans="8:8" x14ac:dyDescent="0.25">
      <c r="H764" t="str">
        <f t="shared" si="11"/>
        <v/>
      </c>
    </row>
    <row r="765" spans="8:8" x14ac:dyDescent="0.25">
      <c r="H765" t="str">
        <f t="shared" si="11"/>
        <v/>
      </c>
    </row>
    <row r="766" spans="8:8" x14ac:dyDescent="0.25">
      <c r="H766" t="str">
        <f t="shared" si="11"/>
        <v/>
      </c>
    </row>
    <row r="767" spans="8:8" x14ac:dyDescent="0.25">
      <c r="H767" t="str">
        <f t="shared" si="11"/>
        <v/>
      </c>
    </row>
    <row r="768" spans="8:8" x14ac:dyDescent="0.25">
      <c r="H768" t="str">
        <f t="shared" si="11"/>
        <v/>
      </c>
    </row>
    <row r="769" spans="8:8" x14ac:dyDescent="0.25">
      <c r="H769" t="str">
        <f t="shared" si="11"/>
        <v/>
      </c>
    </row>
    <row r="770" spans="8:8" x14ac:dyDescent="0.25">
      <c r="H770" t="str">
        <f t="shared" ref="H770:H833" si="12">A770&amp;B770&amp;C770&amp;D770&amp;E770&amp;F770&amp;G770</f>
        <v/>
      </c>
    </row>
    <row r="771" spans="8:8" x14ac:dyDescent="0.25">
      <c r="H771" t="str">
        <f t="shared" si="12"/>
        <v/>
      </c>
    </row>
    <row r="772" spans="8:8" x14ac:dyDescent="0.25">
      <c r="H772" t="str">
        <f t="shared" si="12"/>
        <v/>
      </c>
    </row>
    <row r="773" spans="8:8" x14ac:dyDescent="0.25">
      <c r="H773" t="str">
        <f t="shared" si="12"/>
        <v/>
      </c>
    </row>
    <row r="774" spans="8:8" x14ac:dyDescent="0.25">
      <c r="H774" t="str">
        <f t="shared" si="12"/>
        <v/>
      </c>
    </row>
    <row r="775" spans="8:8" x14ac:dyDescent="0.25">
      <c r="H775" t="str">
        <f t="shared" si="12"/>
        <v/>
      </c>
    </row>
    <row r="776" spans="8:8" x14ac:dyDescent="0.25">
      <c r="H776" t="str">
        <f t="shared" si="12"/>
        <v/>
      </c>
    </row>
    <row r="777" spans="8:8" x14ac:dyDescent="0.25">
      <c r="H777" t="str">
        <f t="shared" si="12"/>
        <v/>
      </c>
    </row>
    <row r="778" spans="8:8" x14ac:dyDescent="0.25">
      <c r="H778" t="str">
        <f t="shared" si="12"/>
        <v/>
      </c>
    </row>
    <row r="779" spans="8:8" x14ac:dyDescent="0.25">
      <c r="H779" t="str">
        <f t="shared" si="12"/>
        <v/>
      </c>
    </row>
    <row r="780" spans="8:8" x14ac:dyDescent="0.25">
      <c r="H780" t="str">
        <f t="shared" si="12"/>
        <v/>
      </c>
    </row>
    <row r="781" spans="8:8" x14ac:dyDescent="0.25">
      <c r="H781" t="str">
        <f t="shared" si="12"/>
        <v/>
      </c>
    </row>
    <row r="782" spans="8:8" x14ac:dyDescent="0.25">
      <c r="H782" t="str">
        <f t="shared" si="12"/>
        <v/>
      </c>
    </row>
    <row r="783" spans="8:8" x14ac:dyDescent="0.25">
      <c r="H783" t="str">
        <f t="shared" si="12"/>
        <v/>
      </c>
    </row>
    <row r="784" spans="8:8" x14ac:dyDescent="0.25">
      <c r="H784" t="str">
        <f t="shared" si="12"/>
        <v/>
      </c>
    </row>
    <row r="785" spans="8:8" x14ac:dyDescent="0.25">
      <c r="H785" t="str">
        <f t="shared" si="12"/>
        <v/>
      </c>
    </row>
    <row r="786" spans="8:8" x14ac:dyDescent="0.25">
      <c r="H786" t="str">
        <f t="shared" si="12"/>
        <v/>
      </c>
    </row>
    <row r="787" spans="8:8" x14ac:dyDescent="0.25">
      <c r="H787" t="str">
        <f t="shared" si="12"/>
        <v/>
      </c>
    </row>
    <row r="788" spans="8:8" x14ac:dyDescent="0.25">
      <c r="H788" t="str">
        <f t="shared" si="12"/>
        <v/>
      </c>
    </row>
    <row r="789" spans="8:8" x14ac:dyDescent="0.25">
      <c r="H789" t="str">
        <f t="shared" si="12"/>
        <v/>
      </c>
    </row>
    <row r="790" spans="8:8" x14ac:dyDescent="0.25">
      <c r="H790" t="str">
        <f t="shared" si="12"/>
        <v/>
      </c>
    </row>
    <row r="791" spans="8:8" x14ac:dyDescent="0.25">
      <c r="H791" t="str">
        <f t="shared" si="12"/>
        <v/>
      </c>
    </row>
    <row r="792" spans="8:8" x14ac:dyDescent="0.25">
      <c r="H792" t="str">
        <f t="shared" si="12"/>
        <v/>
      </c>
    </row>
    <row r="793" spans="8:8" x14ac:dyDescent="0.25">
      <c r="H793" t="str">
        <f t="shared" si="12"/>
        <v/>
      </c>
    </row>
    <row r="794" spans="8:8" x14ac:dyDescent="0.25">
      <c r="H794" t="str">
        <f t="shared" si="12"/>
        <v/>
      </c>
    </row>
    <row r="795" spans="8:8" x14ac:dyDescent="0.25">
      <c r="H795" t="str">
        <f t="shared" si="12"/>
        <v/>
      </c>
    </row>
    <row r="796" spans="8:8" x14ac:dyDescent="0.25">
      <c r="H796" t="str">
        <f t="shared" si="12"/>
        <v/>
      </c>
    </row>
    <row r="797" spans="8:8" x14ac:dyDescent="0.25">
      <c r="H797" t="str">
        <f t="shared" si="12"/>
        <v/>
      </c>
    </row>
    <row r="798" spans="8:8" x14ac:dyDescent="0.25">
      <c r="H798" t="str">
        <f t="shared" si="12"/>
        <v/>
      </c>
    </row>
    <row r="799" spans="8:8" x14ac:dyDescent="0.25">
      <c r="H799" t="str">
        <f t="shared" si="12"/>
        <v/>
      </c>
    </row>
    <row r="800" spans="8:8" x14ac:dyDescent="0.25">
      <c r="H800" t="str">
        <f t="shared" si="12"/>
        <v/>
      </c>
    </row>
    <row r="801" spans="8:8" x14ac:dyDescent="0.25">
      <c r="H801" t="str">
        <f t="shared" si="12"/>
        <v/>
      </c>
    </row>
    <row r="802" spans="8:8" x14ac:dyDescent="0.25">
      <c r="H802" t="str">
        <f t="shared" si="12"/>
        <v/>
      </c>
    </row>
    <row r="803" spans="8:8" x14ac:dyDescent="0.25">
      <c r="H803" t="str">
        <f t="shared" si="12"/>
        <v/>
      </c>
    </row>
    <row r="804" spans="8:8" x14ac:dyDescent="0.25">
      <c r="H804" t="str">
        <f t="shared" si="12"/>
        <v/>
      </c>
    </row>
    <row r="805" spans="8:8" x14ac:dyDescent="0.25">
      <c r="H805" t="str">
        <f t="shared" si="12"/>
        <v/>
      </c>
    </row>
    <row r="806" spans="8:8" x14ac:dyDescent="0.25">
      <c r="H806" t="str">
        <f t="shared" si="12"/>
        <v/>
      </c>
    </row>
    <row r="807" spans="8:8" x14ac:dyDescent="0.25">
      <c r="H807" t="str">
        <f t="shared" si="12"/>
        <v/>
      </c>
    </row>
    <row r="808" spans="8:8" x14ac:dyDescent="0.25">
      <c r="H808" t="str">
        <f t="shared" si="12"/>
        <v/>
      </c>
    </row>
    <row r="809" spans="8:8" x14ac:dyDescent="0.25">
      <c r="H809" t="str">
        <f t="shared" si="12"/>
        <v/>
      </c>
    </row>
    <row r="810" spans="8:8" x14ac:dyDescent="0.25">
      <c r="H810" t="str">
        <f t="shared" si="12"/>
        <v/>
      </c>
    </row>
    <row r="811" spans="8:8" x14ac:dyDescent="0.25">
      <c r="H811" t="str">
        <f t="shared" si="12"/>
        <v/>
      </c>
    </row>
    <row r="812" spans="8:8" x14ac:dyDescent="0.25">
      <c r="H812" t="str">
        <f t="shared" si="12"/>
        <v/>
      </c>
    </row>
    <row r="813" spans="8:8" x14ac:dyDescent="0.25">
      <c r="H813" t="str">
        <f t="shared" si="12"/>
        <v/>
      </c>
    </row>
    <row r="814" spans="8:8" x14ac:dyDescent="0.25">
      <c r="H814" t="str">
        <f t="shared" si="12"/>
        <v/>
      </c>
    </row>
    <row r="815" spans="8:8" x14ac:dyDescent="0.25">
      <c r="H815" t="str">
        <f t="shared" si="12"/>
        <v/>
      </c>
    </row>
    <row r="816" spans="8:8" x14ac:dyDescent="0.25">
      <c r="H816" t="str">
        <f t="shared" si="12"/>
        <v/>
      </c>
    </row>
    <row r="817" spans="8:8" x14ac:dyDescent="0.25">
      <c r="H817" t="str">
        <f t="shared" si="12"/>
        <v/>
      </c>
    </row>
    <row r="818" spans="8:8" x14ac:dyDescent="0.25">
      <c r="H818" t="str">
        <f t="shared" si="12"/>
        <v/>
      </c>
    </row>
    <row r="819" spans="8:8" x14ac:dyDescent="0.25">
      <c r="H819" t="str">
        <f t="shared" si="12"/>
        <v/>
      </c>
    </row>
    <row r="820" spans="8:8" x14ac:dyDescent="0.25">
      <c r="H820" t="str">
        <f t="shared" si="12"/>
        <v/>
      </c>
    </row>
    <row r="821" spans="8:8" x14ac:dyDescent="0.25">
      <c r="H821" t="str">
        <f t="shared" si="12"/>
        <v/>
      </c>
    </row>
    <row r="822" spans="8:8" x14ac:dyDescent="0.25">
      <c r="H822" t="str">
        <f t="shared" si="12"/>
        <v/>
      </c>
    </row>
    <row r="823" spans="8:8" x14ac:dyDescent="0.25">
      <c r="H823" t="str">
        <f t="shared" si="12"/>
        <v/>
      </c>
    </row>
    <row r="824" spans="8:8" x14ac:dyDescent="0.25">
      <c r="H824" t="str">
        <f t="shared" si="12"/>
        <v/>
      </c>
    </row>
    <row r="825" spans="8:8" x14ac:dyDescent="0.25">
      <c r="H825" t="str">
        <f t="shared" si="12"/>
        <v/>
      </c>
    </row>
    <row r="826" spans="8:8" x14ac:dyDescent="0.25">
      <c r="H826" t="str">
        <f t="shared" si="12"/>
        <v/>
      </c>
    </row>
    <row r="827" spans="8:8" x14ac:dyDescent="0.25">
      <c r="H827" t="str">
        <f t="shared" si="12"/>
        <v/>
      </c>
    </row>
    <row r="828" spans="8:8" x14ac:dyDescent="0.25">
      <c r="H828" t="str">
        <f t="shared" si="12"/>
        <v/>
      </c>
    </row>
    <row r="829" spans="8:8" x14ac:dyDescent="0.25">
      <c r="H829" t="str">
        <f t="shared" si="12"/>
        <v/>
      </c>
    </row>
    <row r="830" spans="8:8" x14ac:dyDescent="0.25">
      <c r="H830" t="str">
        <f t="shared" si="12"/>
        <v/>
      </c>
    </row>
    <row r="831" spans="8:8" x14ac:dyDescent="0.25">
      <c r="H831" t="str">
        <f t="shared" si="12"/>
        <v/>
      </c>
    </row>
    <row r="832" spans="8:8" x14ac:dyDescent="0.25">
      <c r="H832" t="str">
        <f t="shared" si="12"/>
        <v/>
      </c>
    </row>
    <row r="833" spans="8:8" x14ac:dyDescent="0.25">
      <c r="H833" t="str">
        <f t="shared" si="12"/>
        <v/>
      </c>
    </row>
    <row r="834" spans="8:8" x14ac:dyDescent="0.25">
      <c r="H834" t="str">
        <f t="shared" ref="H834:H897" si="13">A834&amp;B834&amp;C834&amp;D834&amp;E834&amp;F834&amp;G834</f>
        <v/>
      </c>
    </row>
    <row r="835" spans="8:8" x14ac:dyDescent="0.25">
      <c r="H835" t="str">
        <f t="shared" si="13"/>
        <v/>
      </c>
    </row>
    <row r="836" spans="8:8" x14ac:dyDescent="0.25">
      <c r="H836" t="str">
        <f t="shared" si="13"/>
        <v/>
      </c>
    </row>
    <row r="837" spans="8:8" x14ac:dyDescent="0.25">
      <c r="H837" t="str">
        <f t="shared" si="13"/>
        <v/>
      </c>
    </row>
    <row r="838" spans="8:8" x14ac:dyDescent="0.25">
      <c r="H838" t="str">
        <f t="shared" si="13"/>
        <v/>
      </c>
    </row>
    <row r="839" spans="8:8" x14ac:dyDescent="0.25">
      <c r="H839" t="str">
        <f t="shared" si="13"/>
        <v/>
      </c>
    </row>
    <row r="840" spans="8:8" x14ac:dyDescent="0.25">
      <c r="H840" t="str">
        <f t="shared" si="13"/>
        <v/>
      </c>
    </row>
    <row r="841" spans="8:8" x14ac:dyDescent="0.25">
      <c r="H841" t="str">
        <f t="shared" si="13"/>
        <v/>
      </c>
    </row>
    <row r="842" spans="8:8" x14ac:dyDescent="0.25">
      <c r="H842" t="str">
        <f t="shared" si="13"/>
        <v/>
      </c>
    </row>
    <row r="843" spans="8:8" x14ac:dyDescent="0.25">
      <c r="H843" t="str">
        <f t="shared" si="13"/>
        <v/>
      </c>
    </row>
    <row r="844" spans="8:8" x14ac:dyDescent="0.25">
      <c r="H844" t="str">
        <f t="shared" si="13"/>
        <v/>
      </c>
    </row>
    <row r="845" spans="8:8" x14ac:dyDescent="0.25">
      <c r="H845" t="str">
        <f t="shared" si="13"/>
        <v/>
      </c>
    </row>
    <row r="846" spans="8:8" x14ac:dyDescent="0.25">
      <c r="H846" t="str">
        <f t="shared" si="13"/>
        <v/>
      </c>
    </row>
    <row r="847" spans="8:8" x14ac:dyDescent="0.25">
      <c r="H847" t="str">
        <f t="shared" si="13"/>
        <v/>
      </c>
    </row>
    <row r="848" spans="8:8" x14ac:dyDescent="0.25">
      <c r="H848" t="str">
        <f t="shared" si="13"/>
        <v/>
      </c>
    </row>
    <row r="849" spans="8:8" x14ac:dyDescent="0.25">
      <c r="H849" t="str">
        <f t="shared" si="13"/>
        <v/>
      </c>
    </row>
    <row r="850" spans="8:8" x14ac:dyDescent="0.25">
      <c r="H850" t="str">
        <f t="shared" si="13"/>
        <v/>
      </c>
    </row>
    <row r="851" spans="8:8" x14ac:dyDescent="0.25">
      <c r="H851" t="str">
        <f t="shared" si="13"/>
        <v/>
      </c>
    </row>
    <row r="852" spans="8:8" x14ac:dyDescent="0.25">
      <c r="H852" t="str">
        <f t="shared" si="13"/>
        <v/>
      </c>
    </row>
    <row r="853" spans="8:8" x14ac:dyDescent="0.25">
      <c r="H853" t="str">
        <f t="shared" si="13"/>
        <v/>
      </c>
    </row>
    <row r="854" spans="8:8" x14ac:dyDescent="0.25">
      <c r="H854" t="str">
        <f t="shared" si="13"/>
        <v/>
      </c>
    </row>
    <row r="855" spans="8:8" x14ac:dyDescent="0.25">
      <c r="H855" t="str">
        <f t="shared" si="13"/>
        <v/>
      </c>
    </row>
    <row r="856" spans="8:8" x14ac:dyDescent="0.25">
      <c r="H856" t="str">
        <f t="shared" si="13"/>
        <v/>
      </c>
    </row>
    <row r="857" spans="8:8" x14ac:dyDescent="0.25">
      <c r="H857" t="str">
        <f t="shared" si="13"/>
        <v/>
      </c>
    </row>
    <row r="858" spans="8:8" x14ac:dyDescent="0.25">
      <c r="H858" t="str">
        <f t="shared" si="13"/>
        <v/>
      </c>
    </row>
    <row r="859" spans="8:8" x14ac:dyDescent="0.25">
      <c r="H859" t="str">
        <f t="shared" si="13"/>
        <v/>
      </c>
    </row>
    <row r="860" spans="8:8" x14ac:dyDescent="0.25">
      <c r="H860" t="str">
        <f t="shared" si="13"/>
        <v/>
      </c>
    </row>
    <row r="861" spans="8:8" x14ac:dyDescent="0.25">
      <c r="H861" t="str">
        <f t="shared" si="13"/>
        <v/>
      </c>
    </row>
    <row r="862" spans="8:8" x14ac:dyDescent="0.25">
      <c r="H862" t="str">
        <f t="shared" si="13"/>
        <v/>
      </c>
    </row>
    <row r="863" spans="8:8" x14ac:dyDescent="0.25">
      <c r="H863" t="str">
        <f t="shared" si="13"/>
        <v/>
      </c>
    </row>
    <row r="864" spans="8:8" x14ac:dyDescent="0.25">
      <c r="H864" t="str">
        <f t="shared" si="13"/>
        <v/>
      </c>
    </row>
    <row r="865" spans="8:8" x14ac:dyDescent="0.25">
      <c r="H865" t="str">
        <f t="shared" si="13"/>
        <v/>
      </c>
    </row>
    <row r="866" spans="8:8" x14ac:dyDescent="0.25">
      <c r="H866" t="str">
        <f t="shared" si="13"/>
        <v/>
      </c>
    </row>
    <row r="867" spans="8:8" x14ac:dyDescent="0.25">
      <c r="H867" t="str">
        <f t="shared" si="13"/>
        <v/>
      </c>
    </row>
    <row r="868" spans="8:8" x14ac:dyDescent="0.25">
      <c r="H868" t="str">
        <f t="shared" si="13"/>
        <v/>
      </c>
    </row>
    <row r="869" spans="8:8" x14ac:dyDescent="0.25">
      <c r="H869" t="str">
        <f t="shared" si="13"/>
        <v/>
      </c>
    </row>
    <row r="870" spans="8:8" x14ac:dyDescent="0.25">
      <c r="H870" t="str">
        <f t="shared" si="13"/>
        <v/>
      </c>
    </row>
    <row r="871" spans="8:8" x14ac:dyDescent="0.25">
      <c r="H871" t="str">
        <f t="shared" si="13"/>
        <v/>
      </c>
    </row>
    <row r="872" spans="8:8" x14ac:dyDescent="0.25">
      <c r="H872" t="str">
        <f t="shared" si="13"/>
        <v/>
      </c>
    </row>
    <row r="873" spans="8:8" x14ac:dyDescent="0.25">
      <c r="H873" t="str">
        <f t="shared" si="13"/>
        <v/>
      </c>
    </row>
    <row r="874" spans="8:8" x14ac:dyDescent="0.25">
      <c r="H874" t="str">
        <f t="shared" si="13"/>
        <v/>
      </c>
    </row>
    <row r="875" spans="8:8" x14ac:dyDescent="0.25">
      <c r="H875" t="str">
        <f t="shared" si="13"/>
        <v/>
      </c>
    </row>
    <row r="876" spans="8:8" x14ac:dyDescent="0.25">
      <c r="H876" t="str">
        <f t="shared" si="13"/>
        <v/>
      </c>
    </row>
    <row r="877" spans="8:8" x14ac:dyDescent="0.25">
      <c r="H877" t="str">
        <f t="shared" si="13"/>
        <v/>
      </c>
    </row>
    <row r="878" spans="8:8" x14ac:dyDescent="0.25">
      <c r="H878" t="str">
        <f t="shared" si="13"/>
        <v/>
      </c>
    </row>
    <row r="879" spans="8:8" x14ac:dyDescent="0.25">
      <c r="H879" t="str">
        <f t="shared" si="13"/>
        <v/>
      </c>
    </row>
    <row r="880" spans="8:8" x14ac:dyDescent="0.25">
      <c r="H880" t="str">
        <f t="shared" si="13"/>
        <v/>
      </c>
    </row>
    <row r="881" spans="8:8" x14ac:dyDescent="0.25">
      <c r="H881" t="str">
        <f t="shared" si="13"/>
        <v/>
      </c>
    </row>
    <row r="882" spans="8:8" x14ac:dyDescent="0.25">
      <c r="H882" t="str">
        <f t="shared" si="13"/>
        <v/>
      </c>
    </row>
    <row r="883" spans="8:8" x14ac:dyDescent="0.25">
      <c r="H883" t="str">
        <f t="shared" si="13"/>
        <v/>
      </c>
    </row>
    <row r="884" spans="8:8" x14ac:dyDescent="0.25">
      <c r="H884" t="str">
        <f t="shared" si="13"/>
        <v/>
      </c>
    </row>
    <row r="885" spans="8:8" x14ac:dyDescent="0.25">
      <c r="H885" t="str">
        <f t="shared" si="13"/>
        <v/>
      </c>
    </row>
    <row r="886" spans="8:8" x14ac:dyDescent="0.25">
      <c r="H886" t="str">
        <f t="shared" si="13"/>
        <v/>
      </c>
    </row>
    <row r="887" spans="8:8" x14ac:dyDescent="0.25">
      <c r="H887" t="str">
        <f t="shared" si="13"/>
        <v/>
      </c>
    </row>
    <row r="888" spans="8:8" x14ac:dyDescent="0.25">
      <c r="H888" t="str">
        <f t="shared" si="13"/>
        <v/>
      </c>
    </row>
    <row r="889" spans="8:8" x14ac:dyDescent="0.25">
      <c r="H889" t="str">
        <f t="shared" si="13"/>
        <v/>
      </c>
    </row>
    <row r="890" spans="8:8" x14ac:dyDescent="0.25">
      <c r="H890" t="str">
        <f t="shared" si="13"/>
        <v/>
      </c>
    </row>
    <row r="891" spans="8:8" x14ac:dyDescent="0.25">
      <c r="H891" t="str">
        <f t="shared" si="13"/>
        <v/>
      </c>
    </row>
    <row r="892" spans="8:8" x14ac:dyDescent="0.25">
      <c r="H892" t="str">
        <f t="shared" si="13"/>
        <v/>
      </c>
    </row>
    <row r="893" spans="8:8" x14ac:dyDescent="0.25">
      <c r="H893" t="str">
        <f t="shared" si="13"/>
        <v/>
      </c>
    </row>
    <row r="894" spans="8:8" x14ac:dyDescent="0.25">
      <c r="H894" t="str">
        <f t="shared" si="13"/>
        <v/>
      </c>
    </row>
    <row r="895" spans="8:8" x14ac:dyDescent="0.25">
      <c r="H895" t="str">
        <f t="shared" si="13"/>
        <v/>
      </c>
    </row>
    <row r="896" spans="8:8" x14ac:dyDescent="0.25">
      <c r="H896" t="str">
        <f t="shared" si="13"/>
        <v/>
      </c>
    </row>
    <row r="897" spans="8:8" x14ac:dyDescent="0.25">
      <c r="H897" t="str">
        <f t="shared" si="13"/>
        <v/>
      </c>
    </row>
    <row r="898" spans="8:8" x14ac:dyDescent="0.25">
      <c r="H898" t="str">
        <f t="shared" ref="H898:H961" si="14">A898&amp;B898&amp;C898&amp;D898&amp;E898&amp;F898&amp;G898</f>
        <v/>
      </c>
    </row>
    <row r="899" spans="8:8" x14ac:dyDescent="0.25">
      <c r="H899" t="str">
        <f t="shared" si="14"/>
        <v/>
      </c>
    </row>
    <row r="900" spans="8:8" x14ac:dyDescent="0.25">
      <c r="H900" t="str">
        <f t="shared" si="14"/>
        <v/>
      </c>
    </row>
    <row r="901" spans="8:8" x14ac:dyDescent="0.25">
      <c r="H901" t="str">
        <f t="shared" si="14"/>
        <v/>
      </c>
    </row>
    <row r="902" spans="8:8" x14ac:dyDescent="0.25">
      <c r="H902" t="str">
        <f t="shared" si="14"/>
        <v/>
      </c>
    </row>
    <row r="903" spans="8:8" x14ac:dyDescent="0.25">
      <c r="H903" t="str">
        <f t="shared" si="14"/>
        <v/>
      </c>
    </row>
    <row r="904" spans="8:8" x14ac:dyDescent="0.25">
      <c r="H904" t="str">
        <f t="shared" si="14"/>
        <v/>
      </c>
    </row>
    <row r="905" spans="8:8" x14ac:dyDescent="0.25">
      <c r="H905" t="str">
        <f t="shared" si="14"/>
        <v/>
      </c>
    </row>
    <row r="906" spans="8:8" x14ac:dyDescent="0.25">
      <c r="H906" t="str">
        <f t="shared" si="14"/>
        <v/>
      </c>
    </row>
    <row r="907" spans="8:8" x14ac:dyDescent="0.25">
      <c r="H907" t="str">
        <f t="shared" si="14"/>
        <v/>
      </c>
    </row>
    <row r="908" spans="8:8" x14ac:dyDescent="0.25">
      <c r="H908" t="str">
        <f t="shared" si="14"/>
        <v/>
      </c>
    </row>
    <row r="909" spans="8:8" x14ac:dyDescent="0.25">
      <c r="H909" t="str">
        <f t="shared" si="14"/>
        <v/>
      </c>
    </row>
    <row r="910" spans="8:8" x14ac:dyDescent="0.25">
      <c r="H910" t="str">
        <f t="shared" si="14"/>
        <v/>
      </c>
    </row>
    <row r="911" spans="8:8" x14ac:dyDescent="0.25">
      <c r="H911" t="str">
        <f t="shared" si="14"/>
        <v/>
      </c>
    </row>
    <row r="912" spans="8:8" x14ac:dyDescent="0.25">
      <c r="H912" t="str">
        <f t="shared" si="14"/>
        <v/>
      </c>
    </row>
    <row r="913" spans="8:8" x14ac:dyDescent="0.25">
      <c r="H913" t="str">
        <f t="shared" si="14"/>
        <v/>
      </c>
    </row>
    <row r="914" spans="8:8" x14ac:dyDescent="0.25">
      <c r="H914" t="str">
        <f t="shared" si="14"/>
        <v/>
      </c>
    </row>
    <row r="915" spans="8:8" x14ac:dyDescent="0.25">
      <c r="H915" t="str">
        <f t="shared" si="14"/>
        <v/>
      </c>
    </row>
    <row r="916" spans="8:8" x14ac:dyDescent="0.25">
      <c r="H916" t="str">
        <f t="shared" si="14"/>
        <v/>
      </c>
    </row>
    <row r="917" spans="8:8" x14ac:dyDescent="0.25">
      <c r="H917" t="str">
        <f t="shared" si="14"/>
        <v/>
      </c>
    </row>
    <row r="918" spans="8:8" x14ac:dyDescent="0.25">
      <c r="H918" t="str">
        <f t="shared" si="14"/>
        <v/>
      </c>
    </row>
    <row r="919" spans="8:8" x14ac:dyDescent="0.25">
      <c r="H919" t="str">
        <f t="shared" si="14"/>
        <v/>
      </c>
    </row>
    <row r="920" spans="8:8" x14ac:dyDescent="0.25">
      <c r="H920" t="str">
        <f t="shared" si="14"/>
        <v/>
      </c>
    </row>
    <row r="921" spans="8:8" x14ac:dyDescent="0.25">
      <c r="H921" t="str">
        <f t="shared" si="14"/>
        <v/>
      </c>
    </row>
    <row r="922" spans="8:8" x14ac:dyDescent="0.25">
      <c r="H922" t="str">
        <f t="shared" si="14"/>
        <v/>
      </c>
    </row>
    <row r="923" spans="8:8" x14ac:dyDescent="0.25">
      <c r="H923" t="str">
        <f t="shared" si="14"/>
        <v/>
      </c>
    </row>
    <row r="924" spans="8:8" x14ac:dyDescent="0.25">
      <c r="H924" t="str">
        <f t="shared" si="14"/>
        <v/>
      </c>
    </row>
    <row r="925" spans="8:8" x14ac:dyDescent="0.25">
      <c r="H925" t="str">
        <f t="shared" si="14"/>
        <v/>
      </c>
    </row>
    <row r="926" spans="8:8" x14ac:dyDescent="0.25">
      <c r="H926" t="str">
        <f t="shared" si="14"/>
        <v/>
      </c>
    </row>
    <row r="927" spans="8:8" x14ac:dyDescent="0.25">
      <c r="H927" t="str">
        <f t="shared" si="14"/>
        <v/>
      </c>
    </row>
    <row r="928" spans="8:8" x14ac:dyDescent="0.25">
      <c r="H928" t="str">
        <f t="shared" si="14"/>
        <v/>
      </c>
    </row>
    <row r="929" spans="8:8" x14ac:dyDescent="0.25">
      <c r="H929" t="str">
        <f t="shared" si="14"/>
        <v/>
      </c>
    </row>
    <row r="930" spans="8:8" x14ac:dyDescent="0.25">
      <c r="H930" t="str">
        <f t="shared" si="14"/>
        <v/>
      </c>
    </row>
    <row r="931" spans="8:8" x14ac:dyDescent="0.25">
      <c r="H931" t="str">
        <f t="shared" si="14"/>
        <v/>
      </c>
    </row>
    <row r="932" spans="8:8" x14ac:dyDescent="0.25">
      <c r="H932" t="str">
        <f t="shared" si="14"/>
        <v/>
      </c>
    </row>
    <row r="933" spans="8:8" x14ac:dyDescent="0.25">
      <c r="H933" t="str">
        <f t="shared" si="14"/>
        <v/>
      </c>
    </row>
    <row r="934" spans="8:8" x14ac:dyDescent="0.25">
      <c r="H934" t="str">
        <f t="shared" si="14"/>
        <v/>
      </c>
    </row>
    <row r="935" spans="8:8" x14ac:dyDescent="0.25">
      <c r="H935" t="str">
        <f t="shared" si="14"/>
        <v/>
      </c>
    </row>
    <row r="936" spans="8:8" x14ac:dyDescent="0.25">
      <c r="H936" t="str">
        <f t="shared" si="14"/>
        <v/>
      </c>
    </row>
    <row r="937" spans="8:8" x14ac:dyDescent="0.25">
      <c r="H937" t="str">
        <f t="shared" si="14"/>
        <v/>
      </c>
    </row>
    <row r="938" spans="8:8" x14ac:dyDescent="0.25">
      <c r="H938" t="str">
        <f t="shared" si="14"/>
        <v/>
      </c>
    </row>
    <row r="939" spans="8:8" x14ac:dyDescent="0.25">
      <c r="H939" t="str">
        <f t="shared" si="14"/>
        <v/>
      </c>
    </row>
    <row r="940" spans="8:8" x14ac:dyDescent="0.25">
      <c r="H940" t="str">
        <f t="shared" si="14"/>
        <v/>
      </c>
    </row>
    <row r="941" spans="8:8" x14ac:dyDescent="0.25">
      <c r="H941" t="str">
        <f t="shared" si="14"/>
        <v/>
      </c>
    </row>
    <row r="942" spans="8:8" x14ac:dyDescent="0.25">
      <c r="H942" t="str">
        <f t="shared" si="14"/>
        <v/>
      </c>
    </row>
    <row r="943" spans="8:8" x14ac:dyDescent="0.25">
      <c r="H943" t="str">
        <f t="shared" si="14"/>
        <v/>
      </c>
    </row>
    <row r="944" spans="8:8" x14ac:dyDescent="0.25">
      <c r="H944" t="str">
        <f t="shared" si="14"/>
        <v/>
      </c>
    </row>
    <row r="945" spans="8:8" x14ac:dyDescent="0.25">
      <c r="H945" t="str">
        <f t="shared" si="14"/>
        <v/>
      </c>
    </row>
    <row r="946" spans="8:8" x14ac:dyDescent="0.25">
      <c r="H946" t="str">
        <f t="shared" si="14"/>
        <v/>
      </c>
    </row>
    <row r="947" spans="8:8" x14ac:dyDescent="0.25">
      <c r="H947" t="str">
        <f t="shared" si="14"/>
        <v/>
      </c>
    </row>
    <row r="948" spans="8:8" x14ac:dyDescent="0.25">
      <c r="H948" t="str">
        <f t="shared" si="14"/>
        <v/>
      </c>
    </row>
    <row r="949" spans="8:8" x14ac:dyDescent="0.25">
      <c r="H949" t="str">
        <f t="shared" si="14"/>
        <v/>
      </c>
    </row>
    <row r="950" spans="8:8" x14ac:dyDescent="0.25">
      <c r="H950" t="str">
        <f t="shared" si="14"/>
        <v/>
      </c>
    </row>
    <row r="951" spans="8:8" x14ac:dyDescent="0.25">
      <c r="H951" t="str">
        <f t="shared" si="14"/>
        <v/>
      </c>
    </row>
    <row r="952" spans="8:8" x14ac:dyDescent="0.25">
      <c r="H952" t="str">
        <f t="shared" si="14"/>
        <v/>
      </c>
    </row>
    <row r="953" spans="8:8" x14ac:dyDescent="0.25">
      <c r="H953" t="str">
        <f t="shared" si="14"/>
        <v/>
      </c>
    </row>
    <row r="954" spans="8:8" x14ac:dyDescent="0.25">
      <c r="H954" t="str">
        <f t="shared" si="14"/>
        <v/>
      </c>
    </row>
    <row r="955" spans="8:8" x14ac:dyDescent="0.25">
      <c r="H955" t="str">
        <f t="shared" si="14"/>
        <v/>
      </c>
    </row>
    <row r="956" spans="8:8" x14ac:dyDescent="0.25">
      <c r="H956" t="str">
        <f t="shared" si="14"/>
        <v/>
      </c>
    </row>
    <row r="957" spans="8:8" x14ac:dyDescent="0.25">
      <c r="H957" t="str">
        <f t="shared" si="14"/>
        <v/>
      </c>
    </row>
    <row r="958" spans="8:8" x14ac:dyDescent="0.25">
      <c r="H958" t="str">
        <f t="shared" si="14"/>
        <v/>
      </c>
    </row>
    <row r="959" spans="8:8" x14ac:dyDescent="0.25">
      <c r="H959" t="str">
        <f t="shared" si="14"/>
        <v/>
      </c>
    </row>
    <row r="960" spans="8:8" x14ac:dyDescent="0.25">
      <c r="H960" t="str">
        <f t="shared" si="14"/>
        <v/>
      </c>
    </row>
    <row r="961" spans="8:8" x14ac:dyDescent="0.25">
      <c r="H961" t="str">
        <f t="shared" si="14"/>
        <v/>
      </c>
    </row>
    <row r="962" spans="8:8" x14ac:dyDescent="0.25">
      <c r="H962" t="str">
        <f t="shared" ref="H962:H1025" si="15">A962&amp;B962&amp;C962&amp;D962&amp;E962&amp;F962&amp;G962</f>
        <v/>
      </c>
    </row>
    <row r="963" spans="8:8" x14ac:dyDescent="0.25">
      <c r="H963" t="str">
        <f t="shared" si="15"/>
        <v/>
      </c>
    </row>
    <row r="964" spans="8:8" x14ac:dyDescent="0.25">
      <c r="H964" t="str">
        <f t="shared" si="15"/>
        <v/>
      </c>
    </row>
    <row r="965" spans="8:8" x14ac:dyDescent="0.25">
      <c r="H965" t="str">
        <f t="shared" si="15"/>
        <v/>
      </c>
    </row>
    <row r="966" spans="8:8" x14ac:dyDescent="0.25">
      <c r="H966" t="str">
        <f t="shared" si="15"/>
        <v/>
      </c>
    </row>
    <row r="967" spans="8:8" x14ac:dyDescent="0.25">
      <c r="H967" t="str">
        <f t="shared" si="15"/>
        <v/>
      </c>
    </row>
    <row r="968" spans="8:8" x14ac:dyDescent="0.25">
      <c r="H968" t="str">
        <f t="shared" si="15"/>
        <v/>
      </c>
    </row>
    <row r="969" spans="8:8" x14ac:dyDescent="0.25">
      <c r="H969" t="str">
        <f t="shared" si="15"/>
        <v/>
      </c>
    </row>
    <row r="970" spans="8:8" x14ac:dyDescent="0.25">
      <c r="H970" t="str">
        <f t="shared" si="15"/>
        <v/>
      </c>
    </row>
    <row r="971" spans="8:8" x14ac:dyDescent="0.25">
      <c r="H971" t="str">
        <f t="shared" si="15"/>
        <v/>
      </c>
    </row>
    <row r="972" spans="8:8" x14ac:dyDescent="0.25">
      <c r="H972" t="str">
        <f t="shared" si="15"/>
        <v/>
      </c>
    </row>
    <row r="973" spans="8:8" x14ac:dyDescent="0.25">
      <c r="H973" t="str">
        <f t="shared" si="15"/>
        <v/>
      </c>
    </row>
    <row r="974" spans="8:8" x14ac:dyDescent="0.25">
      <c r="H974" t="str">
        <f t="shared" si="15"/>
        <v/>
      </c>
    </row>
    <row r="975" spans="8:8" x14ac:dyDescent="0.25">
      <c r="H975" t="str">
        <f t="shared" si="15"/>
        <v/>
      </c>
    </row>
    <row r="976" spans="8:8" x14ac:dyDescent="0.25">
      <c r="H976" t="str">
        <f t="shared" si="15"/>
        <v/>
      </c>
    </row>
    <row r="977" spans="8:8" x14ac:dyDescent="0.25">
      <c r="H977" t="str">
        <f t="shared" si="15"/>
        <v/>
      </c>
    </row>
    <row r="978" spans="8:8" x14ac:dyDescent="0.25">
      <c r="H978" t="str">
        <f t="shared" si="15"/>
        <v/>
      </c>
    </row>
    <row r="979" spans="8:8" x14ac:dyDescent="0.25">
      <c r="H979" t="str">
        <f t="shared" si="15"/>
        <v/>
      </c>
    </row>
    <row r="980" spans="8:8" x14ac:dyDescent="0.25">
      <c r="H980" t="str">
        <f t="shared" si="15"/>
        <v/>
      </c>
    </row>
    <row r="981" spans="8:8" x14ac:dyDescent="0.25">
      <c r="H981" t="str">
        <f t="shared" si="15"/>
        <v/>
      </c>
    </row>
    <row r="982" spans="8:8" x14ac:dyDescent="0.25">
      <c r="H982" t="str">
        <f t="shared" si="15"/>
        <v/>
      </c>
    </row>
    <row r="983" spans="8:8" x14ac:dyDescent="0.25">
      <c r="H983" t="str">
        <f t="shared" si="15"/>
        <v/>
      </c>
    </row>
    <row r="984" spans="8:8" x14ac:dyDescent="0.25">
      <c r="H984" t="str">
        <f t="shared" si="15"/>
        <v/>
      </c>
    </row>
    <row r="985" spans="8:8" x14ac:dyDescent="0.25">
      <c r="H985" t="str">
        <f t="shared" si="15"/>
        <v/>
      </c>
    </row>
    <row r="986" spans="8:8" x14ac:dyDescent="0.25">
      <c r="H986" t="str">
        <f t="shared" si="15"/>
        <v/>
      </c>
    </row>
    <row r="987" spans="8:8" x14ac:dyDescent="0.25">
      <c r="H987" t="str">
        <f t="shared" si="15"/>
        <v/>
      </c>
    </row>
    <row r="988" spans="8:8" x14ac:dyDescent="0.25">
      <c r="H988" t="str">
        <f t="shared" si="15"/>
        <v/>
      </c>
    </row>
    <row r="989" spans="8:8" x14ac:dyDescent="0.25">
      <c r="H989" t="str">
        <f t="shared" si="15"/>
        <v/>
      </c>
    </row>
    <row r="990" spans="8:8" x14ac:dyDescent="0.25">
      <c r="H990" t="str">
        <f t="shared" si="15"/>
        <v/>
      </c>
    </row>
    <row r="991" spans="8:8" x14ac:dyDescent="0.25">
      <c r="H991" t="str">
        <f t="shared" si="15"/>
        <v/>
      </c>
    </row>
    <row r="992" spans="8:8" x14ac:dyDescent="0.25">
      <c r="H992" t="str">
        <f t="shared" si="15"/>
        <v/>
      </c>
    </row>
    <row r="993" spans="8:8" x14ac:dyDescent="0.25">
      <c r="H993" t="str">
        <f t="shared" si="15"/>
        <v/>
      </c>
    </row>
    <row r="994" spans="8:8" x14ac:dyDescent="0.25">
      <c r="H994" t="str">
        <f t="shared" si="15"/>
        <v/>
      </c>
    </row>
    <row r="995" spans="8:8" x14ac:dyDescent="0.25">
      <c r="H995" t="str">
        <f t="shared" si="15"/>
        <v/>
      </c>
    </row>
    <row r="996" spans="8:8" x14ac:dyDescent="0.25">
      <c r="H996" t="str">
        <f t="shared" si="15"/>
        <v/>
      </c>
    </row>
    <row r="997" spans="8:8" x14ac:dyDescent="0.25">
      <c r="H997" t="str">
        <f t="shared" si="15"/>
        <v/>
      </c>
    </row>
    <row r="998" spans="8:8" x14ac:dyDescent="0.25">
      <c r="H998" t="str">
        <f t="shared" si="15"/>
        <v/>
      </c>
    </row>
    <row r="999" spans="8:8" x14ac:dyDescent="0.25">
      <c r="H999" t="str">
        <f t="shared" si="15"/>
        <v/>
      </c>
    </row>
    <row r="1000" spans="8:8" x14ac:dyDescent="0.25">
      <c r="H1000" t="str">
        <f t="shared" si="15"/>
        <v/>
      </c>
    </row>
    <row r="1001" spans="8:8" x14ac:dyDescent="0.25">
      <c r="H1001" t="str">
        <f t="shared" si="15"/>
        <v/>
      </c>
    </row>
    <row r="1002" spans="8:8" x14ac:dyDescent="0.25">
      <c r="H1002" t="str">
        <f t="shared" si="15"/>
        <v/>
      </c>
    </row>
    <row r="1003" spans="8:8" x14ac:dyDescent="0.25">
      <c r="H1003" t="str">
        <f t="shared" si="15"/>
        <v/>
      </c>
    </row>
    <row r="1004" spans="8:8" x14ac:dyDescent="0.25">
      <c r="H1004" t="str">
        <f t="shared" si="15"/>
        <v/>
      </c>
    </row>
    <row r="1005" spans="8:8" x14ac:dyDescent="0.25">
      <c r="H1005" t="str">
        <f t="shared" si="15"/>
        <v/>
      </c>
    </row>
    <row r="1006" spans="8:8" x14ac:dyDescent="0.25">
      <c r="H1006" t="str">
        <f t="shared" si="15"/>
        <v/>
      </c>
    </row>
    <row r="1007" spans="8:8" x14ac:dyDescent="0.25">
      <c r="H1007" t="str">
        <f t="shared" si="15"/>
        <v/>
      </c>
    </row>
    <row r="1008" spans="8:8" x14ac:dyDescent="0.25">
      <c r="H1008" t="str">
        <f t="shared" si="15"/>
        <v/>
      </c>
    </row>
    <row r="1009" spans="8:8" x14ac:dyDescent="0.25">
      <c r="H1009" t="str">
        <f t="shared" si="15"/>
        <v/>
      </c>
    </row>
    <row r="1010" spans="8:8" x14ac:dyDescent="0.25">
      <c r="H1010" t="str">
        <f t="shared" si="15"/>
        <v/>
      </c>
    </row>
    <row r="1011" spans="8:8" x14ac:dyDescent="0.25">
      <c r="H1011" t="str">
        <f t="shared" si="15"/>
        <v/>
      </c>
    </row>
    <row r="1012" spans="8:8" x14ac:dyDescent="0.25">
      <c r="H1012" t="str">
        <f t="shared" si="15"/>
        <v/>
      </c>
    </row>
    <row r="1013" spans="8:8" x14ac:dyDescent="0.25">
      <c r="H1013" t="str">
        <f t="shared" si="15"/>
        <v/>
      </c>
    </row>
    <row r="1014" spans="8:8" x14ac:dyDescent="0.25">
      <c r="H1014" t="str">
        <f t="shared" si="15"/>
        <v/>
      </c>
    </row>
    <row r="1015" spans="8:8" x14ac:dyDescent="0.25">
      <c r="H1015" t="str">
        <f t="shared" si="15"/>
        <v/>
      </c>
    </row>
    <row r="1016" spans="8:8" x14ac:dyDescent="0.25">
      <c r="H1016" t="str">
        <f t="shared" si="15"/>
        <v/>
      </c>
    </row>
    <row r="1017" spans="8:8" x14ac:dyDescent="0.25">
      <c r="H1017" t="str">
        <f t="shared" si="15"/>
        <v/>
      </c>
    </row>
    <row r="1018" spans="8:8" x14ac:dyDescent="0.25">
      <c r="H1018" t="str">
        <f t="shared" si="15"/>
        <v/>
      </c>
    </row>
    <row r="1019" spans="8:8" x14ac:dyDescent="0.25">
      <c r="H1019" t="str">
        <f t="shared" si="15"/>
        <v/>
      </c>
    </row>
    <row r="1020" spans="8:8" x14ac:dyDescent="0.25">
      <c r="H1020" t="str">
        <f t="shared" si="15"/>
        <v/>
      </c>
    </row>
    <row r="1021" spans="8:8" x14ac:dyDescent="0.25">
      <c r="H1021" t="str">
        <f t="shared" si="15"/>
        <v/>
      </c>
    </row>
    <row r="1022" spans="8:8" x14ac:dyDescent="0.25">
      <c r="H1022" t="str">
        <f t="shared" si="15"/>
        <v/>
      </c>
    </row>
    <row r="1023" spans="8:8" x14ac:dyDescent="0.25">
      <c r="H1023" t="str">
        <f t="shared" si="15"/>
        <v/>
      </c>
    </row>
    <row r="1024" spans="8:8" x14ac:dyDescent="0.25">
      <c r="H1024" t="str">
        <f t="shared" si="15"/>
        <v/>
      </c>
    </row>
    <row r="1025" spans="8:8" x14ac:dyDescent="0.25">
      <c r="H1025" t="str">
        <f t="shared" si="15"/>
        <v/>
      </c>
    </row>
    <row r="1026" spans="8:8" x14ac:dyDescent="0.25">
      <c r="H1026" t="str">
        <f t="shared" ref="H1026:H1089" si="16">A1026&amp;B1026&amp;C1026&amp;D1026&amp;E1026&amp;F1026&amp;G1026</f>
        <v/>
      </c>
    </row>
    <row r="1027" spans="8:8" x14ac:dyDescent="0.25">
      <c r="H1027" t="str">
        <f t="shared" si="16"/>
        <v/>
      </c>
    </row>
    <row r="1028" spans="8:8" x14ac:dyDescent="0.25">
      <c r="H1028" t="str">
        <f t="shared" si="16"/>
        <v/>
      </c>
    </row>
    <row r="1029" spans="8:8" x14ac:dyDescent="0.25">
      <c r="H1029" t="str">
        <f t="shared" si="16"/>
        <v/>
      </c>
    </row>
    <row r="1030" spans="8:8" x14ac:dyDescent="0.25">
      <c r="H1030" t="str">
        <f t="shared" si="16"/>
        <v/>
      </c>
    </row>
    <row r="1031" spans="8:8" x14ac:dyDescent="0.25">
      <c r="H1031" t="str">
        <f t="shared" si="16"/>
        <v/>
      </c>
    </row>
    <row r="1032" spans="8:8" x14ac:dyDescent="0.25">
      <c r="H1032" t="str">
        <f t="shared" si="16"/>
        <v/>
      </c>
    </row>
    <row r="1033" spans="8:8" x14ac:dyDescent="0.25">
      <c r="H1033" t="str">
        <f t="shared" si="16"/>
        <v/>
      </c>
    </row>
    <row r="1034" spans="8:8" x14ac:dyDescent="0.25">
      <c r="H1034" t="str">
        <f t="shared" si="16"/>
        <v/>
      </c>
    </row>
    <row r="1035" spans="8:8" x14ac:dyDescent="0.25">
      <c r="H1035" t="str">
        <f t="shared" si="16"/>
        <v/>
      </c>
    </row>
    <row r="1036" spans="8:8" x14ac:dyDescent="0.25">
      <c r="H1036" t="str">
        <f t="shared" si="16"/>
        <v/>
      </c>
    </row>
    <row r="1037" spans="8:8" x14ac:dyDescent="0.25">
      <c r="H1037" t="str">
        <f t="shared" si="16"/>
        <v/>
      </c>
    </row>
    <row r="1038" spans="8:8" x14ac:dyDescent="0.25">
      <c r="H1038" t="str">
        <f t="shared" si="16"/>
        <v/>
      </c>
    </row>
    <row r="1039" spans="8:8" x14ac:dyDescent="0.25">
      <c r="H1039" t="str">
        <f t="shared" si="16"/>
        <v/>
      </c>
    </row>
    <row r="1040" spans="8:8" x14ac:dyDescent="0.25">
      <c r="H1040" t="str">
        <f t="shared" si="16"/>
        <v/>
      </c>
    </row>
    <row r="1041" spans="8:8" x14ac:dyDescent="0.25">
      <c r="H1041" t="str">
        <f t="shared" si="16"/>
        <v/>
      </c>
    </row>
    <row r="1042" spans="8:8" x14ac:dyDescent="0.25">
      <c r="H1042" t="str">
        <f t="shared" si="16"/>
        <v/>
      </c>
    </row>
    <row r="1043" spans="8:8" x14ac:dyDescent="0.25">
      <c r="H1043" t="str">
        <f t="shared" si="16"/>
        <v/>
      </c>
    </row>
    <row r="1044" spans="8:8" x14ac:dyDescent="0.25">
      <c r="H1044" t="str">
        <f t="shared" si="16"/>
        <v/>
      </c>
    </row>
    <row r="1045" spans="8:8" x14ac:dyDescent="0.25">
      <c r="H1045" t="str">
        <f t="shared" si="16"/>
        <v/>
      </c>
    </row>
    <row r="1046" spans="8:8" x14ac:dyDescent="0.25">
      <c r="H1046" t="str">
        <f t="shared" si="16"/>
        <v/>
      </c>
    </row>
    <row r="1047" spans="8:8" x14ac:dyDescent="0.25">
      <c r="H1047" t="str">
        <f t="shared" si="16"/>
        <v/>
      </c>
    </row>
    <row r="1048" spans="8:8" x14ac:dyDescent="0.25">
      <c r="H1048" t="str">
        <f t="shared" si="16"/>
        <v/>
      </c>
    </row>
    <row r="1049" spans="8:8" x14ac:dyDescent="0.25">
      <c r="H1049" t="str">
        <f t="shared" si="16"/>
        <v/>
      </c>
    </row>
    <row r="1050" spans="8:8" x14ac:dyDescent="0.25">
      <c r="H1050" t="str">
        <f t="shared" si="16"/>
        <v/>
      </c>
    </row>
    <row r="1051" spans="8:8" x14ac:dyDescent="0.25">
      <c r="H1051" t="str">
        <f t="shared" si="16"/>
        <v/>
      </c>
    </row>
    <row r="1052" spans="8:8" x14ac:dyDescent="0.25">
      <c r="H1052" t="str">
        <f t="shared" si="16"/>
        <v/>
      </c>
    </row>
    <row r="1053" spans="8:8" x14ac:dyDescent="0.25">
      <c r="H1053" t="str">
        <f t="shared" si="16"/>
        <v/>
      </c>
    </row>
    <row r="1054" spans="8:8" x14ac:dyDescent="0.25">
      <c r="H1054" t="str">
        <f t="shared" si="16"/>
        <v/>
      </c>
    </row>
    <row r="1055" spans="8:8" x14ac:dyDescent="0.25">
      <c r="H1055" t="str">
        <f t="shared" si="16"/>
        <v/>
      </c>
    </row>
    <row r="1056" spans="8:8" x14ac:dyDescent="0.25">
      <c r="H1056" t="str">
        <f t="shared" si="16"/>
        <v/>
      </c>
    </row>
    <row r="1057" spans="8:8" x14ac:dyDescent="0.25">
      <c r="H1057" t="str">
        <f t="shared" si="16"/>
        <v/>
      </c>
    </row>
    <row r="1058" spans="8:8" x14ac:dyDescent="0.25">
      <c r="H1058" t="str">
        <f t="shared" si="16"/>
        <v/>
      </c>
    </row>
    <row r="1059" spans="8:8" x14ac:dyDescent="0.25">
      <c r="H1059" t="str">
        <f t="shared" si="16"/>
        <v/>
      </c>
    </row>
    <row r="1060" spans="8:8" x14ac:dyDescent="0.25">
      <c r="H1060" t="str">
        <f t="shared" si="16"/>
        <v/>
      </c>
    </row>
    <row r="1061" spans="8:8" x14ac:dyDescent="0.25">
      <c r="H1061" t="str">
        <f t="shared" si="16"/>
        <v/>
      </c>
    </row>
    <row r="1062" spans="8:8" x14ac:dyDescent="0.25">
      <c r="H1062" t="str">
        <f t="shared" si="16"/>
        <v/>
      </c>
    </row>
    <row r="1063" spans="8:8" x14ac:dyDescent="0.25">
      <c r="H1063" t="str">
        <f t="shared" si="16"/>
        <v/>
      </c>
    </row>
    <row r="1064" spans="8:8" x14ac:dyDescent="0.25">
      <c r="H1064" t="str">
        <f t="shared" si="16"/>
        <v/>
      </c>
    </row>
    <row r="1065" spans="8:8" x14ac:dyDescent="0.25">
      <c r="H1065" t="str">
        <f t="shared" si="16"/>
        <v/>
      </c>
    </row>
    <row r="1066" spans="8:8" x14ac:dyDescent="0.25">
      <c r="H1066" t="str">
        <f t="shared" si="16"/>
        <v/>
      </c>
    </row>
    <row r="1067" spans="8:8" x14ac:dyDescent="0.25">
      <c r="H1067" t="str">
        <f t="shared" si="16"/>
        <v/>
      </c>
    </row>
    <row r="1068" spans="8:8" x14ac:dyDescent="0.25">
      <c r="H1068" t="str">
        <f t="shared" si="16"/>
        <v/>
      </c>
    </row>
    <row r="1069" spans="8:8" x14ac:dyDescent="0.25">
      <c r="H1069" t="str">
        <f t="shared" si="16"/>
        <v/>
      </c>
    </row>
    <row r="1070" spans="8:8" x14ac:dyDescent="0.25">
      <c r="H1070" t="str">
        <f t="shared" si="16"/>
        <v/>
      </c>
    </row>
    <row r="1071" spans="8:8" x14ac:dyDescent="0.25">
      <c r="H1071" t="str">
        <f t="shared" si="16"/>
        <v/>
      </c>
    </row>
    <row r="1072" spans="8:8" x14ac:dyDescent="0.25">
      <c r="H1072" t="str">
        <f t="shared" si="16"/>
        <v/>
      </c>
    </row>
    <row r="1073" spans="8:8" x14ac:dyDescent="0.25">
      <c r="H1073" t="str">
        <f t="shared" si="16"/>
        <v/>
      </c>
    </row>
    <row r="1074" spans="8:8" x14ac:dyDescent="0.25">
      <c r="H1074" t="str">
        <f t="shared" si="16"/>
        <v/>
      </c>
    </row>
    <row r="1075" spans="8:8" x14ac:dyDescent="0.25">
      <c r="H1075" t="str">
        <f t="shared" si="16"/>
        <v/>
      </c>
    </row>
    <row r="1076" spans="8:8" x14ac:dyDescent="0.25">
      <c r="H1076" t="str">
        <f t="shared" si="16"/>
        <v/>
      </c>
    </row>
    <row r="1077" spans="8:8" x14ac:dyDescent="0.25">
      <c r="H1077" t="str">
        <f t="shared" si="16"/>
        <v/>
      </c>
    </row>
    <row r="1078" spans="8:8" x14ac:dyDescent="0.25">
      <c r="H1078" t="str">
        <f t="shared" si="16"/>
        <v/>
      </c>
    </row>
    <row r="1079" spans="8:8" x14ac:dyDescent="0.25">
      <c r="H1079" t="str">
        <f t="shared" si="16"/>
        <v/>
      </c>
    </row>
    <row r="1080" spans="8:8" x14ac:dyDescent="0.25">
      <c r="H1080" t="str">
        <f t="shared" si="16"/>
        <v/>
      </c>
    </row>
    <row r="1081" spans="8:8" x14ac:dyDescent="0.25">
      <c r="H1081" t="str">
        <f t="shared" si="16"/>
        <v/>
      </c>
    </row>
    <row r="1082" spans="8:8" x14ac:dyDescent="0.25">
      <c r="H1082" t="str">
        <f t="shared" si="16"/>
        <v/>
      </c>
    </row>
    <row r="1083" spans="8:8" x14ac:dyDescent="0.25">
      <c r="H1083" t="str">
        <f t="shared" si="16"/>
        <v/>
      </c>
    </row>
    <row r="1084" spans="8:8" x14ac:dyDescent="0.25">
      <c r="H1084" t="str">
        <f t="shared" si="16"/>
        <v/>
      </c>
    </row>
    <row r="1085" spans="8:8" x14ac:dyDescent="0.25">
      <c r="H1085" t="str">
        <f t="shared" si="16"/>
        <v/>
      </c>
    </row>
    <row r="1086" spans="8:8" x14ac:dyDescent="0.25">
      <c r="H1086" t="str">
        <f t="shared" si="16"/>
        <v/>
      </c>
    </row>
    <row r="1087" spans="8:8" x14ac:dyDescent="0.25">
      <c r="H1087" t="str">
        <f t="shared" si="16"/>
        <v/>
      </c>
    </row>
    <row r="1088" spans="8:8" x14ac:dyDescent="0.25">
      <c r="H1088" t="str">
        <f t="shared" si="16"/>
        <v/>
      </c>
    </row>
    <row r="1089" spans="8:8" x14ac:dyDescent="0.25">
      <c r="H1089" t="str">
        <f t="shared" si="16"/>
        <v/>
      </c>
    </row>
    <row r="1090" spans="8:8" x14ac:dyDescent="0.25">
      <c r="H1090" t="str">
        <f t="shared" ref="H1090:H1153" si="17">A1090&amp;B1090&amp;C1090&amp;D1090&amp;E1090&amp;F1090&amp;G1090</f>
        <v/>
      </c>
    </row>
    <row r="1091" spans="8:8" x14ac:dyDescent="0.25">
      <c r="H1091" t="str">
        <f t="shared" si="17"/>
        <v/>
      </c>
    </row>
    <row r="1092" spans="8:8" x14ac:dyDescent="0.25">
      <c r="H1092" t="str">
        <f t="shared" si="17"/>
        <v/>
      </c>
    </row>
    <row r="1093" spans="8:8" x14ac:dyDescent="0.25">
      <c r="H1093" t="str">
        <f t="shared" si="17"/>
        <v/>
      </c>
    </row>
    <row r="1094" spans="8:8" x14ac:dyDescent="0.25">
      <c r="H1094" t="str">
        <f t="shared" si="17"/>
        <v/>
      </c>
    </row>
    <row r="1095" spans="8:8" x14ac:dyDescent="0.25">
      <c r="H1095" t="str">
        <f t="shared" si="17"/>
        <v/>
      </c>
    </row>
    <row r="1096" spans="8:8" x14ac:dyDescent="0.25">
      <c r="H1096" t="str">
        <f t="shared" si="17"/>
        <v/>
      </c>
    </row>
    <row r="1097" spans="8:8" x14ac:dyDescent="0.25">
      <c r="H1097" t="str">
        <f t="shared" si="17"/>
        <v/>
      </c>
    </row>
    <row r="1098" spans="8:8" x14ac:dyDescent="0.25">
      <c r="H1098" t="str">
        <f t="shared" si="17"/>
        <v/>
      </c>
    </row>
    <row r="1099" spans="8:8" x14ac:dyDescent="0.25">
      <c r="H1099" t="str">
        <f t="shared" si="17"/>
        <v/>
      </c>
    </row>
    <row r="1100" spans="8:8" x14ac:dyDescent="0.25">
      <c r="H1100" t="str">
        <f t="shared" si="17"/>
        <v/>
      </c>
    </row>
    <row r="1101" spans="8:8" x14ac:dyDescent="0.25">
      <c r="H1101" t="str">
        <f t="shared" si="17"/>
        <v/>
      </c>
    </row>
    <row r="1102" spans="8:8" x14ac:dyDescent="0.25">
      <c r="H1102" t="str">
        <f t="shared" si="17"/>
        <v/>
      </c>
    </row>
    <row r="1103" spans="8:8" x14ac:dyDescent="0.25">
      <c r="H1103" t="str">
        <f t="shared" si="17"/>
        <v/>
      </c>
    </row>
    <row r="1104" spans="8:8" x14ac:dyDescent="0.25">
      <c r="H1104" t="str">
        <f t="shared" si="17"/>
        <v/>
      </c>
    </row>
    <row r="1105" spans="8:8" x14ac:dyDescent="0.25">
      <c r="H1105" t="str">
        <f t="shared" si="17"/>
        <v/>
      </c>
    </row>
    <row r="1106" spans="8:8" x14ac:dyDescent="0.25">
      <c r="H1106" t="str">
        <f t="shared" si="17"/>
        <v/>
      </c>
    </row>
    <row r="1107" spans="8:8" x14ac:dyDescent="0.25">
      <c r="H1107" t="str">
        <f t="shared" si="17"/>
        <v/>
      </c>
    </row>
    <row r="1108" spans="8:8" x14ac:dyDescent="0.25">
      <c r="H1108" t="str">
        <f t="shared" si="17"/>
        <v/>
      </c>
    </row>
    <row r="1109" spans="8:8" x14ac:dyDescent="0.25">
      <c r="H1109" t="str">
        <f t="shared" si="17"/>
        <v/>
      </c>
    </row>
    <row r="1110" spans="8:8" x14ac:dyDescent="0.25">
      <c r="H1110" t="str">
        <f t="shared" si="17"/>
        <v/>
      </c>
    </row>
    <row r="1111" spans="8:8" x14ac:dyDescent="0.25">
      <c r="H1111" t="str">
        <f t="shared" si="17"/>
        <v/>
      </c>
    </row>
    <row r="1112" spans="8:8" x14ac:dyDescent="0.25">
      <c r="H1112" t="str">
        <f t="shared" si="17"/>
        <v/>
      </c>
    </row>
    <row r="1113" spans="8:8" x14ac:dyDescent="0.25">
      <c r="H1113" t="str">
        <f t="shared" si="17"/>
        <v/>
      </c>
    </row>
    <row r="1114" spans="8:8" x14ac:dyDescent="0.25">
      <c r="H1114" t="str">
        <f t="shared" si="17"/>
        <v/>
      </c>
    </row>
    <row r="1115" spans="8:8" x14ac:dyDescent="0.25">
      <c r="H1115" t="str">
        <f t="shared" si="17"/>
        <v/>
      </c>
    </row>
    <row r="1116" spans="8:8" x14ac:dyDescent="0.25">
      <c r="H1116" t="str">
        <f t="shared" si="17"/>
        <v/>
      </c>
    </row>
    <row r="1117" spans="8:8" x14ac:dyDescent="0.25">
      <c r="H1117" t="str">
        <f t="shared" si="17"/>
        <v/>
      </c>
    </row>
    <row r="1118" spans="8:8" x14ac:dyDescent="0.25">
      <c r="H1118" t="str">
        <f t="shared" si="17"/>
        <v/>
      </c>
    </row>
    <row r="1119" spans="8:8" x14ac:dyDescent="0.25">
      <c r="H1119" t="str">
        <f t="shared" si="17"/>
        <v/>
      </c>
    </row>
    <row r="1120" spans="8:8" x14ac:dyDescent="0.25">
      <c r="H1120" t="str">
        <f t="shared" si="17"/>
        <v/>
      </c>
    </row>
    <row r="1121" spans="8:8" x14ac:dyDescent="0.25">
      <c r="H1121" t="str">
        <f t="shared" si="17"/>
        <v/>
      </c>
    </row>
    <row r="1122" spans="8:8" x14ac:dyDescent="0.25">
      <c r="H1122" t="str">
        <f t="shared" si="17"/>
        <v/>
      </c>
    </row>
    <row r="1123" spans="8:8" x14ac:dyDescent="0.25">
      <c r="H1123" t="str">
        <f t="shared" si="17"/>
        <v/>
      </c>
    </row>
    <row r="1124" spans="8:8" x14ac:dyDescent="0.25">
      <c r="H1124" t="str">
        <f t="shared" si="17"/>
        <v/>
      </c>
    </row>
    <row r="1125" spans="8:8" x14ac:dyDescent="0.25">
      <c r="H1125" t="str">
        <f t="shared" si="17"/>
        <v/>
      </c>
    </row>
    <row r="1126" spans="8:8" x14ac:dyDescent="0.25">
      <c r="H1126" t="str">
        <f t="shared" si="17"/>
        <v/>
      </c>
    </row>
    <row r="1127" spans="8:8" x14ac:dyDescent="0.25">
      <c r="H1127" t="str">
        <f t="shared" si="17"/>
        <v/>
      </c>
    </row>
    <row r="1128" spans="8:8" x14ac:dyDescent="0.25">
      <c r="H1128" t="str">
        <f t="shared" si="17"/>
        <v/>
      </c>
    </row>
    <row r="1129" spans="8:8" x14ac:dyDescent="0.25">
      <c r="H1129" t="str">
        <f t="shared" si="17"/>
        <v/>
      </c>
    </row>
    <row r="1130" spans="8:8" x14ac:dyDescent="0.25">
      <c r="H1130" t="str">
        <f t="shared" si="17"/>
        <v/>
      </c>
    </row>
    <row r="1131" spans="8:8" x14ac:dyDescent="0.25">
      <c r="H1131" t="str">
        <f t="shared" si="17"/>
        <v/>
      </c>
    </row>
    <row r="1132" spans="8:8" x14ac:dyDescent="0.25">
      <c r="H1132" t="str">
        <f t="shared" si="17"/>
        <v/>
      </c>
    </row>
    <row r="1133" spans="8:8" x14ac:dyDescent="0.25">
      <c r="H1133" t="str">
        <f t="shared" si="17"/>
        <v/>
      </c>
    </row>
    <row r="1134" spans="8:8" x14ac:dyDescent="0.25">
      <c r="H1134" t="str">
        <f t="shared" si="17"/>
        <v/>
      </c>
    </row>
    <row r="1135" spans="8:8" x14ac:dyDescent="0.25">
      <c r="H1135" t="str">
        <f t="shared" si="17"/>
        <v/>
      </c>
    </row>
    <row r="1136" spans="8:8" x14ac:dyDescent="0.25">
      <c r="H1136" t="str">
        <f t="shared" si="17"/>
        <v/>
      </c>
    </row>
    <row r="1137" spans="8:8" x14ac:dyDescent="0.25">
      <c r="H1137" t="str">
        <f t="shared" si="17"/>
        <v/>
      </c>
    </row>
    <row r="1138" spans="8:8" x14ac:dyDescent="0.25">
      <c r="H1138" t="str">
        <f t="shared" si="17"/>
        <v/>
      </c>
    </row>
    <row r="1139" spans="8:8" x14ac:dyDescent="0.25">
      <c r="H1139" t="str">
        <f t="shared" si="17"/>
        <v/>
      </c>
    </row>
    <row r="1140" spans="8:8" x14ac:dyDescent="0.25">
      <c r="H1140" t="str">
        <f t="shared" si="17"/>
        <v/>
      </c>
    </row>
    <row r="1141" spans="8:8" x14ac:dyDescent="0.25">
      <c r="H1141" t="str">
        <f t="shared" si="17"/>
        <v/>
      </c>
    </row>
    <row r="1142" spans="8:8" x14ac:dyDescent="0.25">
      <c r="H1142" t="str">
        <f t="shared" si="17"/>
        <v/>
      </c>
    </row>
    <row r="1143" spans="8:8" x14ac:dyDescent="0.25">
      <c r="H1143" t="str">
        <f t="shared" si="17"/>
        <v/>
      </c>
    </row>
    <row r="1144" spans="8:8" x14ac:dyDescent="0.25">
      <c r="H1144" t="str">
        <f t="shared" si="17"/>
        <v/>
      </c>
    </row>
    <row r="1145" spans="8:8" x14ac:dyDescent="0.25">
      <c r="H1145" t="str">
        <f t="shared" si="17"/>
        <v/>
      </c>
    </row>
    <row r="1146" spans="8:8" x14ac:dyDescent="0.25">
      <c r="H1146" t="str">
        <f t="shared" si="17"/>
        <v/>
      </c>
    </row>
    <row r="1147" spans="8:8" x14ac:dyDescent="0.25">
      <c r="H1147" t="str">
        <f t="shared" si="17"/>
        <v/>
      </c>
    </row>
    <row r="1148" spans="8:8" x14ac:dyDescent="0.25">
      <c r="H1148" t="str">
        <f t="shared" si="17"/>
        <v/>
      </c>
    </row>
    <row r="1149" spans="8:8" x14ac:dyDescent="0.25">
      <c r="H1149" t="str">
        <f t="shared" si="17"/>
        <v/>
      </c>
    </row>
    <row r="1150" spans="8:8" x14ac:dyDescent="0.25">
      <c r="H1150" t="str">
        <f t="shared" si="17"/>
        <v/>
      </c>
    </row>
    <row r="1151" spans="8:8" x14ac:dyDescent="0.25">
      <c r="H1151" t="str">
        <f t="shared" si="17"/>
        <v/>
      </c>
    </row>
    <row r="1152" spans="8:8" x14ac:dyDescent="0.25">
      <c r="H1152" t="str">
        <f t="shared" si="17"/>
        <v/>
      </c>
    </row>
    <row r="1153" spans="8:8" x14ac:dyDescent="0.25">
      <c r="H1153" t="str">
        <f t="shared" si="17"/>
        <v/>
      </c>
    </row>
    <row r="1154" spans="8:8" x14ac:dyDescent="0.25">
      <c r="H1154" t="str">
        <f t="shared" ref="H1154:H1217" si="18">A1154&amp;B1154&amp;C1154&amp;D1154&amp;E1154&amp;F1154&amp;G1154</f>
        <v/>
      </c>
    </row>
    <row r="1155" spans="8:8" x14ac:dyDescent="0.25">
      <c r="H1155" t="str">
        <f t="shared" si="18"/>
        <v/>
      </c>
    </row>
    <row r="1156" spans="8:8" x14ac:dyDescent="0.25">
      <c r="H1156" t="str">
        <f t="shared" si="18"/>
        <v/>
      </c>
    </row>
    <row r="1157" spans="8:8" x14ac:dyDescent="0.25">
      <c r="H1157" t="str">
        <f t="shared" si="18"/>
        <v/>
      </c>
    </row>
    <row r="1158" spans="8:8" x14ac:dyDescent="0.25">
      <c r="H1158" t="str">
        <f t="shared" si="18"/>
        <v/>
      </c>
    </row>
    <row r="1159" spans="8:8" x14ac:dyDescent="0.25">
      <c r="H1159" t="str">
        <f t="shared" si="18"/>
        <v/>
      </c>
    </row>
    <row r="1160" spans="8:8" x14ac:dyDescent="0.25">
      <c r="H1160" t="str">
        <f t="shared" si="18"/>
        <v/>
      </c>
    </row>
    <row r="1161" spans="8:8" x14ac:dyDescent="0.25">
      <c r="H1161" t="str">
        <f t="shared" si="18"/>
        <v/>
      </c>
    </row>
    <row r="1162" spans="8:8" x14ac:dyDescent="0.25">
      <c r="H1162" t="str">
        <f t="shared" si="18"/>
        <v/>
      </c>
    </row>
    <row r="1163" spans="8:8" x14ac:dyDescent="0.25">
      <c r="H1163" t="str">
        <f t="shared" si="18"/>
        <v/>
      </c>
    </row>
    <row r="1164" spans="8:8" x14ac:dyDescent="0.25">
      <c r="H1164" t="str">
        <f t="shared" si="18"/>
        <v/>
      </c>
    </row>
    <row r="1165" spans="8:8" x14ac:dyDescent="0.25">
      <c r="H1165" t="str">
        <f t="shared" si="18"/>
        <v/>
      </c>
    </row>
    <row r="1166" spans="8:8" x14ac:dyDescent="0.25">
      <c r="H1166" t="str">
        <f t="shared" si="18"/>
        <v/>
      </c>
    </row>
    <row r="1167" spans="8:8" x14ac:dyDescent="0.25">
      <c r="H1167" t="str">
        <f t="shared" si="18"/>
        <v/>
      </c>
    </row>
    <row r="1168" spans="8:8" x14ac:dyDescent="0.25">
      <c r="H1168" t="str">
        <f t="shared" si="18"/>
        <v/>
      </c>
    </row>
    <row r="1169" spans="8:8" x14ac:dyDescent="0.25">
      <c r="H1169" t="str">
        <f t="shared" si="18"/>
        <v/>
      </c>
    </row>
    <row r="1170" spans="8:8" x14ac:dyDescent="0.25">
      <c r="H1170" t="str">
        <f t="shared" si="18"/>
        <v/>
      </c>
    </row>
    <row r="1171" spans="8:8" x14ac:dyDescent="0.25">
      <c r="H1171" t="str">
        <f t="shared" si="18"/>
        <v/>
      </c>
    </row>
    <row r="1172" spans="8:8" x14ac:dyDescent="0.25">
      <c r="H1172" t="str">
        <f t="shared" si="18"/>
        <v/>
      </c>
    </row>
    <row r="1173" spans="8:8" x14ac:dyDescent="0.25">
      <c r="H1173" t="str">
        <f t="shared" si="18"/>
        <v/>
      </c>
    </row>
    <row r="1174" spans="8:8" x14ac:dyDescent="0.25">
      <c r="H1174" t="str">
        <f t="shared" si="18"/>
        <v/>
      </c>
    </row>
    <row r="1175" spans="8:8" x14ac:dyDescent="0.25">
      <c r="H1175" t="str">
        <f t="shared" si="18"/>
        <v/>
      </c>
    </row>
    <row r="1176" spans="8:8" x14ac:dyDescent="0.25">
      <c r="H1176" t="str">
        <f t="shared" si="18"/>
        <v/>
      </c>
    </row>
    <row r="1177" spans="8:8" x14ac:dyDescent="0.25">
      <c r="H1177" t="str">
        <f t="shared" si="18"/>
        <v/>
      </c>
    </row>
    <row r="1178" spans="8:8" x14ac:dyDescent="0.25">
      <c r="H1178" t="str">
        <f t="shared" si="18"/>
        <v/>
      </c>
    </row>
    <row r="1179" spans="8:8" x14ac:dyDescent="0.25">
      <c r="H1179" t="str">
        <f t="shared" si="18"/>
        <v/>
      </c>
    </row>
    <row r="1180" spans="8:8" x14ac:dyDescent="0.25">
      <c r="H1180" t="str">
        <f t="shared" si="18"/>
        <v/>
      </c>
    </row>
    <row r="1181" spans="8:8" x14ac:dyDescent="0.25">
      <c r="H1181" t="str">
        <f t="shared" si="18"/>
        <v/>
      </c>
    </row>
    <row r="1182" spans="8:8" x14ac:dyDescent="0.25">
      <c r="H1182" t="str">
        <f t="shared" si="18"/>
        <v/>
      </c>
    </row>
    <row r="1183" spans="8:8" x14ac:dyDescent="0.25">
      <c r="H1183" t="str">
        <f t="shared" si="18"/>
        <v/>
      </c>
    </row>
    <row r="1184" spans="8:8" x14ac:dyDescent="0.25">
      <c r="H1184" t="str">
        <f t="shared" si="18"/>
        <v/>
      </c>
    </row>
    <row r="1185" spans="8:8" x14ac:dyDescent="0.25">
      <c r="H1185" t="str">
        <f t="shared" si="18"/>
        <v/>
      </c>
    </row>
    <row r="1186" spans="8:8" x14ac:dyDescent="0.25">
      <c r="H1186" t="str">
        <f t="shared" si="18"/>
        <v/>
      </c>
    </row>
    <row r="1187" spans="8:8" x14ac:dyDescent="0.25">
      <c r="H1187" t="str">
        <f t="shared" si="18"/>
        <v/>
      </c>
    </row>
    <row r="1188" spans="8:8" x14ac:dyDescent="0.25">
      <c r="H1188" t="str">
        <f t="shared" si="18"/>
        <v/>
      </c>
    </row>
    <row r="1189" spans="8:8" x14ac:dyDescent="0.25">
      <c r="H1189" t="str">
        <f t="shared" si="18"/>
        <v/>
      </c>
    </row>
    <row r="1190" spans="8:8" x14ac:dyDescent="0.25">
      <c r="H1190" t="str">
        <f t="shared" si="18"/>
        <v/>
      </c>
    </row>
    <row r="1191" spans="8:8" x14ac:dyDescent="0.25">
      <c r="H1191" t="str">
        <f t="shared" si="18"/>
        <v/>
      </c>
    </row>
    <row r="1192" spans="8:8" x14ac:dyDescent="0.25">
      <c r="H1192" t="str">
        <f t="shared" si="18"/>
        <v/>
      </c>
    </row>
    <row r="1193" spans="8:8" x14ac:dyDescent="0.25">
      <c r="H1193" t="str">
        <f t="shared" si="18"/>
        <v/>
      </c>
    </row>
    <row r="1194" spans="8:8" x14ac:dyDescent="0.25">
      <c r="H1194" t="str">
        <f t="shared" si="18"/>
        <v/>
      </c>
    </row>
    <row r="1195" spans="8:8" x14ac:dyDescent="0.25">
      <c r="H1195" t="str">
        <f t="shared" si="18"/>
        <v/>
      </c>
    </row>
    <row r="1196" spans="8:8" x14ac:dyDescent="0.25">
      <c r="H1196" t="str">
        <f t="shared" si="18"/>
        <v/>
      </c>
    </row>
    <row r="1197" spans="8:8" x14ac:dyDescent="0.25">
      <c r="H1197" t="str">
        <f t="shared" si="18"/>
        <v/>
      </c>
    </row>
    <row r="1198" spans="8:8" x14ac:dyDescent="0.25">
      <c r="H1198" t="str">
        <f t="shared" si="18"/>
        <v/>
      </c>
    </row>
    <row r="1199" spans="8:8" x14ac:dyDescent="0.25">
      <c r="H1199" t="str">
        <f t="shared" si="18"/>
        <v/>
      </c>
    </row>
    <row r="1200" spans="8:8" x14ac:dyDescent="0.25">
      <c r="H1200" t="str">
        <f t="shared" si="18"/>
        <v/>
      </c>
    </row>
    <row r="1201" spans="8:8" x14ac:dyDescent="0.25">
      <c r="H1201" t="str">
        <f t="shared" si="18"/>
        <v/>
      </c>
    </row>
    <row r="1202" spans="8:8" x14ac:dyDescent="0.25">
      <c r="H1202" t="str">
        <f t="shared" si="18"/>
        <v/>
      </c>
    </row>
    <row r="1203" spans="8:8" x14ac:dyDescent="0.25">
      <c r="H1203" t="str">
        <f t="shared" si="18"/>
        <v/>
      </c>
    </row>
    <row r="1204" spans="8:8" x14ac:dyDescent="0.25">
      <c r="H1204" t="str">
        <f t="shared" si="18"/>
        <v/>
      </c>
    </row>
    <row r="1205" spans="8:8" x14ac:dyDescent="0.25">
      <c r="H1205" t="str">
        <f t="shared" si="18"/>
        <v/>
      </c>
    </row>
    <row r="1206" spans="8:8" x14ac:dyDescent="0.25">
      <c r="H1206" t="str">
        <f t="shared" si="18"/>
        <v/>
      </c>
    </row>
    <row r="1207" spans="8:8" x14ac:dyDescent="0.25">
      <c r="H1207" t="str">
        <f t="shared" si="18"/>
        <v/>
      </c>
    </row>
    <row r="1208" spans="8:8" x14ac:dyDescent="0.25">
      <c r="H1208" t="str">
        <f t="shared" si="18"/>
        <v/>
      </c>
    </row>
    <row r="1209" spans="8:8" x14ac:dyDescent="0.25">
      <c r="H1209" t="str">
        <f t="shared" si="18"/>
        <v/>
      </c>
    </row>
    <row r="1210" spans="8:8" x14ac:dyDescent="0.25">
      <c r="H1210" t="str">
        <f t="shared" si="18"/>
        <v/>
      </c>
    </row>
    <row r="1211" spans="8:8" x14ac:dyDescent="0.25">
      <c r="H1211" t="str">
        <f t="shared" si="18"/>
        <v/>
      </c>
    </row>
    <row r="1212" spans="8:8" x14ac:dyDescent="0.25">
      <c r="H1212" t="str">
        <f t="shared" si="18"/>
        <v/>
      </c>
    </row>
    <row r="1213" spans="8:8" x14ac:dyDescent="0.25">
      <c r="H1213" t="str">
        <f t="shared" si="18"/>
        <v/>
      </c>
    </row>
    <row r="1214" spans="8:8" x14ac:dyDescent="0.25">
      <c r="H1214" t="str">
        <f t="shared" si="18"/>
        <v/>
      </c>
    </row>
    <row r="1215" spans="8:8" x14ac:dyDescent="0.25">
      <c r="H1215" t="str">
        <f t="shared" si="18"/>
        <v/>
      </c>
    </row>
    <row r="1216" spans="8:8" x14ac:dyDescent="0.25">
      <c r="H1216" t="str">
        <f t="shared" si="18"/>
        <v/>
      </c>
    </row>
    <row r="1217" spans="8:8" x14ac:dyDescent="0.25">
      <c r="H1217" t="str">
        <f t="shared" si="18"/>
        <v/>
      </c>
    </row>
    <row r="1218" spans="8:8" x14ac:dyDescent="0.25">
      <c r="H1218" t="str">
        <f t="shared" ref="H1218:H1281" si="19">A1218&amp;B1218&amp;C1218&amp;D1218&amp;E1218&amp;F1218&amp;G1218</f>
        <v/>
      </c>
    </row>
    <row r="1219" spans="8:8" x14ac:dyDescent="0.25">
      <c r="H1219" t="str">
        <f t="shared" si="19"/>
        <v/>
      </c>
    </row>
    <row r="1220" spans="8:8" x14ac:dyDescent="0.25">
      <c r="H1220" t="str">
        <f t="shared" si="19"/>
        <v/>
      </c>
    </row>
    <row r="1221" spans="8:8" x14ac:dyDescent="0.25">
      <c r="H1221" t="str">
        <f t="shared" si="19"/>
        <v/>
      </c>
    </row>
    <row r="1222" spans="8:8" x14ac:dyDescent="0.25">
      <c r="H1222" t="str">
        <f t="shared" si="19"/>
        <v/>
      </c>
    </row>
    <row r="1223" spans="8:8" x14ac:dyDescent="0.25">
      <c r="H1223" t="str">
        <f t="shared" si="19"/>
        <v/>
      </c>
    </row>
    <row r="1224" spans="8:8" x14ac:dyDescent="0.25">
      <c r="H1224" t="str">
        <f t="shared" si="19"/>
        <v/>
      </c>
    </row>
    <row r="1225" spans="8:8" x14ac:dyDescent="0.25">
      <c r="H1225" t="str">
        <f t="shared" si="19"/>
        <v/>
      </c>
    </row>
    <row r="1226" spans="8:8" x14ac:dyDescent="0.25">
      <c r="H1226" t="str">
        <f t="shared" si="19"/>
        <v/>
      </c>
    </row>
    <row r="1227" spans="8:8" x14ac:dyDescent="0.25">
      <c r="H1227" t="str">
        <f t="shared" si="19"/>
        <v/>
      </c>
    </row>
    <row r="1228" spans="8:8" x14ac:dyDescent="0.25">
      <c r="H1228" t="str">
        <f t="shared" si="19"/>
        <v/>
      </c>
    </row>
    <row r="1229" spans="8:8" x14ac:dyDescent="0.25">
      <c r="H1229" t="str">
        <f t="shared" si="19"/>
        <v/>
      </c>
    </row>
    <row r="1230" spans="8:8" x14ac:dyDescent="0.25">
      <c r="H1230" t="str">
        <f t="shared" si="19"/>
        <v/>
      </c>
    </row>
    <row r="1231" spans="8:8" x14ac:dyDescent="0.25">
      <c r="H1231" t="str">
        <f t="shared" si="19"/>
        <v/>
      </c>
    </row>
    <row r="1232" spans="8:8" x14ac:dyDescent="0.25">
      <c r="H1232" t="str">
        <f t="shared" si="19"/>
        <v/>
      </c>
    </row>
    <row r="1233" spans="8:8" x14ac:dyDescent="0.25">
      <c r="H1233" t="str">
        <f t="shared" si="19"/>
        <v/>
      </c>
    </row>
    <row r="1234" spans="8:8" x14ac:dyDescent="0.25">
      <c r="H1234" t="str">
        <f t="shared" si="19"/>
        <v/>
      </c>
    </row>
    <row r="1235" spans="8:8" x14ac:dyDescent="0.25">
      <c r="H1235" t="str">
        <f t="shared" si="19"/>
        <v/>
      </c>
    </row>
    <row r="1236" spans="8:8" x14ac:dyDescent="0.25">
      <c r="H1236" t="str">
        <f t="shared" si="19"/>
        <v/>
      </c>
    </row>
    <row r="1237" spans="8:8" x14ac:dyDescent="0.25">
      <c r="H1237" t="str">
        <f t="shared" si="19"/>
        <v/>
      </c>
    </row>
    <row r="1238" spans="8:8" x14ac:dyDescent="0.25">
      <c r="H1238" t="str">
        <f t="shared" si="19"/>
        <v/>
      </c>
    </row>
    <row r="1239" spans="8:8" x14ac:dyDescent="0.25">
      <c r="H1239" t="str">
        <f t="shared" si="19"/>
        <v/>
      </c>
    </row>
    <row r="1240" spans="8:8" x14ac:dyDescent="0.25">
      <c r="H1240" t="str">
        <f t="shared" si="19"/>
        <v/>
      </c>
    </row>
    <row r="1241" spans="8:8" x14ac:dyDescent="0.25">
      <c r="H1241" t="str">
        <f t="shared" si="19"/>
        <v/>
      </c>
    </row>
    <row r="1242" spans="8:8" x14ac:dyDescent="0.25">
      <c r="H1242" t="str">
        <f t="shared" si="19"/>
        <v/>
      </c>
    </row>
    <row r="1243" spans="8:8" x14ac:dyDescent="0.25">
      <c r="H1243" t="str">
        <f t="shared" si="19"/>
        <v/>
      </c>
    </row>
    <row r="1244" spans="8:8" x14ac:dyDescent="0.25">
      <c r="H1244" t="str">
        <f t="shared" si="19"/>
        <v/>
      </c>
    </row>
    <row r="1245" spans="8:8" x14ac:dyDescent="0.25">
      <c r="H1245" t="str">
        <f t="shared" si="19"/>
        <v/>
      </c>
    </row>
    <row r="1246" spans="8:8" x14ac:dyDescent="0.25">
      <c r="H1246" t="str">
        <f t="shared" si="19"/>
        <v/>
      </c>
    </row>
    <row r="1247" spans="8:8" x14ac:dyDescent="0.25">
      <c r="H1247" t="str">
        <f t="shared" si="19"/>
        <v/>
      </c>
    </row>
    <row r="1248" spans="8:8" x14ac:dyDescent="0.25">
      <c r="H1248" t="str">
        <f t="shared" si="19"/>
        <v/>
      </c>
    </row>
    <row r="1249" spans="8:8" x14ac:dyDescent="0.25">
      <c r="H1249" t="str">
        <f t="shared" si="19"/>
        <v/>
      </c>
    </row>
    <row r="1250" spans="8:8" x14ac:dyDescent="0.25">
      <c r="H1250" t="str">
        <f t="shared" si="19"/>
        <v/>
      </c>
    </row>
    <row r="1251" spans="8:8" x14ac:dyDescent="0.25">
      <c r="H1251" t="str">
        <f t="shared" si="19"/>
        <v/>
      </c>
    </row>
    <row r="1252" spans="8:8" x14ac:dyDescent="0.25">
      <c r="H1252" t="str">
        <f t="shared" si="19"/>
        <v/>
      </c>
    </row>
    <row r="1253" spans="8:8" x14ac:dyDescent="0.25">
      <c r="H1253" t="str">
        <f t="shared" si="19"/>
        <v/>
      </c>
    </row>
    <row r="1254" spans="8:8" x14ac:dyDescent="0.25">
      <c r="H1254" t="str">
        <f t="shared" si="19"/>
        <v/>
      </c>
    </row>
    <row r="1255" spans="8:8" x14ac:dyDescent="0.25">
      <c r="H1255" t="str">
        <f t="shared" si="19"/>
        <v/>
      </c>
    </row>
    <row r="1256" spans="8:8" x14ac:dyDescent="0.25">
      <c r="H1256" t="str">
        <f t="shared" si="19"/>
        <v/>
      </c>
    </row>
    <row r="1257" spans="8:8" x14ac:dyDescent="0.25">
      <c r="H1257" t="str">
        <f t="shared" si="19"/>
        <v/>
      </c>
    </row>
    <row r="1258" spans="8:8" x14ac:dyDescent="0.25">
      <c r="H1258" t="str">
        <f t="shared" si="19"/>
        <v/>
      </c>
    </row>
    <row r="1259" spans="8:8" x14ac:dyDescent="0.25">
      <c r="H1259" t="str">
        <f t="shared" si="19"/>
        <v/>
      </c>
    </row>
    <row r="1260" spans="8:8" x14ac:dyDescent="0.25">
      <c r="H1260" t="str">
        <f t="shared" si="19"/>
        <v/>
      </c>
    </row>
    <row r="1261" spans="8:8" x14ac:dyDescent="0.25">
      <c r="H1261" t="str">
        <f t="shared" si="19"/>
        <v/>
      </c>
    </row>
    <row r="1262" spans="8:8" x14ac:dyDescent="0.25">
      <c r="H1262" t="str">
        <f t="shared" si="19"/>
        <v/>
      </c>
    </row>
    <row r="1263" spans="8:8" x14ac:dyDescent="0.25">
      <c r="H1263" t="str">
        <f t="shared" si="19"/>
        <v/>
      </c>
    </row>
    <row r="1264" spans="8:8" x14ac:dyDescent="0.25">
      <c r="H1264" t="str">
        <f t="shared" si="19"/>
        <v/>
      </c>
    </row>
    <row r="1265" spans="8:8" x14ac:dyDescent="0.25">
      <c r="H1265" t="str">
        <f t="shared" si="19"/>
        <v/>
      </c>
    </row>
    <row r="1266" spans="8:8" x14ac:dyDescent="0.25">
      <c r="H1266" t="str">
        <f t="shared" si="19"/>
        <v/>
      </c>
    </row>
    <row r="1267" spans="8:8" x14ac:dyDescent="0.25">
      <c r="H1267" t="str">
        <f t="shared" si="19"/>
        <v/>
      </c>
    </row>
    <row r="1268" spans="8:8" x14ac:dyDescent="0.25">
      <c r="H1268" t="str">
        <f t="shared" si="19"/>
        <v/>
      </c>
    </row>
    <row r="1269" spans="8:8" x14ac:dyDescent="0.25">
      <c r="H1269" t="str">
        <f t="shared" si="19"/>
        <v/>
      </c>
    </row>
    <row r="1270" spans="8:8" x14ac:dyDescent="0.25">
      <c r="H1270" t="str">
        <f t="shared" si="19"/>
        <v/>
      </c>
    </row>
    <row r="1271" spans="8:8" x14ac:dyDescent="0.25">
      <c r="H1271" t="str">
        <f t="shared" si="19"/>
        <v/>
      </c>
    </row>
    <row r="1272" spans="8:8" x14ac:dyDescent="0.25">
      <c r="H1272" t="str">
        <f t="shared" si="19"/>
        <v/>
      </c>
    </row>
    <row r="1273" spans="8:8" x14ac:dyDescent="0.25">
      <c r="H1273" t="str">
        <f t="shared" si="19"/>
        <v/>
      </c>
    </row>
    <row r="1274" spans="8:8" x14ac:dyDescent="0.25">
      <c r="H1274" t="str">
        <f t="shared" si="19"/>
        <v/>
      </c>
    </row>
    <row r="1275" spans="8:8" x14ac:dyDescent="0.25">
      <c r="H1275" t="str">
        <f t="shared" si="19"/>
        <v/>
      </c>
    </row>
    <row r="1276" spans="8:8" x14ac:dyDescent="0.25">
      <c r="H1276" t="str">
        <f t="shared" si="19"/>
        <v/>
      </c>
    </row>
    <row r="1277" spans="8:8" x14ac:dyDescent="0.25">
      <c r="H1277" t="str">
        <f t="shared" si="19"/>
        <v/>
      </c>
    </row>
    <row r="1278" spans="8:8" x14ac:dyDescent="0.25">
      <c r="H1278" t="str">
        <f t="shared" si="19"/>
        <v/>
      </c>
    </row>
    <row r="1279" spans="8:8" x14ac:dyDescent="0.25">
      <c r="H1279" t="str">
        <f t="shared" si="19"/>
        <v/>
      </c>
    </row>
    <row r="1280" spans="8:8" x14ac:dyDescent="0.25">
      <c r="H1280" t="str">
        <f t="shared" si="19"/>
        <v/>
      </c>
    </row>
    <row r="1281" spans="8:8" x14ac:dyDescent="0.25">
      <c r="H1281" t="str">
        <f t="shared" si="19"/>
        <v/>
      </c>
    </row>
    <row r="1282" spans="8:8" x14ac:dyDescent="0.25">
      <c r="H1282" t="str">
        <f t="shared" ref="H1282:H1345" si="20">A1282&amp;B1282&amp;C1282&amp;D1282&amp;E1282&amp;F1282&amp;G1282</f>
        <v/>
      </c>
    </row>
    <row r="1283" spans="8:8" x14ac:dyDescent="0.25">
      <c r="H1283" t="str">
        <f t="shared" si="20"/>
        <v/>
      </c>
    </row>
    <row r="1284" spans="8:8" x14ac:dyDescent="0.25">
      <c r="H1284" t="str">
        <f t="shared" si="20"/>
        <v/>
      </c>
    </row>
    <row r="1285" spans="8:8" x14ac:dyDescent="0.25">
      <c r="H1285" t="str">
        <f t="shared" si="20"/>
        <v/>
      </c>
    </row>
    <row r="1286" spans="8:8" x14ac:dyDescent="0.25">
      <c r="H1286" t="str">
        <f t="shared" si="20"/>
        <v/>
      </c>
    </row>
    <row r="1287" spans="8:8" x14ac:dyDescent="0.25">
      <c r="H1287" t="str">
        <f t="shared" si="20"/>
        <v/>
      </c>
    </row>
    <row r="1288" spans="8:8" x14ac:dyDescent="0.25">
      <c r="H1288" t="str">
        <f t="shared" si="20"/>
        <v/>
      </c>
    </row>
    <row r="1289" spans="8:8" x14ac:dyDescent="0.25">
      <c r="H1289" t="str">
        <f t="shared" si="20"/>
        <v/>
      </c>
    </row>
    <row r="1290" spans="8:8" x14ac:dyDescent="0.25">
      <c r="H1290" t="str">
        <f t="shared" si="20"/>
        <v/>
      </c>
    </row>
    <row r="1291" spans="8:8" x14ac:dyDescent="0.25">
      <c r="H1291" t="str">
        <f t="shared" si="20"/>
        <v/>
      </c>
    </row>
    <row r="1292" spans="8:8" x14ac:dyDescent="0.25">
      <c r="H1292" t="str">
        <f t="shared" si="20"/>
        <v/>
      </c>
    </row>
    <row r="1293" spans="8:8" x14ac:dyDescent="0.25">
      <c r="H1293" t="str">
        <f t="shared" si="20"/>
        <v/>
      </c>
    </row>
    <row r="1294" spans="8:8" x14ac:dyDescent="0.25">
      <c r="H1294" t="str">
        <f t="shared" si="20"/>
        <v/>
      </c>
    </row>
    <row r="1295" spans="8:8" x14ac:dyDescent="0.25">
      <c r="H1295" t="str">
        <f t="shared" si="20"/>
        <v/>
      </c>
    </row>
    <row r="1296" spans="8:8" x14ac:dyDescent="0.25">
      <c r="H1296" t="str">
        <f t="shared" si="20"/>
        <v/>
      </c>
    </row>
    <row r="1297" spans="8:8" x14ac:dyDescent="0.25">
      <c r="H1297" t="str">
        <f t="shared" si="20"/>
        <v/>
      </c>
    </row>
    <row r="1298" spans="8:8" x14ac:dyDescent="0.25">
      <c r="H1298" t="str">
        <f t="shared" si="20"/>
        <v/>
      </c>
    </row>
    <row r="1299" spans="8:8" x14ac:dyDescent="0.25">
      <c r="H1299" t="str">
        <f t="shared" si="20"/>
        <v/>
      </c>
    </row>
    <row r="1300" spans="8:8" x14ac:dyDescent="0.25">
      <c r="H1300" t="str">
        <f t="shared" si="20"/>
        <v/>
      </c>
    </row>
    <row r="1301" spans="8:8" x14ac:dyDescent="0.25">
      <c r="H1301" t="str">
        <f t="shared" si="20"/>
        <v/>
      </c>
    </row>
    <row r="1302" spans="8:8" x14ac:dyDescent="0.25">
      <c r="H1302" t="str">
        <f t="shared" si="20"/>
        <v/>
      </c>
    </row>
    <row r="1303" spans="8:8" x14ac:dyDescent="0.25">
      <c r="H1303" t="str">
        <f t="shared" si="20"/>
        <v/>
      </c>
    </row>
    <row r="1304" spans="8:8" x14ac:dyDescent="0.25">
      <c r="H1304" t="str">
        <f t="shared" si="20"/>
        <v/>
      </c>
    </row>
    <row r="1305" spans="8:8" x14ac:dyDescent="0.25">
      <c r="H1305" t="str">
        <f t="shared" si="20"/>
        <v/>
      </c>
    </row>
    <row r="1306" spans="8:8" x14ac:dyDescent="0.25">
      <c r="H1306" t="str">
        <f t="shared" si="20"/>
        <v/>
      </c>
    </row>
    <row r="1307" spans="8:8" x14ac:dyDescent="0.25">
      <c r="H1307" t="str">
        <f t="shared" si="20"/>
        <v/>
      </c>
    </row>
    <row r="1308" spans="8:8" x14ac:dyDescent="0.25">
      <c r="H1308" t="str">
        <f t="shared" si="20"/>
        <v/>
      </c>
    </row>
    <row r="1309" spans="8:8" x14ac:dyDescent="0.25">
      <c r="H1309" t="str">
        <f t="shared" si="20"/>
        <v/>
      </c>
    </row>
    <row r="1310" spans="8:8" x14ac:dyDescent="0.25">
      <c r="H1310" t="str">
        <f t="shared" si="20"/>
        <v/>
      </c>
    </row>
    <row r="1311" spans="8:8" x14ac:dyDescent="0.25">
      <c r="H1311" t="str">
        <f t="shared" si="20"/>
        <v/>
      </c>
    </row>
    <row r="1312" spans="8:8" x14ac:dyDescent="0.25">
      <c r="H1312" t="str">
        <f t="shared" si="20"/>
        <v/>
      </c>
    </row>
    <row r="1313" spans="8:8" x14ac:dyDescent="0.25">
      <c r="H1313" t="str">
        <f t="shared" si="20"/>
        <v/>
      </c>
    </row>
    <row r="1314" spans="8:8" x14ac:dyDescent="0.25">
      <c r="H1314" t="str">
        <f t="shared" si="20"/>
        <v/>
      </c>
    </row>
    <row r="1315" spans="8:8" x14ac:dyDescent="0.25">
      <c r="H1315" t="str">
        <f t="shared" si="20"/>
        <v/>
      </c>
    </row>
    <row r="1316" spans="8:8" x14ac:dyDescent="0.25">
      <c r="H1316" t="str">
        <f t="shared" si="20"/>
        <v/>
      </c>
    </row>
    <row r="1317" spans="8:8" x14ac:dyDescent="0.25">
      <c r="H1317" t="str">
        <f t="shared" si="20"/>
        <v/>
      </c>
    </row>
    <row r="1318" spans="8:8" x14ac:dyDescent="0.25">
      <c r="H1318" t="str">
        <f t="shared" si="20"/>
        <v/>
      </c>
    </row>
    <row r="1319" spans="8:8" x14ac:dyDescent="0.25">
      <c r="H1319" t="str">
        <f t="shared" si="20"/>
        <v/>
      </c>
    </row>
    <row r="1320" spans="8:8" x14ac:dyDescent="0.25">
      <c r="H1320" t="str">
        <f t="shared" si="20"/>
        <v/>
      </c>
    </row>
    <row r="1321" spans="8:8" x14ac:dyDescent="0.25">
      <c r="H1321" t="str">
        <f t="shared" si="20"/>
        <v/>
      </c>
    </row>
    <row r="1322" spans="8:8" x14ac:dyDescent="0.25">
      <c r="H1322" t="str">
        <f t="shared" si="20"/>
        <v/>
      </c>
    </row>
    <row r="1323" spans="8:8" x14ac:dyDescent="0.25">
      <c r="H1323" t="str">
        <f t="shared" si="20"/>
        <v/>
      </c>
    </row>
    <row r="1324" spans="8:8" x14ac:dyDescent="0.25">
      <c r="H1324" t="str">
        <f t="shared" si="20"/>
        <v/>
      </c>
    </row>
    <row r="1325" spans="8:8" x14ac:dyDescent="0.25">
      <c r="H1325" t="str">
        <f t="shared" si="20"/>
        <v/>
      </c>
    </row>
    <row r="1326" spans="8:8" x14ac:dyDescent="0.25">
      <c r="H1326" t="str">
        <f t="shared" si="20"/>
        <v/>
      </c>
    </row>
    <row r="1327" spans="8:8" x14ac:dyDescent="0.25">
      <c r="H1327" t="str">
        <f t="shared" si="20"/>
        <v/>
      </c>
    </row>
    <row r="1328" spans="8:8" x14ac:dyDescent="0.25">
      <c r="H1328" t="str">
        <f t="shared" si="20"/>
        <v/>
      </c>
    </row>
    <row r="1329" spans="8:8" x14ac:dyDescent="0.25">
      <c r="H1329" t="str">
        <f t="shared" si="20"/>
        <v/>
      </c>
    </row>
    <row r="1330" spans="8:8" x14ac:dyDescent="0.25">
      <c r="H1330" t="str">
        <f t="shared" si="20"/>
        <v/>
      </c>
    </row>
    <row r="1331" spans="8:8" x14ac:dyDescent="0.25">
      <c r="H1331" t="str">
        <f t="shared" si="20"/>
        <v/>
      </c>
    </row>
    <row r="1332" spans="8:8" x14ac:dyDescent="0.25">
      <c r="H1332" t="str">
        <f t="shared" si="20"/>
        <v/>
      </c>
    </row>
    <row r="1333" spans="8:8" x14ac:dyDescent="0.25">
      <c r="H1333" t="str">
        <f t="shared" si="20"/>
        <v/>
      </c>
    </row>
    <row r="1334" spans="8:8" x14ac:dyDescent="0.25">
      <c r="H1334" t="str">
        <f t="shared" si="20"/>
        <v/>
      </c>
    </row>
    <row r="1335" spans="8:8" x14ac:dyDescent="0.25">
      <c r="H1335" t="str">
        <f t="shared" si="20"/>
        <v/>
      </c>
    </row>
    <row r="1336" spans="8:8" x14ac:dyDescent="0.25">
      <c r="H1336" t="str">
        <f t="shared" si="20"/>
        <v/>
      </c>
    </row>
    <row r="1337" spans="8:8" x14ac:dyDescent="0.25">
      <c r="H1337" t="str">
        <f t="shared" si="20"/>
        <v/>
      </c>
    </row>
    <row r="1338" spans="8:8" x14ac:dyDescent="0.25">
      <c r="H1338" t="str">
        <f t="shared" si="20"/>
        <v/>
      </c>
    </row>
    <row r="1339" spans="8:8" x14ac:dyDescent="0.25">
      <c r="H1339" t="str">
        <f t="shared" si="20"/>
        <v/>
      </c>
    </row>
    <row r="1340" spans="8:8" x14ac:dyDescent="0.25">
      <c r="H1340" t="str">
        <f t="shared" si="20"/>
        <v/>
      </c>
    </row>
    <row r="1341" spans="8:8" x14ac:dyDescent="0.25">
      <c r="H1341" t="str">
        <f t="shared" si="20"/>
        <v/>
      </c>
    </row>
    <row r="1342" spans="8:8" x14ac:dyDescent="0.25">
      <c r="H1342" t="str">
        <f t="shared" si="20"/>
        <v/>
      </c>
    </row>
    <row r="1343" spans="8:8" x14ac:dyDescent="0.25">
      <c r="H1343" t="str">
        <f t="shared" si="20"/>
        <v/>
      </c>
    </row>
    <row r="1344" spans="8:8" x14ac:dyDescent="0.25">
      <c r="H1344" t="str">
        <f t="shared" si="20"/>
        <v/>
      </c>
    </row>
    <row r="1345" spans="8:8" x14ac:dyDescent="0.25">
      <c r="H1345" t="str">
        <f t="shared" si="20"/>
        <v/>
      </c>
    </row>
    <row r="1346" spans="8:8" x14ac:dyDescent="0.25">
      <c r="H1346" t="str">
        <f t="shared" ref="H1346:H1409" si="21">A1346&amp;B1346&amp;C1346&amp;D1346&amp;E1346&amp;F1346&amp;G1346</f>
        <v/>
      </c>
    </row>
    <row r="1347" spans="8:8" x14ac:dyDescent="0.25">
      <c r="H1347" t="str">
        <f t="shared" si="21"/>
        <v/>
      </c>
    </row>
    <row r="1348" spans="8:8" x14ac:dyDescent="0.25">
      <c r="H1348" t="str">
        <f t="shared" si="21"/>
        <v/>
      </c>
    </row>
    <row r="1349" spans="8:8" x14ac:dyDescent="0.25">
      <c r="H1349" t="str">
        <f t="shared" si="21"/>
        <v/>
      </c>
    </row>
    <row r="1350" spans="8:8" x14ac:dyDescent="0.25">
      <c r="H1350" t="str">
        <f t="shared" si="21"/>
        <v/>
      </c>
    </row>
    <row r="1351" spans="8:8" x14ac:dyDescent="0.25">
      <c r="H1351" t="str">
        <f t="shared" si="21"/>
        <v/>
      </c>
    </row>
    <row r="1352" spans="8:8" x14ac:dyDescent="0.25">
      <c r="H1352" t="str">
        <f t="shared" si="21"/>
        <v/>
      </c>
    </row>
    <row r="1353" spans="8:8" x14ac:dyDescent="0.25">
      <c r="H1353" t="str">
        <f t="shared" si="21"/>
        <v/>
      </c>
    </row>
    <row r="1354" spans="8:8" x14ac:dyDescent="0.25">
      <c r="H1354" t="str">
        <f t="shared" si="21"/>
        <v/>
      </c>
    </row>
    <row r="1355" spans="8:8" x14ac:dyDescent="0.25">
      <c r="H1355" t="str">
        <f t="shared" si="21"/>
        <v/>
      </c>
    </row>
    <row r="1356" spans="8:8" x14ac:dyDescent="0.25">
      <c r="H1356" t="str">
        <f t="shared" si="21"/>
        <v/>
      </c>
    </row>
    <row r="1357" spans="8:8" x14ac:dyDescent="0.25">
      <c r="H1357" t="str">
        <f t="shared" si="21"/>
        <v/>
      </c>
    </row>
    <row r="1358" spans="8:8" x14ac:dyDescent="0.25">
      <c r="H1358" t="str">
        <f t="shared" si="21"/>
        <v/>
      </c>
    </row>
    <row r="1359" spans="8:8" x14ac:dyDescent="0.25">
      <c r="H1359" t="str">
        <f t="shared" si="21"/>
        <v/>
      </c>
    </row>
    <row r="1360" spans="8:8" x14ac:dyDescent="0.25">
      <c r="H1360" t="str">
        <f t="shared" si="21"/>
        <v/>
      </c>
    </row>
    <row r="1361" spans="8:8" x14ac:dyDescent="0.25">
      <c r="H1361" t="str">
        <f t="shared" si="21"/>
        <v/>
      </c>
    </row>
    <row r="1362" spans="8:8" x14ac:dyDescent="0.25">
      <c r="H1362" t="str">
        <f t="shared" si="21"/>
        <v/>
      </c>
    </row>
    <row r="1363" spans="8:8" x14ac:dyDescent="0.25">
      <c r="H1363" t="str">
        <f t="shared" si="21"/>
        <v/>
      </c>
    </row>
    <row r="1364" spans="8:8" x14ac:dyDescent="0.25">
      <c r="H1364" t="str">
        <f t="shared" si="21"/>
        <v/>
      </c>
    </row>
    <row r="1365" spans="8:8" x14ac:dyDescent="0.25">
      <c r="H1365" t="str">
        <f t="shared" si="21"/>
        <v/>
      </c>
    </row>
    <row r="1366" spans="8:8" x14ac:dyDescent="0.25">
      <c r="H1366" t="str">
        <f t="shared" si="21"/>
        <v/>
      </c>
    </row>
    <row r="1367" spans="8:8" x14ac:dyDescent="0.25">
      <c r="H1367" t="str">
        <f t="shared" si="21"/>
        <v/>
      </c>
    </row>
    <row r="1368" spans="8:8" x14ac:dyDescent="0.25">
      <c r="H1368" t="str">
        <f t="shared" si="21"/>
        <v/>
      </c>
    </row>
    <row r="1369" spans="8:8" x14ac:dyDescent="0.25">
      <c r="H1369" t="str">
        <f t="shared" si="21"/>
        <v/>
      </c>
    </row>
    <row r="1370" spans="8:8" x14ac:dyDescent="0.25">
      <c r="H1370" t="str">
        <f t="shared" si="21"/>
        <v/>
      </c>
    </row>
    <row r="1371" spans="8:8" x14ac:dyDescent="0.25">
      <c r="H1371" t="str">
        <f t="shared" si="21"/>
        <v/>
      </c>
    </row>
    <row r="1372" spans="8:8" x14ac:dyDescent="0.25">
      <c r="H1372" t="str">
        <f t="shared" si="21"/>
        <v/>
      </c>
    </row>
    <row r="1373" spans="8:8" x14ac:dyDescent="0.25">
      <c r="H1373" t="str">
        <f t="shared" si="21"/>
        <v/>
      </c>
    </row>
    <row r="1374" spans="8:8" x14ac:dyDescent="0.25">
      <c r="H1374" t="str">
        <f t="shared" si="21"/>
        <v/>
      </c>
    </row>
    <row r="1375" spans="8:8" x14ac:dyDescent="0.25">
      <c r="H1375" t="str">
        <f t="shared" si="21"/>
        <v/>
      </c>
    </row>
    <row r="1376" spans="8:8" x14ac:dyDescent="0.25">
      <c r="H1376" t="str">
        <f t="shared" si="21"/>
        <v/>
      </c>
    </row>
    <row r="1377" spans="8:8" x14ac:dyDescent="0.25">
      <c r="H1377" t="str">
        <f t="shared" si="21"/>
        <v/>
      </c>
    </row>
    <row r="1378" spans="8:8" x14ac:dyDescent="0.25">
      <c r="H1378" t="str">
        <f t="shared" si="21"/>
        <v/>
      </c>
    </row>
    <row r="1379" spans="8:8" x14ac:dyDescent="0.25">
      <c r="H1379" t="str">
        <f t="shared" si="21"/>
        <v/>
      </c>
    </row>
    <row r="1380" spans="8:8" x14ac:dyDescent="0.25">
      <c r="H1380" t="str">
        <f t="shared" si="21"/>
        <v/>
      </c>
    </row>
    <row r="1381" spans="8:8" x14ac:dyDescent="0.25">
      <c r="H1381" t="str">
        <f t="shared" si="21"/>
        <v/>
      </c>
    </row>
    <row r="1382" spans="8:8" x14ac:dyDescent="0.25">
      <c r="H1382" t="str">
        <f t="shared" si="21"/>
        <v/>
      </c>
    </row>
    <row r="1383" spans="8:8" x14ac:dyDescent="0.25">
      <c r="H1383" t="str">
        <f t="shared" si="21"/>
        <v/>
      </c>
    </row>
    <row r="1384" spans="8:8" x14ac:dyDescent="0.25">
      <c r="H1384" t="str">
        <f t="shared" si="21"/>
        <v/>
      </c>
    </row>
    <row r="1385" spans="8:8" x14ac:dyDescent="0.25">
      <c r="H1385" t="str">
        <f t="shared" si="21"/>
        <v/>
      </c>
    </row>
    <row r="1386" spans="8:8" x14ac:dyDescent="0.25">
      <c r="H1386" t="str">
        <f t="shared" si="21"/>
        <v/>
      </c>
    </row>
    <row r="1387" spans="8:8" x14ac:dyDescent="0.25">
      <c r="H1387" t="str">
        <f t="shared" si="21"/>
        <v/>
      </c>
    </row>
    <row r="1388" spans="8:8" x14ac:dyDescent="0.25">
      <c r="H1388" t="str">
        <f t="shared" si="21"/>
        <v/>
      </c>
    </row>
    <row r="1389" spans="8:8" x14ac:dyDescent="0.25">
      <c r="H1389" t="str">
        <f t="shared" si="21"/>
        <v/>
      </c>
    </row>
    <row r="1390" spans="8:8" x14ac:dyDescent="0.25">
      <c r="H1390" t="str">
        <f t="shared" si="21"/>
        <v/>
      </c>
    </row>
    <row r="1391" spans="8:8" x14ac:dyDescent="0.25">
      <c r="H1391" t="str">
        <f t="shared" si="21"/>
        <v/>
      </c>
    </row>
    <row r="1392" spans="8:8" x14ac:dyDescent="0.25">
      <c r="H1392" t="str">
        <f t="shared" si="21"/>
        <v/>
      </c>
    </row>
    <row r="1393" spans="8:8" x14ac:dyDescent="0.25">
      <c r="H1393" t="str">
        <f t="shared" si="21"/>
        <v/>
      </c>
    </row>
    <row r="1394" spans="8:8" x14ac:dyDescent="0.25">
      <c r="H1394" t="str">
        <f t="shared" si="21"/>
        <v/>
      </c>
    </row>
    <row r="1395" spans="8:8" x14ac:dyDescent="0.25">
      <c r="H1395" t="str">
        <f t="shared" si="21"/>
        <v/>
      </c>
    </row>
    <row r="1396" spans="8:8" x14ac:dyDescent="0.25">
      <c r="H1396" t="str">
        <f t="shared" si="21"/>
        <v/>
      </c>
    </row>
    <row r="1397" spans="8:8" x14ac:dyDescent="0.25">
      <c r="H1397" t="str">
        <f t="shared" si="21"/>
        <v/>
      </c>
    </row>
    <row r="1398" spans="8:8" x14ac:dyDescent="0.25">
      <c r="H1398" t="str">
        <f t="shared" si="21"/>
        <v/>
      </c>
    </row>
    <row r="1399" spans="8:8" x14ac:dyDescent="0.25">
      <c r="H1399" t="str">
        <f t="shared" si="21"/>
        <v/>
      </c>
    </row>
    <row r="1400" spans="8:8" x14ac:dyDescent="0.25">
      <c r="H1400" t="str">
        <f t="shared" si="21"/>
        <v/>
      </c>
    </row>
    <row r="1401" spans="8:8" x14ac:dyDescent="0.25">
      <c r="H1401" t="str">
        <f t="shared" si="21"/>
        <v/>
      </c>
    </row>
    <row r="1402" spans="8:8" x14ac:dyDescent="0.25">
      <c r="H1402" t="str">
        <f t="shared" si="21"/>
        <v/>
      </c>
    </row>
    <row r="1403" spans="8:8" x14ac:dyDescent="0.25">
      <c r="H1403" t="str">
        <f t="shared" si="21"/>
        <v/>
      </c>
    </row>
    <row r="1404" spans="8:8" x14ac:dyDescent="0.25">
      <c r="H1404" t="str">
        <f t="shared" si="21"/>
        <v/>
      </c>
    </row>
    <row r="1405" spans="8:8" x14ac:dyDescent="0.25">
      <c r="H1405" t="str">
        <f t="shared" si="21"/>
        <v/>
      </c>
    </row>
    <row r="1406" spans="8:8" x14ac:dyDescent="0.25">
      <c r="H1406" t="str">
        <f t="shared" si="21"/>
        <v/>
      </c>
    </row>
    <row r="1407" spans="8:8" x14ac:dyDescent="0.25">
      <c r="H1407" t="str">
        <f t="shared" si="21"/>
        <v/>
      </c>
    </row>
    <row r="1408" spans="8:8" x14ac:dyDescent="0.25">
      <c r="H1408" t="str">
        <f t="shared" si="21"/>
        <v/>
      </c>
    </row>
    <row r="1409" spans="8:8" x14ac:dyDescent="0.25">
      <c r="H1409" t="str">
        <f t="shared" si="21"/>
        <v/>
      </c>
    </row>
    <row r="1410" spans="8:8" x14ac:dyDescent="0.25">
      <c r="H1410" t="str">
        <f t="shared" ref="H1410:H1473" si="22">A1410&amp;B1410&amp;C1410&amp;D1410&amp;E1410&amp;F1410&amp;G1410</f>
        <v/>
      </c>
    </row>
    <row r="1411" spans="8:8" x14ac:dyDescent="0.25">
      <c r="H1411" t="str">
        <f t="shared" si="22"/>
        <v/>
      </c>
    </row>
    <row r="1412" spans="8:8" x14ac:dyDescent="0.25">
      <c r="H1412" t="str">
        <f t="shared" si="22"/>
        <v/>
      </c>
    </row>
    <row r="1413" spans="8:8" x14ac:dyDescent="0.25">
      <c r="H1413" t="str">
        <f t="shared" si="22"/>
        <v/>
      </c>
    </row>
    <row r="1414" spans="8:8" x14ac:dyDescent="0.25">
      <c r="H1414" t="str">
        <f t="shared" si="22"/>
        <v/>
      </c>
    </row>
    <row r="1415" spans="8:8" x14ac:dyDescent="0.25">
      <c r="H1415" t="str">
        <f t="shared" si="22"/>
        <v/>
      </c>
    </row>
    <row r="1416" spans="8:8" x14ac:dyDescent="0.25">
      <c r="H1416" t="str">
        <f t="shared" si="22"/>
        <v/>
      </c>
    </row>
    <row r="1417" spans="8:8" x14ac:dyDescent="0.25">
      <c r="H1417" t="str">
        <f t="shared" si="22"/>
        <v/>
      </c>
    </row>
    <row r="1418" spans="8:8" x14ac:dyDescent="0.25">
      <c r="H1418" t="str">
        <f t="shared" si="22"/>
        <v/>
      </c>
    </row>
    <row r="1419" spans="8:8" x14ac:dyDescent="0.25">
      <c r="H1419" t="str">
        <f t="shared" si="22"/>
        <v/>
      </c>
    </row>
    <row r="1420" spans="8:8" x14ac:dyDescent="0.25">
      <c r="H1420" t="str">
        <f t="shared" si="22"/>
        <v/>
      </c>
    </row>
    <row r="1421" spans="8:8" x14ac:dyDescent="0.25">
      <c r="H1421" t="str">
        <f t="shared" si="22"/>
        <v/>
      </c>
    </row>
    <row r="1422" spans="8:8" x14ac:dyDescent="0.25">
      <c r="H1422" t="str">
        <f t="shared" si="22"/>
        <v/>
      </c>
    </row>
    <row r="1423" spans="8:8" x14ac:dyDescent="0.25">
      <c r="H1423" t="str">
        <f t="shared" si="22"/>
        <v/>
      </c>
    </row>
    <row r="1424" spans="8:8" x14ac:dyDescent="0.25">
      <c r="H1424" t="str">
        <f t="shared" si="22"/>
        <v/>
      </c>
    </row>
    <row r="1425" spans="8:8" x14ac:dyDescent="0.25">
      <c r="H1425" t="str">
        <f t="shared" si="22"/>
        <v/>
      </c>
    </row>
    <row r="1426" spans="8:8" x14ac:dyDescent="0.25">
      <c r="H1426" t="str">
        <f t="shared" si="22"/>
        <v/>
      </c>
    </row>
    <row r="1427" spans="8:8" x14ac:dyDescent="0.25">
      <c r="H1427" t="str">
        <f t="shared" si="22"/>
        <v/>
      </c>
    </row>
    <row r="1428" spans="8:8" x14ac:dyDescent="0.25">
      <c r="H1428" t="str">
        <f t="shared" si="22"/>
        <v/>
      </c>
    </row>
    <row r="1429" spans="8:8" x14ac:dyDescent="0.25">
      <c r="H1429" t="str">
        <f t="shared" si="22"/>
        <v/>
      </c>
    </row>
    <row r="1430" spans="8:8" x14ac:dyDescent="0.25">
      <c r="H1430" t="str">
        <f t="shared" si="22"/>
        <v/>
      </c>
    </row>
    <row r="1431" spans="8:8" x14ac:dyDescent="0.25">
      <c r="H1431" t="str">
        <f t="shared" si="22"/>
        <v/>
      </c>
    </row>
    <row r="1432" spans="8:8" x14ac:dyDescent="0.25">
      <c r="H1432" t="str">
        <f t="shared" si="22"/>
        <v/>
      </c>
    </row>
    <row r="1433" spans="8:8" x14ac:dyDescent="0.25">
      <c r="H1433" t="str">
        <f t="shared" si="22"/>
        <v/>
      </c>
    </row>
    <row r="1434" spans="8:8" x14ac:dyDescent="0.25">
      <c r="H1434" t="str">
        <f t="shared" si="22"/>
        <v/>
      </c>
    </row>
    <row r="1435" spans="8:8" x14ac:dyDescent="0.25">
      <c r="H1435" t="str">
        <f t="shared" si="22"/>
        <v/>
      </c>
    </row>
    <row r="1436" spans="8:8" x14ac:dyDescent="0.25">
      <c r="H1436" t="str">
        <f t="shared" si="22"/>
        <v/>
      </c>
    </row>
    <row r="1437" spans="8:8" x14ac:dyDescent="0.25">
      <c r="H1437" t="str">
        <f t="shared" si="22"/>
        <v/>
      </c>
    </row>
    <row r="1438" spans="8:8" x14ac:dyDescent="0.25">
      <c r="H1438" t="str">
        <f t="shared" si="22"/>
        <v/>
      </c>
    </row>
    <row r="1439" spans="8:8" x14ac:dyDescent="0.25">
      <c r="H1439" t="str">
        <f t="shared" si="22"/>
        <v/>
      </c>
    </row>
    <row r="1440" spans="8:8" x14ac:dyDescent="0.25">
      <c r="H1440" t="str">
        <f t="shared" si="22"/>
        <v/>
      </c>
    </row>
    <row r="1441" spans="8:8" x14ac:dyDescent="0.25">
      <c r="H1441" t="str">
        <f t="shared" si="22"/>
        <v/>
      </c>
    </row>
    <row r="1442" spans="8:8" x14ac:dyDescent="0.25">
      <c r="H1442" t="str">
        <f t="shared" si="22"/>
        <v/>
      </c>
    </row>
    <row r="1443" spans="8:8" x14ac:dyDescent="0.25">
      <c r="H1443" t="str">
        <f t="shared" si="22"/>
        <v/>
      </c>
    </row>
    <row r="1444" spans="8:8" x14ac:dyDescent="0.25">
      <c r="H1444" t="str">
        <f t="shared" si="22"/>
        <v/>
      </c>
    </row>
    <row r="1445" spans="8:8" x14ac:dyDescent="0.25">
      <c r="H1445" t="str">
        <f t="shared" si="22"/>
        <v/>
      </c>
    </row>
    <row r="1446" spans="8:8" x14ac:dyDescent="0.25">
      <c r="H1446" t="str">
        <f t="shared" si="22"/>
        <v/>
      </c>
    </row>
    <row r="1447" spans="8:8" x14ac:dyDescent="0.25">
      <c r="H1447" t="str">
        <f t="shared" si="22"/>
        <v/>
      </c>
    </row>
    <row r="1448" spans="8:8" x14ac:dyDescent="0.25">
      <c r="H1448" t="str">
        <f t="shared" si="22"/>
        <v/>
      </c>
    </row>
    <row r="1449" spans="8:8" x14ac:dyDescent="0.25">
      <c r="H1449" t="str">
        <f t="shared" si="22"/>
        <v/>
      </c>
    </row>
    <row r="1450" spans="8:8" x14ac:dyDescent="0.25">
      <c r="H1450" t="str">
        <f t="shared" si="22"/>
        <v/>
      </c>
    </row>
    <row r="1451" spans="8:8" x14ac:dyDescent="0.25">
      <c r="H1451" t="str">
        <f t="shared" si="22"/>
        <v/>
      </c>
    </row>
    <row r="1452" spans="8:8" x14ac:dyDescent="0.25">
      <c r="H1452" t="str">
        <f t="shared" si="22"/>
        <v/>
      </c>
    </row>
    <row r="1453" spans="8:8" x14ac:dyDescent="0.25">
      <c r="H1453" t="str">
        <f t="shared" si="22"/>
        <v/>
      </c>
    </row>
    <row r="1454" spans="8:8" x14ac:dyDescent="0.25">
      <c r="H1454" t="str">
        <f t="shared" si="22"/>
        <v/>
      </c>
    </row>
    <row r="1455" spans="8:8" x14ac:dyDescent="0.25">
      <c r="H1455" t="str">
        <f t="shared" si="22"/>
        <v/>
      </c>
    </row>
    <row r="1456" spans="8:8" x14ac:dyDescent="0.25">
      <c r="H1456" t="str">
        <f t="shared" si="22"/>
        <v/>
      </c>
    </row>
    <row r="1457" spans="8:8" x14ac:dyDescent="0.25">
      <c r="H1457" t="str">
        <f t="shared" si="22"/>
        <v/>
      </c>
    </row>
    <row r="1458" spans="8:8" x14ac:dyDescent="0.25">
      <c r="H1458" t="str">
        <f t="shared" si="22"/>
        <v/>
      </c>
    </row>
    <row r="1459" spans="8:8" x14ac:dyDescent="0.25">
      <c r="H1459" t="str">
        <f t="shared" si="22"/>
        <v/>
      </c>
    </row>
    <row r="1460" spans="8:8" x14ac:dyDescent="0.25">
      <c r="H1460" t="str">
        <f t="shared" si="22"/>
        <v/>
      </c>
    </row>
    <row r="1461" spans="8:8" x14ac:dyDescent="0.25">
      <c r="H1461" t="str">
        <f t="shared" si="22"/>
        <v/>
      </c>
    </row>
    <row r="1462" spans="8:8" x14ac:dyDescent="0.25">
      <c r="H1462" t="str">
        <f t="shared" si="22"/>
        <v/>
      </c>
    </row>
    <row r="1463" spans="8:8" x14ac:dyDescent="0.25">
      <c r="H1463" t="str">
        <f t="shared" si="22"/>
        <v/>
      </c>
    </row>
    <row r="1464" spans="8:8" x14ac:dyDescent="0.25">
      <c r="H1464" t="str">
        <f t="shared" si="22"/>
        <v/>
      </c>
    </row>
    <row r="1465" spans="8:8" x14ac:dyDescent="0.25">
      <c r="H1465" t="str">
        <f t="shared" si="22"/>
        <v/>
      </c>
    </row>
    <row r="1466" spans="8:8" x14ac:dyDescent="0.25">
      <c r="H1466" t="str">
        <f t="shared" si="22"/>
        <v/>
      </c>
    </row>
    <row r="1467" spans="8:8" x14ac:dyDescent="0.25">
      <c r="H1467" t="str">
        <f t="shared" si="22"/>
        <v/>
      </c>
    </row>
    <row r="1468" spans="8:8" x14ac:dyDescent="0.25">
      <c r="H1468" t="str">
        <f t="shared" si="22"/>
        <v/>
      </c>
    </row>
    <row r="1469" spans="8:8" x14ac:dyDescent="0.25">
      <c r="H1469" t="str">
        <f t="shared" si="22"/>
        <v/>
      </c>
    </row>
    <row r="1470" spans="8:8" x14ac:dyDescent="0.25">
      <c r="H1470" t="str">
        <f t="shared" si="22"/>
        <v/>
      </c>
    </row>
    <row r="1471" spans="8:8" x14ac:dyDescent="0.25">
      <c r="H1471" t="str">
        <f t="shared" si="22"/>
        <v/>
      </c>
    </row>
    <row r="1472" spans="8:8" x14ac:dyDescent="0.25">
      <c r="H1472" t="str">
        <f t="shared" si="22"/>
        <v/>
      </c>
    </row>
    <row r="1473" spans="8:8" x14ac:dyDescent="0.25">
      <c r="H1473" t="str">
        <f t="shared" si="22"/>
        <v/>
      </c>
    </row>
    <row r="1474" spans="8:8" x14ac:dyDescent="0.25">
      <c r="H1474" t="str">
        <f t="shared" ref="H1474:H1495" si="23">A1474&amp;B1474&amp;C1474&amp;D1474&amp;E1474&amp;F1474&amp;G1474</f>
        <v/>
      </c>
    </row>
    <row r="1475" spans="8:8" x14ac:dyDescent="0.25">
      <c r="H1475" t="str">
        <f t="shared" si="23"/>
        <v/>
      </c>
    </row>
    <row r="1476" spans="8:8" x14ac:dyDescent="0.25">
      <c r="H1476" t="str">
        <f t="shared" si="23"/>
        <v/>
      </c>
    </row>
    <row r="1477" spans="8:8" x14ac:dyDescent="0.25">
      <c r="H1477" t="str">
        <f t="shared" si="23"/>
        <v/>
      </c>
    </row>
    <row r="1478" spans="8:8" x14ac:dyDescent="0.25">
      <c r="H1478" t="str">
        <f t="shared" si="23"/>
        <v/>
      </c>
    </row>
    <row r="1479" spans="8:8" x14ac:dyDescent="0.25">
      <c r="H1479" t="str">
        <f t="shared" si="23"/>
        <v/>
      </c>
    </row>
    <row r="1480" spans="8:8" x14ac:dyDescent="0.25">
      <c r="H1480" t="str">
        <f t="shared" si="23"/>
        <v/>
      </c>
    </row>
    <row r="1481" spans="8:8" x14ac:dyDescent="0.25">
      <c r="H1481" t="str">
        <f t="shared" si="23"/>
        <v/>
      </c>
    </row>
    <row r="1482" spans="8:8" x14ac:dyDescent="0.25">
      <c r="H1482" t="str">
        <f t="shared" si="23"/>
        <v/>
      </c>
    </row>
    <row r="1483" spans="8:8" x14ac:dyDescent="0.25">
      <c r="H1483" t="str">
        <f t="shared" si="23"/>
        <v/>
      </c>
    </row>
    <row r="1484" spans="8:8" x14ac:dyDescent="0.25">
      <c r="H1484" t="str">
        <f t="shared" si="23"/>
        <v/>
      </c>
    </row>
    <row r="1485" spans="8:8" x14ac:dyDescent="0.25">
      <c r="H1485" t="str">
        <f t="shared" si="23"/>
        <v/>
      </c>
    </row>
    <row r="1486" spans="8:8" x14ac:dyDescent="0.25">
      <c r="H1486" t="str">
        <f t="shared" si="23"/>
        <v/>
      </c>
    </row>
    <row r="1487" spans="8:8" x14ac:dyDescent="0.25">
      <c r="H1487" t="str">
        <f t="shared" si="23"/>
        <v/>
      </c>
    </row>
    <row r="1488" spans="8:8" x14ac:dyDescent="0.25">
      <c r="H1488" t="str">
        <f t="shared" si="23"/>
        <v/>
      </c>
    </row>
    <row r="1489" spans="8:8" x14ac:dyDescent="0.25">
      <c r="H1489" t="str">
        <f t="shared" si="23"/>
        <v/>
      </c>
    </row>
    <row r="1490" spans="8:8" x14ac:dyDescent="0.25">
      <c r="H1490" t="str">
        <f t="shared" si="23"/>
        <v/>
      </c>
    </row>
    <row r="1491" spans="8:8" x14ac:dyDescent="0.25">
      <c r="H1491" t="str">
        <f t="shared" si="23"/>
        <v/>
      </c>
    </row>
    <row r="1492" spans="8:8" x14ac:dyDescent="0.25">
      <c r="H1492" t="str">
        <f t="shared" si="23"/>
        <v/>
      </c>
    </row>
    <row r="1493" spans="8:8" x14ac:dyDescent="0.25">
      <c r="H1493" t="str">
        <f t="shared" si="23"/>
        <v/>
      </c>
    </row>
    <row r="1494" spans="8:8" x14ac:dyDescent="0.25">
      <c r="H1494" t="str">
        <f t="shared" si="23"/>
        <v/>
      </c>
    </row>
    <row r="1495" spans="8:8" x14ac:dyDescent="0.25">
      <c r="H1495" t="str">
        <f t="shared" si="23"/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30"/>
  <sheetViews>
    <sheetView workbookViewId="0">
      <selection activeCell="D4" sqref="D4:D30"/>
    </sheetView>
  </sheetViews>
  <sheetFormatPr defaultRowHeight="15" x14ac:dyDescent="0.25"/>
  <cols>
    <col min="3" max="3" width="38.7109375" bestFit="1" customWidth="1"/>
    <col min="4" max="4" width="9.140625" style="3"/>
  </cols>
  <sheetData>
    <row r="4" spans="3:4" x14ac:dyDescent="0.25">
      <c r="C4" t="s">
        <v>604</v>
      </c>
      <c r="D4" s="3" t="s">
        <v>631</v>
      </c>
    </row>
    <row r="5" spans="3:4" x14ac:dyDescent="0.25">
      <c r="C5" t="s">
        <v>605</v>
      </c>
      <c r="D5" s="3" t="s">
        <v>631</v>
      </c>
    </row>
    <row r="6" spans="3:4" x14ac:dyDescent="0.25">
      <c r="C6" t="s">
        <v>606</v>
      </c>
      <c r="D6" s="3" t="s">
        <v>631</v>
      </c>
    </row>
    <row r="7" spans="3:4" x14ac:dyDescent="0.25">
      <c r="C7" t="s">
        <v>607</v>
      </c>
      <c r="D7" s="3" t="s">
        <v>631</v>
      </c>
    </row>
    <row r="8" spans="3:4" x14ac:dyDescent="0.25">
      <c r="C8" t="s">
        <v>608</v>
      </c>
      <c r="D8" s="3" t="s">
        <v>631</v>
      </c>
    </row>
    <row r="9" spans="3:4" x14ac:dyDescent="0.25">
      <c r="C9" t="s">
        <v>609</v>
      </c>
      <c r="D9" s="3" t="s">
        <v>631</v>
      </c>
    </row>
    <row r="10" spans="3:4" x14ac:dyDescent="0.25">
      <c r="C10" t="s">
        <v>610</v>
      </c>
      <c r="D10" s="3" t="s">
        <v>631</v>
      </c>
    </row>
    <row r="11" spans="3:4" x14ac:dyDescent="0.25">
      <c r="C11" t="s">
        <v>611</v>
      </c>
      <c r="D11" s="3" t="s">
        <v>631</v>
      </c>
    </row>
    <row r="12" spans="3:4" x14ac:dyDescent="0.25">
      <c r="C12" t="s">
        <v>612</v>
      </c>
      <c r="D12" s="3" t="s">
        <v>631</v>
      </c>
    </row>
    <row r="13" spans="3:4" x14ac:dyDescent="0.25">
      <c r="C13" t="s">
        <v>613</v>
      </c>
      <c r="D13" s="3" t="s">
        <v>632</v>
      </c>
    </row>
    <row r="14" spans="3:4" x14ac:dyDescent="0.25">
      <c r="C14" t="s">
        <v>614</v>
      </c>
      <c r="D14" s="3" t="s">
        <v>632</v>
      </c>
    </row>
    <row r="15" spans="3:4" x14ac:dyDescent="0.25">
      <c r="C15" t="s">
        <v>615</v>
      </c>
      <c r="D15" s="3" t="s">
        <v>632</v>
      </c>
    </row>
    <row r="16" spans="3:4" x14ac:dyDescent="0.25">
      <c r="C16" t="s">
        <v>616</v>
      </c>
      <c r="D16" s="3" t="s">
        <v>632</v>
      </c>
    </row>
    <row r="17" spans="3:4" x14ac:dyDescent="0.25">
      <c r="C17" t="s">
        <v>617</v>
      </c>
      <c r="D17" s="3" t="s">
        <v>632</v>
      </c>
    </row>
    <row r="18" spans="3:4" x14ac:dyDescent="0.25">
      <c r="C18" t="s">
        <v>618</v>
      </c>
      <c r="D18" s="3" t="s">
        <v>632</v>
      </c>
    </row>
    <row r="19" spans="3:4" x14ac:dyDescent="0.25">
      <c r="C19" t="s">
        <v>619</v>
      </c>
      <c r="D19" s="3" t="s">
        <v>632</v>
      </c>
    </row>
    <row r="20" spans="3:4" x14ac:dyDescent="0.25">
      <c r="C20" t="s">
        <v>620</v>
      </c>
      <c r="D20" s="3" t="s">
        <v>632</v>
      </c>
    </row>
    <row r="21" spans="3:4" x14ac:dyDescent="0.25">
      <c r="C21" t="s">
        <v>621</v>
      </c>
      <c r="D21" s="3" t="s">
        <v>632</v>
      </c>
    </row>
    <row r="22" spans="3:4" x14ac:dyDescent="0.25">
      <c r="C22" t="s">
        <v>622</v>
      </c>
      <c r="D22" s="3" t="s">
        <v>633</v>
      </c>
    </row>
    <row r="23" spans="3:4" x14ac:dyDescent="0.25">
      <c r="C23" t="s">
        <v>623</v>
      </c>
      <c r="D23" s="3" t="s">
        <v>633</v>
      </c>
    </row>
    <row r="24" spans="3:4" x14ac:dyDescent="0.25">
      <c r="C24" t="s">
        <v>624</v>
      </c>
      <c r="D24" s="3" t="s">
        <v>633</v>
      </c>
    </row>
    <row r="25" spans="3:4" x14ac:dyDescent="0.25">
      <c r="C25" t="s">
        <v>625</v>
      </c>
      <c r="D25" s="3" t="s">
        <v>633</v>
      </c>
    </row>
    <row r="26" spans="3:4" x14ac:dyDescent="0.25">
      <c r="C26" t="s">
        <v>626</v>
      </c>
      <c r="D26" s="3" t="s">
        <v>633</v>
      </c>
    </row>
    <row r="27" spans="3:4" x14ac:dyDescent="0.25">
      <c r="C27" t="s">
        <v>627</v>
      </c>
      <c r="D27" s="3" t="s">
        <v>633</v>
      </c>
    </row>
    <row r="28" spans="3:4" x14ac:dyDescent="0.25">
      <c r="C28" t="s">
        <v>628</v>
      </c>
      <c r="D28" s="3" t="s">
        <v>633</v>
      </c>
    </row>
    <row r="29" spans="3:4" x14ac:dyDescent="0.25">
      <c r="C29" t="s">
        <v>629</v>
      </c>
      <c r="D29" s="3" t="s">
        <v>633</v>
      </c>
    </row>
    <row r="30" spans="3:4" x14ac:dyDescent="0.25">
      <c r="C30" t="s">
        <v>630</v>
      </c>
      <c r="D30" s="3" t="s">
        <v>633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2787"/>
  <sheetViews>
    <sheetView workbookViewId="0">
      <selection activeCell="A2793" sqref="A2793"/>
    </sheetView>
  </sheetViews>
  <sheetFormatPr defaultRowHeight="15" x14ac:dyDescent="0.25"/>
  <cols>
    <col min="1" max="1" width="13.7109375" customWidth="1"/>
  </cols>
  <sheetData>
    <row r="1" spans="1:1" x14ac:dyDescent="0.25">
      <c r="A1" t="s">
        <v>160</v>
      </c>
    </row>
    <row r="2" spans="1:1" hidden="1" x14ac:dyDescent="0.25">
      <c r="A2" t="s">
        <v>160</v>
      </c>
    </row>
    <row r="3" spans="1:1" hidden="1" x14ac:dyDescent="0.25">
      <c r="A3" t="s">
        <v>160</v>
      </c>
    </row>
    <row r="4" spans="1:1" hidden="1" x14ac:dyDescent="0.25">
      <c r="A4" t="s">
        <v>160</v>
      </c>
    </row>
    <row r="5" spans="1:1" hidden="1" x14ac:dyDescent="0.25">
      <c r="A5" t="s">
        <v>160</v>
      </c>
    </row>
    <row r="6" spans="1:1" hidden="1" x14ac:dyDescent="0.25">
      <c r="A6" t="s">
        <v>160</v>
      </c>
    </row>
    <row r="7" spans="1:1" hidden="1" x14ac:dyDescent="0.25">
      <c r="A7" t="s">
        <v>160</v>
      </c>
    </row>
    <row r="8" spans="1:1" hidden="1" x14ac:dyDescent="0.25">
      <c r="A8" t="s">
        <v>6</v>
      </c>
    </row>
    <row r="9" spans="1:1" hidden="1" x14ac:dyDescent="0.25">
      <c r="A9" t="s">
        <v>7</v>
      </c>
    </row>
    <row r="10" spans="1:1" hidden="1" x14ac:dyDescent="0.25">
      <c r="A10" t="s">
        <v>8</v>
      </c>
    </row>
    <row r="11" spans="1:1" hidden="1" x14ac:dyDescent="0.25">
      <c r="A11" t="s">
        <v>160</v>
      </c>
    </row>
    <row r="12" spans="1:1" hidden="1" x14ac:dyDescent="0.25">
      <c r="A12" t="s">
        <v>160</v>
      </c>
    </row>
    <row r="13" spans="1:1" hidden="1" x14ac:dyDescent="0.25">
      <c r="A13" t="s">
        <v>160</v>
      </c>
    </row>
    <row r="14" spans="1:1" hidden="1" x14ac:dyDescent="0.25">
      <c r="A14" t="s">
        <v>160</v>
      </c>
    </row>
    <row r="15" spans="1:1" hidden="1" x14ac:dyDescent="0.25">
      <c r="A15" t="s">
        <v>160</v>
      </c>
    </row>
    <row r="16" spans="1:1" hidden="1" x14ac:dyDescent="0.25">
      <c r="A16" t="s">
        <v>160</v>
      </c>
    </row>
    <row r="17" spans="1:1" hidden="1" x14ac:dyDescent="0.25">
      <c r="A17" t="s">
        <v>13</v>
      </c>
    </row>
    <row r="18" spans="1:1" hidden="1" x14ac:dyDescent="0.25">
      <c r="A18" t="s">
        <v>14</v>
      </c>
    </row>
    <row r="19" spans="1:1" hidden="1" x14ac:dyDescent="0.25">
      <c r="A19" t="s">
        <v>15</v>
      </c>
    </row>
    <row r="20" spans="1:1" hidden="1" x14ac:dyDescent="0.25">
      <c r="A20" t="s">
        <v>160</v>
      </c>
    </row>
    <row r="21" spans="1:1" hidden="1" x14ac:dyDescent="0.25">
      <c r="A21" t="s">
        <v>160</v>
      </c>
    </row>
    <row r="22" spans="1:1" hidden="1" x14ac:dyDescent="0.25">
      <c r="A22" t="s">
        <v>160</v>
      </c>
    </row>
    <row r="23" spans="1:1" hidden="1" x14ac:dyDescent="0.25">
      <c r="A23" t="s">
        <v>160</v>
      </c>
    </row>
    <row r="24" spans="1:1" hidden="1" x14ac:dyDescent="0.25">
      <c r="A24" t="s">
        <v>160</v>
      </c>
    </row>
    <row r="25" spans="1:1" hidden="1" x14ac:dyDescent="0.25">
      <c r="A25" t="s">
        <v>160</v>
      </c>
    </row>
    <row r="26" spans="1:1" hidden="1" x14ac:dyDescent="0.25">
      <c r="A26" t="s">
        <v>160</v>
      </c>
    </row>
    <row r="27" spans="1:1" hidden="1" x14ac:dyDescent="0.25">
      <c r="A27" t="s">
        <v>17</v>
      </c>
    </row>
    <row r="28" spans="1:1" hidden="1" x14ac:dyDescent="0.25">
      <c r="A28" t="s">
        <v>160</v>
      </c>
    </row>
    <row r="29" spans="1:1" hidden="1" x14ac:dyDescent="0.25">
      <c r="A29" t="s">
        <v>160</v>
      </c>
    </row>
    <row r="30" spans="1:1" hidden="1" x14ac:dyDescent="0.25">
      <c r="A30" t="s">
        <v>160</v>
      </c>
    </row>
    <row r="31" spans="1:1" hidden="1" x14ac:dyDescent="0.25">
      <c r="A31" t="s">
        <v>160</v>
      </c>
    </row>
    <row r="32" spans="1:1" hidden="1" x14ac:dyDescent="0.25">
      <c r="A32" t="s">
        <v>160</v>
      </c>
    </row>
    <row r="33" spans="1:1" hidden="1" x14ac:dyDescent="0.25">
      <c r="A33" t="s">
        <v>160</v>
      </c>
    </row>
    <row r="34" spans="1:1" hidden="1" x14ac:dyDescent="0.25">
      <c r="A34" t="s">
        <v>160</v>
      </c>
    </row>
    <row r="35" spans="1:1" hidden="1" x14ac:dyDescent="0.25">
      <c r="A35" t="s">
        <v>160</v>
      </c>
    </row>
    <row r="36" spans="1:1" hidden="1" x14ac:dyDescent="0.25">
      <c r="A36" t="s">
        <v>160</v>
      </c>
    </row>
    <row r="37" spans="1:1" hidden="1" x14ac:dyDescent="0.25">
      <c r="A37" t="s">
        <v>160</v>
      </c>
    </row>
    <row r="38" spans="1:1" hidden="1" x14ac:dyDescent="0.25">
      <c r="A38" t="s">
        <v>160</v>
      </c>
    </row>
    <row r="39" spans="1:1" hidden="1" x14ac:dyDescent="0.25">
      <c r="A39" t="s">
        <v>160</v>
      </c>
    </row>
    <row r="40" spans="1:1" hidden="1" x14ac:dyDescent="0.25">
      <c r="A40" t="s">
        <v>160</v>
      </c>
    </row>
    <row r="41" spans="1:1" hidden="1" x14ac:dyDescent="0.25">
      <c r="A41" t="s">
        <v>160</v>
      </c>
    </row>
    <row r="42" spans="1:1" hidden="1" x14ac:dyDescent="0.25">
      <c r="A42" t="s">
        <v>160</v>
      </c>
    </row>
    <row r="43" spans="1:1" hidden="1" x14ac:dyDescent="0.25">
      <c r="A43" t="s">
        <v>160</v>
      </c>
    </row>
    <row r="44" spans="1:1" hidden="1" x14ac:dyDescent="0.25">
      <c r="A44" t="s">
        <v>160</v>
      </c>
    </row>
    <row r="45" spans="1:1" hidden="1" x14ac:dyDescent="0.25">
      <c r="A45" t="s">
        <v>160</v>
      </c>
    </row>
    <row r="46" spans="1:1" hidden="1" x14ac:dyDescent="0.25">
      <c r="A46" t="s">
        <v>160</v>
      </c>
    </row>
    <row r="47" spans="1:1" hidden="1" x14ac:dyDescent="0.25">
      <c r="A47" t="s">
        <v>160</v>
      </c>
    </row>
    <row r="48" spans="1:1" hidden="1" x14ac:dyDescent="0.25">
      <c r="A48" t="s">
        <v>160</v>
      </c>
    </row>
    <row r="49" spans="1:1" hidden="1" x14ac:dyDescent="0.25">
      <c r="A49" t="s">
        <v>160</v>
      </c>
    </row>
    <row r="50" spans="1:1" hidden="1" x14ac:dyDescent="0.25">
      <c r="A50" t="s">
        <v>160</v>
      </c>
    </row>
    <row r="51" spans="1:1" hidden="1" x14ac:dyDescent="0.25">
      <c r="A51" t="s">
        <v>160</v>
      </c>
    </row>
    <row r="52" spans="1:1" hidden="1" x14ac:dyDescent="0.25">
      <c r="A52" t="s">
        <v>37</v>
      </c>
    </row>
    <row r="53" spans="1:1" hidden="1" x14ac:dyDescent="0.25">
      <c r="A53" t="s">
        <v>38</v>
      </c>
    </row>
    <row r="54" spans="1:1" hidden="1" x14ac:dyDescent="0.25">
      <c r="A54" t="s">
        <v>160</v>
      </c>
    </row>
    <row r="55" spans="1:1" hidden="1" x14ac:dyDescent="0.25">
      <c r="A55" t="s">
        <v>160</v>
      </c>
    </row>
    <row r="56" spans="1:1" x14ac:dyDescent="0.25">
      <c r="A56" t="s">
        <v>41</v>
      </c>
    </row>
    <row r="57" spans="1:1" x14ac:dyDescent="0.25">
      <c r="A57" t="s">
        <v>42</v>
      </c>
    </row>
    <row r="58" spans="1:1" hidden="1" x14ac:dyDescent="0.25">
      <c r="A58" t="s">
        <v>43</v>
      </c>
    </row>
    <row r="59" spans="1:1" hidden="1" x14ac:dyDescent="0.25">
      <c r="A59" t="s">
        <v>160</v>
      </c>
    </row>
    <row r="60" spans="1:1" hidden="1" x14ac:dyDescent="0.25">
      <c r="A60" t="s">
        <v>160</v>
      </c>
    </row>
    <row r="61" spans="1:1" hidden="1" x14ac:dyDescent="0.25">
      <c r="A61" t="s">
        <v>160</v>
      </c>
    </row>
    <row r="62" spans="1:1" hidden="1" x14ac:dyDescent="0.25">
      <c r="A62" t="s">
        <v>160</v>
      </c>
    </row>
    <row r="63" spans="1:1" hidden="1" x14ac:dyDescent="0.25">
      <c r="A63" t="s">
        <v>43</v>
      </c>
    </row>
    <row r="64" spans="1:1" hidden="1" x14ac:dyDescent="0.25">
      <c r="A64" t="s">
        <v>38</v>
      </c>
    </row>
    <row r="65" spans="1:1" hidden="1" x14ac:dyDescent="0.25">
      <c r="A65" t="s">
        <v>160</v>
      </c>
    </row>
    <row r="66" spans="1:1" hidden="1" x14ac:dyDescent="0.25">
      <c r="A66" t="s">
        <v>49</v>
      </c>
    </row>
    <row r="67" spans="1:1" hidden="1" x14ac:dyDescent="0.25">
      <c r="A67" t="s">
        <v>160</v>
      </c>
    </row>
    <row r="68" spans="1:1" hidden="1" x14ac:dyDescent="0.25">
      <c r="A68" t="s">
        <v>160</v>
      </c>
    </row>
    <row r="69" spans="1:1" hidden="1" x14ac:dyDescent="0.25">
      <c r="A69" t="s">
        <v>52</v>
      </c>
    </row>
    <row r="70" spans="1:1" hidden="1" x14ac:dyDescent="0.25">
      <c r="A70" t="s">
        <v>38</v>
      </c>
    </row>
    <row r="71" spans="1:1" hidden="1" x14ac:dyDescent="0.25">
      <c r="A71" t="s">
        <v>53</v>
      </c>
    </row>
    <row r="72" spans="1:1" hidden="1" x14ac:dyDescent="0.25">
      <c r="A72" t="s">
        <v>54</v>
      </c>
    </row>
    <row r="73" spans="1:1" hidden="1" x14ac:dyDescent="0.25">
      <c r="A73" t="s">
        <v>160</v>
      </c>
    </row>
    <row r="74" spans="1:1" hidden="1" x14ac:dyDescent="0.25">
      <c r="A74" t="s">
        <v>160</v>
      </c>
    </row>
    <row r="75" spans="1:1" hidden="1" x14ac:dyDescent="0.25">
      <c r="A75" t="s">
        <v>57</v>
      </c>
    </row>
    <row r="76" spans="1:1" hidden="1" x14ac:dyDescent="0.25">
      <c r="A76" t="s">
        <v>58</v>
      </c>
    </row>
    <row r="77" spans="1:1" hidden="1" x14ac:dyDescent="0.25">
      <c r="A77" t="s">
        <v>59</v>
      </c>
    </row>
    <row r="78" spans="1:1" hidden="1" x14ac:dyDescent="0.25">
      <c r="A78" t="s">
        <v>60</v>
      </c>
    </row>
    <row r="79" spans="1:1" hidden="1" x14ac:dyDescent="0.25">
      <c r="A79" t="s">
        <v>160</v>
      </c>
    </row>
    <row r="80" spans="1:1" hidden="1" x14ac:dyDescent="0.25">
      <c r="A80" t="s">
        <v>160</v>
      </c>
    </row>
    <row r="81" spans="1:1" hidden="1" x14ac:dyDescent="0.25">
      <c r="A81" t="s">
        <v>160</v>
      </c>
    </row>
    <row r="82" spans="1:1" hidden="1" x14ac:dyDescent="0.25">
      <c r="A82" t="s">
        <v>57</v>
      </c>
    </row>
    <row r="83" spans="1:1" hidden="1" x14ac:dyDescent="0.25">
      <c r="A83" t="s">
        <v>63</v>
      </c>
    </row>
    <row r="84" spans="1:1" hidden="1" x14ac:dyDescent="0.25">
      <c r="A84" t="s">
        <v>64</v>
      </c>
    </row>
    <row r="85" spans="1:1" x14ac:dyDescent="0.25">
      <c r="A85" t="s">
        <v>65</v>
      </c>
    </row>
    <row r="86" spans="1:1" hidden="1" x14ac:dyDescent="0.25">
      <c r="A86" t="s">
        <v>160</v>
      </c>
    </row>
    <row r="87" spans="1:1" hidden="1" x14ac:dyDescent="0.25">
      <c r="A87" t="s">
        <v>160</v>
      </c>
    </row>
    <row r="88" spans="1:1" hidden="1" x14ac:dyDescent="0.25">
      <c r="A88" t="s">
        <v>43</v>
      </c>
    </row>
    <row r="89" spans="1:1" hidden="1" x14ac:dyDescent="0.25">
      <c r="A89" t="s">
        <v>68</v>
      </c>
    </row>
    <row r="90" spans="1:1" hidden="1" x14ac:dyDescent="0.25">
      <c r="A90" t="s">
        <v>160</v>
      </c>
    </row>
    <row r="91" spans="1:1" hidden="1" x14ac:dyDescent="0.25">
      <c r="A91" t="s">
        <v>70</v>
      </c>
    </row>
    <row r="92" spans="1:1" hidden="1" x14ac:dyDescent="0.25">
      <c r="A92" t="s">
        <v>160</v>
      </c>
    </row>
    <row r="93" spans="1:1" hidden="1" x14ac:dyDescent="0.25">
      <c r="A93" t="s">
        <v>160</v>
      </c>
    </row>
    <row r="94" spans="1:1" hidden="1" x14ac:dyDescent="0.25">
      <c r="A94" t="s">
        <v>73</v>
      </c>
    </row>
    <row r="95" spans="1:1" hidden="1" x14ac:dyDescent="0.25">
      <c r="A95" t="s">
        <v>160</v>
      </c>
    </row>
    <row r="96" spans="1:1" hidden="1" x14ac:dyDescent="0.25">
      <c r="A96" t="s">
        <v>75</v>
      </c>
    </row>
    <row r="97" spans="1:1" hidden="1" x14ac:dyDescent="0.25">
      <c r="A97" t="s">
        <v>160</v>
      </c>
    </row>
    <row r="98" spans="1:1" hidden="1" x14ac:dyDescent="0.25">
      <c r="A98" t="s">
        <v>160</v>
      </c>
    </row>
    <row r="99" spans="1:1" hidden="1" x14ac:dyDescent="0.25">
      <c r="A99" t="s">
        <v>68</v>
      </c>
    </row>
    <row r="100" spans="1:1" hidden="1" x14ac:dyDescent="0.25">
      <c r="A100" t="s">
        <v>160</v>
      </c>
    </row>
    <row r="101" spans="1:1" hidden="1" x14ac:dyDescent="0.25">
      <c r="A101" t="s">
        <v>79</v>
      </c>
    </row>
    <row r="102" spans="1:1" hidden="1" x14ac:dyDescent="0.25">
      <c r="A102" t="s">
        <v>160</v>
      </c>
    </row>
    <row r="103" spans="1:1" hidden="1" x14ac:dyDescent="0.25">
      <c r="A103" t="s">
        <v>160</v>
      </c>
    </row>
    <row r="104" spans="1:1" hidden="1" x14ac:dyDescent="0.25">
      <c r="A104" t="s">
        <v>68</v>
      </c>
    </row>
    <row r="105" spans="1:1" hidden="1" x14ac:dyDescent="0.25">
      <c r="A105" t="s">
        <v>160</v>
      </c>
    </row>
    <row r="106" spans="1:1" hidden="1" x14ac:dyDescent="0.25">
      <c r="A106" t="s">
        <v>83</v>
      </c>
    </row>
    <row r="107" spans="1:1" hidden="1" x14ac:dyDescent="0.25">
      <c r="A107" t="s">
        <v>160</v>
      </c>
    </row>
    <row r="108" spans="1:1" hidden="1" x14ac:dyDescent="0.25">
      <c r="A108" t="s">
        <v>160</v>
      </c>
    </row>
    <row r="109" spans="1:1" hidden="1" x14ac:dyDescent="0.25">
      <c r="A109" t="s">
        <v>68</v>
      </c>
    </row>
    <row r="110" spans="1:1" hidden="1" x14ac:dyDescent="0.25">
      <c r="A110" t="s">
        <v>160</v>
      </c>
    </row>
    <row r="111" spans="1:1" hidden="1" x14ac:dyDescent="0.25">
      <c r="A111" t="s">
        <v>160</v>
      </c>
    </row>
    <row r="112" spans="1:1" hidden="1" x14ac:dyDescent="0.25">
      <c r="A112" t="s">
        <v>160</v>
      </c>
    </row>
    <row r="113" spans="1:1" hidden="1" x14ac:dyDescent="0.25">
      <c r="A113" t="s">
        <v>160</v>
      </c>
    </row>
    <row r="114" spans="1:1" hidden="1" x14ac:dyDescent="0.25">
      <c r="A114" t="s">
        <v>63</v>
      </c>
    </row>
    <row r="115" spans="1:1" hidden="1" x14ac:dyDescent="0.25">
      <c r="A115" t="s">
        <v>90</v>
      </c>
    </row>
    <row r="116" spans="1:1" x14ac:dyDescent="0.25">
      <c r="A116" t="s">
        <v>91</v>
      </c>
    </row>
    <row r="117" spans="1:1" hidden="1" x14ac:dyDescent="0.25">
      <c r="A117" t="s">
        <v>160</v>
      </c>
    </row>
    <row r="118" spans="1:1" hidden="1" x14ac:dyDescent="0.25">
      <c r="A118" t="s">
        <v>160</v>
      </c>
    </row>
    <row r="119" spans="1:1" hidden="1" x14ac:dyDescent="0.25">
      <c r="A119" t="s">
        <v>43</v>
      </c>
    </row>
    <row r="120" spans="1:1" hidden="1" x14ac:dyDescent="0.25">
      <c r="A120" t="s">
        <v>68</v>
      </c>
    </row>
    <row r="121" spans="1:1" hidden="1" x14ac:dyDescent="0.25">
      <c r="A121" t="s">
        <v>160</v>
      </c>
    </row>
    <row r="122" spans="1:1" hidden="1" x14ac:dyDescent="0.25">
      <c r="A122" t="s">
        <v>94</v>
      </c>
    </row>
    <row r="123" spans="1:1" hidden="1" x14ac:dyDescent="0.25">
      <c r="A123" t="s">
        <v>160</v>
      </c>
    </row>
    <row r="124" spans="1:1" hidden="1" x14ac:dyDescent="0.25">
      <c r="A124" t="s">
        <v>160</v>
      </c>
    </row>
    <row r="125" spans="1:1" hidden="1" x14ac:dyDescent="0.25">
      <c r="A125" t="s">
        <v>73</v>
      </c>
    </row>
    <row r="126" spans="1:1" hidden="1" x14ac:dyDescent="0.25">
      <c r="A126" t="s">
        <v>160</v>
      </c>
    </row>
    <row r="127" spans="1:1" hidden="1" x14ac:dyDescent="0.25">
      <c r="A127" t="s">
        <v>98</v>
      </c>
    </row>
    <row r="128" spans="1:1" hidden="1" x14ac:dyDescent="0.25">
      <c r="A128" t="s">
        <v>160</v>
      </c>
    </row>
    <row r="129" spans="1:1" hidden="1" x14ac:dyDescent="0.25">
      <c r="A129" t="s">
        <v>160</v>
      </c>
    </row>
    <row r="130" spans="1:1" hidden="1" x14ac:dyDescent="0.25">
      <c r="A130" t="s">
        <v>68</v>
      </c>
    </row>
    <row r="131" spans="1:1" hidden="1" x14ac:dyDescent="0.25">
      <c r="A131" t="s">
        <v>160</v>
      </c>
    </row>
    <row r="132" spans="1:1" hidden="1" x14ac:dyDescent="0.25">
      <c r="A132" t="s">
        <v>102</v>
      </c>
    </row>
    <row r="133" spans="1:1" hidden="1" x14ac:dyDescent="0.25">
      <c r="A133" t="s">
        <v>160</v>
      </c>
    </row>
    <row r="134" spans="1:1" hidden="1" x14ac:dyDescent="0.25">
      <c r="A134" t="s">
        <v>160</v>
      </c>
    </row>
    <row r="135" spans="1:1" hidden="1" x14ac:dyDescent="0.25">
      <c r="A135" t="s">
        <v>68</v>
      </c>
    </row>
    <row r="136" spans="1:1" hidden="1" x14ac:dyDescent="0.25">
      <c r="A136" t="s">
        <v>160</v>
      </c>
    </row>
    <row r="137" spans="1:1" hidden="1" x14ac:dyDescent="0.25">
      <c r="A137" t="s">
        <v>106</v>
      </c>
    </row>
    <row r="138" spans="1:1" hidden="1" x14ac:dyDescent="0.25">
      <c r="A138" t="s">
        <v>160</v>
      </c>
    </row>
    <row r="139" spans="1:1" hidden="1" x14ac:dyDescent="0.25">
      <c r="A139" t="s">
        <v>160</v>
      </c>
    </row>
    <row r="140" spans="1:1" hidden="1" x14ac:dyDescent="0.25">
      <c r="A140" t="s">
        <v>68</v>
      </c>
    </row>
    <row r="141" spans="1:1" hidden="1" x14ac:dyDescent="0.25">
      <c r="A141" t="s">
        <v>160</v>
      </c>
    </row>
    <row r="142" spans="1:1" hidden="1" x14ac:dyDescent="0.25">
      <c r="A142" t="s">
        <v>160</v>
      </c>
    </row>
    <row r="143" spans="1:1" hidden="1" x14ac:dyDescent="0.25">
      <c r="A143" t="s">
        <v>160</v>
      </c>
    </row>
    <row r="144" spans="1:1" hidden="1" x14ac:dyDescent="0.25">
      <c r="A144" t="s">
        <v>160</v>
      </c>
    </row>
    <row r="145" spans="1:1" hidden="1" x14ac:dyDescent="0.25">
      <c r="A145" t="s">
        <v>52</v>
      </c>
    </row>
    <row r="146" spans="1:1" hidden="1" x14ac:dyDescent="0.25">
      <c r="A146" t="s">
        <v>113</v>
      </c>
    </row>
    <row r="147" spans="1:1" hidden="1" x14ac:dyDescent="0.25">
      <c r="A147" t="s">
        <v>114</v>
      </c>
    </row>
    <row r="148" spans="1:1" x14ac:dyDescent="0.25">
      <c r="A148" t="s">
        <v>115</v>
      </c>
    </row>
    <row r="149" spans="1:1" hidden="1" x14ac:dyDescent="0.25">
      <c r="A149" t="s">
        <v>160</v>
      </c>
    </row>
    <row r="150" spans="1:1" hidden="1" x14ac:dyDescent="0.25">
      <c r="A150" t="s">
        <v>160</v>
      </c>
    </row>
    <row r="151" spans="1:1" hidden="1" x14ac:dyDescent="0.25">
      <c r="A151" t="s">
        <v>52</v>
      </c>
    </row>
    <row r="152" spans="1:1" hidden="1" x14ac:dyDescent="0.25">
      <c r="A152" t="s">
        <v>68</v>
      </c>
    </row>
    <row r="153" spans="1:1" hidden="1" x14ac:dyDescent="0.25">
      <c r="A153" t="s">
        <v>160</v>
      </c>
    </row>
    <row r="154" spans="1:1" hidden="1" x14ac:dyDescent="0.25">
      <c r="A154" t="s">
        <v>118</v>
      </c>
    </row>
    <row r="155" spans="1:1" hidden="1" x14ac:dyDescent="0.25">
      <c r="A155" t="s">
        <v>160</v>
      </c>
    </row>
    <row r="156" spans="1:1" hidden="1" x14ac:dyDescent="0.25">
      <c r="A156" t="s">
        <v>160</v>
      </c>
    </row>
    <row r="157" spans="1:1" hidden="1" x14ac:dyDescent="0.25">
      <c r="A157" t="s">
        <v>37</v>
      </c>
    </row>
    <row r="158" spans="1:1" hidden="1" x14ac:dyDescent="0.25">
      <c r="A158" t="s">
        <v>73</v>
      </c>
    </row>
    <row r="159" spans="1:1" hidden="1" x14ac:dyDescent="0.25">
      <c r="A159" t="s">
        <v>160</v>
      </c>
    </row>
    <row r="160" spans="1:1" hidden="1" x14ac:dyDescent="0.25">
      <c r="A160" t="s">
        <v>122</v>
      </c>
    </row>
    <row r="161" spans="1:1" hidden="1" x14ac:dyDescent="0.25">
      <c r="A161" t="s">
        <v>160</v>
      </c>
    </row>
    <row r="162" spans="1:1" hidden="1" x14ac:dyDescent="0.25">
      <c r="A162" t="s">
        <v>160</v>
      </c>
    </row>
    <row r="163" spans="1:1" hidden="1" x14ac:dyDescent="0.25">
      <c r="A163" t="s">
        <v>43</v>
      </c>
    </row>
    <row r="164" spans="1:1" hidden="1" x14ac:dyDescent="0.25">
      <c r="A164" t="s">
        <v>63</v>
      </c>
    </row>
    <row r="165" spans="1:1" hidden="1" x14ac:dyDescent="0.25">
      <c r="A165" t="s">
        <v>125</v>
      </c>
    </row>
    <row r="166" spans="1:1" x14ac:dyDescent="0.25">
      <c r="A166" t="s">
        <v>126</v>
      </c>
    </row>
    <row r="167" spans="1:1" hidden="1" x14ac:dyDescent="0.25">
      <c r="A167" t="s">
        <v>160</v>
      </c>
    </row>
    <row r="168" spans="1:1" hidden="1" x14ac:dyDescent="0.25">
      <c r="A168" t="s">
        <v>160</v>
      </c>
    </row>
    <row r="169" spans="1:1" hidden="1" x14ac:dyDescent="0.25">
      <c r="A169" t="s">
        <v>1</v>
      </c>
    </row>
    <row r="170" spans="1:1" hidden="1" x14ac:dyDescent="0.25">
      <c r="A170" t="s">
        <v>68</v>
      </c>
    </row>
    <row r="171" spans="1:1" hidden="1" x14ac:dyDescent="0.25">
      <c r="A171" t="s">
        <v>160</v>
      </c>
    </row>
    <row r="172" spans="1:1" hidden="1" x14ac:dyDescent="0.25">
      <c r="A172" t="s">
        <v>129</v>
      </c>
    </row>
    <row r="173" spans="1:1" hidden="1" x14ac:dyDescent="0.25">
      <c r="A173" t="s">
        <v>160</v>
      </c>
    </row>
    <row r="174" spans="1:1" hidden="1" x14ac:dyDescent="0.25">
      <c r="A174" t="s">
        <v>160</v>
      </c>
    </row>
    <row r="175" spans="1:1" hidden="1" x14ac:dyDescent="0.25">
      <c r="A175" t="s">
        <v>73</v>
      </c>
    </row>
    <row r="176" spans="1:1" hidden="1" x14ac:dyDescent="0.25">
      <c r="A176" t="s">
        <v>160</v>
      </c>
    </row>
    <row r="177" spans="1:1" hidden="1" x14ac:dyDescent="0.25">
      <c r="A177" t="s">
        <v>133</v>
      </c>
    </row>
    <row r="178" spans="1:1" hidden="1" x14ac:dyDescent="0.25">
      <c r="A178" t="s">
        <v>160</v>
      </c>
    </row>
    <row r="179" spans="1:1" hidden="1" x14ac:dyDescent="0.25">
      <c r="A179" t="s">
        <v>160</v>
      </c>
    </row>
    <row r="180" spans="1:1" hidden="1" x14ac:dyDescent="0.25">
      <c r="A180" t="s">
        <v>160</v>
      </c>
    </row>
    <row r="181" spans="1:1" hidden="1" x14ac:dyDescent="0.25">
      <c r="A181" t="s">
        <v>68</v>
      </c>
    </row>
    <row r="182" spans="1:1" hidden="1" x14ac:dyDescent="0.25">
      <c r="A182" t="s">
        <v>160</v>
      </c>
    </row>
    <row r="183" spans="1:1" hidden="1" x14ac:dyDescent="0.25">
      <c r="A183" t="s">
        <v>138</v>
      </c>
    </row>
    <row r="184" spans="1:1" hidden="1" x14ac:dyDescent="0.25">
      <c r="A184" t="s">
        <v>160</v>
      </c>
    </row>
    <row r="185" spans="1:1" hidden="1" x14ac:dyDescent="0.25">
      <c r="A185" t="s">
        <v>160</v>
      </c>
    </row>
    <row r="186" spans="1:1" hidden="1" x14ac:dyDescent="0.25">
      <c r="A186" t="s">
        <v>68</v>
      </c>
    </row>
    <row r="187" spans="1:1" hidden="1" x14ac:dyDescent="0.25">
      <c r="A187" t="s">
        <v>160</v>
      </c>
    </row>
    <row r="188" spans="1:1" hidden="1" x14ac:dyDescent="0.25">
      <c r="A188" t="s">
        <v>142</v>
      </c>
    </row>
    <row r="189" spans="1:1" hidden="1" x14ac:dyDescent="0.25">
      <c r="A189" t="s">
        <v>160</v>
      </c>
    </row>
    <row r="190" spans="1:1" hidden="1" x14ac:dyDescent="0.25">
      <c r="A190" t="s">
        <v>160</v>
      </c>
    </row>
    <row r="191" spans="1:1" hidden="1" x14ac:dyDescent="0.25">
      <c r="A191" t="s">
        <v>68</v>
      </c>
    </row>
    <row r="192" spans="1:1" hidden="1" x14ac:dyDescent="0.25">
      <c r="A192" t="s">
        <v>160</v>
      </c>
    </row>
    <row r="193" spans="1:1" hidden="1" x14ac:dyDescent="0.25">
      <c r="A193" t="s">
        <v>160</v>
      </c>
    </row>
    <row r="194" spans="1:1" hidden="1" x14ac:dyDescent="0.25">
      <c r="A194" t="s">
        <v>160</v>
      </c>
    </row>
    <row r="195" spans="1:1" hidden="1" x14ac:dyDescent="0.25">
      <c r="A195" t="s">
        <v>160</v>
      </c>
    </row>
    <row r="196" spans="1:1" hidden="1" x14ac:dyDescent="0.25">
      <c r="A196" t="s">
        <v>160</v>
      </c>
    </row>
    <row r="197" spans="1:1" hidden="1" x14ac:dyDescent="0.25">
      <c r="A197" t="s">
        <v>160</v>
      </c>
    </row>
    <row r="198" spans="1:1" hidden="1" x14ac:dyDescent="0.25">
      <c r="A198" t="s">
        <v>160</v>
      </c>
    </row>
    <row r="199" spans="1:1" hidden="1" x14ac:dyDescent="0.25">
      <c r="A199" t="s">
        <v>160</v>
      </c>
    </row>
    <row r="200" spans="1:1" hidden="1" x14ac:dyDescent="0.25">
      <c r="A200" t="s">
        <v>160</v>
      </c>
    </row>
    <row r="201" spans="1:1" hidden="1" x14ac:dyDescent="0.25">
      <c r="A201" t="s">
        <v>160</v>
      </c>
    </row>
    <row r="202" spans="1:1" hidden="1" x14ac:dyDescent="0.25">
      <c r="A202" t="s">
        <v>160</v>
      </c>
    </row>
    <row r="203" spans="1:1" hidden="1" x14ac:dyDescent="0.25">
      <c r="A203" t="s">
        <v>160</v>
      </c>
    </row>
    <row r="204" spans="1:1" hidden="1" x14ac:dyDescent="0.25">
      <c r="A204" t="s">
        <v>155</v>
      </c>
    </row>
    <row r="205" spans="1:1" x14ac:dyDescent="0.25">
      <c r="A205" t="s">
        <v>156</v>
      </c>
    </row>
    <row r="206" spans="1:1" hidden="1" x14ac:dyDescent="0.25">
      <c r="A206" t="s">
        <v>160</v>
      </c>
    </row>
    <row r="207" spans="1:1" hidden="1" x14ac:dyDescent="0.25">
      <c r="A207" t="s">
        <v>160</v>
      </c>
    </row>
    <row r="208" spans="1:1" hidden="1" x14ac:dyDescent="0.25">
      <c r="A208" t="s">
        <v>158</v>
      </c>
    </row>
    <row r="209" spans="1:1" hidden="1" x14ac:dyDescent="0.25">
      <c r="A209" t="s">
        <v>160</v>
      </c>
    </row>
    <row r="210" spans="1:1" hidden="1" x14ac:dyDescent="0.25">
      <c r="A210" t="s">
        <v>160</v>
      </c>
    </row>
    <row r="211" spans="1:1" hidden="1" x14ac:dyDescent="0.25">
      <c r="A211" t="s">
        <v>160</v>
      </c>
    </row>
    <row r="212" spans="1:1" hidden="1" x14ac:dyDescent="0.25">
      <c r="A212" t="s">
        <v>160</v>
      </c>
    </row>
    <row r="213" spans="1:1" hidden="1" x14ac:dyDescent="0.25">
      <c r="A213" t="s">
        <v>160</v>
      </c>
    </row>
    <row r="214" spans="1:1" hidden="1" x14ac:dyDescent="0.25">
      <c r="A214" t="s">
        <v>160</v>
      </c>
    </row>
    <row r="215" spans="1:1" hidden="1" x14ac:dyDescent="0.25">
      <c r="A215" t="s">
        <v>160</v>
      </c>
    </row>
    <row r="216" spans="1:1" hidden="1" x14ac:dyDescent="0.25">
      <c r="A216" t="s">
        <v>160</v>
      </c>
    </row>
    <row r="217" spans="1:1" hidden="1" x14ac:dyDescent="0.25">
      <c r="A217" t="s">
        <v>160</v>
      </c>
    </row>
    <row r="218" spans="1:1" hidden="1" x14ac:dyDescent="0.25">
      <c r="A218" t="s">
        <v>160</v>
      </c>
    </row>
    <row r="219" spans="1:1" hidden="1" x14ac:dyDescent="0.25">
      <c r="A219" t="s">
        <v>160</v>
      </c>
    </row>
    <row r="220" spans="1:1" hidden="1" x14ac:dyDescent="0.25">
      <c r="A220" t="s">
        <v>160</v>
      </c>
    </row>
    <row r="221" spans="1:1" hidden="1" x14ac:dyDescent="0.25">
      <c r="A221" t="s">
        <v>160</v>
      </c>
    </row>
    <row r="222" spans="1:1" hidden="1" x14ac:dyDescent="0.25">
      <c r="A222" t="s">
        <v>160</v>
      </c>
    </row>
    <row r="223" spans="1:1" hidden="1" x14ac:dyDescent="0.25">
      <c r="A223" t="s">
        <v>160</v>
      </c>
    </row>
    <row r="224" spans="1:1" hidden="1" x14ac:dyDescent="0.25">
      <c r="A224" t="s">
        <v>160</v>
      </c>
    </row>
    <row r="225" spans="1:1" hidden="1" x14ac:dyDescent="0.25">
      <c r="A225" t="s">
        <v>160</v>
      </c>
    </row>
    <row r="226" spans="1:1" hidden="1" x14ac:dyDescent="0.25">
      <c r="A226" t="s">
        <v>160</v>
      </c>
    </row>
    <row r="227" spans="1:1" hidden="1" x14ac:dyDescent="0.25">
      <c r="A227" t="s">
        <v>160</v>
      </c>
    </row>
    <row r="228" spans="1:1" hidden="1" x14ac:dyDescent="0.25">
      <c r="A228" t="s">
        <v>160</v>
      </c>
    </row>
    <row r="229" spans="1:1" hidden="1" x14ac:dyDescent="0.25">
      <c r="A229" t="s">
        <v>160</v>
      </c>
    </row>
    <row r="230" spans="1:1" hidden="1" x14ac:dyDescent="0.25">
      <c r="A230" t="s">
        <v>160</v>
      </c>
    </row>
    <row r="231" spans="1:1" hidden="1" x14ac:dyDescent="0.25">
      <c r="A231" t="s">
        <v>160</v>
      </c>
    </row>
    <row r="232" spans="1:1" hidden="1" x14ac:dyDescent="0.25">
      <c r="A232" t="s">
        <v>160</v>
      </c>
    </row>
    <row r="233" spans="1:1" hidden="1" x14ac:dyDescent="0.25">
      <c r="A233" t="s">
        <v>160</v>
      </c>
    </row>
    <row r="234" spans="1:1" hidden="1" x14ac:dyDescent="0.25">
      <c r="A234" t="s">
        <v>160</v>
      </c>
    </row>
    <row r="235" spans="1:1" hidden="1" x14ac:dyDescent="0.25">
      <c r="A235" t="s">
        <v>160</v>
      </c>
    </row>
    <row r="236" spans="1:1" hidden="1" x14ac:dyDescent="0.25">
      <c r="A236" t="s">
        <v>160</v>
      </c>
    </row>
    <row r="237" spans="1:1" hidden="1" x14ac:dyDescent="0.25">
      <c r="A237" t="s">
        <v>160</v>
      </c>
    </row>
    <row r="238" spans="1:1" hidden="1" x14ac:dyDescent="0.25">
      <c r="A238" t="s">
        <v>160</v>
      </c>
    </row>
    <row r="239" spans="1:1" hidden="1" x14ac:dyDescent="0.25">
      <c r="A239" t="s">
        <v>160</v>
      </c>
    </row>
    <row r="240" spans="1:1" hidden="1" x14ac:dyDescent="0.25">
      <c r="A240" t="s">
        <v>160</v>
      </c>
    </row>
    <row r="241" spans="1:1" hidden="1" x14ac:dyDescent="0.25">
      <c r="A241" t="s">
        <v>160</v>
      </c>
    </row>
    <row r="242" spans="1:1" hidden="1" x14ac:dyDescent="0.25">
      <c r="A242" t="s">
        <v>160</v>
      </c>
    </row>
    <row r="243" spans="1:1" hidden="1" x14ac:dyDescent="0.25">
      <c r="A243" t="s">
        <v>160</v>
      </c>
    </row>
    <row r="244" spans="1:1" hidden="1" x14ac:dyDescent="0.25">
      <c r="A244" t="s">
        <v>160</v>
      </c>
    </row>
    <row r="245" spans="1:1" hidden="1" x14ac:dyDescent="0.25">
      <c r="A245" t="s">
        <v>160</v>
      </c>
    </row>
    <row r="246" spans="1:1" hidden="1" x14ac:dyDescent="0.25">
      <c r="A246" t="s">
        <v>160</v>
      </c>
    </row>
    <row r="247" spans="1:1" hidden="1" x14ac:dyDescent="0.25">
      <c r="A247" t="s">
        <v>160</v>
      </c>
    </row>
    <row r="248" spans="1:1" hidden="1" x14ac:dyDescent="0.25">
      <c r="A248" t="s">
        <v>160</v>
      </c>
    </row>
    <row r="249" spans="1:1" hidden="1" x14ac:dyDescent="0.25">
      <c r="A249" t="s">
        <v>160</v>
      </c>
    </row>
    <row r="250" spans="1:1" hidden="1" x14ac:dyDescent="0.25">
      <c r="A250" t="s">
        <v>160</v>
      </c>
    </row>
    <row r="251" spans="1:1" hidden="1" x14ac:dyDescent="0.25">
      <c r="A251" t="s">
        <v>160</v>
      </c>
    </row>
    <row r="252" spans="1:1" hidden="1" x14ac:dyDescent="0.25">
      <c r="A252" t="s">
        <v>160</v>
      </c>
    </row>
    <row r="253" spans="1:1" hidden="1" x14ac:dyDescent="0.25">
      <c r="A253" t="s">
        <v>160</v>
      </c>
    </row>
    <row r="254" spans="1:1" hidden="1" x14ac:dyDescent="0.25">
      <c r="A254" t="s">
        <v>160</v>
      </c>
    </row>
    <row r="255" spans="1:1" hidden="1" x14ac:dyDescent="0.25">
      <c r="A255" t="s">
        <v>160</v>
      </c>
    </row>
    <row r="256" spans="1:1" hidden="1" x14ac:dyDescent="0.25">
      <c r="A256" t="s">
        <v>160</v>
      </c>
    </row>
    <row r="257" spans="1:1" hidden="1" x14ac:dyDescent="0.25">
      <c r="A257" t="s">
        <v>160</v>
      </c>
    </row>
    <row r="258" spans="1:1" hidden="1" x14ac:dyDescent="0.25">
      <c r="A258" t="s">
        <v>160</v>
      </c>
    </row>
    <row r="259" spans="1:1" hidden="1" x14ac:dyDescent="0.25">
      <c r="A259" t="s">
        <v>160</v>
      </c>
    </row>
    <row r="260" spans="1:1" hidden="1" x14ac:dyDescent="0.25">
      <c r="A260" t="s">
        <v>160</v>
      </c>
    </row>
    <row r="261" spans="1:1" hidden="1" x14ac:dyDescent="0.25">
      <c r="A261" t="s">
        <v>160</v>
      </c>
    </row>
    <row r="262" spans="1:1" hidden="1" x14ac:dyDescent="0.25">
      <c r="A262" t="s">
        <v>160</v>
      </c>
    </row>
    <row r="263" spans="1:1" hidden="1" x14ac:dyDescent="0.25">
      <c r="A263" t="s">
        <v>160</v>
      </c>
    </row>
    <row r="264" spans="1:1" hidden="1" x14ac:dyDescent="0.25">
      <c r="A264" t="s">
        <v>160</v>
      </c>
    </row>
    <row r="265" spans="1:1" hidden="1" x14ac:dyDescent="0.25">
      <c r="A265" t="s">
        <v>160</v>
      </c>
    </row>
    <row r="266" spans="1:1" hidden="1" x14ac:dyDescent="0.25">
      <c r="A266" t="s">
        <v>160</v>
      </c>
    </row>
    <row r="267" spans="1:1" hidden="1" x14ac:dyDescent="0.25">
      <c r="A267" t="s">
        <v>160</v>
      </c>
    </row>
    <row r="268" spans="1:1" hidden="1" x14ac:dyDescent="0.25">
      <c r="A268" t="s">
        <v>160</v>
      </c>
    </row>
    <row r="269" spans="1:1" hidden="1" x14ac:dyDescent="0.25">
      <c r="A269" t="s">
        <v>160</v>
      </c>
    </row>
    <row r="270" spans="1:1" hidden="1" x14ac:dyDescent="0.25">
      <c r="A270" t="s">
        <v>160</v>
      </c>
    </row>
    <row r="271" spans="1:1" hidden="1" x14ac:dyDescent="0.25">
      <c r="A271" t="s">
        <v>160</v>
      </c>
    </row>
    <row r="272" spans="1:1" hidden="1" x14ac:dyDescent="0.25">
      <c r="A272" t="s">
        <v>160</v>
      </c>
    </row>
    <row r="273" spans="1:1" hidden="1" x14ac:dyDescent="0.25">
      <c r="A273" t="s">
        <v>160</v>
      </c>
    </row>
    <row r="274" spans="1:1" hidden="1" x14ac:dyDescent="0.25">
      <c r="A274" t="s">
        <v>160</v>
      </c>
    </row>
    <row r="275" spans="1:1" hidden="1" x14ac:dyDescent="0.25">
      <c r="A275" t="s">
        <v>160</v>
      </c>
    </row>
    <row r="276" spans="1:1" hidden="1" x14ac:dyDescent="0.25">
      <c r="A276" t="s">
        <v>160</v>
      </c>
    </row>
    <row r="277" spans="1:1" hidden="1" x14ac:dyDescent="0.25">
      <c r="A277" t="s">
        <v>160</v>
      </c>
    </row>
    <row r="278" spans="1:1" hidden="1" x14ac:dyDescent="0.25">
      <c r="A278" t="s">
        <v>160</v>
      </c>
    </row>
    <row r="279" spans="1:1" hidden="1" x14ac:dyDescent="0.25">
      <c r="A279" t="s">
        <v>160</v>
      </c>
    </row>
    <row r="280" spans="1:1" hidden="1" x14ac:dyDescent="0.25">
      <c r="A280" t="s">
        <v>160</v>
      </c>
    </row>
    <row r="281" spans="1:1" hidden="1" x14ac:dyDescent="0.25">
      <c r="A281" t="s">
        <v>160</v>
      </c>
    </row>
    <row r="282" spans="1:1" hidden="1" x14ac:dyDescent="0.25">
      <c r="A282" t="s">
        <v>160</v>
      </c>
    </row>
    <row r="283" spans="1:1" hidden="1" x14ac:dyDescent="0.25">
      <c r="A283" t="s">
        <v>160</v>
      </c>
    </row>
    <row r="284" spans="1:1" hidden="1" x14ac:dyDescent="0.25">
      <c r="A284" t="s">
        <v>160</v>
      </c>
    </row>
    <row r="285" spans="1:1" hidden="1" x14ac:dyDescent="0.25">
      <c r="A285" t="s">
        <v>160</v>
      </c>
    </row>
    <row r="286" spans="1:1" hidden="1" x14ac:dyDescent="0.25">
      <c r="A286" t="s">
        <v>160</v>
      </c>
    </row>
    <row r="287" spans="1:1" hidden="1" x14ac:dyDescent="0.25">
      <c r="A287" t="s">
        <v>160</v>
      </c>
    </row>
    <row r="288" spans="1:1" hidden="1" x14ac:dyDescent="0.25">
      <c r="A288" t="s">
        <v>160</v>
      </c>
    </row>
    <row r="289" spans="1:1" hidden="1" x14ac:dyDescent="0.25">
      <c r="A289" t="s">
        <v>160</v>
      </c>
    </row>
    <row r="290" spans="1:1" hidden="1" x14ac:dyDescent="0.25">
      <c r="A290" t="s">
        <v>160</v>
      </c>
    </row>
    <row r="291" spans="1:1" hidden="1" x14ac:dyDescent="0.25">
      <c r="A291" t="s">
        <v>160</v>
      </c>
    </row>
    <row r="292" spans="1:1" hidden="1" x14ac:dyDescent="0.25">
      <c r="A292" t="s">
        <v>160</v>
      </c>
    </row>
    <row r="293" spans="1:1" hidden="1" x14ac:dyDescent="0.25">
      <c r="A293" t="s">
        <v>160</v>
      </c>
    </row>
    <row r="294" spans="1:1" hidden="1" x14ac:dyDescent="0.25">
      <c r="A294" t="s">
        <v>160</v>
      </c>
    </row>
    <row r="295" spans="1:1" hidden="1" x14ac:dyDescent="0.25">
      <c r="A295" t="s">
        <v>160</v>
      </c>
    </row>
    <row r="296" spans="1:1" hidden="1" x14ac:dyDescent="0.25">
      <c r="A296" t="s">
        <v>160</v>
      </c>
    </row>
    <row r="297" spans="1:1" hidden="1" x14ac:dyDescent="0.25">
      <c r="A297" t="s">
        <v>160</v>
      </c>
    </row>
    <row r="298" spans="1:1" hidden="1" x14ac:dyDescent="0.25">
      <c r="A298" t="s">
        <v>160</v>
      </c>
    </row>
    <row r="299" spans="1:1" hidden="1" x14ac:dyDescent="0.25">
      <c r="A299" t="s">
        <v>160</v>
      </c>
    </row>
    <row r="300" spans="1:1" hidden="1" x14ac:dyDescent="0.25">
      <c r="A300" t="s">
        <v>160</v>
      </c>
    </row>
    <row r="301" spans="1:1" hidden="1" x14ac:dyDescent="0.25">
      <c r="A301" t="s">
        <v>160</v>
      </c>
    </row>
    <row r="302" spans="1:1" hidden="1" x14ac:dyDescent="0.25">
      <c r="A302" t="s">
        <v>160</v>
      </c>
    </row>
    <row r="303" spans="1:1" hidden="1" x14ac:dyDescent="0.25">
      <c r="A303" t="s">
        <v>160</v>
      </c>
    </row>
    <row r="304" spans="1:1" hidden="1" x14ac:dyDescent="0.25">
      <c r="A304" t="s">
        <v>160</v>
      </c>
    </row>
    <row r="305" spans="1:1" hidden="1" x14ac:dyDescent="0.25">
      <c r="A305" t="s">
        <v>160</v>
      </c>
    </row>
    <row r="306" spans="1:1" hidden="1" x14ac:dyDescent="0.25">
      <c r="A306" t="s">
        <v>160</v>
      </c>
    </row>
    <row r="307" spans="1:1" hidden="1" x14ac:dyDescent="0.25">
      <c r="A307" t="s">
        <v>160</v>
      </c>
    </row>
    <row r="308" spans="1:1" hidden="1" x14ac:dyDescent="0.25">
      <c r="A308" t="s">
        <v>160</v>
      </c>
    </row>
    <row r="309" spans="1:1" hidden="1" x14ac:dyDescent="0.25">
      <c r="A309" t="s">
        <v>160</v>
      </c>
    </row>
    <row r="310" spans="1:1" hidden="1" x14ac:dyDescent="0.25">
      <c r="A310" t="s">
        <v>160</v>
      </c>
    </row>
    <row r="311" spans="1:1" hidden="1" x14ac:dyDescent="0.25">
      <c r="A311" t="s">
        <v>160</v>
      </c>
    </row>
    <row r="312" spans="1:1" hidden="1" x14ac:dyDescent="0.25">
      <c r="A312" t="s">
        <v>160</v>
      </c>
    </row>
    <row r="313" spans="1:1" hidden="1" x14ac:dyDescent="0.25">
      <c r="A313" t="s">
        <v>160</v>
      </c>
    </row>
    <row r="314" spans="1:1" hidden="1" x14ac:dyDescent="0.25">
      <c r="A314" t="s">
        <v>160</v>
      </c>
    </row>
    <row r="315" spans="1:1" hidden="1" x14ac:dyDescent="0.25">
      <c r="A315" t="s">
        <v>160</v>
      </c>
    </row>
    <row r="316" spans="1:1" hidden="1" x14ac:dyDescent="0.25">
      <c r="A316" t="s">
        <v>160</v>
      </c>
    </row>
    <row r="317" spans="1:1" hidden="1" x14ac:dyDescent="0.25">
      <c r="A317" t="s">
        <v>160</v>
      </c>
    </row>
    <row r="318" spans="1:1" hidden="1" x14ac:dyDescent="0.25">
      <c r="A318" t="s">
        <v>160</v>
      </c>
    </row>
    <row r="319" spans="1:1" hidden="1" x14ac:dyDescent="0.25">
      <c r="A319" t="s">
        <v>160</v>
      </c>
    </row>
    <row r="320" spans="1:1" hidden="1" x14ac:dyDescent="0.25">
      <c r="A320" t="s">
        <v>160</v>
      </c>
    </row>
    <row r="321" spans="1:1" hidden="1" x14ac:dyDescent="0.25">
      <c r="A321" t="s">
        <v>160</v>
      </c>
    </row>
    <row r="322" spans="1:1" hidden="1" x14ac:dyDescent="0.25">
      <c r="A322" t="s">
        <v>160</v>
      </c>
    </row>
    <row r="323" spans="1:1" hidden="1" x14ac:dyDescent="0.25">
      <c r="A323" t="s">
        <v>160</v>
      </c>
    </row>
    <row r="324" spans="1:1" hidden="1" x14ac:dyDescent="0.25">
      <c r="A324" t="s">
        <v>160</v>
      </c>
    </row>
    <row r="325" spans="1:1" hidden="1" x14ac:dyDescent="0.25">
      <c r="A325" t="s">
        <v>160</v>
      </c>
    </row>
    <row r="326" spans="1:1" hidden="1" x14ac:dyDescent="0.25">
      <c r="A326" t="s">
        <v>160</v>
      </c>
    </row>
    <row r="327" spans="1:1" hidden="1" x14ac:dyDescent="0.25">
      <c r="A327" t="s">
        <v>160</v>
      </c>
    </row>
    <row r="328" spans="1:1" hidden="1" x14ac:dyDescent="0.25">
      <c r="A328" t="s">
        <v>160</v>
      </c>
    </row>
    <row r="329" spans="1:1" hidden="1" x14ac:dyDescent="0.25">
      <c r="A329" t="s">
        <v>160</v>
      </c>
    </row>
    <row r="330" spans="1:1" hidden="1" x14ac:dyDescent="0.25">
      <c r="A330" t="s">
        <v>160</v>
      </c>
    </row>
    <row r="331" spans="1:1" hidden="1" x14ac:dyDescent="0.25">
      <c r="A331" t="s">
        <v>160</v>
      </c>
    </row>
    <row r="332" spans="1:1" hidden="1" x14ac:dyDescent="0.25">
      <c r="A332" t="s">
        <v>160</v>
      </c>
    </row>
    <row r="333" spans="1:1" hidden="1" x14ac:dyDescent="0.25">
      <c r="A333" t="s">
        <v>160</v>
      </c>
    </row>
    <row r="334" spans="1:1" hidden="1" x14ac:dyDescent="0.25">
      <c r="A334" t="s">
        <v>160</v>
      </c>
    </row>
    <row r="335" spans="1:1" hidden="1" x14ac:dyDescent="0.25">
      <c r="A335" t="s">
        <v>160</v>
      </c>
    </row>
    <row r="336" spans="1:1" hidden="1" x14ac:dyDescent="0.25">
      <c r="A336" t="s">
        <v>160</v>
      </c>
    </row>
    <row r="337" spans="1:1" hidden="1" x14ac:dyDescent="0.25">
      <c r="A337" t="s">
        <v>160</v>
      </c>
    </row>
    <row r="338" spans="1:1" hidden="1" x14ac:dyDescent="0.25">
      <c r="A338" t="s">
        <v>160</v>
      </c>
    </row>
    <row r="339" spans="1:1" hidden="1" x14ac:dyDescent="0.25">
      <c r="A339" t="s">
        <v>160</v>
      </c>
    </row>
    <row r="340" spans="1:1" hidden="1" x14ac:dyDescent="0.25">
      <c r="A340" t="s">
        <v>160</v>
      </c>
    </row>
    <row r="341" spans="1:1" hidden="1" x14ac:dyDescent="0.25">
      <c r="A341" t="s">
        <v>160</v>
      </c>
    </row>
    <row r="342" spans="1:1" hidden="1" x14ac:dyDescent="0.25">
      <c r="A342" t="s">
        <v>160</v>
      </c>
    </row>
    <row r="343" spans="1:1" hidden="1" x14ac:dyDescent="0.25">
      <c r="A343" t="s">
        <v>160</v>
      </c>
    </row>
    <row r="344" spans="1:1" hidden="1" x14ac:dyDescent="0.25">
      <c r="A344" t="s">
        <v>160</v>
      </c>
    </row>
    <row r="345" spans="1:1" hidden="1" x14ac:dyDescent="0.25">
      <c r="A345" t="s">
        <v>160</v>
      </c>
    </row>
    <row r="346" spans="1:1" hidden="1" x14ac:dyDescent="0.25">
      <c r="A346" t="s">
        <v>160</v>
      </c>
    </row>
    <row r="347" spans="1:1" hidden="1" x14ac:dyDescent="0.25">
      <c r="A347" t="s">
        <v>160</v>
      </c>
    </row>
    <row r="348" spans="1:1" hidden="1" x14ac:dyDescent="0.25">
      <c r="A348" t="s">
        <v>160</v>
      </c>
    </row>
    <row r="349" spans="1:1" hidden="1" x14ac:dyDescent="0.25">
      <c r="A349" t="s">
        <v>160</v>
      </c>
    </row>
    <row r="350" spans="1:1" hidden="1" x14ac:dyDescent="0.25">
      <c r="A350" t="s">
        <v>160</v>
      </c>
    </row>
    <row r="351" spans="1:1" hidden="1" x14ac:dyDescent="0.25">
      <c r="A351" t="s">
        <v>160</v>
      </c>
    </row>
    <row r="352" spans="1:1" hidden="1" x14ac:dyDescent="0.25">
      <c r="A352" t="s">
        <v>160</v>
      </c>
    </row>
    <row r="353" spans="1:1" hidden="1" x14ac:dyDescent="0.25">
      <c r="A353" t="s">
        <v>160</v>
      </c>
    </row>
    <row r="354" spans="1:1" hidden="1" x14ac:dyDescent="0.25">
      <c r="A354" t="s">
        <v>160</v>
      </c>
    </row>
    <row r="355" spans="1:1" hidden="1" x14ac:dyDescent="0.25">
      <c r="A355" t="s">
        <v>160</v>
      </c>
    </row>
    <row r="356" spans="1:1" hidden="1" x14ac:dyDescent="0.25">
      <c r="A356" t="s">
        <v>160</v>
      </c>
    </row>
    <row r="357" spans="1:1" hidden="1" x14ac:dyDescent="0.25">
      <c r="A357" t="s">
        <v>160</v>
      </c>
    </row>
    <row r="358" spans="1:1" hidden="1" x14ac:dyDescent="0.25">
      <c r="A358" t="s">
        <v>160</v>
      </c>
    </row>
    <row r="359" spans="1:1" hidden="1" x14ac:dyDescent="0.25">
      <c r="A359" t="s">
        <v>160</v>
      </c>
    </row>
    <row r="360" spans="1:1" hidden="1" x14ac:dyDescent="0.25">
      <c r="A360" t="s">
        <v>160</v>
      </c>
    </row>
    <row r="361" spans="1:1" hidden="1" x14ac:dyDescent="0.25">
      <c r="A361" t="s">
        <v>160</v>
      </c>
    </row>
    <row r="362" spans="1:1" hidden="1" x14ac:dyDescent="0.25">
      <c r="A362" t="s">
        <v>160</v>
      </c>
    </row>
    <row r="363" spans="1:1" hidden="1" x14ac:dyDescent="0.25">
      <c r="A363" t="s">
        <v>160</v>
      </c>
    </row>
    <row r="364" spans="1:1" hidden="1" x14ac:dyDescent="0.25">
      <c r="A364" t="s">
        <v>160</v>
      </c>
    </row>
    <row r="365" spans="1:1" hidden="1" x14ac:dyDescent="0.25">
      <c r="A365" t="s">
        <v>160</v>
      </c>
    </row>
    <row r="366" spans="1:1" hidden="1" x14ac:dyDescent="0.25">
      <c r="A366" t="s">
        <v>160</v>
      </c>
    </row>
    <row r="367" spans="1:1" hidden="1" x14ac:dyDescent="0.25">
      <c r="A367" t="s">
        <v>160</v>
      </c>
    </row>
    <row r="368" spans="1:1" hidden="1" x14ac:dyDescent="0.25">
      <c r="A368" t="s">
        <v>160</v>
      </c>
    </row>
    <row r="369" spans="1:1" hidden="1" x14ac:dyDescent="0.25">
      <c r="A369" t="s">
        <v>160</v>
      </c>
    </row>
    <row r="370" spans="1:1" hidden="1" x14ac:dyDescent="0.25">
      <c r="A370" t="s">
        <v>160</v>
      </c>
    </row>
    <row r="371" spans="1:1" hidden="1" x14ac:dyDescent="0.25">
      <c r="A371" t="s">
        <v>160</v>
      </c>
    </row>
    <row r="372" spans="1:1" hidden="1" x14ac:dyDescent="0.25">
      <c r="A372" t="s">
        <v>160</v>
      </c>
    </row>
    <row r="373" spans="1:1" hidden="1" x14ac:dyDescent="0.25">
      <c r="A373" t="s">
        <v>160</v>
      </c>
    </row>
    <row r="374" spans="1:1" hidden="1" x14ac:dyDescent="0.25">
      <c r="A374" t="s">
        <v>160</v>
      </c>
    </row>
    <row r="375" spans="1:1" hidden="1" x14ac:dyDescent="0.25">
      <c r="A375" t="s">
        <v>160</v>
      </c>
    </row>
    <row r="376" spans="1:1" hidden="1" x14ac:dyDescent="0.25">
      <c r="A376" t="s">
        <v>160</v>
      </c>
    </row>
    <row r="377" spans="1:1" hidden="1" x14ac:dyDescent="0.25">
      <c r="A377" t="s">
        <v>160</v>
      </c>
    </row>
    <row r="378" spans="1:1" hidden="1" x14ac:dyDescent="0.25">
      <c r="A378" t="s">
        <v>160</v>
      </c>
    </row>
    <row r="379" spans="1:1" hidden="1" x14ac:dyDescent="0.25">
      <c r="A379" t="s">
        <v>160</v>
      </c>
    </row>
    <row r="380" spans="1:1" hidden="1" x14ac:dyDescent="0.25">
      <c r="A380" t="s">
        <v>160</v>
      </c>
    </row>
    <row r="381" spans="1:1" hidden="1" x14ac:dyDescent="0.25">
      <c r="A381" t="s">
        <v>160</v>
      </c>
    </row>
    <row r="382" spans="1:1" hidden="1" x14ac:dyDescent="0.25">
      <c r="A382" t="s">
        <v>160</v>
      </c>
    </row>
    <row r="383" spans="1:1" hidden="1" x14ac:dyDescent="0.25">
      <c r="A383" t="s">
        <v>160</v>
      </c>
    </row>
    <row r="384" spans="1:1" hidden="1" x14ac:dyDescent="0.25">
      <c r="A384" t="s">
        <v>160</v>
      </c>
    </row>
    <row r="385" spans="1:1" hidden="1" x14ac:dyDescent="0.25">
      <c r="A385" t="s">
        <v>160</v>
      </c>
    </row>
    <row r="386" spans="1:1" hidden="1" x14ac:dyDescent="0.25">
      <c r="A386" t="s">
        <v>160</v>
      </c>
    </row>
    <row r="387" spans="1:1" hidden="1" x14ac:dyDescent="0.25">
      <c r="A387" t="s">
        <v>160</v>
      </c>
    </row>
    <row r="388" spans="1:1" hidden="1" x14ac:dyDescent="0.25">
      <c r="A388" t="s">
        <v>160</v>
      </c>
    </row>
    <row r="389" spans="1:1" hidden="1" x14ac:dyDescent="0.25">
      <c r="A389" t="s">
        <v>160</v>
      </c>
    </row>
    <row r="390" spans="1:1" hidden="1" x14ac:dyDescent="0.25">
      <c r="A390" t="s">
        <v>160</v>
      </c>
    </row>
    <row r="391" spans="1:1" hidden="1" x14ac:dyDescent="0.25">
      <c r="A391" t="s">
        <v>160</v>
      </c>
    </row>
    <row r="392" spans="1:1" hidden="1" x14ac:dyDescent="0.25">
      <c r="A392" t="s">
        <v>160</v>
      </c>
    </row>
    <row r="393" spans="1:1" hidden="1" x14ac:dyDescent="0.25">
      <c r="A393" t="s">
        <v>160</v>
      </c>
    </row>
    <row r="394" spans="1:1" hidden="1" x14ac:dyDescent="0.25">
      <c r="A394" t="s">
        <v>160</v>
      </c>
    </row>
    <row r="395" spans="1:1" hidden="1" x14ac:dyDescent="0.25">
      <c r="A395" t="s">
        <v>160</v>
      </c>
    </row>
    <row r="396" spans="1:1" hidden="1" x14ac:dyDescent="0.25">
      <c r="A396" t="s">
        <v>160</v>
      </c>
    </row>
    <row r="397" spans="1:1" hidden="1" x14ac:dyDescent="0.25">
      <c r="A397" t="s">
        <v>160</v>
      </c>
    </row>
    <row r="398" spans="1:1" hidden="1" x14ac:dyDescent="0.25">
      <c r="A398" t="s">
        <v>160</v>
      </c>
    </row>
    <row r="399" spans="1:1" hidden="1" x14ac:dyDescent="0.25">
      <c r="A399" t="s">
        <v>160</v>
      </c>
    </row>
    <row r="400" spans="1:1" hidden="1" x14ac:dyDescent="0.25">
      <c r="A400" t="s">
        <v>160</v>
      </c>
    </row>
    <row r="401" spans="1:1" hidden="1" x14ac:dyDescent="0.25">
      <c r="A401" t="s">
        <v>160</v>
      </c>
    </row>
    <row r="402" spans="1:1" hidden="1" x14ac:dyDescent="0.25">
      <c r="A402" t="s">
        <v>160</v>
      </c>
    </row>
    <row r="403" spans="1:1" hidden="1" x14ac:dyDescent="0.25">
      <c r="A403" t="s">
        <v>160</v>
      </c>
    </row>
    <row r="404" spans="1:1" hidden="1" x14ac:dyDescent="0.25">
      <c r="A404" t="s">
        <v>160</v>
      </c>
    </row>
    <row r="405" spans="1:1" hidden="1" x14ac:dyDescent="0.25">
      <c r="A405" t="s">
        <v>160</v>
      </c>
    </row>
    <row r="406" spans="1:1" hidden="1" x14ac:dyDescent="0.25">
      <c r="A406" t="s">
        <v>160</v>
      </c>
    </row>
    <row r="407" spans="1:1" hidden="1" x14ac:dyDescent="0.25">
      <c r="A407" t="s">
        <v>160</v>
      </c>
    </row>
    <row r="408" spans="1:1" hidden="1" x14ac:dyDescent="0.25">
      <c r="A408" t="s">
        <v>160</v>
      </c>
    </row>
    <row r="409" spans="1:1" hidden="1" x14ac:dyDescent="0.25">
      <c r="A409" t="s">
        <v>160</v>
      </c>
    </row>
    <row r="410" spans="1:1" hidden="1" x14ac:dyDescent="0.25">
      <c r="A410" t="s">
        <v>160</v>
      </c>
    </row>
    <row r="411" spans="1:1" hidden="1" x14ac:dyDescent="0.25">
      <c r="A411" t="s">
        <v>160</v>
      </c>
    </row>
    <row r="412" spans="1:1" hidden="1" x14ac:dyDescent="0.25">
      <c r="A412" t="s">
        <v>160</v>
      </c>
    </row>
    <row r="413" spans="1:1" hidden="1" x14ac:dyDescent="0.25">
      <c r="A413" t="s">
        <v>160</v>
      </c>
    </row>
    <row r="414" spans="1:1" hidden="1" x14ac:dyDescent="0.25">
      <c r="A414" t="s">
        <v>160</v>
      </c>
    </row>
    <row r="415" spans="1:1" hidden="1" x14ac:dyDescent="0.25">
      <c r="A415" t="s">
        <v>160</v>
      </c>
    </row>
    <row r="416" spans="1:1" hidden="1" x14ac:dyDescent="0.25">
      <c r="A416" t="s">
        <v>160</v>
      </c>
    </row>
    <row r="417" spans="1:1" hidden="1" x14ac:dyDescent="0.25">
      <c r="A417" t="s">
        <v>160</v>
      </c>
    </row>
    <row r="418" spans="1:1" hidden="1" x14ac:dyDescent="0.25">
      <c r="A418" t="s">
        <v>160</v>
      </c>
    </row>
    <row r="419" spans="1:1" hidden="1" x14ac:dyDescent="0.25">
      <c r="A419" t="s">
        <v>160</v>
      </c>
    </row>
    <row r="420" spans="1:1" hidden="1" x14ac:dyDescent="0.25">
      <c r="A420" t="s">
        <v>160</v>
      </c>
    </row>
    <row r="421" spans="1:1" hidden="1" x14ac:dyDescent="0.25">
      <c r="A421" t="s">
        <v>160</v>
      </c>
    </row>
    <row r="422" spans="1:1" hidden="1" x14ac:dyDescent="0.25">
      <c r="A422" t="s">
        <v>160</v>
      </c>
    </row>
    <row r="423" spans="1:1" hidden="1" x14ac:dyDescent="0.25">
      <c r="A423" t="s">
        <v>160</v>
      </c>
    </row>
    <row r="424" spans="1:1" hidden="1" x14ac:dyDescent="0.25">
      <c r="A424" t="s">
        <v>160</v>
      </c>
    </row>
    <row r="425" spans="1:1" hidden="1" x14ac:dyDescent="0.25">
      <c r="A425" t="s">
        <v>160</v>
      </c>
    </row>
    <row r="426" spans="1:1" hidden="1" x14ac:dyDescent="0.25">
      <c r="A426" t="s">
        <v>160</v>
      </c>
    </row>
    <row r="427" spans="1:1" hidden="1" x14ac:dyDescent="0.25">
      <c r="A427" t="s">
        <v>160</v>
      </c>
    </row>
    <row r="428" spans="1:1" hidden="1" x14ac:dyDescent="0.25">
      <c r="A428" t="s">
        <v>160</v>
      </c>
    </row>
    <row r="429" spans="1:1" hidden="1" x14ac:dyDescent="0.25">
      <c r="A429" t="s">
        <v>160</v>
      </c>
    </row>
    <row r="430" spans="1:1" hidden="1" x14ac:dyDescent="0.25">
      <c r="A430" t="s">
        <v>160</v>
      </c>
    </row>
    <row r="431" spans="1:1" hidden="1" x14ac:dyDescent="0.25">
      <c r="A431" t="s">
        <v>160</v>
      </c>
    </row>
    <row r="432" spans="1:1" hidden="1" x14ac:dyDescent="0.25">
      <c r="A432" t="s">
        <v>160</v>
      </c>
    </row>
    <row r="433" spans="1:1" hidden="1" x14ac:dyDescent="0.25">
      <c r="A433" t="s">
        <v>160</v>
      </c>
    </row>
    <row r="434" spans="1:1" hidden="1" x14ac:dyDescent="0.25">
      <c r="A434" t="s">
        <v>160</v>
      </c>
    </row>
    <row r="435" spans="1:1" hidden="1" x14ac:dyDescent="0.25">
      <c r="A435" t="s">
        <v>160</v>
      </c>
    </row>
    <row r="436" spans="1:1" hidden="1" x14ac:dyDescent="0.25">
      <c r="A436" t="s">
        <v>160</v>
      </c>
    </row>
    <row r="437" spans="1:1" hidden="1" x14ac:dyDescent="0.25">
      <c r="A437" t="s">
        <v>160</v>
      </c>
    </row>
    <row r="438" spans="1:1" hidden="1" x14ac:dyDescent="0.25">
      <c r="A438" t="s">
        <v>160</v>
      </c>
    </row>
    <row r="439" spans="1:1" hidden="1" x14ac:dyDescent="0.25">
      <c r="A439" t="s">
        <v>160</v>
      </c>
    </row>
    <row r="440" spans="1:1" hidden="1" x14ac:dyDescent="0.25">
      <c r="A440" t="s">
        <v>160</v>
      </c>
    </row>
    <row r="441" spans="1:1" hidden="1" x14ac:dyDescent="0.25">
      <c r="A441" t="s">
        <v>160</v>
      </c>
    </row>
    <row r="442" spans="1:1" hidden="1" x14ac:dyDescent="0.25">
      <c r="A442" t="s">
        <v>160</v>
      </c>
    </row>
    <row r="443" spans="1:1" hidden="1" x14ac:dyDescent="0.25">
      <c r="A443" t="s">
        <v>160</v>
      </c>
    </row>
    <row r="444" spans="1:1" hidden="1" x14ac:dyDescent="0.25">
      <c r="A444" t="s">
        <v>160</v>
      </c>
    </row>
    <row r="445" spans="1:1" hidden="1" x14ac:dyDescent="0.25">
      <c r="A445" t="s">
        <v>160</v>
      </c>
    </row>
    <row r="446" spans="1:1" hidden="1" x14ac:dyDescent="0.25">
      <c r="A446" t="s">
        <v>160</v>
      </c>
    </row>
    <row r="447" spans="1:1" hidden="1" x14ac:dyDescent="0.25">
      <c r="A447" t="s">
        <v>160</v>
      </c>
    </row>
    <row r="448" spans="1:1" hidden="1" x14ac:dyDescent="0.25">
      <c r="A448" t="s">
        <v>160</v>
      </c>
    </row>
    <row r="449" spans="1:1" hidden="1" x14ac:dyDescent="0.25">
      <c r="A449" t="s">
        <v>160</v>
      </c>
    </row>
    <row r="450" spans="1:1" hidden="1" x14ac:dyDescent="0.25">
      <c r="A450" t="s">
        <v>160</v>
      </c>
    </row>
    <row r="451" spans="1:1" hidden="1" x14ac:dyDescent="0.25">
      <c r="A451" t="s">
        <v>160</v>
      </c>
    </row>
    <row r="452" spans="1:1" hidden="1" x14ac:dyDescent="0.25">
      <c r="A452" t="s">
        <v>160</v>
      </c>
    </row>
    <row r="453" spans="1:1" hidden="1" x14ac:dyDescent="0.25">
      <c r="A453" t="s">
        <v>160</v>
      </c>
    </row>
    <row r="454" spans="1:1" hidden="1" x14ac:dyDescent="0.25">
      <c r="A454" t="s">
        <v>160</v>
      </c>
    </row>
    <row r="455" spans="1:1" hidden="1" x14ac:dyDescent="0.25">
      <c r="A455" t="s">
        <v>160</v>
      </c>
    </row>
    <row r="456" spans="1:1" hidden="1" x14ac:dyDescent="0.25">
      <c r="A456" t="s">
        <v>160</v>
      </c>
    </row>
    <row r="457" spans="1:1" hidden="1" x14ac:dyDescent="0.25">
      <c r="A457" t="s">
        <v>160</v>
      </c>
    </row>
    <row r="458" spans="1:1" hidden="1" x14ac:dyDescent="0.25">
      <c r="A458" t="s">
        <v>160</v>
      </c>
    </row>
    <row r="459" spans="1:1" hidden="1" x14ac:dyDescent="0.25">
      <c r="A459" t="s">
        <v>160</v>
      </c>
    </row>
    <row r="460" spans="1:1" hidden="1" x14ac:dyDescent="0.25">
      <c r="A460" t="s">
        <v>160</v>
      </c>
    </row>
    <row r="461" spans="1:1" hidden="1" x14ac:dyDescent="0.25">
      <c r="A461" t="s">
        <v>160</v>
      </c>
    </row>
    <row r="462" spans="1:1" hidden="1" x14ac:dyDescent="0.25">
      <c r="A462" t="s">
        <v>160</v>
      </c>
    </row>
    <row r="463" spans="1:1" hidden="1" x14ac:dyDescent="0.25">
      <c r="A463" t="s">
        <v>160</v>
      </c>
    </row>
    <row r="464" spans="1:1" hidden="1" x14ac:dyDescent="0.25">
      <c r="A464" t="s">
        <v>160</v>
      </c>
    </row>
    <row r="465" spans="1:1" hidden="1" x14ac:dyDescent="0.25">
      <c r="A465" t="s">
        <v>160</v>
      </c>
    </row>
    <row r="466" spans="1:1" hidden="1" x14ac:dyDescent="0.25">
      <c r="A466" t="s">
        <v>160</v>
      </c>
    </row>
    <row r="467" spans="1:1" hidden="1" x14ac:dyDescent="0.25">
      <c r="A467" t="s">
        <v>160</v>
      </c>
    </row>
    <row r="468" spans="1:1" hidden="1" x14ac:dyDescent="0.25">
      <c r="A468" t="s">
        <v>160</v>
      </c>
    </row>
    <row r="469" spans="1:1" hidden="1" x14ac:dyDescent="0.25">
      <c r="A469" t="s">
        <v>160</v>
      </c>
    </row>
    <row r="470" spans="1:1" hidden="1" x14ac:dyDescent="0.25">
      <c r="A470" t="s">
        <v>160</v>
      </c>
    </row>
    <row r="471" spans="1:1" hidden="1" x14ac:dyDescent="0.25">
      <c r="A471" t="s">
        <v>160</v>
      </c>
    </row>
    <row r="472" spans="1:1" hidden="1" x14ac:dyDescent="0.25">
      <c r="A472" t="s">
        <v>160</v>
      </c>
    </row>
    <row r="473" spans="1:1" hidden="1" x14ac:dyDescent="0.25">
      <c r="A473" t="s">
        <v>160</v>
      </c>
    </row>
    <row r="474" spans="1:1" hidden="1" x14ac:dyDescent="0.25">
      <c r="A474" t="s">
        <v>160</v>
      </c>
    </row>
    <row r="475" spans="1:1" hidden="1" x14ac:dyDescent="0.25">
      <c r="A475" t="s">
        <v>160</v>
      </c>
    </row>
    <row r="476" spans="1:1" hidden="1" x14ac:dyDescent="0.25">
      <c r="A476" t="s">
        <v>160</v>
      </c>
    </row>
    <row r="477" spans="1:1" hidden="1" x14ac:dyDescent="0.25">
      <c r="A477" t="s">
        <v>160</v>
      </c>
    </row>
    <row r="478" spans="1:1" hidden="1" x14ac:dyDescent="0.25">
      <c r="A478" t="s">
        <v>160</v>
      </c>
    </row>
    <row r="479" spans="1:1" hidden="1" x14ac:dyDescent="0.25">
      <c r="A479" t="s">
        <v>160</v>
      </c>
    </row>
    <row r="480" spans="1:1" hidden="1" x14ac:dyDescent="0.25">
      <c r="A480" t="s">
        <v>160</v>
      </c>
    </row>
    <row r="481" spans="1:1" hidden="1" x14ac:dyDescent="0.25">
      <c r="A481" t="s">
        <v>160</v>
      </c>
    </row>
    <row r="482" spans="1:1" hidden="1" x14ac:dyDescent="0.25">
      <c r="A482" t="s">
        <v>160</v>
      </c>
    </row>
    <row r="483" spans="1:1" hidden="1" x14ac:dyDescent="0.25">
      <c r="A483" t="s">
        <v>160</v>
      </c>
    </row>
    <row r="484" spans="1:1" hidden="1" x14ac:dyDescent="0.25">
      <c r="A484" t="s">
        <v>160</v>
      </c>
    </row>
    <row r="485" spans="1:1" hidden="1" x14ac:dyDescent="0.25">
      <c r="A485" t="s">
        <v>160</v>
      </c>
    </row>
    <row r="486" spans="1:1" hidden="1" x14ac:dyDescent="0.25">
      <c r="A486" t="s">
        <v>160</v>
      </c>
    </row>
    <row r="487" spans="1:1" hidden="1" x14ac:dyDescent="0.25">
      <c r="A487" t="s">
        <v>160</v>
      </c>
    </row>
    <row r="488" spans="1:1" hidden="1" x14ac:dyDescent="0.25">
      <c r="A488" t="s">
        <v>160</v>
      </c>
    </row>
    <row r="489" spans="1:1" hidden="1" x14ac:dyDescent="0.25">
      <c r="A489" t="s">
        <v>160</v>
      </c>
    </row>
    <row r="490" spans="1:1" hidden="1" x14ac:dyDescent="0.25">
      <c r="A490" t="s">
        <v>160</v>
      </c>
    </row>
    <row r="491" spans="1:1" hidden="1" x14ac:dyDescent="0.25">
      <c r="A491" t="s">
        <v>160</v>
      </c>
    </row>
    <row r="492" spans="1:1" hidden="1" x14ac:dyDescent="0.25">
      <c r="A492" t="s">
        <v>160</v>
      </c>
    </row>
    <row r="493" spans="1:1" hidden="1" x14ac:dyDescent="0.25">
      <c r="A493" t="s">
        <v>160</v>
      </c>
    </row>
    <row r="494" spans="1:1" hidden="1" x14ac:dyDescent="0.25">
      <c r="A494" t="s">
        <v>160</v>
      </c>
    </row>
    <row r="495" spans="1:1" hidden="1" x14ac:dyDescent="0.25">
      <c r="A495" t="s">
        <v>160</v>
      </c>
    </row>
    <row r="496" spans="1:1" hidden="1" x14ac:dyDescent="0.25">
      <c r="A496" t="s">
        <v>160</v>
      </c>
    </row>
    <row r="497" spans="1:1" hidden="1" x14ac:dyDescent="0.25">
      <c r="A497" t="s">
        <v>160</v>
      </c>
    </row>
    <row r="498" spans="1:1" hidden="1" x14ac:dyDescent="0.25">
      <c r="A498" t="s">
        <v>160</v>
      </c>
    </row>
    <row r="499" spans="1:1" hidden="1" x14ac:dyDescent="0.25">
      <c r="A499" t="s">
        <v>160</v>
      </c>
    </row>
    <row r="500" spans="1:1" hidden="1" x14ac:dyDescent="0.25">
      <c r="A500" t="s">
        <v>160</v>
      </c>
    </row>
    <row r="501" spans="1:1" hidden="1" x14ac:dyDescent="0.25">
      <c r="A501" t="s">
        <v>160</v>
      </c>
    </row>
    <row r="502" spans="1:1" hidden="1" x14ac:dyDescent="0.25">
      <c r="A502" t="s">
        <v>160</v>
      </c>
    </row>
    <row r="503" spans="1:1" hidden="1" x14ac:dyDescent="0.25">
      <c r="A503" t="s">
        <v>160</v>
      </c>
    </row>
    <row r="504" spans="1:1" hidden="1" x14ac:dyDescent="0.25">
      <c r="A504" t="s">
        <v>160</v>
      </c>
    </row>
    <row r="505" spans="1:1" hidden="1" x14ac:dyDescent="0.25">
      <c r="A505" t="s">
        <v>160</v>
      </c>
    </row>
    <row r="506" spans="1:1" hidden="1" x14ac:dyDescent="0.25">
      <c r="A506" t="s">
        <v>160</v>
      </c>
    </row>
    <row r="507" spans="1:1" hidden="1" x14ac:dyDescent="0.25">
      <c r="A507" t="s">
        <v>160</v>
      </c>
    </row>
    <row r="508" spans="1:1" hidden="1" x14ac:dyDescent="0.25">
      <c r="A508" t="s">
        <v>160</v>
      </c>
    </row>
    <row r="509" spans="1:1" hidden="1" x14ac:dyDescent="0.25">
      <c r="A509" t="s">
        <v>160</v>
      </c>
    </row>
    <row r="510" spans="1:1" hidden="1" x14ac:dyDescent="0.25">
      <c r="A510" t="s">
        <v>160</v>
      </c>
    </row>
    <row r="511" spans="1:1" hidden="1" x14ac:dyDescent="0.25">
      <c r="A511" t="s">
        <v>160</v>
      </c>
    </row>
    <row r="512" spans="1:1" hidden="1" x14ac:dyDescent="0.25">
      <c r="A512" t="s">
        <v>160</v>
      </c>
    </row>
    <row r="513" spans="1:1" hidden="1" x14ac:dyDescent="0.25">
      <c r="A513" t="s">
        <v>160</v>
      </c>
    </row>
    <row r="514" spans="1:1" hidden="1" x14ac:dyDescent="0.25">
      <c r="A514" t="s">
        <v>160</v>
      </c>
    </row>
    <row r="515" spans="1:1" hidden="1" x14ac:dyDescent="0.25">
      <c r="A515" t="s">
        <v>160</v>
      </c>
    </row>
    <row r="516" spans="1:1" hidden="1" x14ac:dyDescent="0.25">
      <c r="A516" t="s">
        <v>160</v>
      </c>
    </row>
    <row r="517" spans="1:1" hidden="1" x14ac:dyDescent="0.25">
      <c r="A517" t="s">
        <v>160</v>
      </c>
    </row>
    <row r="518" spans="1:1" hidden="1" x14ac:dyDescent="0.25">
      <c r="A518" t="s">
        <v>160</v>
      </c>
    </row>
    <row r="519" spans="1:1" hidden="1" x14ac:dyDescent="0.25">
      <c r="A519" t="s">
        <v>160</v>
      </c>
    </row>
    <row r="520" spans="1:1" hidden="1" x14ac:dyDescent="0.25">
      <c r="A520" t="s">
        <v>160</v>
      </c>
    </row>
    <row r="521" spans="1:1" hidden="1" x14ac:dyDescent="0.25">
      <c r="A521" t="s">
        <v>160</v>
      </c>
    </row>
    <row r="522" spans="1:1" hidden="1" x14ac:dyDescent="0.25">
      <c r="A522" t="s">
        <v>160</v>
      </c>
    </row>
    <row r="523" spans="1:1" hidden="1" x14ac:dyDescent="0.25">
      <c r="A523" t="s">
        <v>160</v>
      </c>
    </row>
    <row r="524" spans="1:1" hidden="1" x14ac:dyDescent="0.25">
      <c r="A524" t="s">
        <v>160</v>
      </c>
    </row>
    <row r="525" spans="1:1" hidden="1" x14ac:dyDescent="0.25">
      <c r="A525" t="s">
        <v>160</v>
      </c>
    </row>
    <row r="526" spans="1:1" hidden="1" x14ac:dyDescent="0.25">
      <c r="A526" t="s">
        <v>160</v>
      </c>
    </row>
    <row r="527" spans="1:1" hidden="1" x14ac:dyDescent="0.25">
      <c r="A527" t="s">
        <v>160</v>
      </c>
    </row>
    <row r="528" spans="1:1" hidden="1" x14ac:dyDescent="0.25">
      <c r="A528" t="s">
        <v>160</v>
      </c>
    </row>
    <row r="529" spans="1:1" hidden="1" x14ac:dyDescent="0.25">
      <c r="A529" t="s">
        <v>160</v>
      </c>
    </row>
    <row r="530" spans="1:1" hidden="1" x14ac:dyDescent="0.25">
      <c r="A530" t="s">
        <v>160</v>
      </c>
    </row>
    <row r="531" spans="1:1" hidden="1" x14ac:dyDescent="0.25">
      <c r="A531" t="s">
        <v>160</v>
      </c>
    </row>
    <row r="532" spans="1:1" hidden="1" x14ac:dyDescent="0.25">
      <c r="A532" t="s">
        <v>160</v>
      </c>
    </row>
    <row r="533" spans="1:1" hidden="1" x14ac:dyDescent="0.25">
      <c r="A533" t="s">
        <v>160</v>
      </c>
    </row>
    <row r="534" spans="1:1" hidden="1" x14ac:dyDescent="0.25">
      <c r="A534" t="s">
        <v>160</v>
      </c>
    </row>
    <row r="535" spans="1:1" hidden="1" x14ac:dyDescent="0.25">
      <c r="A535" t="s">
        <v>160</v>
      </c>
    </row>
    <row r="536" spans="1:1" hidden="1" x14ac:dyDescent="0.25">
      <c r="A536" t="s">
        <v>160</v>
      </c>
    </row>
    <row r="537" spans="1:1" hidden="1" x14ac:dyDescent="0.25">
      <c r="A537" t="s">
        <v>160</v>
      </c>
    </row>
    <row r="538" spans="1:1" hidden="1" x14ac:dyDescent="0.25">
      <c r="A538" t="s">
        <v>160</v>
      </c>
    </row>
    <row r="539" spans="1:1" hidden="1" x14ac:dyDescent="0.25">
      <c r="A539" t="s">
        <v>160</v>
      </c>
    </row>
    <row r="540" spans="1:1" hidden="1" x14ac:dyDescent="0.25">
      <c r="A540" t="s">
        <v>160</v>
      </c>
    </row>
    <row r="541" spans="1:1" hidden="1" x14ac:dyDescent="0.25">
      <c r="A541" t="s">
        <v>160</v>
      </c>
    </row>
    <row r="542" spans="1:1" hidden="1" x14ac:dyDescent="0.25">
      <c r="A542" t="s">
        <v>160</v>
      </c>
    </row>
    <row r="543" spans="1:1" hidden="1" x14ac:dyDescent="0.25">
      <c r="A543" t="s">
        <v>160</v>
      </c>
    </row>
    <row r="544" spans="1:1" hidden="1" x14ac:dyDescent="0.25">
      <c r="A544" t="s">
        <v>160</v>
      </c>
    </row>
    <row r="545" spans="1:1" hidden="1" x14ac:dyDescent="0.25">
      <c r="A545" t="s">
        <v>160</v>
      </c>
    </row>
    <row r="546" spans="1:1" hidden="1" x14ac:dyDescent="0.25">
      <c r="A546" t="s">
        <v>160</v>
      </c>
    </row>
    <row r="547" spans="1:1" hidden="1" x14ac:dyDescent="0.25">
      <c r="A547" t="s">
        <v>160</v>
      </c>
    </row>
    <row r="548" spans="1:1" hidden="1" x14ac:dyDescent="0.25">
      <c r="A548" t="s">
        <v>160</v>
      </c>
    </row>
    <row r="549" spans="1:1" hidden="1" x14ac:dyDescent="0.25">
      <c r="A549" t="s">
        <v>160</v>
      </c>
    </row>
    <row r="550" spans="1:1" hidden="1" x14ac:dyDescent="0.25">
      <c r="A550" t="s">
        <v>160</v>
      </c>
    </row>
    <row r="551" spans="1:1" hidden="1" x14ac:dyDescent="0.25">
      <c r="A551" t="s">
        <v>160</v>
      </c>
    </row>
    <row r="552" spans="1:1" hidden="1" x14ac:dyDescent="0.25">
      <c r="A552" t="s">
        <v>160</v>
      </c>
    </row>
    <row r="553" spans="1:1" hidden="1" x14ac:dyDescent="0.25">
      <c r="A553" t="s">
        <v>160</v>
      </c>
    </row>
    <row r="554" spans="1:1" hidden="1" x14ac:dyDescent="0.25">
      <c r="A554" t="s">
        <v>160</v>
      </c>
    </row>
    <row r="555" spans="1:1" hidden="1" x14ac:dyDescent="0.25">
      <c r="A555" t="s">
        <v>160</v>
      </c>
    </row>
    <row r="556" spans="1:1" hidden="1" x14ac:dyDescent="0.25">
      <c r="A556" t="s">
        <v>160</v>
      </c>
    </row>
    <row r="557" spans="1:1" hidden="1" x14ac:dyDescent="0.25">
      <c r="A557" t="s">
        <v>160</v>
      </c>
    </row>
    <row r="558" spans="1:1" hidden="1" x14ac:dyDescent="0.25">
      <c r="A558" t="s">
        <v>160</v>
      </c>
    </row>
    <row r="559" spans="1:1" hidden="1" x14ac:dyDescent="0.25">
      <c r="A559" t="s">
        <v>160</v>
      </c>
    </row>
    <row r="560" spans="1:1" hidden="1" x14ac:dyDescent="0.25">
      <c r="A560" t="s">
        <v>160</v>
      </c>
    </row>
    <row r="561" spans="1:1" hidden="1" x14ac:dyDescent="0.25">
      <c r="A561" t="s">
        <v>160</v>
      </c>
    </row>
    <row r="562" spans="1:1" hidden="1" x14ac:dyDescent="0.25">
      <c r="A562" t="s">
        <v>160</v>
      </c>
    </row>
    <row r="563" spans="1:1" hidden="1" x14ac:dyDescent="0.25">
      <c r="A563" t="s">
        <v>160</v>
      </c>
    </row>
    <row r="564" spans="1:1" hidden="1" x14ac:dyDescent="0.25">
      <c r="A564" t="s">
        <v>160</v>
      </c>
    </row>
    <row r="565" spans="1:1" hidden="1" x14ac:dyDescent="0.25">
      <c r="A565" t="s">
        <v>160</v>
      </c>
    </row>
    <row r="566" spans="1:1" hidden="1" x14ac:dyDescent="0.25">
      <c r="A566" t="s">
        <v>160</v>
      </c>
    </row>
    <row r="567" spans="1:1" hidden="1" x14ac:dyDescent="0.25">
      <c r="A567" t="s">
        <v>160</v>
      </c>
    </row>
    <row r="568" spans="1:1" hidden="1" x14ac:dyDescent="0.25">
      <c r="A568" t="s">
        <v>160</v>
      </c>
    </row>
    <row r="569" spans="1:1" hidden="1" x14ac:dyDescent="0.25">
      <c r="A569" t="s">
        <v>160</v>
      </c>
    </row>
    <row r="570" spans="1:1" hidden="1" x14ac:dyDescent="0.25">
      <c r="A570" t="s">
        <v>160</v>
      </c>
    </row>
    <row r="571" spans="1:1" hidden="1" x14ac:dyDescent="0.25">
      <c r="A571" t="s">
        <v>160</v>
      </c>
    </row>
    <row r="572" spans="1:1" hidden="1" x14ac:dyDescent="0.25">
      <c r="A572" t="s">
        <v>160</v>
      </c>
    </row>
    <row r="573" spans="1:1" hidden="1" x14ac:dyDescent="0.25">
      <c r="A573" t="s">
        <v>160</v>
      </c>
    </row>
    <row r="574" spans="1:1" hidden="1" x14ac:dyDescent="0.25">
      <c r="A574" t="s">
        <v>160</v>
      </c>
    </row>
    <row r="575" spans="1:1" hidden="1" x14ac:dyDescent="0.25">
      <c r="A575" t="s">
        <v>160</v>
      </c>
    </row>
    <row r="576" spans="1:1" hidden="1" x14ac:dyDescent="0.25">
      <c r="A576" t="s">
        <v>160</v>
      </c>
    </row>
    <row r="577" spans="1:1" hidden="1" x14ac:dyDescent="0.25">
      <c r="A577" t="s">
        <v>160</v>
      </c>
    </row>
    <row r="578" spans="1:1" hidden="1" x14ac:dyDescent="0.25">
      <c r="A578" t="s">
        <v>160</v>
      </c>
    </row>
    <row r="579" spans="1:1" hidden="1" x14ac:dyDescent="0.25">
      <c r="A579" t="s">
        <v>160</v>
      </c>
    </row>
    <row r="580" spans="1:1" hidden="1" x14ac:dyDescent="0.25">
      <c r="A580" t="s">
        <v>160</v>
      </c>
    </row>
    <row r="581" spans="1:1" hidden="1" x14ac:dyDescent="0.25">
      <c r="A581" t="s">
        <v>160</v>
      </c>
    </row>
    <row r="582" spans="1:1" hidden="1" x14ac:dyDescent="0.25">
      <c r="A582" t="s">
        <v>160</v>
      </c>
    </row>
    <row r="583" spans="1:1" hidden="1" x14ac:dyDescent="0.25">
      <c r="A583" t="s">
        <v>160</v>
      </c>
    </row>
    <row r="584" spans="1:1" hidden="1" x14ac:dyDescent="0.25">
      <c r="A584" t="s">
        <v>160</v>
      </c>
    </row>
    <row r="585" spans="1:1" hidden="1" x14ac:dyDescent="0.25">
      <c r="A585" t="s">
        <v>160</v>
      </c>
    </row>
    <row r="586" spans="1:1" hidden="1" x14ac:dyDescent="0.25">
      <c r="A586" t="s">
        <v>160</v>
      </c>
    </row>
    <row r="587" spans="1:1" hidden="1" x14ac:dyDescent="0.25">
      <c r="A587" t="s">
        <v>160</v>
      </c>
    </row>
    <row r="588" spans="1:1" hidden="1" x14ac:dyDescent="0.25">
      <c r="A588" t="s">
        <v>160</v>
      </c>
    </row>
    <row r="589" spans="1:1" hidden="1" x14ac:dyDescent="0.25">
      <c r="A589" t="s">
        <v>160</v>
      </c>
    </row>
    <row r="590" spans="1:1" hidden="1" x14ac:dyDescent="0.25">
      <c r="A590" t="s">
        <v>160</v>
      </c>
    </row>
    <row r="591" spans="1:1" hidden="1" x14ac:dyDescent="0.25">
      <c r="A591" t="s">
        <v>160</v>
      </c>
    </row>
    <row r="592" spans="1:1" hidden="1" x14ac:dyDescent="0.25">
      <c r="A592" t="s">
        <v>160</v>
      </c>
    </row>
    <row r="593" spans="1:1" hidden="1" x14ac:dyDescent="0.25">
      <c r="A593" t="s">
        <v>160</v>
      </c>
    </row>
    <row r="594" spans="1:1" hidden="1" x14ac:dyDescent="0.25">
      <c r="A594" t="s">
        <v>160</v>
      </c>
    </row>
    <row r="595" spans="1:1" hidden="1" x14ac:dyDescent="0.25">
      <c r="A595" t="s">
        <v>160</v>
      </c>
    </row>
    <row r="596" spans="1:1" hidden="1" x14ac:dyDescent="0.25">
      <c r="A596" t="s">
        <v>160</v>
      </c>
    </row>
    <row r="597" spans="1:1" hidden="1" x14ac:dyDescent="0.25">
      <c r="A597" t="s">
        <v>160</v>
      </c>
    </row>
    <row r="598" spans="1:1" hidden="1" x14ac:dyDescent="0.25">
      <c r="A598" t="s">
        <v>160</v>
      </c>
    </row>
    <row r="599" spans="1:1" hidden="1" x14ac:dyDescent="0.25">
      <c r="A599" t="s">
        <v>160</v>
      </c>
    </row>
    <row r="600" spans="1:1" hidden="1" x14ac:dyDescent="0.25">
      <c r="A600" t="s">
        <v>160</v>
      </c>
    </row>
    <row r="601" spans="1:1" hidden="1" x14ac:dyDescent="0.25">
      <c r="A601" t="s">
        <v>160</v>
      </c>
    </row>
    <row r="602" spans="1:1" hidden="1" x14ac:dyDescent="0.25">
      <c r="A602" t="s">
        <v>160</v>
      </c>
    </row>
    <row r="603" spans="1:1" hidden="1" x14ac:dyDescent="0.25">
      <c r="A603" t="s">
        <v>160</v>
      </c>
    </row>
    <row r="604" spans="1:1" hidden="1" x14ac:dyDescent="0.25">
      <c r="A604" t="s">
        <v>160</v>
      </c>
    </row>
    <row r="605" spans="1:1" hidden="1" x14ac:dyDescent="0.25">
      <c r="A605" t="s">
        <v>160</v>
      </c>
    </row>
    <row r="606" spans="1:1" hidden="1" x14ac:dyDescent="0.25">
      <c r="A606" t="s">
        <v>160</v>
      </c>
    </row>
    <row r="607" spans="1:1" hidden="1" x14ac:dyDescent="0.25">
      <c r="A607" t="s">
        <v>160</v>
      </c>
    </row>
    <row r="608" spans="1:1" hidden="1" x14ac:dyDescent="0.25">
      <c r="A608" t="s">
        <v>160</v>
      </c>
    </row>
    <row r="609" spans="1:1" hidden="1" x14ac:dyDescent="0.25">
      <c r="A609" t="s">
        <v>160</v>
      </c>
    </row>
    <row r="610" spans="1:1" hidden="1" x14ac:dyDescent="0.25">
      <c r="A610" t="s">
        <v>160</v>
      </c>
    </row>
    <row r="611" spans="1:1" hidden="1" x14ac:dyDescent="0.25">
      <c r="A611" t="s">
        <v>160</v>
      </c>
    </row>
    <row r="612" spans="1:1" hidden="1" x14ac:dyDescent="0.25">
      <c r="A612" t="s">
        <v>160</v>
      </c>
    </row>
    <row r="613" spans="1:1" hidden="1" x14ac:dyDescent="0.25">
      <c r="A613" t="s">
        <v>160</v>
      </c>
    </row>
    <row r="614" spans="1:1" hidden="1" x14ac:dyDescent="0.25">
      <c r="A614" t="s">
        <v>160</v>
      </c>
    </row>
    <row r="615" spans="1:1" hidden="1" x14ac:dyDescent="0.25">
      <c r="A615" t="s">
        <v>160</v>
      </c>
    </row>
    <row r="616" spans="1:1" hidden="1" x14ac:dyDescent="0.25">
      <c r="A616" t="s">
        <v>160</v>
      </c>
    </row>
    <row r="617" spans="1:1" hidden="1" x14ac:dyDescent="0.25">
      <c r="A617" t="s">
        <v>160</v>
      </c>
    </row>
    <row r="618" spans="1:1" hidden="1" x14ac:dyDescent="0.25">
      <c r="A618" t="s">
        <v>160</v>
      </c>
    </row>
    <row r="619" spans="1:1" hidden="1" x14ac:dyDescent="0.25">
      <c r="A619" t="s">
        <v>160</v>
      </c>
    </row>
    <row r="620" spans="1:1" hidden="1" x14ac:dyDescent="0.25">
      <c r="A620" t="s">
        <v>160</v>
      </c>
    </row>
    <row r="621" spans="1:1" hidden="1" x14ac:dyDescent="0.25">
      <c r="A621" t="s">
        <v>160</v>
      </c>
    </row>
    <row r="622" spans="1:1" hidden="1" x14ac:dyDescent="0.25">
      <c r="A622" t="s">
        <v>160</v>
      </c>
    </row>
    <row r="623" spans="1:1" hidden="1" x14ac:dyDescent="0.25">
      <c r="A623" t="s">
        <v>160</v>
      </c>
    </row>
    <row r="624" spans="1:1" hidden="1" x14ac:dyDescent="0.25">
      <c r="A624" t="s">
        <v>160</v>
      </c>
    </row>
    <row r="625" spans="1:1" hidden="1" x14ac:dyDescent="0.25">
      <c r="A625" t="s">
        <v>160</v>
      </c>
    </row>
    <row r="626" spans="1:1" hidden="1" x14ac:dyDescent="0.25">
      <c r="A626" t="s">
        <v>160</v>
      </c>
    </row>
    <row r="627" spans="1:1" hidden="1" x14ac:dyDescent="0.25">
      <c r="A627" t="s">
        <v>160</v>
      </c>
    </row>
    <row r="628" spans="1:1" hidden="1" x14ac:dyDescent="0.25">
      <c r="A628" t="s">
        <v>160</v>
      </c>
    </row>
    <row r="629" spans="1:1" hidden="1" x14ac:dyDescent="0.25">
      <c r="A629" t="s">
        <v>160</v>
      </c>
    </row>
    <row r="630" spans="1:1" hidden="1" x14ac:dyDescent="0.25">
      <c r="A630" t="s">
        <v>160</v>
      </c>
    </row>
    <row r="631" spans="1:1" hidden="1" x14ac:dyDescent="0.25">
      <c r="A631" t="s">
        <v>160</v>
      </c>
    </row>
    <row r="632" spans="1:1" hidden="1" x14ac:dyDescent="0.25">
      <c r="A632" t="s">
        <v>160</v>
      </c>
    </row>
    <row r="633" spans="1:1" hidden="1" x14ac:dyDescent="0.25">
      <c r="A633" t="s">
        <v>160</v>
      </c>
    </row>
    <row r="634" spans="1:1" hidden="1" x14ac:dyDescent="0.25">
      <c r="A634" t="s">
        <v>160</v>
      </c>
    </row>
    <row r="635" spans="1:1" hidden="1" x14ac:dyDescent="0.25">
      <c r="A635" t="s">
        <v>160</v>
      </c>
    </row>
    <row r="636" spans="1:1" hidden="1" x14ac:dyDescent="0.25">
      <c r="A636" t="s">
        <v>160</v>
      </c>
    </row>
    <row r="637" spans="1:1" hidden="1" x14ac:dyDescent="0.25">
      <c r="A637" t="s">
        <v>160</v>
      </c>
    </row>
    <row r="638" spans="1:1" hidden="1" x14ac:dyDescent="0.25">
      <c r="A638" t="s">
        <v>160</v>
      </c>
    </row>
    <row r="639" spans="1:1" hidden="1" x14ac:dyDescent="0.25">
      <c r="A639" t="s">
        <v>160</v>
      </c>
    </row>
    <row r="640" spans="1:1" hidden="1" x14ac:dyDescent="0.25">
      <c r="A640" t="s">
        <v>160</v>
      </c>
    </row>
    <row r="641" spans="1:1" hidden="1" x14ac:dyDescent="0.25">
      <c r="A641" t="s">
        <v>160</v>
      </c>
    </row>
    <row r="642" spans="1:1" hidden="1" x14ac:dyDescent="0.25">
      <c r="A642" t="s">
        <v>160</v>
      </c>
    </row>
    <row r="643" spans="1:1" hidden="1" x14ac:dyDescent="0.25">
      <c r="A643" t="s">
        <v>160</v>
      </c>
    </row>
    <row r="644" spans="1:1" hidden="1" x14ac:dyDescent="0.25">
      <c r="A644" t="s">
        <v>160</v>
      </c>
    </row>
    <row r="645" spans="1:1" hidden="1" x14ac:dyDescent="0.25">
      <c r="A645" t="s">
        <v>160</v>
      </c>
    </row>
    <row r="646" spans="1:1" hidden="1" x14ac:dyDescent="0.25">
      <c r="A646" t="s">
        <v>160</v>
      </c>
    </row>
    <row r="647" spans="1:1" hidden="1" x14ac:dyDescent="0.25">
      <c r="A647" t="s">
        <v>160</v>
      </c>
    </row>
    <row r="648" spans="1:1" hidden="1" x14ac:dyDescent="0.25">
      <c r="A648" t="s">
        <v>160</v>
      </c>
    </row>
    <row r="649" spans="1:1" hidden="1" x14ac:dyDescent="0.25">
      <c r="A649" t="s">
        <v>160</v>
      </c>
    </row>
    <row r="650" spans="1:1" hidden="1" x14ac:dyDescent="0.25">
      <c r="A650" t="s">
        <v>160</v>
      </c>
    </row>
    <row r="651" spans="1:1" hidden="1" x14ac:dyDescent="0.25">
      <c r="A651" t="s">
        <v>160</v>
      </c>
    </row>
    <row r="652" spans="1:1" hidden="1" x14ac:dyDescent="0.25">
      <c r="A652" t="s">
        <v>160</v>
      </c>
    </row>
    <row r="653" spans="1:1" hidden="1" x14ac:dyDescent="0.25">
      <c r="A653" t="s">
        <v>160</v>
      </c>
    </row>
    <row r="654" spans="1:1" hidden="1" x14ac:dyDescent="0.25">
      <c r="A654" t="s">
        <v>160</v>
      </c>
    </row>
    <row r="655" spans="1:1" hidden="1" x14ac:dyDescent="0.25">
      <c r="A655" t="s">
        <v>160</v>
      </c>
    </row>
    <row r="656" spans="1:1" hidden="1" x14ac:dyDescent="0.25">
      <c r="A656" t="s">
        <v>160</v>
      </c>
    </row>
    <row r="657" spans="1:1" hidden="1" x14ac:dyDescent="0.25">
      <c r="A657" t="s">
        <v>160</v>
      </c>
    </row>
    <row r="658" spans="1:1" hidden="1" x14ac:dyDescent="0.25">
      <c r="A658" t="s">
        <v>160</v>
      </c>
    </row>
    <row r="659" spans="1:1" hidden="1" x14ac:dyDescent="0.25">
      <c r="A659" t="s">
        <v>160</v>
      </c>
    </row>
    <row r="660" spans="1:1" hidden="1" x14ac:dyDescent="0.25">
      <c r="A660" t="s">
        <v>160</v>
      </c>
    </row>
    <row r="661" spans="1:1" hidden="1" x14ac:dyDescent="0.25">
      <c r="A661" t="s">
        <v>160</v>
      </c>
    </row>
    <row r="662" spans="1:1" hidden="1" x14ac:dyDescent="0.25">
      <c r="A662" t="s">
        <v>160</v>
      </c>
    </row>
    <row r="663" spans="1:1" hidden="1" x14ac:dyDescent="0.25">
      <c r="A663" t="s">
        <v>160</v>
      </c>
    </row>
    <row r="664" spans="1:1" hidden="1" x14ac:dyDescent="0.25">
      <c r="A664" t="s">
        <v>160</v>
      </c>
    </row>
    <row r="665" spans="1:1" hidden="1" x14ac:dyDescent="0.25">
      <c r="A665" t="s">
        <v>160</v>
      </c>
    </row>
    <row r="666" spans="1:1" hidden="1" x14ac:dyDescent="0.25">
      <c r="A666" t="s">
        <v>160</v>
      </c>
    </row>
    <row r="667" spans="1:1" hidden="1" x14ac:dyDescent="0.25">
      <c r="A667" t="s">
        <v>160</v>
      </c>
    </row>
    <row r="668" spans="1:1" hidden="1" x14ac:dyDescent="0.25">
      <c r="A668" t="s">
        <v>160</v>
      </c>
    </row>
    <row r="669" spans="1:1" hidden="1" x14ac:dyDescent="0.25">
      <c r="A669" t="s">
        <v>160</v>
      </c>
    </row>
    <row r="670" spans="1:1" hidden="1" x14ac:dyDescent="0.25">
      <c r="A670" t="s">
        <v>160</v>
      </c>
    </row>
    <row r="671" spans="1:1" hidden="1" x14ac:dyDescent="0.25">
      <c r="A671" t="s">
        <v>160</v>
      </c>
    </row>
    <row r="672" spans="1:1" hidden="1" x14ac:dyDescent="0.25">
      <c r="A672" t="s">
        <v>160</v>
      </c>
    </row>
    <row r="673" spans="1:1" hidden="1" x14ac:dyDescent="0.25">
      <c r="A673" t="s">
        <v>160</v>
      </c>
    </row>
    <row r="674" spans="1:1" hidden="1" x14ac:dyDescent="0.25">
      <c r="A674" t="s">
        <v>160</v>
      </c>
    </row>
    <row r="675" spans="1:1" hidden="1" x14ac:dyDescent="0.25">
      <c r="A675" t="s">
        <v>160</v>
      </c>
    </row>
    <row r="676" spans="1:1" hidden="1" x14ac:dyDescent="0.25">
      <c r="A676" t="s">
        <v>160</v>
      </c>
    </row>
    <row r="677" spans="1:1" hidden="1" x14ac:dyDescent="0.25">
      <c r="A677" t="s">
        <v>160</v>
      </c>
    </row>
    <row r="678" spans="1:1" hidden="1" x14ac:dyDescent="0.25">
      <c r="A678" t="s">
        <v>160</v>
      </c>
    </row>
    <row r="679" spans="1:1" hidden="1" x14ac:dyDescent="0.25">
      <c r="A679" t="s">
        <v>160</v>
      </c>
    </row>
    <row r="680" spans="1:1" hidden="1" x14ac:dyDescent="0.25">
      <c r="A680" t="s">
        <v>160</v>
      </c>
    </row>
    <row r="681" spans="1:1" hidden="1" x14ac:dyDescent="0.25">
      <c r="A681" t="s">
        <v>160</v>
      </c>
    </row>
    <row r="682" spans="1:1" hidden="1" x14ac:dyDescent="0.25">
      <c r="A682" t="s">
        <v>160</v>
      </c>
    </row>
    <row r="683" spans="1:1" hidden="1" x14ac:dyDescent="0.25">
      <c r="A683" t="s">
        <v>160</v>
      </c>
    </row>
    <row r="684" spans="1:1" hidden="1" x14ac:dyDescent="0.25">
      <c r="A684" t="s">
        <v>160</v>
      </c>
    </row>
    <row r="685" spans="1:1" hidden="1" x14ac:dyDescent="0.25">
      <c r="A685" t="s">
        <v>160</v>
      </c>
    </row>
    <row r="686" spans="1:1" hidden="1" x14ac:dyDescent="0.25">
      <c r="A686" t="s">
        <v>160</v>
      </c>
    </row>
    <row r="687" spans="1:1" hidden="1" x14ac:dyDescent="0.25">
      <c r="A687" t="s">
        <v>160</v>
      </c>
    </row>
    <row r="688" spans="1:1" hidden="1" x14ac:dyDescent="0.25">
      <c r="A688" t="s">
        <v>160</v>
      </c>
    </row>
    <row r="689" spans="1:1" hidden="1" x14ac:dyDescent="0.25">
      <c r="A689" t="s">
        <v>160</v>
      </c>
    </row>
    <row r="690" spans="1:1" hidden="1" x14ac:dyDescent="0.25">
      <c r="A690" t="s">
        <v>160</v>
      </c>
    </row>
    <row r="691" spans="1:1" hidden="1" x14ac:dyDescent="0.25">
      <c r="A691" t="s">
        <v>160</v>
      </c>
    </row>
    <row r="692" spans="1:1" hidden="1" x14ac:dyDescent="0.25">
      <c r="A692" t="s">
        <v>160</v>
      </c>
    </row>
    <row r="693" spans="1:1" hidden="1" x14ac:dyDescent="0.25">
      <c r="A693" t="s">
        <v>160</v>
      </c>
    </row>
    <row r="694" spans="1:1" hidden="1" x14ac:dyDescent="0.25">
      <c r="A694" t="s">
        <v>160</v>
      </c>
    </row>
    <row r="695" spans="1:1" hidden="1" x14ac:dyDescent="0.25">
      <c r="A695" t="s">
        <v>160</v>
      </c>
    </row>
    <row r="696" spans="1:1" hidden="1" x14ac:dyDescent="0.25">
      <c r="A696" t="s">
        <v>160</v>
      </c>
    </row>
    <row r="697" spans="1:1" hidden="1" x14ac:dyDescent="0.25">
      <c r="A697" t="s">
        <v>160</v>
      </c>
    </row>
    <row r="698" spans="1:1" hidden="1" x14ac:dyDescent="0.25">
      <c r="A698" t="s">
        <v>160</v>
      </c>
    </row>
    <row r="699" spans="1:1" hidden="1" x14ac:dyDescent="0.25">
      <c r="A699" t="s">
        <v>160</v>
      </c>
    </row>
    <row r="700" spans="1:1" hidden="1" x14ac:dyDescent="0.25">
      <c r="A700" t="s">
        <v>160</v>
      </c>
    </row>
    <row r="701" spans="1:1" hidden="1" x14ac:dyDescent="0.25">
      <c r="A701" t="s">
        <v>160</v>
      </c>
    </row>
    <row r="702" spans="1:1" hidden="1" x14ac:dyDescent="0.25">
      <c r="A702" t="s">
        <v>160</v>
      </c>
    </row>
    <row r="703" spans="1:1" hidden="1" x14ac:dyDescent="0.25">
      <c r="A703" t="s">
        <v>160</v>
      </c>
    </row>
    <row r="704" spans="1:1" hidden="1" x14ac:dyDescent="0.25">
      <c r="A704" t="s">
        <v>160</v>
      </c>
    </row>
    <row r="705" spans="1:1" hidden="1" x14ac:dyDescent="0.25">
      <c r="A705" t="s">
        <v>160</v>
      </c>
    </row>
    <row r="706" spans="1:1" hidden="1" x14ac:dyDescent="0.25">
      <c r="A706" t="s">
        <v>160</v>
      </c>
    </row>
    <row r="707" spans="1:1" hidden="1" x14ac:dyDescent="0.25">
      <c r="A707" t="s">
        <v>160</v>
      </c>
    </row>
    <row r="708" spans="1:1" hidden="1" x14ac:dyDescent="0.25">
      <c r="A708" t="s">
        <v>160</v>
      </c>
    </row>
    <row r="709" spans="1:1" hidden="1" x14ac:dyDescent="0.25">
      <c r="A709" t="s">
        <v>160</v>
      </c>
    </row>
    <row r="710" spans="1:1" hidden="1" x14ac:dyDescent="0.25">
      <c r="A710" t="s">
        <v>160</v>
      </c>
    </row>
    <row r="711" spans="1:1" hidden="1" x14ac:dyDescent="0.25">
      <c r="A711" t="s">
        <v>160</v>
      </c>
    </row>
    <row r="712" spans="1:1" hidden="1" x14ac:dyDescent="0.25">
      <c r="A712" t="s">
        <v>160</v>
      </c>
    </row>
    <row r="713" spans="1:1" hidden="1" x14ac:dyDescent="0.25">
      <c r="A713" t="s">
        <v>160</v>
      </c>
    </row>
    <row r="714" spans="1:1" hidden="1" x14ac:dyDescent="0.25">
      <c r="A714" t="s">
        <v>160</v>
      </c>
    </row>
    <row r="715" spans="1:1" hidden="1" x14ac:dyDescent="0.25">
      <c r="A715" t="s">
        <v>160</v>
      </c>
    </row>
    <row r="716" spans="1:1" hidden="1" x14ac:dyDescent="0.25">
      <c r="A716" t="s">
        <v>160</v>
      </c>
    </row>
    <row r="717" spans="1:1" hidden="1" x14ac:dyDescent="0.25">
      <c r="A717" t="s">
        <v>160</v>
      </c>
    </row>
    <row r="718" spans="1:1" hidden="1" x14ac:dyDescent="0.25">
      <c r="A718" t="s">
        <v>160</v>
      </c>
    </row>
    <row r="719" spans="1:1" hidden="1" x14ac:dyDescent="0.25">
      <c r="A719" t="s">
        <v>160</v>
      </c>
    </row>
    <row r="720" spans="1:1" hidden="1" x14ac:dyDescent="0.25">
      <c r="A720" t="s">
        <v>160</v>
      </c>
    </row>
    <row r="721" spans="1:1" hidden="1" x14ac:dyDescent="0.25">
      <c r="A721" t="s">
        <v>160</v>
      </c>
    </row>
    <row r="722" spans="1:1" hidden="1" x14ac:dyDescent="0.25">
      <c r="A722" t="s">
        <v>160</v>
      </c>
    </row>
    <row r="723" spans="1:1" hidden="1" x14ac:dyDescent="0.25">
      <c r="A723" t="s">
        <v>160</v>
      </c>
    </row>
    <row r="724" spans="1:1" hidden="1" x14ac:dyDescent="0.25">
      <c r="A724" t="s">
        <v>160</v>
      </c>
    </row>
    <row r="725" spans="1:1" hidden="1" x14ac:dyDescent="0.25">
      <c r="A725" t="s">
        <v>160</v>
      </c>
    </row>
    <row r="726" spans="1:1" hidden="1" x14ac:dyDescent="0.25">
      <c r="A726" t="s">
        <v>160</v>
      </c>
    </row>
    <row r="727" spans="1:1" hidden="1" x14ac:dyDescent="0.25">
      <c r="A727" t="s">
        <v>160</v>
      </c>
    </row>
    <row r="728" spans="1:1" hidden="1" x14ac:dyDescent="0.25">
      <c r="A728" t="s">
        <v>160</v>
      </c>
    </row>
    <row r="729" spans="1:1" hidden="1" x14ac:dyDescent="0.25">
      <c r="A729" t="s">
        <v>160</v>
      </c>
    </row>
    <row r="730" spans="1:1" hidden="1" x14ac:dyDescent="0.25">
      <c r="A730" t="s">
        <v>160</v>
      </c>
    </row>
    <row r="731" spans="1:1" hidden="1" x14ac:dyDescent="0.25">
      <c r="A731" t="s">
        <v>160</v>
      </c>
    </row>
    <row r="732" spans="1:1" hidden="1" x14ac:dyDescent="0.25">
      <c r="A732" t="s">
        <v>160</v>
      </c>
    </row>
    <row r="733" spans="1:1" hidden="1" x14ac:dyDescent="0.25">
      <c r="A733" t="s">
        <v>160</v>
      </c>
    </row>
    <row r="734" spans="1:1" hidden="1" x14ac:dyDescent="0.25">
      <c r="A734" t="s">
        <v>160</v>
      </c>
    </row>
    <row r="735" spans="1:1" hidden="1" x14ac:dyDescent="0.25">
      <c r="A735" t="s">
        <v>160</v>
      </c>
    </row>
    <row r="736" spans="1:1" hidden="1" x14ac:dyDescent="0.25">
      <c r="A736" t="s">
        <v>160</v>
      </c>
    </row>
    <row r="737" spans="1:1" hidden="1" x14ac:dyDescent="0.25">
      <c r="A737" t="s">
        <v>160</v>
      </c>
    </row>
    <row r="738" spans="1:1" hidden="1" x14ac:dyDescent="0.25">
      <c r="A738" t="s">
        <v>160</v>
      </c>
    </row>
    <row r="739" spans="1:1" hidden="1" x14ac:dyDescent="0.25">
      <c r="A739" t="s">
        <v>160</v>
      </c>
    </row>
    <row r="740" spans="1:1" hidden="1" x14ac:dyDescent="0.25">
      <c r="A740" t="s">
        <v>160</v>
      </c>
    </row>
    <row r="741" spans="1:1" hidden="1" x14ac:dyDescent="0.25">
      <c r="A741" t="s">
        <v>160</v>
      </c>
    </row>
    <row r="742" spans="1:1" hidden="1" x14ac:dyDescent="0.25">
      <c r="A742" t="s">
        <v>160</v>
      </c>
    </row>
    <row r="743" spans="1:1" hidden="1" x14ac:dyDescent="0.25">
      <c r="A743" t="s">
        <v>160</v>
      </c>
    </row>
    <row r="744" spans="1:1" hidden="1" x14ac:dyDescent="0.25">
      <c r="A744" t="s">
        <v>160</v>
      </c>
    </row>
    <row r="745" spans="1:1" hidden="1" x14ac:dyDescent="0.25">
      <c r="A745" t="s">
        <v>160</v>
      </c>
    </row>
    <row r="746" spans="1:1" hidden="1" x14ac:dyDescent="0.25">
      <c r="A746" t="s">
        <v>160</v>
      </c>
    </row>
    <row r="747" spans="1:1" hidden="1" x14ac:dyDescent="0.25">
      <c r="A747" t="s">
        <v>160</v>
      </c>
    </row>
    <row r="748" spans="1:1" hidden="1" x14ac:dyDescent="0.25">
      <c r="A748" t="s">
        <v>160</v>
      </c>
    </row>
    <row r="749" spans="1:1" hidden="1" x14ac:dyDescent="0.25">
      <c r="A749" t="s">
        <v>160</v>
      </c>
    </row>
    <row r="750" spans="1:1" hidden="1" x14ac:dyDescent="0.25">
      <c r="A750" t="s">
        <v>160</v>
      </c>
    </row>
    <row r="751" spans="1:1" hidden="1" x14ac:dyDescent="0.25">
      <c r="A751" t="s">
        <v>160</v>
      </c>
    </row>
    <row r="752" spans="1:1" hidden="1" x14ac:dyDescent="0.25">
      <c r="A752" t="s">
        <v>160</v>
      </c>
    </row>
    <row r="753" spans="1:1" hidden="1" x14ac:dyDescent="0.25">
      <c r="A753" t="s">
        <v>160</v>
      </c>
    </row>
    <row r="754" spans="1:1" hidden="1" x14ac:dyDescent="0.25">
      <c r="A754" t="s">
        <v>160</v>
      </c>
    </row>
    <row r="755" spans="1:1" hidden="1" x14ac:dyDescent="0.25">
      <c r="A755" t="s">
        <v>160</v>
      </c>
    </row>
    <row r="756" spans="1:1" hidden="1" x14ac:dyDescent="0.25">
      <c r="A756" t="s">
        <v>160</v>
      </c>
    </row>
    <row r="757" spans="1:1" hidden="1" x14ac:dyDescent="0.25">
      <c r="A757" t="s">
        <v>160</v>
      </c>
    </row>
    <row r="758" spans="1:1" hidden="1" x14ac:dyDescent="0.25">
      <c r="A758" t="s">
        <v>160</v>
      </c>
    </row>
    <row r="759" spans="1:1" hidden="1" x14ac:dyDescent="0.25">
      <c r="A759" t="s">
        <v>160</v>
      </c>
    </row>
    <row r="760" spans="1:1" hidden="1" x14ac:dyDescent="0.25">
      <c r="A760" t="s">
        <v>160</v>
      </c>
    </row>
    <row r="761" spans="1:1" hidden="1" x14ac:dyDescent="0.25">
      <c r="A761" t="s">
        <v>160</v>
      </c>
    </row>
    <row r="762" spans="1:1" hidden="1" x14ac:dyDescent="0.25">
      <c r="A762" t="s">
        <v>160</v>
      </c>
    </row>
    <row r="763" spans="1:1" hidden="1" x14ac:dyDescent="0.25">
      <c r="A763" t="s">
        <v>160</v>
      </c>
    </row>
    <row r="764" spans="1:1" hidden="1" x14ac:dyDescent="0.25">
      <c r="A764" t="s">
        <v>160</v>
      </c>
    </row>
    <row r="765" spans="1:1" hidden="1" x14ac:dyDescent="0.25">
      <c r="A765" t="s">
        <v>160</v>
      </c>
    </row>
    <row r="766" spans="1:1" hidden="1" x14ac:dyDescent="0.25">
      <c r="A766" t="s">
        <v>160</v>
      </c>
    </row>
    <row r="767" spans="1:1" hidden="1" x14ac:dyDescent="0.25">
      <c r="A767" t="s">
        <v>160</v>
      </c>
    </row>
    <row r="768" spans="1:1" hidden="1" x14ac:dyDescent="0.25">
      <c r="A768" t="s">
        <v>160</v>
      </c>
    </row>
    <row r="769" spans="1:1" hidden="1" x14ac:dyDescent="0.25">
      <c r="A769" t="s">
        <v>160</v>
      </c>
    </row>
    <row r="770" spans="1:1" hidden="1" x14ac:dyDescent="0.25">
      <c r="A770" t="s">
        <v>160</v>
      </c>
    </row>
    <row r="771" spans="1:1" hidden="1" x14ac:dyDescent="0.25">
      <c r="A771" t="s">
        <v>160</v>
      </c>
    </row>
    <row r="772" spans="1:1" hidden="1" x14ac:dyDescent="0.25">
      <c r="A772" t="s">
        <v>160</v>
      </c>
    </row>
    <row r="773" spans="1:1" hidden="1" x14ac:dyDescent="0.25">
      <c r="A773" t="s">
        <v>160</v>
      </c>
    </row>
    <row r="774" spans="1:1" hidden="1" x14ac:dyDescent="0.25">
      <c r="A774" t="s">
        <v>160</v>
      </c>
    </row>
    <row r="775" spans="1:1" hidden="1" x14ac:dyDescent="0.25">
      <c r="A775" t="s">
        <v>160</v>
      </c>
    </row>
    <row r="776" spans="1:1" hidden="1" x14ac:dyDescent="0.25">
      <c r="A776" t="s">
        <v>160</v>
      </c>
    </row>
    <row r="777" spans="1:1" hidden="1" x14ac:dyDescent="0.25">
      <c r="A777" t="s">
        <v>160</v>
      </c>
    </row>
    <row r="778" spans="1:1" hidden="1" x14ac:dyDescent="0.25">
      <c r="A778" t="s">
        <v>160</v>
      </c>
    </row>
    <row r="779" spans="1:1" hidden="1" x14ac:dyDescent="0.25">
      <c r="A779" t="s">
        <v>160</v>
      </c>
    </row>
    <row r="780" spans="1:1" hidden="1" x14ac:dyDescent="0.25">
      <c r="A780" t="s">
        <v>160</v>
      </c>
    </row>
    <row r="781" spans="1:1" hidden="1" x14ac:dyDescent="0.25">
      <c r="A781" t="s">
        <v>160</v>
      </c>
    </row>
    <row r="782" spans="1:1" hidden="1" x14ac:dyDescent="0.25">
      <c r="A782" t="s">
        <v>160</v>
      </c>
    </row>
    <row r="783" spans="1:1" hidden="1" x14ac:dyDescent="0.25">
      <c r="A783" t="s">
        <v>160</v>
      </c>
    </row>
    <row r="784" spans="1:1" hidden="1" x14ac:dyDescent="0.25">
      <c r="A784" t="s">
        <v>160</v>
      </c>
    </row>
    <row r="785" spans="1:1" hidden="1" x14ac:dyDescent="0.25">
      <c r="A785" t="s">
        <v>160</v>
      </c>
    </row>
    <row r="786" spans="1:1" hidden="1" x14ac:dyDescent="0.25">
      <c r="A786" t="s">
        <v>160</v>
      </c>
    </row>
    <row r="787" spans="1:1" hidden="1" x14ac:dyDescent="0.25">
      <c r="A787" t="s">
        <v>160</v>
      </c>
    </row>
    <row r="788" spans="1:1" hidden="1" x14ac:dyDescent="0.25">
      <c r="A788" t="s">
        <v>160</v>
      </c>
    </row>
    <row r="789" spans="1:1" hidden="1" x14ac:dyDescent="0.25">
      <c r="A789" t="s">
        <v>160</v>
      </c>
    </row>
    <row r="790" spans="1:1" hidden="1" x14ac:dyDescent="0.25">
      <c r="A790" t="s">
        <v>160</v>
      </c>
    </row>
    <row r="791" spans="1:1" hidden="1" x14ac:dyDescent="0.25">
      <c r="A791" t="s">
        <v>160</v>
      </c>
    </row>
    <row r="792" spans="1:1" hidden="1" x14ac:dyDescent="0.25">
      <c r="A792" t="s">
        <v>160</v>
      </c>
    </row>
    <row r="793" spans="1:1" hidden="1" x14ac:dyDescent="0.25">
      <c r="A793" t="s">
        <v>160</v>
      </c>
    </row>
    <row r="794" spans="1:1" hidden="1" x14ac:dyDescent="0.25">
      <c r="A794" t="s">
        <v>160</v>
      </c>
    </row>
    <row r="795" spans="1:1" hidden="1" x14ac:dyDescent="0.25">
      <c r="A795" t="s">
        <v>160</v>
      </c>
    </row>
    <row r="796" spans="1:1" hidden="1" x14ac:dyDescent="0.25">
      <c r="A796" t="s">
        <v>160</v>
      </c>
    </row>
    <row r="797" spans="1:1" hidden="1" x14ac:dyDescent="0.25">
      <c r="A797" t="s">
        <v>160</v>
      </c>
    </row>
    <row r="798" spans="1:1" hidden="1" x14ac:dyDescent="0.25">
      <c r="A798" t="s">
        <v>160</v>
      </c>
    </row>
    <row r="799" spans="1:1" hidden="1" x14ac:dyDescent="0.25">
      <c r="A799" t="s">
        <v>160</v>
      </c>
    </row>
    <row r="800" spans="1:1" hidden="1" x14ac:dyDescent="0.25">
      <c r="A800" t="s">
        <v>160</v>
      </c>
    </row>
    <row r="801" spans="1:1" hidden="1" x14ac:dyDescent="0.25">
      <c r="A801" t="s">
        <v>160</v>
      </c>
    </row>
    <row r="802" spans="1:1" hidden="1" x14ac:dyDescent="0.25">
      <c r="A802" t="s">
        <v>160</v>
      </c>
    </row>
    <row r="803" spans="1:1" hidden="1" x14ac:dyDescent="0.25">
      <c r="A803" t="s">
        <v>160</v>
      </c>
    </row>
    <row r="804" spans="1:1" hidden="1" x14ac:dyDescent="0.25">
      <c r="A804" t="s">
        <v>160</v>
      </c>
    </row>
    <row r="805" spans="1:1" hidden="1" x14ac:dyDescent="0.25">
      <c r="A805" t="s">
        <v>160</v>
      </c>
    </row>
    <row r="806" spans="1:1" hidden="1" x14ac:dyDescent="0.25">
      <c r="A806" t="s">
        <v>160</v>
      </c>
    </row>
    <row r="807" spans="1:1" hidden="1" x14ac:dyDescent="0.25">
      <c r="A807" t="s">
        <v>160</v>
      </c>
    </row>
    <row r="808" spans="1:1" hidden="1" x14ac:dyDescent="0.25">
      <c r="A808" t="s">
        <v>160</v>
      </c>
    </row>
    <row r="809" spans="1:1" hidden="1" x14ac:dyDescent="0.25">
      <c r="A809" t="s">
        <v>160</v>
      </c>
    </row>
    <row r="810" spans="1:1" hidden="1" x14ac:dyDescent="0.25">
      <c r="A810" t="s">
        <v>160</v>
      </c>
    </row>
    <row r="811" spans="1:1" hidden="1" x14ac:dyDescent="0.25">
      <c r="A811" t="s">
        <v>160</v>
      </c>
    </row>
    <row r="812" spans="1:1" hidden="1" x14ac:dyDescent="0.25">
      <c r="A812" t="s">
        <v>160</v>
      </c>
    </row>
    <row r="813" spans="1:1" hidden="1" x14ac:dyDescent="0.25">
      <c r="A813" t="s">
        <v>160</v>
      </c>
    </row>
    <row r="814" spans="1:1" hidden="1" x14ac:dyDescent="0.25">
      <c r="A814" t="s">
        <v>160</v>
      </c>
    </row>
    <row r="815" spans="1:1" hidden="1" x14ac:dyDescent="0.25">
      <c r="A815" t="s">
        <v>160</v>
      </c>
    </row>
    <row r="816" spans="1:1" hidden="1" x14ac:dyDescent="0.25">
      <c r="A816" t="s">
        <v>160</v>
      </c>
    </row>
    <row r="817" spans="1:1" hidden="1" x14ac:dyDescent="0.25">
      <c r="A817" t="s">
        <v>160</v>
      </c>
    </row>
    <row r="818" spans="1:1" hidden="1" x14ac:dyDescent="0.25">
      <c r="A818" t="s">
        <v>160</v>
      </c>
    </row>
    <row r="819" spans="1:1" hidden="1" x14ac:dyDescent="0.25">
      <c r="A819" t="s">
        <v>160</v>
      </c>
    </row>
    <row r="820" spans="1:1" hidden="1" x14ac:dyDescent="0.25">
      <c r="A820" t="s">
        <v>160</v>
      </c>
    </row>
    <row r="821" spans="1:1" hidden="1" x14ac:dyDescent="0.25">
      <c r="A821" t="s">
        <v>160</v>
      </c>
    </row>
    <row r="822" spans="1:1" hidden="1" x14ac:dyDescent="0.25">
      <c r="A822" t="s">
        <v>160</v>
      </c>
    </row>
    <row r="823" spans="1:1" hidden="1" x14ac:dyDescent="0.25">
      <c r="A823" t="s">
        <v>160</v>
      </c>
    </row>
    <row r="824" spans="1:1" hidden="1" x14ac:dyDescent="0.25">
      <c r="A824" t="s">
        <v>160</v>
      </c>
    </row>
    <row r="825" spans="1:1" hidden="1" x14ac:dyDescent="0.25">
      <c r="A825" t="s">
        <v>160</v>
      </c>
    </row>
    <row r="826" spans="1:1" hidden="1" x14ac:dyDescent="0.25">
      <c r="A826" t="s">
        <v>160</v>
      </c>
    </row>
    <row r="827" spans="1:1" hidden="1" x14ac:dyDescent="0.25">
      <c r="A827" t="s">
        <v>160</v>
      </c>
    </row>
    <row r="828" spans="1:1" hidden="1" x14ac:dyDescent="0.25">
      <c r="A828" t="s">
        <v>160</v>
      </c>
    </row>
    <row r="829" spans="1:1" hidden="1" x14ac:dyDescent="0.25">
      <c r="A829" t="s">
        <v>160</v>
      </c>
    </row>
    <row r="830" spans="1:1" hidden="1" x14ac:dyDescent="0.25">
      <c r="A830" t="s">
        <v>160</v>
      </c>
    </row>
    <row r="831" spans="1:1" hidden="1" x14ac:dyDescent="0.25">
      <c r="A831" t="s">
        <v>160</v>
      </c>
    </row>
    <row r="832" spans="1:1" hidden="1" x14ac:dyDescent="0.25">
      <c r="A832" t="s">
        <v>160</v>
      </c>
    </row>
    <row r="833" spans="1:1" hidden="1" x14ac:dyDescent="0.25">
      <c r="A833" t="s">
        <v>160</v>
      </c>
    </row>
    <row r="834" spans="1:1" hidden="1" x14ac:dyDescent="0.25">
      <c r="A834" t="s">
        <v>160</v>
      </c>
    </row>
    <row r="835" spans="1:1" hidden="1" x14ac:dyDescent="0.25">
      <c r="A835" t="s">
        <v>160</v>
      </c>
    </row>
    <row r="836" spans="1:1" hidden="1" x14ac:dyDescent="0.25">
      <c r="A836" t="s">
        <v>160</v>
      </c>
    </row>
    <row r="837" spans="1:1" hidden="1" x14ac:dyDescent="0.25">
      <c r="A837" t="s">
        <v>160</v>
      </c>
    </row>
    <row r="838" spans="1:1" hidden="1" x14ac:dyDescent="0.25">
      <c r="A838" t="s">
        <v>160</v>
      </c>
    </row>
    <row r="839" spans="1:1" hidden="1" x14ac:dyDescent="0.25">
      <c r="A839" t="s">
        <v>160</v>
      </c>
    </row>
    <row r="840" spans="1:1" hidden="1" x14ac:dyDescent="0.25">
      <c r="A840" t="s">
        <v>160</v>
      </c>
    </row>
    <row r="841" spans="1:1" hidden="1" x14ac:dyDescent="0.25">
      <c r="A841" t="s">
        <v>160</v>
      </c>
    </row>
    <row r="842" spans="1:1" hidden="1" x14ac:dyDescent="0.25">
      <c r="A842" t="s">
        <v>160</v>
      </c>
    </row>
    <row r="843" spans="1:1" hidden="1" x14ac:dyDescent="0.25">
      <c r="A843" t="s">
        <v>160</v>
      </c>
    </row>
    <row r="844" spans="1:1" hidden="1" x14ac:dyDescent="0.25">
      <c r="A844" t="s">
        <v>160</v>
      </c>
    </row>
    <row r="845" spans="1:1" hidden="1" x14ac:dyDescent="0.25">
      <c r="A845" t="s">
        <v>160</v>
      </c>
    </row>
    <row r="846" spans="1:1" hidden="1" x14ac:dyDescent="0.25">
      <c r="A846" t="s">
        <v>160</v>
      </c>
    </row>
    <row r="847" spans="1:1" hidden="1" x14ac:dyDescent="0.25">
      <c r="A847" t="s">
        <v>160</v>
      </c>
    </row>
    <row r="848" spans="1:1" hidden="1" x14ac:dyDescent="0.25">
      <c r="A848" t="s">
        <v>160</v>
      </c>
    </row>
    <row r="849" spans="1:1" hidden="1" x14ac:dyDescent="0.25">
      <c r="A849" t="s">
        <v>160</v>
      </c>
    </row>
    <row r="850" spans="1:1" hidden="1" x14ac:dyDescent="0.25">
      <c r="A850" t="s">
        <v>160</v>
      </c>
    </row>
    <row r="851" spans="1:1" hidden="1" x14ac:dyDescent="0.25">
      <c r="A851" t="s">
        <v>160</v>
      </c>
    </row>
    <row r="852" spans="1:1" hidden="1" x14ac:dyDescent="0.25">
      <c r="A852" t="s">
        <v>160</v>
      </c>
    </row>
    <row r="853" spans="1:1" hidden="1" x14ac:dyDescent="0.25">
      <c r="A853" t="s">
        <v>160</v>
      </c>
    </row>
    <row r="854" spans="1:1" hidden="1" x14ac:dyDescent="0.25">
      <c r="A854" t="s">
        <v>160</v>
      </c>
    </row>
    <row r="855" spans="1:1" hidden="1" x14ac:dyDescent="0.25">
      <c r="A855" t="s">
        <v>160</v>
      </c>
    </row>
    <row r="856" spans="1:1" hidden="1" x14ac:dyDescent="0.25">
      <c r="A856" t="s">
        <v>160</v>
      </c>
    </row>
    <row r="857" spans="1:1" hidden="1" x14ac:dyDescent="0.25">
      <c r="A857" t="s">
        <v>160</v>
      </c>
    </row>
    <row r="858" spans="1:1" hidden="1" x14ac:dyDescent="0.25">
      <c r="A858" t="s">
        <v>160</v>
      </c>
    </row>
    <row r="859" spans="1:1" hidden="1" x14ac:dyDescent="0.25">
      <c r="A859" t="s">
        <v>160</v>
      </c>
    </row>
    <row r="860" spans="1:1" hidden="1" x14ac:dyDescent="0.25">
      <c r="A860" t="s">
        <v>160</v>
      </c>
    </row>
    <row r="861" spans="1:1" hidden="1" x14ac:dyDescent="0.25">
      <c r="A861" t="s">
        <v>160</v>
      </c>
    </row>
    <row r="862" spans="1:1" hidden="1" x14ac:dyDescent="0.25">
      <c r="A862" t="s">
        <v>160</v>
      </c>
    </row>
    <row r="863" spans="1:1" hidden="1" x14ac:dyDescent="0.25">
      <c r="A863" t="s">
        <v>160</v>
      </c>
    </row>
    <row r="864" spans="1:1" hidden="1" x14ac:dyDescent="0.25">
      <c r="A864" t="s">
        <v>160</v>
      </c>
    </row>
    <row r="865" spans="1:1" hidden="1" x14ac:dyDescent="0.25">
      <c r="A865" t="s">
        <v>160</v>
      </c>
    </row>
    <row r="866" spans="1:1" hidden="1" x14ac:dyDescent="0.25">
      <c r="A866" t="s">
        <v>160</v>
      </c>
    </row>
    <row r="867" spans="1:1" hidden="1" x14ac:dyDescent="0.25">
      <c r="A867" t="s">
        <v>160</v>
      </c>
    </row>
    <row r="868" spans="1:1" hidden="1" x14ac:dyDescent="0.25">
      <c r="A868" t="s">
        <v>160</v>
      </c>
    </row>
    <row r="869" spans="1:1" hidden="1" x14ac:dyDescent="0.25">
      <c r="A869" t="s">
        <v>160</v>
      </c>
    </row>
    <row r="870" spans="1:1" hidden="1" x14ac:dyDescent="0.25">
      <c r="A870" t="s">
        <v>160</v>
      </c>
    </row>
    <row r="871" spans="1:1" hidden="1" x14ac:dyDescent="0.25">
      <c r="A871" t="s">
        <v>160</v>
      </c>
    </row>
    <row r="872" spans="1:1" hidden="1" x14ac:dyDescent="0.25">
      <c r="A872" t="s">
        <v>160</v>
      </c>
    </row>
    <row r="873" spans="1:1" hidden="1" x14ac:dyDescent="0.25">
      <c r="A873" t="s">
        <v>160</v>
      </c>
    </row>
    <row r="874" spans="1:1" hidden="1" x14ac:dyDescent="0.25">
      <c r="A874" t="s">
        <v>160</v>
      </c>
    </row>
    <row r="875" spans="1:1" hidden="1" x14ac:dyDescent="0.25">
      <c r="A875" t="s">
        <v>160</v>
      </c>
    </row>
    <row r="876" spans="1:1" hidden="1" x14ac:dyDescent="0.25">
      <c r="A876" t="s">
        <v>160</v>
      </c>
    </row>
    <row r="877" spans="1:1" hidden="1" x14ac:dyDescent="0.25">
      <c r="A877" t="s">
        <v>160</v>
      </c>
    </row>
    <row r="878" spans="1:1" hidden="1" x14ac:dyDescent="0.25">
      <c r="A878" t="s">
        <v>160</v>
      </c>
    </row>
    <row r="879" spans="1:1" hidden="1" x14ac:dyDescent="0.25">
      <c r="A879" t="s">
        <v>160</v>
      </c>
    </row>
    <row r="880" spans="1:1" hidden="1" x14ac:dyDescent="0.25">
      <c r="A880" t="s">
        <v>160</v>
      </c>
    </row>
    <row r="881" spans="1:1" hidden="1" x14ac:dyDescent="0.25">
      <c r="A881" t="s">
        <v>160</v>
      </c>
    </row>
    <row r="882" spans="1:1" hidden="1" x14ac:dyDescent="0.25">
      <c r="A882" t="s">
        <v>160</v>
      </c>
    </row>
    <row r="883" spans="1:1" hidden="1" x14ac:dyDescent="0.25">
      <c r="A883" t="s">
        <v>160</v>
      </c>
    </row>
    <row r="884" spans="1:1" hidden="1" x14ac:dyDescent="0.25">
      <c r="A884" t="s">
        <v>160</v>
      </c>
    </row>
    <row r="885" spans="1:1" hidden="1" x14ac:dyDescent="0.25">
      <c r="A885" t="s">
        <v>160</v>
      </c>
    </row>
    <row r="886" spans="1:1" hidden="1" x14ac:dyDescent="0.25">
      <c r="A886" t="s">
        <v>160</v>
      </c>
    </row>
    <row r="887" spans="1:1" hidden="1" x14ac:dyDescent="0.25">
      <c r="A887" t="s">
        <v>160</v>
      </c>
    </row>
    <row r="888" spans="1:1" hidden="1" x14ac:dyDescent="0.25">
      <c r="A888" t="s">
        <v>160</v>
      </c>
    </row>
    <row r="889" spans="1:1" hidden="1" x14ac:dyDescent="0.25">
      <c r="A889" t="s">
        <v>160</v>
      </c>
    </row>
    <row r="890" spans="1:1" hidden="1" x14ac:dyDescent="0.25">
      <c r="A890" t="s">
        <v>160</v>
      </c>
    </row>
    <row r="891" spans="1:1" hidden="1" x14ac:dyDescent="0.25">
      <c r="A891" t="s">
        <v>160</v>
      </c>
    </row>
    <row r="892" spans="1:1" hidden="1" x14ac:dyDescent="0.25">
      <c r="A892" t="s">
        <v>160</v>
      </c>
    </row>
    <row r="893" spans="1:1" hidden="1" x14ac:dyDescent="0.25">
      <c r="A893" t="s">
        <v>160</v>
      </c>
    </row>
    <row r="894" spans="1:1" hidden="1" x14ac:dyDescent="0.25">
      <c r="A894" t="s">
        <v>160</v>
      </c>
    </row>
    <row r="895" spans="1:1" hidden="1" x14ac:dyDescent="0.25">
      <c r="A895" t="s">
        <v>160</v>
      </c>
    </row>
    <row r="896" spans="1:1" hidden="1" x14ac:dyDescent="0.25">
      <c r="A896" t="s">
        <v>160</v>
      </c>
    </row>
    <row r="897" spans="1:1" hidden="1" x14ac:dyDescent="0.25">
      <c r="A897" t="s">
        <v>160</v>
      </c>
    </row>
    <row r="898" spans="1:1" hidden="1" x14ac:dyDescent="0.25">
      <c r="A898" t="s">
        <v>160</v>
      </c>
    </row>
    <row r="899" spans="1:1" hidden="1" x14ac:dyDescent="0.25">
      <c r="A899" t="s">
        <v>160</v>
      </c>
    </row>
    <row r="900" spans="1:1" hidden="1" x14ac:dyDescent="0.25">
      <c r="A900" t="s">
        <v>160</v>
      </c>
    </row>
    <row r="901" spans="1:1" hidden="1" x14ac:dyDescent="0.25">
      <c r="A901" t="s">
        <v>160</v>
      </c>
    </row>
    <row r="902" spans="1:1" hidden="1" x14ac:dyDescent="0.25">
      <c r="A902" t="s">
        <v>160</v>
      </c>
    </row>
    <row r="903" spans="1:1" hidden="1" x14ac:dyDescent="0.25">
      <c r="A903" t="s">
        <v>160</v>
      </c>
    </row>
    <row r="904" spans="1:1" hidden="1" x14ac:dyDescent="0.25">
      <c r="A904" t="s">
        <v>160</v>
      </c>
    </row>
    <row r="905" spans="1:1" hidden="1" x14ac:dyDescent="0.25">
      <c r="A905" t="s">
        <v>160</v>
      </c>
    </row>
    <row r="906" spans="1:1" hidden="1" x14ac:dyDescent="0.25">
      <c r="A906" t="s">
        <v>160</v>
      </c>
    </row>
    <row r="907" spans="1:1" hidden="1" x14ac:dyDescent="0.25">
      <c r="A907" t="s">
        <v>160</v>
      </c>
    </row>
    <row r="908" spans="1:1" hidden="1" x14ac:dyDescent="0.25">
      <c r="A908" t="s">
        <v>160</v>
      </c>
    </row>
    <row r="909" spans="1:1" hidden="1" x14ac:dyDescent="0.25">
      <c r="A909" t="s">
        <v>160</v>
      </c>
    </row>
    <row r="910" spans="1:1" hidden="1" x14ac:dyDescent="0.25">
      <c r="A910" t="s">
        <v>160</v>
      </c>
    </row>
    <row r="911" spans="1:1" hidden="1" x14ac:dyDescent="0.25">
      <c r="A911" t="s">
        <v>160</v>
      </c>
    </row>
    <row r="912" spans="1:1" hidden="1" x14ac:dyDescent="0.25">
      <c r="A912" t="s">
        <v>160</v>
      </c>
    </row>
    <row r="913" spans="1:1" hidden="1" x14ac:dyDescent="0.25">
      <c r="A913" t="s">
        <v>160</v>
      </c>
    </row>
    <row r="914" spans="1:1" hidden="1" x14ac:dyDescent="0.25">
      <c r="A914" t="s">
        <v>160</v>
      </c>
    </row>
    <row r="915" spans="1:1" hidden="1" x14ac:dyDescent="0.25">
      <c r="A915" t="s">
        <v>160</v>
      </c>
    </row>
    <row r="916" spans="1:1" hidden="1" x14ac:dyDescent="0.25">
      <c r="A916" t="s">
        <v>160</v>
      </c>
    </row>
    <row r="917" spans="1:1" hidden="1" x14ac:dyDescent="0.25">
      <c r="A917" t="s">
        <v>160</v>
      </c>
    </row>
    <row r="918" spans="1:1" hidden="1" x14ac:dyDescent="0.25">
      <c r="A918" t="s">
        <v>160</v>
      </c>
    </row>
    <row r="919" spans="1:1" hidden="1" x14ac:dyDescent="0.25">
      <c r="A919" t="s">
        <v>160</v>
      </c>
    </row>
    <row r="920" spans="1:1" hidden="1" x14ac:dyDescent="0.25">
      <c r="A920" t="s">
        <v>160</v>
      </c>
    </row>
    <row r="921" spans="1:1" hidden="1" x14ac:dyDescent="0.25">
      <c r="A921" t="s">
        <v>160</v>
      </c>
    </row>
    <row r="922" spans="1:1" hidden="1" x14ac:dyDescent="0.25">
      <c r="A922" t="s">
        <v>160</v>
      </c>
    </row>
    <row r="923" spans="1:1" hidden="1" x14ac:dyDescent="0.25">
      <c r="A923" t="s">
        <v>160</v>
      </c>
    </row>
    <row r="924" spans="1:1" hidden="1" x14ac:dyDescent="0.25">
      <c r="A924" t="s">
        <v>160</v>
      </c>
    </row>
    <row r="925" spans="1:1" hidden="1" x14ac:dyDescent="0.25">
      <c r="A925" t="s">
        <v>160</v>
      </c>
    </row>
    <row r="926" spans="1:1" hidden="1" x14ac:dyDescent="0.25">
      <c r="A926" t="s">
        <v>160</v>
      </c>
    </row>
    <row r="927" spans="1:1" hidden="1" x14ac:dyDescent="0.25">
      <c r="A927" t="s">
        <v>160</v>
      </c>
    </row>
    <row r="928" spans="1:1" hidden="1" x14ac:dyDescent="0.25">
      <c r="A928" t="s">
        <v>160</v>
      </c>
    </row>
    <row r="929" spans="1:1" hidden="1" x14ac:dyDescent="0.25">
      <c r="A929" t="s">
        <v>160</v>
      </c>
    </row>
    <row r="930" spans="1:1" hidden="1" x14ac:dyDescent="0.25">
      <c r="A930" t="s">
        <v>160</v>
      </c>
    </row>
    <row r="931" spans="1:1" hidden="1" x14ac:dyDescent="0.25">
      <c r="A931" t="s">
        <v>160</v>
      </c>
    </row>
    <row r="932" spans="1:1" hidden="1" x14ac:dyDescent="0.25">
      <c r="A932" t="s">
        <v>160</v>
      </c>
    </row>
    <row r="933" spans="1:1" hidden="1" x14ac:dyDescent="0.25">
      <c r="A933" t="s">
        <v>160</v>
      </c>
    </row>
    <row r="934" spans="1:1" hidden="1" x14ac:dyDescent="0.25">
      <c r="A934" t="s">
        <v>160</v>
      </c>
    </row>
    <row r="935" spans="1:1" hidden="1" x14ac:dyDescent="0.25">
      <c r="A935" t="s">
        <v>160</v>
      </c>
    </row>
    <row r="936" spans="1:1" hidden="1" x14ac:dyDescent="0.25">
      <c r="A936" t="s">
        <v>160</v>
      </c>
    </row>
    <row r="937" spans="1:1" hidden="1" x14ac:dyDescent="0.25">
      <c r="A937" t="s">
        <v>160</v>
      </c>
    </row>
    <row r="938" spans="1:1" hidden="1" x14ac:dyDescent="0.25">
      <c r="A938" t="s">
        <v>160</v>
      </c>
    </row>
    <row r="939" spans="1:1" hidden="1" x14ac:dyDescent="0.25">
      <c r="A939" t="s">
        <v>160</v>
      </c>
    </row>
    <row r="940" spans="1:1" hidden="1" x14ac:dyDescent="0.25">
      <c r="A940" t="s">
        <v>160</v>
      </c>
    </row>
    <row r="941" spans="1:1" hidden="1" x14ac:dyDescent="0.25">
      <c r="A941" t="s">
        <v>160</v>
      </c>
    </row>
    <row r="942" spans="1:1" hidden="1" x14ac:dyDescent="0.25">
      <c r="A942" t="s">
        <v>160</v>
      </c>
    </row>
    <row r="943" spans="1:1" hidden="1" x14ac:dyDescent="0.25">
      <c r="A943" t="s">
        <v>160</v>
      </c>
    </row>
    <row r="944" spans="1:1" hidden="1" x14ac:dyDescent="0.25">
      <c r="A944" t="s">
        <v>160</v>
      </c>
    </row>
    <row r="945" spans="1:1" hidden="1" x14ac:dyDescent="0.25">
      <c r="A945" t="s">
        <v>160</v>
      </c>
    </row>
    <row r="946" spans="1:1" hidden="1" x14ac:dyDescent="0.25">
      <c r="A946" t="s">
        <v>160</v>
      </c>
    </row>
    <row r="947" spans="1:1" hidden="1" x14ac:dyDescent="0.25">
      <c r="A947" t="s">
        <v>160</v>
      </c>
    </row>
    <row r="948" spans="1:1" hidden="1" x14ac:dyDescent="0.25">
      <c r="A948" t="s">
        <v>160</v>
      </c>
    </row>
    <row r="949" spans="1:1" hidden="1" x14ac:dyDescent="0.25">
      <c r="A949" t="s">
        <v>160</v>
      </c>
    </row>
    <row r="950" spans="1:1" hidden="1" x14ac:dyDescent="0.25">
      <c r="A950" t="s">
        <v>160</v>
      </c>
    </row>
    <row r="951" spans="1:1" hidden="1" x14ac:dyDescent="0.25">
      <c r="A951" t="s">
        <v>160</v>
      </c>
    </row>
    <row r="952" spans="1:1" hidden="1" x14ac:dyDescent="0.25">
      <c r="A952" t="s">
        <v>160</v>
      </c>
    </row>
    <row r="953" spans="1:1" hidden="1" x14ac:dyDescent="0.25">
      <c r="A953" t="s">
        <v>160</v>
      </c>
    </row>
    <row r="954" spans="1:1" hidden="1" x14ac:dyDescent="0.25">
      <c r="A954" t="s">
        <v>160</v>
      </c>
    </row>
    <row r="955" spans="1:1" hidden="1" x14ac:dyDescent="0.25">
      <c r="A955" t="s">
        <v>160</v>
      </c>
    </row>
    <row r="956" spans="1:1" hidden="1" x14ac:dyDescent="0.25">
      <c r="A956" t="s">
        <v>160</v>
      </c>
    </row>
    <row r="957" spans="1:1" hidden="1" x14ac:dyDescent="0.25">
      <c r="A957" t="s">
        <v>160</v>
      </c>
    </row>
    <row r="958" spans="1:1" hidden="1" x14ac:dyDescent="0.25">
      <c r="A958" t="s">
        <v>160</v>
      </c>
    </row>
    <row r="959" spans="1:1" hidden="1" x14ac:dyDescent="0.25">
      <c r="A959" t="s">
        <v>160</v>
      </c>
    </row>
    <row r="960" spans="1:1" hidden="1" x14ac:dyDescent="0.25">
      <c r="A960" t="s">
        <v>160</v>
      </c>
    </row>
    <row r="961" spans="1:1" hidden="1" x14ac:dyDescent="0.25">
      <c r="A961" t="s">
        <v>160</v>
      </c>
    </row>
    <row r="962" spans="1:1" hidden="1" x14ac:dyDescent="0.25">
      <c r="A962" t="s">
        <v>160</v>
      </c>
    </row>
    <row r="963" spans="1:1" hidden="1" x14ac:dyDescent="0.25">
      <c r="A963" t="s">
        <v>160</v>
      </c>
    </row>
    <row r="964" spans="1:1" hidden="1" x14ac:dyDescent="0.25">
      <c r="A964" t="s">
        <v>160</v>
      </c>
    </row>
    <row r="965" spans="1:1" hidden="1" x14ac:dyDescent="0.25">
      <c r="A965" t="s">
        <v>160</v>
      </c>
    </row>
    <row r="966" spans="1:1" hidden="1" x14ac:dyDescent="0.25">
      <c r="A966" t="s">
        <v>160</v>
      </c>
    </row>
    <row r="967" spans="1:1" hidden="1" x14ac:dyDescent="0.25">
      <c r="A967" t="s">
        <v>160</v>
      </c>
    </row>
    <row r="968" spans="1:1" hidden="1" x14ac:dyDescent="0.25">
      <c r="A968" t="s">
        <v>160</v>
      </c>
    </row>
    <row r="969" spans="1:1" hidden="1" x14ac:dyDescent="0.25">
      <c r="A969" t="s">
        <v>160</v>
      </c>
    </row>
    <row r="970" spans="1:1" hidden="1" x14ac:dyDescent="0.25">
      <c r="A970" t="s">
        <v>160</v>
      </c>
    </row>
    <row r="971" spans="1:1" hidden="1" x14ac:dyDescent="0.25">
      <c r="A971" t="s">
        <v>160</v>
      </c>
    </row>
    <row r="972" spans="1:1" hidden="1" x14ac:dyDescent="0.25">
      <c r="A972" t="s">
        <v>160</v>
      </c>
    </row>
    <row r="973" spans="1:1" hidden="1" x14ac:dyDescent="0.25">
      <c r="A973" t="s">
        <v>160</v>
      </c>
    </row>
    <row r="974" spans="1:1" hidden="1" x14ac:dyDescent="0.25">
      <c r="A974" t="s">
        <v>160</v>
      </c>
    </row>
    <row r="975" spans="1:1" hidden="1" x14ac:dyDescent="0.25">
      <c r="A975" t="s">
        <v>160</v>
      </c>
    </row>
    <row r="976" spans="1:1" hidden="1" x14ac:dyDescent="0.25">
      <c r="A976" t="s">
        <v>160</v>
      </c>
    </row>
    <row r="977" spans="1:1" hidden="1" x14ac:dyDescent="0.25">
      <c r="A977" t="s">
        <v>160</v>
      </c>
    </row>
    <row r="978" spans="1:1" hidden="1" x14ac:dyDescent="0.25">
      <c r="A978" t="s">
        <v>160</v>
      </c>
    </row>
    <row r="979" spans="1:1" hidden="1" x14ac:dyDescent="0.25">
      <c r="A979" t="s">
        <v>160</v>
      </c>
    </row>
    <row r="980" spans="1:1" hidden="1" x14ac:dyDescent="0.25">
      <c r="A980" t="s">
        <v>160</v>
      </c>
    </row>
    <row r="981" spans="1:1" hidden="1" x14ac:dyDescent="0.25">
      <c r="A981" t="s">
        <v>160</v>
      </c>
    </row>
    <row r="982" spans="1:1" hidden="1" x14ac:dyDescent="0.25">
      <c r="A982" t="s">
        <v>160</v>
      </c>
    </row>
    <row r="983" spans="1:1" hidden="1" x14ac:dyDescent="0.25">
      <c r="A983" t="s">
        <v>160</v>
      </c>
    </row>
    <row r="984" spans="1:1" hidden="1" x14ac:dyDescent="0.25">
      <c r="A984" t="s">
        <v>160</v>
      </c>
    </row>
    <row r="985" spans="1:1" hidden="1" x14ac:dyDescent="0.25">
      <c r="A985" t="s">
        <v>160</v>
      </c>
    </row>
    <row r="986" spans="1:1" hidden="1" x14ac:dyDescent="0.25">
      <c r="A986" t="s">
        <v>160</v>
      </c>
    </row>
    <row r="987" spans="1:1" hidden="1" x14ac:dyDescent="0.25">
      <c r="A987" t="s">
        <v>160</v>
      </c>
    </row>
    <row r="988" spans="1:1" hidden="1" x14ac:dyDescent="0.25">
      <c r="A988" t="s">
        <v>160</v>
      </c>
    </row>
    <row r="989" spans="1:1" hidden="1" x14ac:dyDescent="0.25">
      <c r="A989" t="s">
        <v>160</v>
      </c>
    </row>
    <row r="990" spans="1:1" hidden="1" x14ac:dyDescent="0.25">
      <c r="A990" t="s">
        <v>160</v>
      </c>
    </row>
    <row r="991" spans="1:1" hidden="1" x14ac:dyDescent="0.25">
      <c r="A991" t="s">
        <v>160</v>
      </c>
    </row>
    <row r="992" spans="1:1" hidden="1" x14ac:dyDescent="0.25">
      <c r="A992" t="s">
        <v>160</v>
      </c>
    </row>
    <row r="993" spans="1:1" hidden="1" x14ac:dyDescent="0.25">
      <c r="A993" t="s">
        <v>160</v>
      </c>
    </row>
    <row r="994" spans="1:1" hidden="1" x14ac:dyDescent="0.25">
      <c r="A994" t="s">
        <v>160</v>
      </c>
    </row>
    <row r="995" spans="1:1" hidden="1" x14ac:dyDescent="0.25">
      <c r="A995" t="s">
        <v>160</v>
      </c>
    </row>
    <row r="996" spans="1:1" hidden="1" x14ac:dyDescent="0.25">
      <c r="A996" t="s">
        <v>160</v>
      </c>
    </row>
    <row r="997" spans="1:1" hidden="1" x14ac:dyDescent="0.25">
      <c r="A997" t="s">
        <v>160</v>
      </c>
    </row>
    <row r="998" spans="1:1" hidden="1" x14ac:dyDescent="0.25">
      <c r="A998" t="s">
        <v>160</v>
      </c>
    </row>
    <row r="999" spans="1:1" hidden="1" x14ac:dyDescent="0.25">
      <c r="A999" t="s">
        <v>160</v>
      </c>
    </row>
    <row r="1000" spans="1:1" hidden="1" x14ac:dyDescent="0.25">
      <c r="A1000" t="s">
        <v>160</v>
      </c>
    </row>
    <row r="1001" spans="1:1" hidden="1" x14ac:dyDescent="0.25">
      <c r="A1001" t="s">
        <v>160</v>
      </c>
    </row>
    <row r="1002" spans="1:1" hidden="1" x14ac:dyDescent="0.25">
      <c r="A1002" t="s">
        <v>160</v>
      </c>
    </row>
    <row r="1003" spans="1:1" hidden="1" x14ac:dyDescent="0.25">
      <c r="A1003" t="s">
        <v>160</v>
      </c>
    </row>
    <row r="1004" spans="1:1" hidden="1" x14ac:dyDescent="0.25">
      <c r="A1004" t="s">
        <v>160</v>
      </c>
    </row>
    <row r="1005" spans="1:1" hidden="1" x14ac:dyDescent="0.25">
      <c r="A1005" t="s">
        <v>160</v>
      </c>
    </row>
    <row r="1006" spans="1:1" hidden="1" x14ac:dyDescent="0.25">
      <c r="A1006" t="s">
        <v>160</v>
      </c>
    </row>
    <row r="1007" spans="1:1" hidden="1" x14ac:dyDescent="0.25">
      <c r="A1007" t="s">
        <v>160</v>
      </c>
    </row>
    <row r="1008" spans="1:1" hidden="1" x14ac:dyDescent="0.25">
      <c r="A1008" t="s">
        <v>160</v>
      </c>
    </row>
    <row r="1009" spans="1:1" hidden="1" x14ac:dyDescent="0.25">
      <c r="A1009" t="s">
        <v>160</v>
      </c>
    </row>
    <row r="1010" spans="1:1" hidden="1" x14ac:dyDescent="0.25">
      <c r="A1010" t="s">
        <v>160</v>
      </c>
    </row>
    <row r="1011" spans="1:1" hidden="1" x14ac:dyDescent="0.25">
      <c r="A1011" t="s">
        <v>160</v>
      </c>
    </row>
    <row r="1012" spans="1:1" hidden="1" x14ac:dyDescent="0.25">
      <c r="A1012" t="s">
        <v>160</v>
      </c>
    </row>
    <row r="1013" spans="1:1" hidden="1" x14ac:dyDescent="0.25">
      <c r="A1013" t="s">
        <v>160</v>
      </c>
    </row>
    <row r="1014" spans="1:1" hidden="1" x14ac:dyDescent="0.25">
      <c r="A1014" t="s">
        <v>160</v>
      </c>
    </row>
    <row r="1015" spans="1:1" hidden="1" x14ac:dyDescent="0.25">
      <c r="A1015" t="s">
        <v>160</v>
      </c>
    </row>
    <row r="1016" spans="1:1" hidden="1" x14ac:dyDescent="0.25">
      <c r="A1016" t="s">
        <v>160</v>
      </c>
    </row>
    <row r="1017" spans="1:1" hidden="1" x14ac:dyDescent="0.25">
      <c r="A1017" t="s">
        <v>160</v>
      </c>
    </row>
    <row r="1018" spans="1:1" hidden="1" x14ac:dyDescent="0.25">
      <c r="A1018" t="s">
        <v>160</v>
      </c>
    </row>
    <row r="1019" spans="1:1" hidden="1" x14ac:dyDescent="0.25">
      <c r="A1019" t="s">
        <v>160</v>
      </c>
    </row>
    <row r="1020" spans="1:1" hidden="1" x14ac:dyDescent="0.25">
      <c r="A1020" t="s">
        <v>160</v>
      </c>
    </row>
    <row r="1021" spans="1:1" hidden="1" x14ac:dyDescent="0.25">
      <c r="A1021" t="s">
        <v>160</v>
      </c>
    </row>
    <row r="1022" spans="1:1" hidden="1" x14ac:dyDescent="0.25">
      <c r="A1022" t="s">
        <v>160</v>
      </c>
    </row>
    <row r="1023" spans="1:1" hidden="1" x14ac:dyDescent="0.25">
      <c r="A1023" t="s">
        <v>160</v>
      </c>
    </row>
    <row r="1024" spans="1:1" hidden="1" x14ac:dyDescent="0.25">
      <c r="A1024" t="s">
        <v>160</v>
      </c>
    </row>
    <row r="1025" spans="1:1" hidden="1" x14ac:dyDescent="0.25">
      <c r="A1025" t="s">
        <v>160</v>
      </c>
    </row>
    <row r="1026" spans="1:1" hidden="1" x14ac:dyDescent="0.25">
      <c r="A1026" t="s">
        <v>160</v>
      </c>
    </row>
    <row r="1027" spans="1:1" hidden="1" x14ac:dyDescent="0.25">
      <c r="A1027" t="s">
        <v>160</v>
      </c>
    </row>
    <row r="1028" spans="1:1" hidden="1" x14ac:dyDescent="0.25">
      <c r="A1028" t="s">
        <v>160</v>
      </c>
    </row>
    <row r="1029" spans="1:1" hidden="1" x14ac:dyDescent="0.25">
      <c r="A1029" t="s">
        <v>160</v>
      </c>
    </row>
    <row r="1030" spans="1:1" hidden="1" x14ac:dyDescent="0.25">
      <c r="A1030" t="s">
        <v>160</v>
      </c>
    </row>
    <row r="1031" spans="1:1" hidden="1" x14ac:dyDescent="0.25">
      <c r="A1031" t="s">
        <v>160</v>
      </c>
    </row>
    <row r="1032" spans="1:1" hidden="1" x14ac:dyDescent="0.25">
      <c r="A1032" t="s">
        <v>160</v>
      </c>
    </row>
    <row r="1033" spans="1:1" hidden="1" x14ac:dyDescent="0.25">
      <c r="A1033" t="s">
        <v>160</v>
      </c>
    </row>
    <row r="1034" spans="1:1" hidden="1" x14ac:dyDescent="0.25">
      <c r="A1034" t="s">
        <v>160</v>
      </c>
    </row>
    <row r="1035" spans="1:1" hidden="1" x14ac:dyDescent="0.25">
      <c r="A1035" t="s">
        <v>160</v>
      </c>
    </row>
    <row r="1036" spans="1:1" hidden="1" x14ac:dyDescent="0.25">
      <c r="A1036" t="s">
        <v>160</v>
      </c>
    </row>
    <row r="1037" spans="1:1" hidden="1" x14ac:dyDescent="0.25">
      <c r="A1037" t="s">
        <v>160</v>
      </c>
    </row>
    <row r="1038" spans="1:1" hidden="1" x14ac:dyDescent="0.25">
      <c r="A1038" t="s">
        <v>160</v>
      </c>
    </row>
    <row r="1039" spans="1:1" hidden="1" x14ac:dyDescent="0.25">
      <c r="A1039" t="s">
        <v>160</v>
      </c>
    </row>
    <row r="1040" spans="1:1" hidden="1" x14ac:dyDescent="0.25">
      <c r="A1040" t="s">
        <v>160</v>
      </c>
    </row>
    <row r="1041" spans="1:1" hidden="1" x14ac:dyDescent="0.25">
      <c r="A1041" t="s">
        <v>160</v>
      </c>
    </row>
    <row r="1042" spans="1:1" hidden="1" x14ac:dyDescent="0.25">
      <c r="A1042" t="s">
        <v>160</v>
      </c>
    </row>
    <row r="1043" spans="1:1" hidden="1" x14ac:dyDescent="0.25">
      <c r="A1043" t="s">
        <v>160</v>
      </c>
    </row>
    <row r="1044" spans="1:1" hidden="1" x14ac:dyDescent="0.25">
      <c r="A1044" t="s">
        <v>160</v>
      </c>
    </row>
    <row r="1045" spans="1:1" hidden="1" x14ac:dyDescent="0.25">
      <c r="A1045" t="s">
        <v>160</v>
      </c>
    </row>
    <row r="1046" spans="1:1" hidden="1" x14ac:dyDescent="0.25">
      <c r="A1046" t="s">
        <v>160</v>
      </c>
    </row>
    <row r="1047" spans="1:1" hidden="1" x14ac:dyDescent="0.25">
      <c r="A1047" t="s">
        <v>160</v>
      </c>
    </row>
    <row r="1048" spans="1:1" hidden="1" x14ac:dyDescent="0.25">
      <c r="A1048" t="s">
        <v>160</v>
      </c>
    </row>
    <row r="1049" spans="1:1" hidden="1" x14ac:dyDescent="0.25">
      <c r="A1049" t="s">
        <v>160</v>
      </c>
    </row>
    <row r="1050" spans="1:1" hidden="1" x14ac:dyDescent="0.25">
      <c r="A1050" t="s">
        <v>160</v>
      </c>
    </row>
    <row r="1051" spans="1:1" hidden="1" x14ac:dyDescent="0.25">
      <c r="A1051" t="s">
        <v>160</v>
      </c>
    </row>
    <row r="1052" spans="1:1" hidden="1" x14ac:dyDescent="0.25">
      <c r="A1052" t="s">
        <v>160</v>
      </c>
    </row>
    <row r="1053" spans="1:1" hidden="1" x14ac:dyDescent="0.25">
      <c r="A1053" t="s">
        <v>160</v>
      </c>
    </row>
    <row r="1054" spans="1:1" hidden="1" x14ac:dyDescent="0.25">
      <c r="A1054" t="s">
        <v>160</v>
      </c>
    </row>
    <row r="1055" spans="1:1" hidden="1" x14ac:dyDescent="0.25">
      <c r="A1055" t="s">
        <v>160</v>
      </c>
    </row>
    <row r="1056" spans="1:1" hidden="1" x14ac:dyDescent="0.25">
      <c r="A1056" t="s">
        <v>160</v>
      </c>
    </row>
    <row r="1057" spans="1:1" hidden="1" x14ac:dyDescent="0.25">
      <c r="A1057" t="s">
        <v>160</v>
      </c>
    </row>
    <row r="1058" spans="1:1" hidden="1" x14ac:dyDescent="0.25">
      <c r="A1058" t="s">
        <v>160</v>
      </c>
    </row>
    <row r="1059" spans="1:1" hidden="1" x14ac:dyDescent="0.25">
      <c r="A1059" t="s">
        <v>160</v>
      </c>
    </row>
    <row r="1060" spans="1:1" hidden="1" x14ac:dyDescent="0.25">
      <c r="A1060" t="s">
        <v>160</v>
      </c>
    </row>
    <row r="1061" spans="1:1" hidden="1" x14ac:dyDescent="0.25">
      <c r="A1061" t="s">
        <v>160</v>
      </c>
    </row>
    <row r="1062" spans="1:1" hidden="1" x14ac:dyDescent="0.25">
      <c r="A1062" t="s">
        <v>160</v>
      </c>
    </row>
    <row r="1063" spans="1:1" hidden="1" x14ac:dyDescent="0.25">
      <c r="A1063" t="s">
        <v>160</v>
      </c>
    </row>
    <row r="1064" spans="1:1" hidden="1" x14ac:dyDescent="0.25">
      <c r="A1064" t="s">
        <v>160</v>
      </c>
    </row>
    <row r="1065" spans="1:1" hidden="1" x14ac:dyDescent="0.25">
      <c r="A1065" t="s">
        <v>160</v>
      </c>
    </row>
    <row r="1066" spans="1:1" hidden="1" x14ac:dyDescent="0.25">
      <c r="A1066" t="s">
        <v>160</v>
      </c>
    </row>
    <row r="1067" spans="1:1" hidden="1" x14ac:dyDescent="0.25">
      <c r="A1067" t="s">
        <v>160</v>
      </c>
    </row>
    <row r="1068" spans="1:1" hidden="1" x14ac:dyDescent="0.25">
      <c r="A1068" t="s">
        <v>160</v>
      </c>
    </row>
    <row r="1069" spans="1:1" hidden="1" x14ac:dyDescent="0.25">
      <c r="A1069" t="s">
        <v>160</v>
      </c>
    </row>
    <row r="1070" spans="1:1" hidden="1" x14ac:dyDescent="0.25">
      <c r="A1070" t="s">
        <v>160</v>
      </c>
    </row>
    <row r="1071" spans="1:1" hidden="1" x14ac:dyDescent="0.25">
      <c r="A1071" t="s">
        <v>160</v>
      </c>
    </row>
    <row r="1072" spans="1:1" hidden="1" x14ac:dyDescent="0.25">
      <c r="A1072" t="s">
        <v>160</v>
      </c>
    </row>
    <row r="1073" spans="1:1" hidden="1" x14ac:dyDescent="0.25">
      <c r="A1073" t="s">
        <v>160</v>
      </c>
    </row>
    <row r="1074" spans="1:1" hidden="1" x14ac:dyDescent="0.25">
      <c r="A1074" t="s">
        <v>160</v>
      </c>
    </row>
    <row r="1075" spans="1:1" hidden="1" x14ac:dyDescent="0.25">
      <c r="A1075" t="s">
        <v>160</v>
      </c>
    </row>
    <row r="1076" spans="1:1" hidden="1" x14ac:dyDescent="0.25">
      <c r="A1076" t="s">
        <v>160</v>
      </c>
    </row>
    <row r="1077" spans="1:1" hidden="1" x14ac:dyDescent="0.25">
      <c r="A1077" t="s">
        <v>160</v>
      </c>
    </row>
    <row r="1078" spans="1:1" hidden="1" x14ac:dyDescent="0.25">
      <c r="A1078" t="s">
        <v>160</v>
      </c>
    </row>
    <row r="1079" spans="1:1" hidden="1" x14ac:dyDescent="0.25">
      <c r="A1079" t="s">
        <v>160</v>
      </c>
    </row>
    <row r="1080" spans="1:1" hidden="1" x14ac:dyDescent="0.25">
      <c r="A1080" t="s">
        <v>160</v>
      </c>
    </row>
    <row r="1081" spans="1:1" hidden="1" x14ac:dyDescent="0.25">
      <c r="A1081" t="s">
        <v>160</v>
      </c>
    </row>
    <row r="1082" spans="1:1" hidden="1" x14ac:dyDescent="0.25">
      <c r="A1082" t="s">
        <v>160</v>
      </c>
    </row>
    <row r="1083" spans="1:1" hidden="1" x14ac:dyDescent="0.25">
      <c r="A1083" t="s">
        <v>160</v>
      </c>
    </row>
    <row r="1084" spans="1:1" hidden="1" x14ac:dyDescent="0.25">
      <c r="A1084" t="s">
        <v>160</v>
      </c>
    </row>
    <row r="1085" spans="1:1" hidden="1" x14ac:dyDescent="0.25">
      <c r="A1085" t="s">
        <v>160</v>
      </c>
    </row>
    <row r="1086" spans="1:1" hidden="1" x14ac:dyDescent="0.25">
      <c r="A1086" t="s">
        <v>160</v>
      </c>
    </row>
    <row r="1087" spans="1:1" hidden="1" x14ac:dyDescent="0.25">
      <c r="A1087" t="s">
        <v>160</v>
      </c>
    </row>
    <row r="1088" spans="1:1" hidden="1" x14ac:dyDescent="0.25">
      <c r="A1088" t="s">
        <v>160</v>
      </c>
    </row>
    <row r="1089" spans="1:1" hidden="1" x14ac:dyDescent="0.25">
      <c r="A1089" t="s">
        <v>160</v>
      </c>
    </row>
    <row r="1090" spans="1:1" hidden="1" x14ac:dyDescent="0.25">
      <c r="A1090" t="s">
        <v>160</v>
      </c>
    </row>
    <row r="1091" spans="1:1" hidden="1" x14ac:dyDescent="0.25">
      <c r="A1091" t="s">
        <v>160</v>
      </c>
    </row>
    <row r="1092" spans="1:1" hidden="1" x14ac:dyDescent="0.25">
      <c r="A1092" t="s">
        <v>160</v>
      </c>
    </row>
    <row r="1093" spans="1:1" hidden="1" x14ac:dyDescent="0.25">
      <c r="A1093" t="s">
        <v>160</v>
      </c>
    </row>
    <row r="1094" spans="1:1" hidden="1" x14ac:dyDescent="0.25">
      <c r="A1094" t="s">
        <v>160</v>
      </c>
    </row>
    <row r="1095" spans="1:1" hidden="1" x14ac:dyDescent="0.25">
      <c r="A1095" t="s">
        <v>160</v>
      </c>
    </row>
    <row r="1096" spans="1:1" hidden="1" x14ac:dyDescent="0.25">
      <c r="A1096" t="s">
        <v>160</v>
      </c>
    </row>
    <row r="1097" spans="1:1" hidden="1" x14ac:dyDescent="0.25">
      <c r="A1097" t="s">
        <v>160</v>
      </c>
    </row>
    <row r="1098" spans="1:1" hidden="1" x14ac:dyDescent="0.25">
      <c r="A1098" t="s">
        <v>160</v>
      </c>
    </row>
    <row r="1099" spans="1:1" hidden="1" x14ac:dyDescent="0.25">
      <c r="A1099" t="s">
        <v>160</v>
      </c>
    </row>
    <row r="1100" spans="1:1" hidden="1" x14ac:dyDescent="0.25">
      <c r="A1100" t="s">
        <v>160</v>
      </c>
    </row>
    <row r="1101" spans="1:1" hidden="1" x14ac:dyDescent="0.25">
      <c r="A1101" t="s">
        <v>160</v>
      </c>
    </row>
    <row r="1102" spans="1:1" hidden="1" x14ac:dyDescent="0.25">
      <c r="A1102" t="s">
        <v>160</v>
      </c>
    </row>
    <row r="1103" spans="1:1" hidden="1" x14ac:dyDescent="0.25">
      <c r="A1103" t="s">
        <v>160</v>
      </c>
    </row>
    <row r="1104" spans="1:1" hidden="1" x14ac:dyDescent="0.25">
      <c r="A1104" t="s">
        <v>160</v>
      </c>
    </row>
    <row r="1105" spans="1:1" hidden="1" x14ac:dyDescent="0.25">
      <c r="A1105" t="s">
        <v>160</v>
      </c>
    </row>
    <row r="1106" spans="1:1" hidden="1" x14ac:dyDescent="0.25">
      <c r="A1106" t="s">
        <v>160</v>
      </c>
    </row>
    <row r="1107" spans="1:1" hidden="1" x14ac:dyDescent="0.25">
      <c r="A1107" t="s">
        <v>160</v>
      </c>
    </row>
    <row r="1108" spans="1:1" hidden="1" x14ac:dyDescent="0.25">
      <c r="A1108" t="s">
        <v>160</v>
      </c>
    </row>
    <row r="1109" spans="1:1" hidden="1" x14ac:dyDescent="0.25">
      <c r="A1109" t="s">
        <v>160</v>
      </c>
    </row>
    <row r="1110" spans="1:1" hidden="1" x14ac:dyDescent="0.25">
      <c r="A1110" t="s">
        <v>160</v>
      </c>
    </row>
    <row r="1111" spans="1:1" hidden="1" x14ac:dyDescent="0.25">
      <c r="A1111" t="s">
        <v>160</v>
      </c>
    </row>
    <row r="1112" spans="1:1" hidden="1" x14ac:dyDescent="0.25">
      <c r="A1112" t="s">
        <v>160</v>
      </c>
    </row>
    <row r="1113" spans="1:1" hidden="1" x14ac:dyDescent="0.25">
      <c r="A1113" t="s">
        <v>160</v>
      </c>
    </row>
    <row r="1114" spans="1:1" hidden="1" x14ac:dyDescent="0.25">
      <c r="A1114" t="s">
        <v>160</v>
      </c>
    </row>
    <row r="1115" spans="1:1" hidden="1" x14ac:dyDescent="0.25">
      <c r="A1115" t="s">
        <v>160</v>
      </c>
    </row>
    <row r="1116" spans="1:1" hidden="1" x14ac:dyDescent="0.25">
      <c r="A1116" t="s">
        <v>160</v>
      </c>
    </row>
    <row r="1117" spans="1:1" hidden="1" x14ac:dyDescent="0.25">
      <c r="A1117" t="s">
        <v>160</v>
      </c>
    </row>
    <row r="1118" spans="1:1" hidden="1" x14ac:dyDescent="0.25">
      <c r="A1118" t="s">
        <v>160</v>
      </c>
    </row>
    <row r="1119" spans="1:1" hidden="1" x14ac:dyDescent="0.25">
      <c r="A1119" t="s">
        <v>160</v>
      </c>
    </row>
    <row r="1120" spans="1:1" hidden="1" x14ac:dyDescent="0.25">
      <c r="A1120" t="s">
        <v>160</v>
      </c>
    </row>
    <row r="1121" spans="1:1" hidden="1" x14ac:dyDescent="0.25">
      <c r="A1121" t="s">
        <v>160</v>
      </c>
    </row>
    <row r="1122" spans="1:1" hidden="1" x14ac:dyDescent="0.25">
      <c r="A1122" t="s">
        <v>160</v>
      </c>
    </row>
    <row r="1123" spans="1:1" hidden="1" x14ac:dyDescent="0.25">
      <c r="A1123" t="s">
        <v>160</v>
      </c>
    </row>
    <row r="1124" spans="1:1" hidden="1" x14ac:dyDescent="0.25">
      <c r="A1124" t="s">
        <v>160</v>
      </c>
    </row>
    <row r="1125" spans="1:1" hidden="1" x14ac:dyDescent="0.25">
      <c r="A1125" t="s">
        <v>160</v>
      </c>
    </row>
    <row r="1126" spans="1:1" hidden="1" x14ac:dyDescent="0.25">
      <c r="A1126" t="s">
        <v>160</v>
      </c>
    </row>
    <row r="1127" spans="1:1" hidden="1" x14ac:dyDescent="0.25">
      <c r="A1127" t="s">
        <v>160</v>
      </c>
    </row>
    <row r="1128" spans="1:1" hidden="1" x14ac:dyDescent="0.25">
      <c r="A1128" t="s">
        <v>160</v>
      </c>
    </row>
    <row r="1129" spans="1:1" hidden="1" x14ac:dyDescent="0.25">
      <c r="A1129" t="s">
        <v>160</v>
      </c>
    </row>
    <row r="1130" spans="1:1" hidden="1" x14ac:dyDescent="0.25">
      <c r="A1130" t="s">
        <v>160</v>
      </c>
    </row>
    <row r="1131" spans="1:1" hidden="1" x14ac:dyDescent="0.25">
      <c r="A1131" t="s">
        <v>160</v>
      </c>
    </row>
    <row r="1132" spans="1:1" hidden="1" x14ac:dyDescent="0.25">
      <c r="A1132" t="s">
        <v>160</v>
      </c>
    </row>
    <row r="1133" spans="1:1" hidden="1" x14ac:dyDescent="0.25">
      <c r="A1133" t="s">
        <v>160</v>
      </c>
    </row>
    <row r="1134" spans="1:1" hidden="1" x14ac:dyDescent="0.25">
      <c r="A1134" t="s">
        <v>160</v>
      </c>
    </row>
    <row r="1135" spans="1:1" hidden="1" x14ac:dyDescent="0.25">
      <c r="A1135" t="s">
        <v>160</v>
      </c>
    </row>
    <row r="1136" spans="1:1" hidden="1" x14ac:dyDescent="0.25">
      <c r="A1136" t="s">
        <v>160</v>
      </c>
    </row>
    <row r="1137" spans="1:1" hidden="1" x14ac:dyDescent="0.25">
      <c r="A1137" t="s">
        <v>160</v>
      </c>
    </row>
    <row r="1138" spans="1:1" hidden="1" x14ac:dyDescent="0.25">
      <c r="A1138" t="s">
        <v>160</v>
      </c>
    </row>
    <row r="1139" spans="1:1" hidden="1" x14ac:dyDescent="0.25">
      <c r="A1139" t="s">
        <v>160</v>
      </c>
    </row>
    <row r="1140" spans="1:1" hidden="1" x14ac:dyDescent="0.25">
      <c r="A1140" t="s">
        <v>160</v>
      </c>
    </row>
    <row r="1141" spans="1:1" hidden="1" x14ac:dyDescent="0.25">
      <c r="A1141" t="s">
        <v>160</v>
      </c>
    </row>
    <row r="1142" spans="1:1" hidden="1" x14ac:dyDescent="0.25">
      <c r="A1142" t="s">
        <v>160</v>
      </c>
    </row>
    <row r="1143" spans="1:1" hidden="1" x14ac:dyDescent="0.25">
      <c r="A1143" t="s">
        <v>160</v>
      </c>
    </row>
    <row r="1144" spans="1:1" hidden="1" x14ac:dyDescent="0.25">
      <c r="A1144" t="s">
        <v>160</v>
      </c>
    </row>
    <row r="1145" spans="1:1" hidden="1" x14ac:dyDescent="0.25">
      <c r="A1145" t="s">
        <v>160</v>
      </c>
    </row>
    <row r="1146" spans="1:1" hidden="1" x14ac:dyDescent="0.25">
      <c r="A1146" t="s">
        <v>160</v>
      </c>
    </row>
    <row r="1147" spans="1:1" hidden="1" x14ac:dyDescent="0.25">
      <c r="A1147" t="s">
        <v>160</v>
      </c>
    </row>
    <row r="1148" spans="1:1" hidden="1" x14ac:dyDescent="0.25">
      <c r="A1148" t="s">
        <v>160</v>
      </c>
    </row>
    <row r="1149" spans="1:1" hidden="1" x14ac:dyDescent="0.25">
      <c r="A1149" t="s">
        <v>160</v>
      </c>
    </row>
    <row r="1150" spans="1:1" hidden="1" x14ac:dyDescent="0.25">
      <c r="A1150" t="s">
        <v>160</v>
      </c>
    </row>
    <row r="1151" spans="1:1" hidden="1" x14ac:dyDescent="0.25">
      <c r="A1151" t="s">
        <v>160</v>
      </c>
    </row>
    <row r="1152" spans="1:1" hidden="1" x14ac:dyDescent="0.25">
      <c r="A1152" t="s">
        <v>160</v>
      </c>
    </row>
    <row r="1153" spans="1:1" hidden="1" x14ac:dyDescent="0.25">
      <c r="A1153" t="s">
        <v>160</v>
      </c>
    </row>
    <row r="1154" spans="1:1" hidden="1" x14ac:dyDescent="0.25">
      <c r="A1154" t="s">
        <v>160</v>
      </c>
    </row>
    <row r="1155" spans="1:1" hidden="1" x14ac:dyDescent="0.25">
      <c r="A1155" t="s">
        <v>160</v>
      </c>
    </row>
    <row r="1156" spans="1:1" hidden="1" x14ac:dyDescent="0.25">
      <c r="A1156" t="s">
        <v>160</v>
      </c>
    </row>
    <row r="1157" spans="1:1" hidden="1" x14ac:dyDescent="0.25">
      <c r="A1157" t="s">
        <v>160</v>
      </c>
    </row>
    <row r="1158" spans="1:1" hidden="1" x14ac:dyDescent="0.25">
      <c r="A1158" t="s">
        <v>160</v>
      </c>
    </row>
    <row r="1159" spans="1:1" hidden="1" x14ac:dyDescent="0.25">
      <c r="A1159" t="s">
        <v>160</v>
      </c>
    </row>
    <row r="1160" spans="1:1" hidden="1" x14ac:dyDescent="0.25">
      <c r="A1160" t="s">
        <v>160</v>
      </c>
    </row>
    <row r="1161" spans="1:1" hidden="1" x14ac:dyDescent="0.25">
      <c r="A1161" t="s">
        <v>160</v>
      </c>
    </row>
    <row r="1162" spans="1:1" hidden="1" x14ac:dyDescent="0.25">
      <c r="A1162" t="s">
        <v>160</v>
      </c>
    </row>
    <row r="1163" spans="1:1" hidden="1" x14ac:dyDescent="0.25">
      <c r="A1163" t="s">
        <v>160</v>
      </c>
    </row>
    <row r="1164" spans="1:1" hidden="1" x14ac:dyDescent="0.25">
      <c r="A1164" t="s">
        <v>160</v>
      </c>
    </row>
    <row r="1165" spans="1:1" hidden="1" x14ac:dyDescent="0.25">
      <c r="A1165" t="s">
        <v>160</v>
      </c>
    </row>
    <row r="1166" spans="1:1" hidden="1" x14ac:dyDescent="0.25">
      <c r="A1166" t="s">
        <v>160</v>
      </c>
    </row>
    <row r="1167" spans="1:1" hidden="1" x14ac:dyDescent="0.25">
      <c r="A1167" t="s">
        <v>160</v>
      </c>
    </row>
    <row r="1168" spans="1:1" hidden="1" x14ac:dyDescent="0.25">
      <c r="A1168" t="s">
        <v>160</v>
      </c>
    </row>
    <row r="1169" spans="1:1" hidden="1" x14ac:dyDescent="0.25">
      <c r="A1169" t="s">
        <v>160</v>
      </c>
    </row>
    <row r="1170" spans="1:1" hidden="1" x14ac:dyDescent="0.25">
      <c r="A1170" t="s">
        <v>160</v>
      </c>
    </row>
    <row r="1171" spans="1:1" hidden="1" x14ac:dyDescent="0.25">
      <c r="A1171" t="s">
        <v>160</v>
      </c>
    </row>
    <row r="1172" spans="1:1" hidden="1" x14ac:dyDescent="0.25">
      <c r="A1172" t="s">
        <v>160</v>
      </c>
    </row>
    <row r="1173" spans="1:1" hidden="1" x14ac:dyDescent="0.25">
      <c r="A1173" t="s">
        <v>160</v>
      </c>
    </row>
    <row r="1174" spans="1:1" hidden="1" x14ac:dyDescent="0.25">
      <c r="A1174" t="s">
        <v>160</v>
      </c>
    </row>
    <row r="1175" spans="1:1" hidden="1" x14ac:dyDescent="0.25">
      <c r="A1175" t="s">
        <v>160</v>
      </c>
    </row>
    <row r="1176" spans="1:1" hidden="1" x14ac:dyDescent="0.25">
      <c r="A1176" t="s">
        <v>160</v>
      </c>
    </row>
    <row r="1177" spans="1:1" hidden="1" x14ac:dyDescent="0.25">
      <c r="A1177" t="s">
        <v>160</v>
      </c>
    </row>
    <row r="1178" spans="1:1" hidden="1" x14ac:dyDescent="0.25">
      <c r="A1178" t="s">
        <v>160</v>
      </c>
    </row>
    <row r="1179" spans="1:1" hidden="1" x14ac:dyDescent="0.25">
      <c r="A1179" t="s">
        <v>160</v>
      </c>
    </row>
    <row r="1180" spans="1:1" hidden="1" x14ac:dyDescent="0.25">
      <c r="A1180" t="s">
        <v>160</v>
      </c>
    </row>
    <row r="1181" spans="1:1" hidden="1" x14ac:dyDescent="0.25">
      <c r="A1181" t="s">
        <v>160</v>
      </c>
    </row>
    <row r="1182" spans="1:1" hidden="1" x14ac:dyDescent="0.25">
      <c r="A1182" t="s">
        <v>160</v>
      </c>
    </row>
    <row r="1183" spans="1:1" hidden="1" x14ac:dyDescent="0.25">
      <c r="A1183" t="s">
        <v>160</v>
      </c>
    </row>
    <row r="1184" spans="1:1" hidden="1" x14ac:dyDescent="0.25">
      <c r="A1184" t="s">
        <v>160</v>
      </c>
    </row>
    <row r="1185" spans="1:1" hidden="1" x14ac:dyDescent="0.25">
      <c r="A1185" t="s">
        <v>160</v>
      </c>
    </row>
    <row r="1186" spans="1:1" hidden="1" x14ac:dyDescent="0.25">
      <c r="A1186" t="s">
        <v>160</v>
      </c>
    </row>
    <row r="1187" spans="1:1" hidden="1" x14ac:dyDescent="0.25">
      <c r="A1187" t="s">
        <v>160</v>
      </c>
    </row>
    <row r="1188" spans="1:1" hidden="1" x14ac:dyDescent="0.25">
      <c r="A1188" t="s">
        <v>160</v>
      </c>
    </row>
    <row r="1189" spans="1:1" hidden="1" x14ac:dyDescent="0.25">
      <c r="A1189" t="s">
        <v>160</v>
      </c>
    </row>
    <row r="1190" spans="1:1" hidden="1" x14ac:dyDescent="0.25">
      <c r="A1190" t="s">
        <v>160</v>
      </c>
    </row>
    <row r="1191" spans="1:1" hidden="1" x14ac:dyDescent="0.25">
      <c r="A1191" t="s">
        <v>160</v>
      </c>
    </row>
    <row r="1192" spans="1:1" hidden="1" x14ac:dyDescent="0.25">
      <c r="A1192" t="s">
        <v>160</v>
      </c>
    </row>
    <row r="1193" spans="1:1" hidden="1" x14ac:dyDescent="0.25">
      <c r="A1193" t="s">
        <v>160</v>
      </c>
    </row>
    <row r="1194" spans="1:1" hidden="1" x14ac:dyDescent="0.25">
      <c r="A1194" t="s">
        <v>160</v>
      </c>
    </row>
    <row r="1195" spans="1:1" hidden="1" x14ac:dyDescent="0.25">
      <c r="A1195" t="s">
        <v>160</v>
      </c>
    </row>
    <row r="1196" spans="1:1" hidden="1" x14ac:dyDescent="0.25">
      <c r="A1196" t="s">
        <v>160</v>
      </c>
    </row>
    <row r="1197" spans="1:1" hidden="1" x14ac:dyDescent="0.25">
      <c r="A1197" t="s">
        <v>160</v>
      </c>
    </row>
    <row r="1198" spans="1:1" hidden="1" x14ac:dyDescent="0.25">
      <c r="A1198" t="s">
        <v>160</v>
      </c>
    </row>
    <row r="1199" spans="1:1" hidden="1" x14ac:dyDescent="0.25">
      <c r="A1199" t="s">
        <v>160</v>
      </c>
    </row>
    <row r="1200" spans="1:1" hidden="1" x14ac:dyDescent="0.25">
      <c r="A1200" t="s">
        <v>160</v>
      </c>
    </row>
    <row r="1201" spans="1:1" hidden="1" x14ac:dyDescent="0.25">
      <c r="A1201" t="s">
        <v>160</v>
      </c>
    </row>
    <row r="1202" spans="1:1" hidden="1" x14ac:dyDescent="0.25">
      <c r="A1202" t="s">
        <v>160</v>
      </c>
    </row>
    <row r="1203" spans="1:1" hidden="1" x14ac:dyDescent="0.25">
      <c r="A1203" t="s">
        <v>160</v>
      </c>
    </row>
    <row r="1204" spans="1:1" hidden="1" x14ac:dyDescent="0.25">
      <c r="A1204" t="s">
        <v>160</v>
      </c>
    </row>
    <row r="1205" spans="1:1" hidden="1" x14ac:dyDescent="0.25">
      <c r="A1205" t="s">
        <v>160</v>
      </c>
    </row>
    <row r="1206" spans="1:1" hidden="1" x14ac:dyDescent="0.25">
      <c r="A1206" t="s">
        <v>160</v>
      </c>
    </row>
    <row r="1207" spans="1:1" hidden="1" x14ac:dyDescent="0.25">
      <c r="A1207" t="s">
        <v>160</v>
      </c>
    </row>
    <row r="1208" spans="1:1" hidden="1" x14ac:dyDescent="0.25">
      <c r="A1208" t="s">
        <v>160</v>
      </c>
    </row>
    <row r="1209" spans="1:1" hidden="1" x14ac:dyDescent="0.25">
      <c r="A1209" t="s">
        <v>160</v>
      </c>
    </row>
    <row r="1210" spans="1:1" hidden="1" x14ac:dyDescent="0.25">
      <c r="A1210" t="s">
        <v>160</v>
      </c>
    </row>
    <row r="1211" spans="1:1" hidden="1" x14ac:dyDescent="0.25">
      <c r="A1211" t="s">
        <v>160</v>
      </c>
    </row>
    <row r="1212" spans="1:1" hidden="1" x14ac:dyDescent="0.25">
      <c r="A1212" t="s">
        <v>160</v>
      </c>
    </row>
    <row r="1213" spans="1:1" hidden="1" x14ac:dyDescent="0.25">
      <c r="A1213" t="s">
        <v>160</v>
      </c>
    </row>
    <row r="1214" spans="1:1" hidden="1" x14ac:dyDescent="0.25">
      <c r="A1214" t="s">
        <v>160</v>
      </c>
    </row>
    <row r="1215" spans="1:1" hidden="1" x14ac:dyDescent="0.25">
      <c r="A1215" t="s">
        <v>160</v>
      </c>
    </row>
    <row r="1216" spans="1:1" hidden="1" x14ac:dyDescent="0.25">
      <c r="A1216" t="s">
        <v>160</v>
      </c>
    </row>
    <row r="1217" spans="1:1" hidden="1" x14ac:dyDescent="0.25">
      <c r="A1217" t="s">
        <v>160</v>
      </c>
    </row>
    <row r="1218" spans="1:1" hidden="1" x14ac:dyDescent="0.25">
      <c r="A1218" t="s">
        <v>160</v>
      </c>
    </row>
    <row r="1219" spans="1:1" hidden="1" x14ac:dyDescent="0.25">
      <c r="A1219" t="s">
        <v>160</v>
      </c>
    </row>
    <row r="1220" spans="1:1" hidden="1" x14ac:dyDescent="0.25">
      <c r="A1220" t="s">
        <v>160</v>
      </c>
    </row>
    <row r="1221" spans="1:1" hidden="1" x14ac:dyDescent="0.25">
      <c r="A1221" t="s">
        <v>160</v>
      </c>
    </row>
    <row r="1222" spans="1:1" hidden="1" x14ac:dyDescent="0.25">
      <c r="A1222" t="s">
        <v>160</v>
      </c>
    </row>
    <row r="1223" spans="1:1" hidden="1" x14ac:dyDescent="0.25">
      <c r="A1223" t="s">
        <v>160</v>
      </c>
    </row>
    <row r="1224" spans="1:1" hidden="1" x14ac:dyDescent="0.25">
      <c r="A1224" t="s">
        <v>160</v>
      </c>
    </row>
    <row r="1225" spans="1:1" hidden="1" x14ac:dyDescent="0.25">
      <c r="A1225" t="s">
        <v>160</v>
      </c>
    </row>
    <row r="1226" spans="1:1" hidden="1" x14ac:dyDescent="0.25">
      <c r="A1226" t="s">
        <v>160</v>
      </c>
    </row>
    <row r="1227" spans="1:1" hidden="1" x14ac:dyDescent="0.25">
      <c r="A1227" t="s">
        <v>160</v>
      </c>
    </row>
    <row r="1228" spans="1:1" hidden="1" x14ac:dyDescent="0.25">
      <c r="A1228" t="s">
        <v>160</v>
      </c>
    </row>
    <row r="1229" spans="1:1" hidden="1" x14ac:dyDescent="0.25">
      <c r="A1229" t="s">
        <v>160</v>
      </c>
    </row>
    <row r="1230" spans="1:1" hidden="1" x14ac:dyDescent="0.25">
      <c r="A1230" t="s">
        <v>160</v>
      </c>
    </row>
    <row r="1231" spans="1:1" hidden="1" x14ac:dyDescent="0.25">
      <c r="A1231" t="s">
        <v>160</v>
      </c>
    </row>
    <row r="1232" spans="1:1" hidden="1" x14ac:dyDescent="0.25">
      <c r="A1232" t="s">
        <v>160</v>
      </c>
    </row>
    <row r="1233" spans="1:1" hidden="1" x14ac:dyDescent="0.25">
      <c r="A1233" t="s">
        <v>160</v>
      </c>
    </row>
    <row r="1234" spans="1:1" hidden="1" x14ac:dyDescent="0.25">
      <c r="A1234" t="s">
        <v>160</v>
      </c>
    </row>
    <row r="1235" spans="1:1" hidden="1" x14ac:dyDescent="0.25">
      <c r="A1235" t="s">
        <v>160</v>
      </c>
    </row>
    <row r="1236" spans="1:1" hidden="1" x14ac:dyDescent="0.25">
      <c r="A1236" t="s">
        <v>160</v>
      </c>
    </row>
    <row r="1237" spans="1:1" hidden="1" x14ac:dyDescent="0.25">
      <c r="A1237" t="s">
        <v>160</v>
      </c>
    </row>
    <row r="1238" spans="1:1" hidden="1" x14ac:dyDescent="0.25">
      <c r="A1238" t="s">
        <v>160</v>
      </c>
    </row>
    <row r="1239" spans="1:1" hidden="1" x14ac:dyDescent="0.25">
      <c r="A1239" t="s">
        <v>160</v>
      </c>
    </row>
    <row r="1240" spans="1:1" hidden="1" x14ac:dyDescent="0.25">
      <c r="A1240" t="s">
        <v>160</v>
      </c>
    </row>
    <row r="1241" spans="1:1" hidden="1" x14ac:dyDescent="0.25">
      <c r="A1241" t="s">
        <v>160</v>
      </c>
    </row>
    <row r="1242" spans="1:1" hidden="1" x14ac:dyDescent="0.25">
      <c r="A1242" t="s">
        <v>160</v>
      </c>
    </row>
    <row r="1243" spans="1:1" hidden="1" x14ac:dyDescent="0.25">
      <c r="A1243" t="s">
        <v>160</v>
      </c>
    </row>
    <row r="1244" spans="1:1" hidden="1" x14ac:dyDescent="0.25">
      <c r="A1244" t="s">
        <v>160</v>
      </c>
    </row>
    <row r="1245" spans="1:1" hidden="1" x14ac:dyDescent="0.25">
      <c r="A1245" t="s">
        <v>160</v>
      </c>
    </row>
    <row r="1246" spans="1:1" hidden="1" x14ac:dyDescent="0.25">
      <c r="A1246" t="s">
        <v>160</v>
      </c>
    </row>
    <row r="1247" spans="1:1" hidden="1" x14ac:dyDescent="0.25">
      <c r="A1247" t="s">
        <v>160</v>
      </c>
    </row>
    <row r="1248" spans="1:1" hidden="1" x14ac:dyDescent="0.25">
      <c r="A1248" t="s">
        <v>160</v>
      </c>
    </row>
    <row r="1249" spans="1:1" hidden="1" x14ac:dyDescent="0.25">
      <c r="A1249" t="s">
        <v>160</v>
      </c>
    </row>
    <row r="1250" spans="1:1" hidden="1" x14ac:dyDescent="0.25">
      <c r="A1250" t="s">
        <v>160</v>
      </c>
    </row>
    <row r="1251" spans="1:1" hidden="1" x14ac:dyDescent="0.25">
      <c r="A1251" t="s">
        <v>160</v>
      </c>
    </row>
    <row r="1252" spans="1:1" hidden="1" x14ac:dyDescent="0.25">
      <c r="A1252" t="s">
        <v>160</v>
      </c>
    </row>
    <row r="1253" spans="1:1" hidden="1" x14ac:dyDescent="0.25">
      <c r="A1253" t="s">
        <v>160</v>
      </c>
    </row>
    <row r="1254" spans="1:1" hidden="1" x14ac:dyDescent="0.25">
      <c r="A1254" t="s">
        <v>160</v>
      </c>
    </row>
    <row r="1255" spans="1:1" hidden="1" x14ac:dyDescent="0.25">
      <c r="A1255" t="s">
        <v>160</v>
      </c>
    </row>
    <row r="1256" spans="1:1" hidden="1" x14ac:dyDescent="0.25">
      <c r="A1256" t="s">
        <v>160</v>
      </c>
    </row>
    <row r="1257" spans="1:1" hidden="1" x14ac:dyDescent="0.25">
      <c r="A1257" t="s">
        <v>160</v>
      </c>
    </row>
    <row r="1258" spans="1:1" hidden="1" x14ac:dyDescent="0.25">
      <c r="A1258" t="s">
        <v>160</v>
      </c>
    </row>
    <row r="1259" spans="1:1" hidden="1" x14ac:dyDescent="0.25">
      <c r="A1259" t="s">
        <v>160</v>
      </c>
    </row>
    <row r="1260" spans="1:1" hidden="1" x14ac:dyDescent="0.25">
      <c r="A1260" t="s">
        <v>160</v>
      </c>
    </row>
    <row r="1261" spans="1:1" hidden="1" x14ac:dyDescent="0.25">
      <c r="A1261" t="s">
        <v>160</v>
      </c>
    </row>
    <row r="1262" spans="1:1" hidden="1" x14ac:dyDescent="0.25">
      <c r="A1262" t="s">
        <v>160</v>
      </c>
    </row>
    <row r="1263" spans="1:1" hidden="1" x14ac:dyDescent="0.25">
      <c r="A1263" t="s">
        <v>160</v>
      </c>
    </row>
    <row r="1264" spans="1:1" hidden="1" x14ac:dyDescent="0.25">
      <c r="A1264" t="s">
        <v>160</v>
      </c>
    </row>
    <row r="1265" spans="1:1" hidden="1" x14ac:dyDescent="0.25">
      <c r="A1265" t="s">
        <v>160</v>
      </c>
    </row>
    <row r="1266" spans="1:1" hidden="1" x14ac:dyDescent="0.25">
      <c r="A1266" t="s">
        <v>160</v>
      </c>
    </row>
    <row r="1267" spans="1:1" hidden="1" x14ac:dyDescent="0.25">
      <c r="A1267" t="s">
        <v>160</v>
      </c>
    </row>
    <row r="1268" spans="1:1" hidden="1" x14ac:dyDescent="0.25">
      <c r="A1268" t="s">
        <v>160</v>
      </c>
    </row>
    <row r="1269" spans="1:1" hidden="1" x14ac:dyDescent="0.25">
      <c r="A1269" t="s">
        <v>160</v>
      </c>
    </row>
    <row r="1270" spans="1:1" hidden="1" x14ac:dyDescent="0.25">
      <c r="A1270" t="s">
        <v>160</v>
      </c>
    </row>
    <row r="1271" spans="1:1" hidden="1" x14ac:dyDescent="0.25">
      <c r="A1271" t="s">
        <v>160</v>
      </c>
    </row>
    <row r="1272" spans="1:1" hidden="1" x14ac:dyDescent="0.25">
      <c r="A1272" t="s">
        <v>160</v>
      </c>
    </row>
    <row r="1273" spans="1:1" hidden="1" x14ac:dyDescent="0.25">
      <c r="A1273" t="s">
        <v>160</v>
      </c>
    </row>
    <row r="1274" spans="1:1" hidden="1" x14ac:dyDescent="0.25">
      <c r="A1274" t="s">
        <v>160</v>
      </c>
    </row>
    <row r="1275" spans="1:1" hidden="1" x14ac:dyDescent="0.25">
      <c r="A1275" t="s">
        <v>160</v>
      </c>
    </row>
    <row r="1276" spans="1:1" hidden="1" x14ac:dyDescent="0.25">
      <c r="A1276" t="s">
        <v>160</v>
      </c>
    </row>
    <row r="1277" spans="1:1" hidden="1" x14ac:dyDescent="0.25">
      <c r="A1277" t="s">
        <v>160</v>
      </c>
    </row>
    <row r="1278" spans="1:1" hidden="1" x14ac:dyDescent="0.25">
      <c r="A1278" t="s">
        <v>160</v>
      </c>
    </row>
    <row r="1279" spans="1:1" hidden="1" x14ac:dyDescent="0.25">
      <c r="A1279" t="s">
        <v>160</v>
      </c>
    </row>
    <row r="1280" spans="1:1" hidden="1" x14ac:dyDescent="0.25">
      <c r="A1280" t="s">
        <v>160</v>
      </c>
    </row>
    <row r="1281" spans="1:1" hidden="1" x14ac:dyDescent="0.25">
      <c r="A1281" t="s">
        <v>160</v>
      </c>
    </row>
    <row r="1282" spans="1:1" hidden="1" x14ac:dyDescent="0.25">
      <c r="A1282" t="s">
        <v>160</v>
      </c>
    </row>
    <row r="1283" spans="1:1" hidden="1" x14ac:dyDescent="0.25">
      <c r="A1283" t="s">
        <v>160</v>
      </c>
    </row>
    <row r="1284" spans="1:1" hidden="1" x14ac:dyDescent="0.25">
      <c r="A1284" t="s">
        <v>160</v>
      </c>
    </row>
    <row r="1285" spans="1:1" hidden="1" x14ac:dyDescent="0.25">
      <c r="A1285" t="s">
        <v>160</v>
      </c>
    </row>
    <row r="1286" spans="1:1" hidden="1" x14ac:dyDescent="0.25">
      <c r="A1286" t="s">
        <v>160</v>
      </c>
    </row>
    <row r="1287" spans="1:1" hidden="1" x14ac:dyDescent="0.25">
      <c r="A1287" t="s">
        <v>160</v>
      </c>
    </row>
    <row r="1288" spans="1:1" hidden="1" x14ac:dyDescent="0.25">
      <c r="A1288" t="s">
        <v>160</v>
      </c>
    </row>
    <row r="1289" spans="1:1" hidden="1" x14ac:dyDescent="0.25">
      <c r="A1289" t="s">
        <v>160</v>
      </c>
    </row>
    <row r="1290" spans="1:1" hidden="1" x14ac:dyDescent="0.25">
      <c r="A1290" t="s">
        <v>160</v>
      </c>
    </row>
    <row r="1291" spans="1:1" hidden="1" x14ac:dyDescent="0.25">
      <c r="A1291" t="s">
        <v>160</v>
      </c>
    </row>
    <row r="1292" spans="1:1" hidden="1" x14ac:dyDescent="0.25">
      <c r="A1292" t="s">
        <v>160</v>
      </c>
    </row>
    <row r="1293" spans="1:1" hidden="1" x14ac:dyDescent="0.25">
      <c r="A1293" t="s">
        <v>160</v>
      </c>
    </row>
    <row r="1294" spans="1:1" hidden="1" x14ac:dyDescent="0.25">
      <c r="A1294" t="s">
        <v>160</v>
      </c>
    </row>
    <row r="1295" spans="1:1" hidden="1" x14ac:dyDescent="0.25">
      <c r="A1295" t="s">
        <v>160</v>
      </c>
    </row>
    <row r="1296" spans="1:1" hidden="1" x14ac:dyDescent="0.25">
      <c r="A1296" t="s">
        <v>160</v>
      </c>
    </row>
    <row r="1297" spans="1:1" hidden="1" x14ac:dyDescent="0.25">
      <c r="A1297" t="s">
        <v>160</v>
      </c>
    </row>
    <row r="1298" spans="1:1" hidden="1" x14ac:dyDescent="0.25">
      <c r="A1298" t="s">
        <v>160</v>
      </c>
    </row>
    <row r="1299" spans="1:1" hidden="1" x14ac:dyDescent="0.25">
      <c r="A1299" t="s">
        <v>160</v>
      </c>
    </row>
    <row r="1300" spans="1:1" hidden="1" x14ac:dyDescent="0.25">
      <c r="A1300" t="s">
        <v>160</v>
      </c>
    </row>
    <row r="1301" spans="1:1" hidden="1" x14ac:dyDescent="0.25">
      <c r="A1301" t="s">
        <v>160</v>
      </c>
    </row>
    <row r="1302" spans="1:1" hidden="1" x14ac:dyDescent="0.25">
      <c r="A1302" t="s">
        <v>160</v>
      </c>
    </row>
    <row r="1303" spans="1:1" hidden="1" x14ac:dyDescent="0.25">
      <c r="A1303" t="s">
        <v>160</v>
      </c>
    </row>
    <row r="1304" spans="1:1" hidden="1" x14ac:dyDescent="0.25">
      <c r="A1304" t="s">
        <v>160</v>
      </c>
    </row>
    <row r="1305" spans="1:1" hidden="1" x14ac:dyDescent="0.25">
      <c r="A1305" t="s">
        <v>160</v>
      </c>
    </row>
    <row r="1306" spans="1:1" hidden="1" x14ac:dyDescent="0.25">
      <c r="A1306" t="s">
        <v>160</v>
      </c>
    </row>
    <row r="1307" spans="1:1" hidden="1" x14ac:dyDescent="0.25">
      <c r="A1307" t="s">
        <v>160</v>
      </c>
    </row>
    <row r="1308" spans="1:1" hidden="1" x14ac:dyDescent="0.25">
      <c r="A1308" t="s">
        <v>160</v>
      </c>
    </row>
    <row r="1309" spans="1:1" hidden="1" x14ac:dyDescent="0.25">
      <c r="A1309" t="s">
        <v>160</v>
      </c>
    </row>
    <row r="1310" spans="1:1" hidden="1" x14ac:dyDescent="0.25">
      <c r="A1310" t="s">
        <v>160</v>
      </c>
    </row>
    <row r="1311" spans="1:1" hidden="1" x14ac:dyDescent="0.25">
      <c r="A1311" t="s">
        <v>160</v>
      </c>
    </row>
    <row r="1312" spans="1:1" hidden="1" x14ac:dyDescent="0.25">
      <c r="A1312" t="s">
        <v>160</v>
      </c>
    </row>
    <row r="1313" spans="1:1" hidden="1" x14ac:dyDescent="0.25">
      <c r="A1313" t="s">
        <v>160</v>
      </c>
    </row>
    <row r="1314" spans="1:1" hidden="1" x14ac:dyDescent="0.25">
      <c r="A1314" t="s">
        <v>160</v>
      </c>
    </row>
    <row r="1315" spans="1:1" hidden="1" x14ac:dyDescent="0.25">
      <c r="A1315" t="s">
        <v>160</v>
      </c>
    </row>
    <row r="1316" spans="1:1" hidden="1" x14ac:dyDescent="0.25">
      <c r="A1316" t="s">
        <v>160</v>
      </c>
    </row>
    <row r="1317" spans="1:1" hidden="1" x14ac:dyDescent="0.25">
      <c r="A1317" t="s">
        <v>160</v>
      </c>
    </row>
    <row r="1318" spans="1:1" hidden="1" x14ac:dyDescent="0.25">
      <c r="A1318" t="s">
        <v>160</v>
      </c>
    </row>
    <row r="1319" spans="1:1" hidden="1" x14ac:dyDescent="0.25">
      <c r="A1319" t="s">
        <v>160</v>
      </c>
    </row>
    <row r="1320" spans="1:1" hidden="1" x14ac:dyDescent="0.25">
      <c r="A1320" t="s">
        <v>160</v>
      </c>
    </row>
    <row r="1321" spans="1:1" hidden="1" x14ac:dyDescent="0.25">
      <c r="A1321" t="s">
        <v>160</v>
      </c>
    </row>
    <row r="1322" spans="1:1" hidden="1" x14ac:dyDescent="0.25">
      <c r="A1322" t="s">
        <v>160</v>
      </c>
    </row>
    <row r="1323" spans="1:1" hidden="1" x14ac:dyDescent="0.25">
      <c r="A1323" t="s">
        <v>160</v>
      </c>
    </row>
    <row r="1324" spans="1:1" hidden="1" x14ac:dyDescent="0.25">
      <c r="A1324" t="s">
        <v>160</v>
      </c>
    </row>
    <row r="1325" spans="1:1" hidden="1" x14ac:dyDescent="0.25">
      <c r="A1325" t="s">
        <v>160</v>
      </c>
    </row>
    <row r="1326" spans="1:1" hidden="1" x14ac:dyDescent="0.25">
      <c r="A1326" t="s">
        <v>160</v>
      </c>
    </row>
    <row r="1327" spans="1:1" hidden="1" x14ac:dyDescent="0.25">
      <c r="A1327" t="s">
        <v>160</v>
      </c>
    </row>
    <row r="1328" spans="1:1" hidden="1" x14ac:dyDescent="0.25">
      <c r="A1328" t="s">
        <v>160</v>
      </c>
    </row>
    <row r="1329" spans="1:1" hidden="1" x14ac:dyDescent="0.25">
      <c r="A1329" t="s">
        <v>160</v>
      </c>
    </row>
    <row r="1330" spans="1:1" hidden="1" x14ac:dyDescent="0.25">
      <c r="A1330" t="s">
        <v>160</v>
      </c>
    </row>
    <row r="1331" spans="1:1" hidden="1" x14ac:dyDescent="0.25">
      <c r="A1331" t="s">
        <v>160</v>
      </c>
    </row>
    <row r="1332" spans="1:1" hidden="1" x14ac:dyDescent="0.25">
      <c r="A1332" t="s">
        <v>160</v>
      </c>
    </row>
    <row r="1333" spans="1:1" hidden="1" x14ac:dyDescent="0.25">
      <c r="A1333" t="s">
        <v>160</v>
      </c>
    </row>
    <row r="1334" spans="1:1" hidden="1" x14ac:dyDescent="0.25">
      <c r="A1334" t="s">
        <v>160</v>
      </c>
    </row>
    <row r="1335" spans="1:1" hidden="1" x14ac:dyDescent="0.25">
      <c r="A1335" t="s">
        <v>160</v>
      </c>
    </row>
    <row r="1336" spans="1:1" hidden="1" x14ac:dyDescent="0.25">
      <c r="A1336" t="s">
        <v>160</v>
      </c>
    </row>
    <row r="1337" spans="1:1" hidden="1" x14ac:dyDescent="0.25">
      <c r="A1337" t="s">
        <v>160</v>
      </c>
    </row>
    <row r="1338" spans="1:1" hidden="1" x14ac:dyDescent="0.25">
      <c r="A1338" t="s">
        <v>160</v>
      </c>
    </row>
    <row r="1339" spans="1:1" hidden="1" x14ac:dyDescent="0.25">
      <c r="A1339" t="s">
        <v>160</v>
      </c>
    </row>
    <row r="1340" spans="1:1" hidden="1" x14ac:dyDescent="0.25">
      <c r="A1340" t="s">
        <v>160</v>
      </c>
    </row>
    <row r="1341" spans="1:1" hidden="1" x14ac:dyDescent="0.25">
      <c r="A1341" t="s">
        <v>160</v>
      </c>
    </row>
    <row r="1342" spans="1:1" hidden="1" x14ac:dyDescent="0.25">
      <c r="A1342" t="s">
        <v>160</v>
      </c>
    </row>
    <row r="1343" spans="1:1" hidden="1" x14ac:dyDescent="0.25">
      <c r="A1343" t="s">
        <v>160</v>
      </c>
    </row>
    <row r="1344" spans="1:1" hidden="1" x14ac:dyDescent="0.25">
      <c r="A1344" t="s">
        <v>160</v>
      </c>
    </row>
    <row r="1345" spans="1:1" hidden="1" x14ac:dyDescent="0.25">
      <c r="A1345" t="s">
        <v>160</v>
      </c>
    </row>
    <row r="1346" spans="1:1" hidden="1" x14ac:dyDescent="0.25">
      <c r="A1346" t="s">
        <v>160</v>
      </c>
    </row>
    <row r="1347" spans="1:1" hidden="1" x14ac:dyDescent="0.25">
      <c r="A1347" t="s">
        <v>160</v>
      </c>
    </row>
    <row r="1348" spans="1:1" hidden="1" x14ac:dyDescent="0.25">
      <c r="A1348" t="s">
        <v>160</v>
      </c>
    </row>
    <row r="1349" spans="1:1" hidden="1" x14ac:dyDescent="0.25">
      <c r="A1349" t="s">
        <v>160</v>
      </c>
    </row>
    <row r="1350" spans="1:1" hidden="1" x14ac:dyDescent="0.25">
      <c r="A1350" t="s">
        <v>160</v>
      </c>
    </row>
    <row r="1351" spans="1:1" hidden="1" x14ac:dyDescent="0.25">
      <c r="A1351" t="s">
        <v>160</v>
      </c>
    </row>
    <row r="1352" spans="1:1" hidden="1" x14ac:dyDescent="0.25">
      <c r="A1352" t="s">
        <v>160</v>
      </c>
    </row>
    <row r="1353" spans="1:1" hidden="1" x14ac:dyDescent="0.25">
      <c r="A1353" t="s">
        <v>160</v>
      </c>
    </row>
    <row r="1354" spans="1:1" hidden="1" x14ac:dyDescent="0.25">
      <c r="A1354" t="s">
        <v>160</v>
      </c>
    </row>
    <row r="1355" spans="1:1" hidden="1" x14ac:dyDescent="0.25">
      <c r="A1355" t="s">
        <v>160</v>
      </c>
    </row>
    <row r="1356" spans="1:1" hidden="1" x14ac:dyDescent="0.25">
      <c r="A1356" t="s">
        <v>160</v>
      </c>
    </row>
    <row r="1357" spans="1:1" hidden="1" x14ac:dyDescent="0.25">
      <c r="A1357" t="s">
        <v>160</v>
      </c>
    </row>
    <row r="1358" spans="1:1" hidden="1" x14ac:dyDescent="0.25">
      <c r="A1358" t="s">
        <v>160</v>
      </c>
    </row>
    <row r="1359" spans="1:1" hidden="1" x14ac:dyDescent="0.25">
      <c r="A1359" t="s">
        <v>160</v>
      </c>
    </row>
    <row r="1360" spans="1:1" hidden="1" x14ac:dyDescent="0.25">
      <c r="A1360" t="s">
        <v>160</v>
      </c>
    </row>
    <row r="1361" spans="1:1" hidden="1" x14ac:dyDescent="0.25">
      <c r="A1361" t="s">
        <v>160</v>
      </c>
    </row>
    <row r="1362" spans="1:1" hidden="1" x14ac:dyDescent="0.25">
      <c r="A1362" t="s">
        <v>160</v>
      </c>
    </row>
    <row r="1363" spans="1:1" hidden="1" x14ac:dyDescent="0.25">
      <c r="A1363" t="s">
        <v>160</v>
      </c>
    </row>
    <row r="1364" spans="1:1" hidden="1" x14ac:dyDescent="0.25">
      <c r="A1364" t="s">
        <v>160</v>
      </c>
    </row>
    <row r="1365" spans="1:1" hidden="1" x14ac:dyDescent="0.25">
      <c r="A1365" t="s">
        <v>160</v>
      </c>
    </row>
    <row r="1366" spans="1:1" hidden="1" x14ac:dyDescent="0.25">
      <c r="A1366" t="s">
        <v>160</v>
      </c>
    </row>
    <row r="1367" spans="1:1" hidden="1" x14ac:dyDescent="0.25">
      <c r="A1367" t="s">
        <v>160</v>
      </c>
    </row>
    <row r="1368" spans="1:1" hidden="1" x14ac:dyDescent="0.25">
      <c r="A1368" t="s">
        <v>160</v>
      </c>
    </row>
    <row r="1369" spans="1:1" hidden="1" x14ac:dyDescent="0.25">
      <c r="A1369" t="s">
        <v>160</v>
      </c>
    </row>
    <row r="1370" spans="1:1" hidden="1" x14ac:dyDescent="0.25">
      <c r="A1370" t="s">
        <v>160</v>
      </c>
    </row>
    <row r="1371" spans="1:1" hidden="1" x14ac:dyDescent="0.25">
      <c r="A1371" t="s">
        <v>160</v>
      </c>
    </row>
    <row r="1372" spans="1:1" hidden="1" x14ac:dyDescent="0.25">
      <c r="A1372" t="s">
        <v>160</v>
      </c>
    </row>
    <row r="1373" spans="1:1" hidden="1" x14ac:dyDescent="0.25">
      <c r="A1373" t="s">
        <v>160</v>
      </c>
    </row>
    <row r="1374" spans="1:1" hidden="1" x14ac:dyDescent="0.25">
      <c r="A1374" t="s">
        <v>160</v>
      </c>
    </row>
    <row r="1375" spans="1:1" hidden="1" x14ac:dyDescent="0.25">
      <c r="A1375" t="s">
        <v>160</v>
      </c>
    </row>
    <row r="1376" spans="1:1" hidden="1" x14ac:dyDescent="0.25">
      <c r="A1376" t="s">
        <v>160</v>
      </c>
    </row>
    <row r="1377" spans="1:1" hidden="1" x14ac:dyDescent="0.25">
      <c r="A1377" t="s">
        <v>160</v>
      </c>
    </row>
    <row r="1378" spans="1:1" hidden="1" x14ac:dyDescent="0.25">
      <c r="A1378" t="s">
        <v>160</v>
      </c>
    </row>
    <row r="1379" spans="1:1" hidden="1" x14ac:dyDescent="0.25">
      <c r="A1379" t="s">
        <v>160</v>
      </c>
    </row>
    <row r="1380" spans="1:1" hidden="1" x14ac:dyDescent="0.25">
      <c r="A1380" t="s">
        <v>160</v>
      </c>
    </row>
    <row r="1381" spans="1:1" hidden="1" x14ac:dyDescent="0.25">
      <c r="A1381" t="s">
        <v>160</v>
      </c>
    </row>
    <row r="1382" spans="1:1" hidden="1" x14ac:dyDescent="0.25">
      <c r="A1382" t="s">
        <v>160</v>
      </c>
    </row>
    <row r="1383" spans="1:1" hidden="1" x14ac:dyDescent="0.25">
      <c r="A1383" t="s">
        <v>160</v>
      </c>
    </row>
    <row r="1384" spans="1:1" hidden="1" x14ac:dyDescent="0.25">
      <c r="A1384" t="s">
        <v>160</v>
      </c>
    </row>
    <row r="1385" spans="1:1" hidden="1" x14ac:dyDescent="0.25">
      <c r="A1385" t="s">
        <v>160</v>
      </c>
    </row>
    <row r="1386" spans="1:1" hidden="1" x14ac:dyDescent="0.25">
      <c r="A1386" t="s">
        <v>160</v>
      </c>
    </row>
    <row r="1387" spans="1:1" hidden="1" x14ac:dyDescent="0.25">
      <c r="A1387" t="s">
        <v>160</v>
      </c>
    </row>
    <row r="1388" spans="1:1" hidden="1" x14ac:dyDescent="0.25">
      <c r="A1388" t="s">
        <v>160</v>
      </c>
    </row>
    <row r="1389" spans="1:1" hidden="1" x14ac:dyDescent="0.25">
      <c r="A1389" t="s">
        <v>160</v>
      </c>
    </row>
    <row r="1390" spans="1:1" hidden="1" x14ac:dyDescent="0.25">
      <c r="A1390" t="s">
        <v>160</v>
      </c>
    </row>
    <row r="1391" spans="1:1" hidden="1" x14ac:dyDescent="0.25">
      <c r="A1391" t="s">
        <v>160</v>
      </c>
    </row>
    <row r="1392" spans="1:1" hidden="1" x14ac:dyDescent="0.25">
      <c r="A1392" t="s">
        <v>160</v>
      </c>
    </row>
    <row r="1393" spans="1:1" hidden="1" x14ac:dyDescent="0.25">
      <c r="A1393" t="s">
        <v>160</v>
      </c>
    </row>
    <row r="1394" spans="1:1" hidden="1" x14ac:dyDescent="0.25">
      <c r="A1394" t="s">
        <v>160</v>
      </c>
    </row>
    <row r="1395" spans="1:1" hidden="1" x14ac:dyDescent="0.25">
      <c r="A1395" t="s">
        <v>160</v>
      </c>
    </row>
    <row r="1396" spans="1:1" hidden="1" x14ac:dyDescent="0.25">
      <c r="A1396" t="s">
        <v>160</v>
      </c>
    </row>
    <row r="1397" spans="1:1" hidden="1" x14ac:dyDescent="0.25">
      <c r="A1397" t="s">
        <v>160</v>
      </c>
    </row>
    <row r="1398" spans="1:1" hidden="1" x14ac:dyDescent="0.25">
      <c r="A1398" t="s">
        <v>160</v>
      </c>
    </row>
    <row r="1399" spans="1:1" hidden="1" x14ac:dyDescent="0.25">
      <c r="A1399" t="s">
        <v>160</v>
      </c>
    </row>
    <row r="1400" spans="1:1" hidden="1" x14ac:dyDescent="0.25">
      <c r="A1400" t="s">
        <v>160</v>
      </c>
    </row>
    <row r="1401" spans="1:1" hidden="1" x14ac:dyDescent="0.25">
      <c r="A1401" t="s">
        <v>160</v>
      </c>
    </row>
    <row r="1402" spans="1:1" hidden="1" x14ac:dyDescent="0.25">
      <c r="A1402" t="s">
        <v>160</v>
      </c>
    </row>
    <row r="1403" spans="1:1" hidden="1" x14ac:dyDescent="0.25">
      <c r="A1403" t="s">
        <v>160</v>
      </c>
    </row>
    <row r="1404" spans="1:1" hidden="1" x14ac:dyDescent="0.25">
      <c r="A1404" t="s">
        <v>160</v>
      </c>
    </row>
    <row r="1405" spans="1:1" hidden="1" x14ac:dyDescent="0.25">
      <c r="A1405" t="s">
        <v>160</v>
      </c>
    </row>
    <row r="1406" spans="1:1" hidden="1" x14ac:dyDescent="0.25">
      <c r="A1406" t="s">
        <v>160</v>
      </c>
    </row>
    <row r="1407" spans="1:1" hidden="1" x14ac:dyDescent="0.25">
      <c r="A1407" t="s">
        <v>160</v>
      </c>
    </row>
    <row r="1408" spans="1:1" hidden="1" x14ac:dyDescent="0.25">
      <c r="A1408" t="s">
        <v>160</v>
      </c>
    </row>
    <row r="1409" spans="1:1" hidden="1" x14ac:dyDescent="0.25">
      <c r="A1409" t="s">
        <v>160</v>
      </c>
    </row>
    <row r="1410" spans="1:1" hidden="1" x14ac:dyDescent="0.25">
      <c r="A1410" t="s">
        <v>160</v>
      </c>
    </row>
    <row r="1411" spans="1:1" hidden="1" x14ac:dyDescent="0.25">
      <c r="A1411" t="s">
        <v>160</v>
      </c>
    </row>
    <row r="1412" spans="1:1" hidden="1" x14ac:dyDescent="0.25">
      <c r="A1412" t="s">
        <v>160</v>
      </c>
    </row>
    <row r="1413" spans="1:1" hidden="1" x14ac:dyDescent="0.25">
      <c r="A1413" t="s">
        <v>160</v>
      </c>
    </row>
    <row r="1414" spans="1:1" hidden="1" x14ac:dyDescent="0.25">
      <c r="A1414" t="s">
        <v>160</v>
      </c>
    </row>
    <row r="1415" spans="1:1" hidden="1" x14ac:dyDescent="0.25">
      <c r="A1415" t="s">
        <v>160</v>
      </c>
    </row>
    <row r="1416" spans="1:1" hidden="1" x14ac:dyDescent="0.25">
      <c r="A1416" t="s">
        <v>160</v>
      </c>
    </row>
    <row r="1417" spans="1:1" hidden="1" x14ac:dyDescent="0.25">
      <c r="A1417" t="s">
        <v>160</v>
      </c>
    </row>
    <row r="1418" spans="1:1" hidden="1" x14ac:dyDescent="0.25">
      <c r="A1418" t="s">
        <v>160</v>
      </c>
    </row>
    <row r="1419" spans="1:1" hidden="1" x14ac:dyDescent="0.25">
      <c r="A1419" t="s">
        <v>160</v>
      </c>
    </row>
    <row r="1420" spans="1:1" hidden="1" x14ac:dyDescent="0.25">
      <c r="A1420" t="s">
        <v>160</v>
      </c>
    </row>
    <row r="1421" spans="1:1" hidden="1" x14ac:dyDescent="0.25">
      <c r="A1421" t="s">
        <v>160</v>
      </c>
    </row>
    <row r="1422" spans="1:1" hidden="1" x14ac:dyDescent="0.25">
      <c r="A1422" t="s">
        <v>160</v>
      </c>
    </row>
    <row r="1423" spans="1:1" hidden="1" x14ac:dyDescent="0.25">
      <c r="A1423" t="s">
        <v>160</v>
      </c>
    </row>
    <row r="1424" spans="1:1" hidden="1" x14ac:dyDescent="0.25">
      <c r="A1424" t="s">
        <v>160</v>
      </c>
    </row>
    <row r="1425" spans="1:1" hidden="1" x14ac:dyDescent="0.25">
      <c r="A1425" t="s">
        <v>160</v>
      </c>
    </row>
    <row r="1426" spans="1:1" hidden="1" x14ac:dyDescent="0.25">
      <c r="A1426" t="s">
        <v>160</v>
      </c>
    </row>
    <row r="1427" spans="1:1" hidden="1" x14ac:dyDescent="0.25">
      <c r="A1427" t="s">
        <v>160</v>
      </c>
    </row>
    <row r="1428" spans="1:1" hidden="1" x14ac:dyDescent="0.25">
      <c r="A1428" t="s">
        <v>160</v>
      </c>
    </row>
    <row r="1429" spans="1:1" hidden="1" x14ac:dyDescent="0.25">
      <c r="A1429" t="s">
        <v>160</v>
      </c>
    </row>
    <row r="1430" spans="1:1" hidden="1" x14ac:dyDescent="0.25">
      <c r="A1430" t="s">
        <v>160</v>
      </c>
    </row>
    <row r="1431" spans="1:1" hidden="1" x14ac:dyDescent="0.25">
      <c r="A1431" t="s">
        <v>160</v>
      </c>
    </row>
    <row r="1432" spans="1:1" hidden="1" x14ac:dyDescent="0.25">
      <c r="A1432" t="s">
        <v>160</v>
      </c>
    </row>
    <row r="1433" spans="1:1" hidden="1" x14ac:dyDescent="0.25">
      <c r="A1433" t="s">
        <v>160</v>
      </c>
    </row>
    <row r="1434" spans="1:1" hidden="1" x14ac:dyDescent="0.25">
      <c r="A1434" t="s">
        <v>160</v>
      </c>
    </row>
    <row r="1435" spans="1:1" hidden="1" x14ac:dyDescent="0.25">
      <c r="A1435" t="s">
        <v>160</v>
      </c>
    </row>
    <row r="1436" spans="1:1" hidden="1" x14ac:dyDescent="0.25">
      <c r="A1436" t="s">
        <v>160</v>
      </c>
    </row>
    <row r="1437" spans="1:1" hidden="1" x14ac:dyDescent="0.25">
      <c r="A1437" t="s">
        <v>160</v>
      </c>
    </row>
    <row r="1438" spans="1:1" hidden="1" x14ac:dyDescent="0.25">
      <c r="A1438" t="s">
        <v>160</v>
      </c>
    </row>
    <row r="1439" spans="1:1" hidden="1" x14ac:dyDescent="0.25">
      <c r="A1439" t="s">
        <v>160</v>
      </c>
    </row>
    <row r="1440" spans="1:1" hidden="1" x14ac:dyDescent="0.25">
      <c r="A1440" t="s">
        <v>160</v>
      </c>
    </row>
    <row r="1441" spans="1:1" hidden="1" x14ac:dyDescent="0.25">
      <c r="A1441" t="s">
        <v>160</v>
      </c>
    </row>
    <row r="1442" spans="1:1" hidden="1" x14ac:dyDescent="0.25">
      <c r="A1442" t="s">
        <v>160</v>
      </c>
    </row>
    <row r="1443" spans="1:1" hidden="1" x14ac:dyDescent="0.25">
      <c r="A1443" t="s">
        <v>160</v>
      </c>
    </row>
    <row r="1444" spans="1:1" hidden="1" x14ac:dyDescent="0.25">
      <c r="A1444" t="s">
        <v>160</v>
      </c>
    </row>
    <row r="1445" spans="1:1" hidden="1" x14ac:dyDescent="0.25">
      <c r="A1445" t="s">
        <v>160</v>
      </c>
    </row>
    <row r="1446" spans="1:1" hidden="1" x14ac:dyDescent="0.25">
      <c r="A1446" t="s">
        <v>160</v>
      </c>
    </row>
    <row r="1447" spans="1:1" hidden="1" x14ac:dyDescent="0.25">
      <c r="A1447" t="s">
        <v>160</v>
      </c>
    </row>
    <row r="1448" spans="1:1" hidden="1" x14ac:dyDescent="0.25">
      <c r="A1448" t="s">
        <v>160</v>
      </c>
    </row>
    <row r="1449" spans="1:1" hidden="1" x14ac:dyDescent="0.25">
      <c r="A1449" t="s">
        <v>160</v>
      </c>
    </row>
    <row r="1450" spans="1:1" hidden="1" x14ac:dyDescent="0.25">
      <c r="A1450" t="s">
        <v>160</v>
      </c>
    </row>
    <row r="1451" spans="1:1" hidden="1" x14ac:dyDescent="0.25">
      <c r="A1451" t="s">
        <v>160</v>
      </c>
    </row>
    <row r="1452" spans="1:1" hidden="1" x14ac:dyDescent="0.25">
      <c r="A1452" t="s">
        <v>160</v>
      </c>
    </row>
    <row r="1453" spans="1:1" hidden="1" x14ac:dyDescent="0.25">
      <c r="A1453" t="s">
        <v>160</v>
      </c>
    </row>
    <row r="1454" spans="1:1" hidden="1" x14ac:dyDescent="0.25">
      <c r="A1454" t="s">
        <v>160</v>
      </c>
    </row>
    <row r="1455" spans="1:1" hidden="1" x14ac:dyDescent="0.25">
      <c r="A1455" t="s">
        <v>160</v>
      </c>
    </row>
    <row r="1456" spans="1:1" hidden="1" x14ac:dyDescent="0.25">
      <c r="A1456" t="s">
        <v>160</v>
      </c>
    </row>
    <row r="1457" spans="1:1" hidden="1" x14ac:dyDescent="0.25">
      <c r="A1457" t="s">
        <v>160</v>
      </c>
    </row>
    <row r="1458" spans="1:1" hidden="1" x14ac:dyDescent="0.25">
      <c r="A1458" t="s">
        <v>160</v>
      </c>
    </row>
    <row r="1459" spans="1:1" hidden="1" x14ac:dyDescent="0.25">
      <c r="A1459" t="s">
        <v>160</v>
      </c>
    </row>
    <row r="1460" spans="1:1" hidden="1" x14ac:dyDescent="0.25">
      <c r="A1460" t="s">
        <v>160</v>
      </c>
    </row>
    <row r="1461" spans="1:1" hidden="1" x14ac:dyDescent="0.25">
      <c r="A1461" t="s">
        <v>160</v>
      </c>
    </row>
    <row r="1462" spans="1:1" hidden="1" x14ac:dyDescent="0.25">
      <c r="A1462" t="s">
        <v>160</v>
      </c>
    </row>
    <row r="1463" spans="1:1" hidden="1" x14ac:dyDescent="0.25">
      <c r="A1463" t="s">
        <v>160</v>
      </c>
    </row>
    <row r="1464" spans="1:1" hidden="1" x14ac:dyDescent="0.25">
      <c r="A1464" t="s">
        <v>160</v>
      </c>
    </row>
    <row r="1465" spans="1:1" hidden="1" x14ac:dyDescent="0.25">
      <c r="A1465" t="s">
        <v>160</v>
      </c>
    </row>
    <row r="1466" spans="1:1" hidden="1" x14ac:dyDescent="0.25">
      <c r="A1466" t="s">
        <v>160</v>
      </c>
    </row>
    <row r="1467" spans="1:1" hidden="1" x14ac:dyDescent="0.25">
      <c r="A1467" t="s">
        <v>160</v>
      </c>
    </row>
    <row r="1468" spans="1:1" hidden="1" x14ac:dyDescent="0.25">
      <c r="A1468" t="s">
        <v>160</v>
      </c>
    </row>
    <row r="1469" spans="1:1" hidden="1" x14ac:dyDescent="0.25">
      <c r="A1469" t="s">
        <v>160</v>
      </c>
    </row>
    <row r="1470" spans="1:1" hidden="1" x14ac:dyDescent="0.25">
      <c r="A1470" t="s">
        <v>160</v>
      </c>
    </row>
    <row r="1471" spans="1:1" hidden="1" x14ac:dyDescent="0.25">
      <c r="A1471" t="s">
        <v>160</v>
      </c>
    </row>
    <row r="1472" spans="1:1" hidden="1" x14ac:dyDescent="0.25">
      <c r="A1472" t="s">
        <v>160</v>
      </c>
    </row>
    <row r="1473" spans="1:1" hidden="1" x14ac:dyDescent="0.25">
      <c r="A1473" t="s">
        <v>160</v>
      </c>
    </row>
    <row r="1474" spans="1:1" hidden="1" x14ac:dyDescent="0.25">
      <c r="A1474" t="s">
        <v>160</v>
      </c>
    </row>
    <row r="1475" spans="1:1" hidden="1" x14ac:dyDescent="0.25">
      <c r="A1475" t="s">
        <v>160</v>
      </c>
    </row>
    <row r="1476" spans="1:1" hidden="1" x14ac:dyDescent="0.25">
      <c r="A1476" t="s">
        <v>160</v>
      </c>
    </row>
    <row r="1477" spans="1:1" hidden="1" x14ac:dyDescent="0.25">
      <c r="A1477" t="s">
        <v>160</v>
      </c>
    </row>
    <row r="1478" spans="1:1" hidden="1" x14ac:dyDescent="0.25">
      <c r="A1478" t="s">
        <v>160</v>
      </c>
    </row>
    <row r="1479" spans="1:1" hidden="1" x14ac:dyDescent="0.25">
      <c r="A1479" t="s">
        <v>160</v>
      </c>
    </row>
    <row r="1480" spans="1:1" hidden="1" x14ac:dyDescent="0.25">
      <c r="A1480" t="s">
        <v>160</v>
      </c>
    </row>
    <row r="1481" spans="1:1" hidden="1" x14ac:dyDescent="0.25">
      <c r="A1481" t="s">
        <v>160</v>
      </c>
    </row>
    <row r="1482" spans="1:1" hidden="1" x14ac:dyDescent="0.25">
      <c r="A1482" t="s">
        <v>160</v>
      </c>
    </row>
    <row r="1483" spans="1:1" hidden="1" x14ac:dyDescent="0.25">
      <c r="A1483" t="s">
        <v>160</v>
      </c>
    </row>
    <row r="1484" spans="1:1" hidden="1" x14ac:dyDescent="0.25">
      <c r="A1484" t="s">
        <v>160</v>
      </c>
    </row>
    <row r="1485" spans="1:1" hidden="1" x14ac:dyDescent="0.25">
      <c r="A1485" t="s">
        <v>160</v>
      </c>
    </row>
    <row r="1486" spans="1:1" hidden="1" x14ac:dyDescent="0.25">
      <c r="A1486" t="s">
        <v>160</v>
      </c>
    </row>
    <row r="1487" spans="1:1" hidden="1" x14ac:dyDescent="0.25">
      <c r="A1487" t="s">
        <v>160</v>
      </c>
    </row>
    <row r="1488" spans="1:1" hidden="1" x14ac:dyDescent="0.25">
      <c r="A1488" t="s">
        <v>160</v>
      </c>
    </row>
    <row r="1489" spans="1:1" hidden="1" x14ac:dyDescent="0.25">
      <c r="A1489" t="s">
        <v>160</v>
      </c>
    </row>
    <row r="1490" spans="1:1" hidden="1" x14ac:dyDescent="0.25">
      <c r="A1490" t="s">
        <v>160</v>
      </c>
    </row>
    <row r="1491" spans="1:1" hidden="1" x14ac:dyDescent="0.25">
      <c r="A1491" t="s">
        <v>160</v>
      </c>
    </row>
    <row r="1492" spans="1:1" hidden="1" x14ac:dyDescent="0.25">
      <c r="A1492" t="s">
        <v>160</v>
      </c>
    </row>
    <row r="1493" spans="1:1" hidden="1" x14ac:dyDescent="0.25">
      <c r="A1493" t="s">
        <v>160</v>
      </c>
    </row>
    <row r="1494" spans="1:1" hidden="1" x14ac:dyDescent="0.25">
      <c r="A1494" t="s">
        <v>160</v>
      </c>
    </row>
    <row r="1495" spans="1:1" hidden="1" x14ac:dyDescent="0.25">
      <c r="A1495" t="s">
        <v>160</v>
      </c>
    </row>
    <row r="1496" spans="1:1" hidden="1" x14ac:dyDescent="0.25">
      <c r="A1496" t="s">
        <v>160</v>
      </c>
    </row>
    <row r="1497" spans="1:1" hidden="1" x14ac:dyDescent="0.25">
      <c r="A1497" t="s">
        <v>160</v>
      </c>
    </row>
    <row r="1498" spans="1:1" hidden="1" x14ac:dyDescent="0.25">
      <c r="A1498" t="s">
        <v>160</v>
      </c>
    </row>
    <row r="1499" spans="1:1" hidden="1" x14ac:dyDescent="0.25">
      <c r="A1499" t="s">
        <v>160</v>
      </c>
    </row>
    <row r="1500" spans="1:1" hidden="1" x14ac:dyDescent="0.25">
      <c r="A1500" t="s">
        <v>160</v>
      </c>
    </row>
    <row r="1501" spans="1:1" hidden="1" x14ac:dyDescent="0.25">
      <c r="A1501" t="s">
        <v>160</v>
      </c>
    </row>
    <row r="1502" spans="1:1" hidden="1" x14ac:dyDescent="0.25">
      <c r="A1502" t="s">
        <v>160</v>
      </c>
    </row>
    <row r="1503" spans="1:1" hidden="1" x14ac:dyDescent="0.25">
      <c r="A1503" t="s">
        <v>160</v>
      </c>
    </row>
    <row r="1504" spans="1:1" hidden="1" x14ac:dyDescent="0.25">
      <c r="A1504" t="s">
        <v>160</v>
      </c>
    </row>
    <row r="1505" spans="1:1" hidden="1" x14ac:dyDescent="0.25">
      <c r="A1505" t="s">
        <v>160</v>
      </c>
    </row>
    <row r="1506" spans="1:1" hidden="1" x14ac:dyDescent="0.25">
      <c r="A1506" t="s">
        <v>160</v>
      </c>
    </row>
    <row r="1507" spans="1:1" hidden="1" x14ac:dyDescent="0.25">
      <c r="A1507" t="s">
        <v>160</v>
      </c>
    </row>
    <row r="1508" spans="1:1" hidden="1" x14ac:dyDescent="0.25">
      <c r="A1508" t="s">
        <v>160</v>
      </c>
    </row>
    <row r="1509" spans="1:1" hidden="1" x14ac:dyDescent="0.25">
      <c r="A1509" t="s">
        <v>160</v>
      </c>
    </row>
    <row r="1510" spans="1:1" hidden="1" x14ac:dyDescent="0.25">
      <c r="A1510" t="s">
        <v>160</v>
      </c>
    </row>
    <row r="1511" spans="1:1" hidden="1" x14ac:dyDescent="0.25">
      <c r="A1511" t="s">
        <v>160</v>
      </c>
    </row>
    <row r="1512" spans="1:1" hidden="1" x14ac:dyDescent="0.25">
      <c r="A1512" t="s">
        <v>160</v>
      </c>
    </row>
    <row r="1513" spans="1:1" hidden="1" x14ac:dyDescent="0.25">
      <c r="A1513" t="s">
        <v>160</v>
      </c>
    </row>
    <row r="1514" spans="1:1" hidden="1" x14ac:dyDescent="0.25">
      <c r="A1514" t="s">
        <v>160</v>
      </c>
    </row>
    <row r="1515" spans="1:1" hidden="1" x14ac:dyDescent="0.25">
      <c r="A1515" t="s">
        <v>160</v>
      </c>
    </row>
    <row r="1516" spans="1:1" hidden="1" x14ac:dyDescent="0.25">
      <c r="A1516" t="s">
        <v>160</v>
      </c>
    </row>
    <row r="1517" spans="1:1" hidden="1" x14ac:dyDescent="0.25">
      <c r="A1517" t="s">
        <v>160</v>
      </c>
    </row>
    <row r="1518" spans="1:1" hidden="1" x14ac:dyDescent="0.25">
      <c r="A1518" t="s">
        <v>160</v>
      </c>
    </row>
    <row r="1519" spans="1:1" hidden="1" x14ac:dyDescent="0.25">
      <c r="A1519" t="s">
        <v>160</v>
      </c>
    </row>
    <row r="1520" spans="1:1" hidden="1" x14ac:dyDescent="0.25">
      <c r="A1520" t="s">
        <v>160</v>
      </c>
    </row>
    <row r="1521" spans="1:1" hidden="1" x14ac:dyDescent="0.25">
      <c r="A1521" t="s">
        <v>160</v>
      </c>
    </row>
    <row r="1522" spans="1:1" hidden="1" x14ac:dyDescent="0.25">
      <c r="A1522" t="s">
        <v>160</v>
      </c>
    </row>
    <row r="1523" spans="1:1" hidden="1" x14ac:dyDescent="0.25">
      <c r="A1523" t="s">
        <v>160</v>
      </c>
    </row>
    <row r="1524" spans="1:1" hidden="1" x14ac:dyDescent="0.25">
      <c r="A1524" t="s">
        <v>160</v>
      </c>
    </row>
    <row r="1525" spans="1:1" hidden="1" x14ac:dyDescent="0.25">
      <c r="A1525" t="s">
        <v>160</v>
      </c>
    </row>
    <row r="1526" spans="1:1" hidden="1" x14ac:dyDescent="0.25">
      <c r="A1526" t="s">
        <v>160</v>
      </c>
    </row>
    <row r="1527" spans="1:1" hidden="1" x14ac:dyDescent="0.25">
      <c r="A1527" t="s">
        <v>160</v>
      </c>
    </row>
    <row r="1528" spans="1:1" hidden="1" x14ac:dyDescent="0.25">
      <c r="A1528" t="s">
        <v>160</v>
      </c>
    </row>
    <row r="1529" spans="1:1" hidden="1" x14ac:dyDescent="0.25">
      <c r="A1529" t="s">
        <v>160</v>
      </c>
    </row>
    <row r="1530" spans="1:1" hidden="1" x14ac:dyDescent="0.25">
      <c r="A1530" t="s">
        <v>160</v>
      </c>
    </row>
    <row r="1531" spans="1:1" hidden="1" x14ac:dyDescent="0.25">
      <c r="A1531" t="s">
        <v>160</v>
      </c>
    </row>
    <row r="1532" spans="1:1" hidden="1" x14ac:dyDescent="0.25">
      <c r="A1532" t="s">
        <v>160</v>
      </c>
    </row>
    <row r="1533" spans="1:1" hidden="1" x14ac:dyDescent="0.25">
      <c r="A1533" t="s">
        <v>160</v>
      </c>
    </row>
    <row r="1534" spans="1:1" hidden="1" x14ac:dyDescent="0.25">
      <c r="A1534" t="s">
        <v>160</v>
      </c>
    </row>
    <row r="1535" spans="1:1" hidden="1" x14ac:dyDescent="0.25">
      <c r="A1535" t="s">
        <v>160</v>
      </c>
    </row>
    <row r="1536" spans="1:1" hidden="1" x14ac:dyDescent="0.25">
      <c r="A1536" t="s">
        <v>160</v>
      </c>
    </row>
    <row r="1537" spans="1:1" hidden="1" x14ac:dyDescent="0.25">
      <c r="A1537" t="s">
        <v>160</v>
      </c>
    </row>
    <row r="1538" spans="1:1" hidden="1" x14ac:dyDescent="0.25">
      <c r="A1538" t="s">
        <v>160</v>
      </c>
    </row>
    <row r="1539" spans="1:1" hidden="1" x14ac:dyDescent="0.25">
      <c r="A1539" t="s">
        <v>160</v>
      </c>
    </row>
    <row r="1540" spans="1:1" hidden="1" x14ac:dyDescent="0.25">
      <c r="A1540" t="s">
        <v>160</v>
      </c>
    </row>
    <row r="1541" spans="1:1" hidden="1" x14ac:dyDescent="0.25">
      <c r="A1541" t="s">
        <v>160</v>
      </c>
    </row>
    <row r="1542" spans="1:1" hidden="1" x14ac:dyDescent="0.25">
      <c r="A1542" t="s">
        <v>160</v>
      </c>
    </row>
    <row r="1543" spans="1:1" hidden="1" x14ac:dyDescent="0.25">
      <c r="A1543" t="s">
        <v>160</v>
      </c>
    </row>
    <row r="1544" spans="1:1" hidden="1" x14ac:dyDescent="0.25">
      <c r="A1544" t="s">
        <v>160</v>
      </c>
    </row>
    <row r="1545" spans="1:1" hidden="1" x14ac:dyDescent="0.25">
      <c r="A1545" t="s">
        <v>160</v>
      </c>
    </row>
    <row r="1546" spans="1:1" hidden="1" x14ac:dyDescent="0.25">
      <c r="A1546" t="s">
        <v>160</v>
      </c>
    </row>
    <row r="1547" spans="1:1" hidden="1" x14ac:dyDescent="0.25">
      <c r="A1547" t="s">
        <v>160</v>
      </c>
    </row>
    <row r="1548" spans="1:1" hidden="1" x14ac:dyDescent="0.25">
      <c r="A1548" t="s">
        <v>160</v>
      </c>
    </row>
    <row r="1549" spans="1:1" hidden="1" x14ac:dyDescent="0.25">
      <c r="A1549" t="s">
        <v>160</v>
      </c>
    </row>
    <row r="1550" spans="1:1" hidden="1" x14ac:dyDescent="0.25">
      <c r="A1550" t="s">
        <v>160</v>
      </c>
    </row>
    <row r="1551" spans="1:1" hidden="1" x14ac:dyDescent="0.25">
      <c r="A1551" t="s">
        <v>160</v>
      </c>
    </row>
    <row r="1552" spans="1:1" hidden="1" x14ac:dyDescent="0.25">
      <c r="A1552" t="s">
        <v>160</v>
      </c>
    </row>
    <row r="1553" spans="1:1" hidden="1" x14ac:dyDescent="0.25">
      <c r="A1553" t="s">
        <v>160</v>
      </c>
    </row>
    <row r="1554" spans="1:1" hidden="1" x14ac:dyDescent="0.25">
      <c r="A1554" t="s">
        <v>160</v>
      </c>
    </row>
    <row r="1555" spans="1:1" hidden="1" x14ac:dyDescent="0.25">
      <c r="A1555" t="s">
        <v>160</v>
      </c>
    </row>
    <row r="1556" spans="1:1" hidden="1" x14ac:dyDescent="0.25">
      <c r="A1556" t="s">
        <v>160</v>
      </c>
    </row>
    <row r="1557" spans="1:1" hidden="1" x14ac:dyDescent="0.25">
      <c r="A1557" t="s">
        <v>160</v>
      </c>
    </row>
    <row r="1558" spans="1:1" hidden="1" x14ac:dyDescent="0.25">
      <c r="A1558" t="s">
        <v>160</v>
      </c>
    </row>
    <row r="1559" spans="1:1" hidden="1" x14ac:dyDescent="0.25">
      <c r="A1559" t="s">
        <v>160</v>
      </c>
    </row>
    <row r="1560" spans="1:1" hidden="1" x14ac:dyDescent="0.25">
      <c r="A1560" t="s">
        <v>160</v>
      </c>
    </row>
    <row r="1561" spans="1:1" hidden="1" x14ac:dyDescent="0.25">
      <c r="A1561" t="s">
        <v>160</v>
      </c>
    </row>
    <row r="1562" spans="1:1" hidden="1" x14ac:dyDescent="0.25">
      <c r="A1562" t="s">
        <v>160</v>
      </c>
    </row>
    <row r="1563" spans="1:1" hidden="1" x14ac:dyDescent="0.25">
      <c r="A1563" t="s">
        <v>160</v>
      </c>
    </row>
    <row r="1564" spans="1:1" hidden="1" x14ac:dyDescent="0.25">
      <c r="A1564" t="s">
        <v>160</v>
      </c>
    </row>
    <row r="1565" spans="1:1" hidden="1" x14ac:dyDescent="0.25">
      <c r="A1565" t="s">
        <v>160</v>
      </c>
    </row>
    <row r="1566" spans="1:1" hidden="1" x14ac:dyDescent="0.25">
      <c r="A1566" t="s">
        <v>160</v>
      </c>
    </row>
    <row r="1567" spans="1:1" hidden="1" x14ac:dyDescent="0.25">
      <c r="A1567" t="s">
        <v>160</v>
      </c>
    </row>
    <row r="1568" spans="1:1" hidden="1" x14ac:dyDescent="0.25">
      <c r="A1568" t="s">
        <v>160</v>
      </c>
    </row>
    <row r="1569" spans="1:1" hidden="1" x14ac:dyDescent="0.25">
      <c r="A1569" t="s">
        <v>160</v>
      </c>
    </row>
    <row r="1570" spans="1:1" hidden="1" x14ac:dyDescent="0.25">
      <c r="A1570" t="s">
        <v>160</v>
      </c>
    </row>
    <row r="1571" spans="1:1" hidden="1" x14ac:dyDescent="0.25">
      <c r="A1571" t="s">
        <v>160</v>
      </c>
    </row>
    <row r="1572" spans="1:1" hidden="1" x14ac:dyDescent="0.25">
      <c r="A1572" t="s">
        <v>160</v>
      </c>
    </row>
    <row r="1573" spans="1:1" hidden="1" x14ac:dyDescent="0.25">
      <c r="A1573" t="s">
        <v>160</v>
      </c>
    </row>
    <row r="1574" spans="1:1" hidden="1" x14ac:dyDescent="0.25">
      <c r="A1574" t="s">
        <v>160</v>
      </c>
    </row>
    <row r="1575" spans="1:1" hidden="1" x14ac:dyDescent="0.25">
      <c r="A1575" t="s">
        <v>160</v>
      </c>
    </row>
    <row r="1576" spans="1:1" hidden="1" x14ac:dyDescent="0.25">
      <c r="A1576" t="s">
        <v>160</v>
      </c>
    </row>
    <row r="1577" spans="1:1" hidden="1" x14ac:dyDescent="0.25">
      <c r="A1577" t="s">
        <v>160</v>
      </c>
    </row>
    <row r="1578" spans="1:1" hidden="1" x14ac:dyDescent="0.25">
      <c r="A1578" t="s">
        <v>160</v>
      </c>
    </row>
    <row r="1579" spans="1:1" hidden="1" x14ac:dyDescent="0.25">
      <c r="A1579" t="s">
        <v>160</v>
      </c>
    </row>
    <row r="1580" spans="1:1" hidden="1" x14ac:dyDescent="0.25">
      <c r="A1580" t="s">
        <v>160</v>
      </c>
    </row>
    <row r="1581" spans="1:1" hidden="1" x14ac:dyDescent="0.25">
      <c r="A1581" t="s">
        <v>160</v>
      </c>
    </row>
    <row r="1582" spans="1:1" hidden="1" x14ac:dyDescent="0.25">
      <c r="A1582" t="s">
        <v>160</v>
      </c>
    </row>
    <row r="1583" spans="1:1" hidden="1" x14ac:dyDescent="0.25">
      <c r="A1583" t="s">
        <v>160</v>
      </c>
    </row>
    <row r="1584" spans="1:1" hidden="1" x14ac:dyDescent="0.25">
      <c r="A1584" t="s">
        <v>160</v>
      </c>
    </row>
    <row r="1585" spans="1:1" hidden="1" x14ac:dyDescent="0.25">
      <c r="A1585" t="s">
        <v>160</v>
      </c>
    </row>
    <row r="1586" spans="1:1" hidden="1" x14ac:dyDescent="0.25">
      <c r="A1586" t="s">
        <v>160</v>
      </c>
    </row>
    <row r="1587" spans="1:1" hidden="1" x14ac:dyDescent="0.25">
      <c r="A1587" t="s">
        <v>160</v>
      </c>
    </row>
    <row r="1588" spans="1:1" hidden="1" x14ac:dyDescent="0.25">
      <c r="A1588" t="s">
        <v>160</v>
      </c>
    </row>
    <row r="1589" spans="1:1" hidden="1" x14ac:dyDescent="0.25">
      <c r="A1589" t="s">
        <v>160</v>
      </c>
    </row>
    <row r="1590" spans="1:1" hidden="1" x14ac:dyDescent="0.25">
      <c r="A1590" t="s">
        <v>160</v>
      </c>
    </row>
    <row r="1591" spans="1:1" hidden="1" x14ac:dyDescent="0.25">
      <c r="A1591" t="s">
        <v>160</v>
      </c>
    </row>
    <row r="1592" spans="1:1" hidden="1" x14ac:dyDescent="0.25">
      <c r="A1592" t="s">
        <v>160</v>
      </c>
    </row>
    <row r="1593" spans="1:1" hidden="1" x14ac:dyDescent="0.25">
      <c r="A1593" t="s">
        <v>160</v>
      </c>
    </row>
    <row r="1594" spans="1:1" hidden="1" x14ac:dyDescent="0.25">
      <c r="A1594" t="s">
        <v>160</v>
      </c>
    </row>
    <row r="1595" spans="1:1" hidden="1" x14ac:dyDescent="0.25">
      <c r="A1595" t="s">
        <v>160</v>
      </c>
    </row>
    <row r="1596" spans="1:1" hidden="1" x14ac:dyDescent="0.25">
      <c r="A1596" t="s">
        <v>160</v>
      </c>
    </row>
    <row r="1597" spans="1:1" hidden="1" x14ac:dyDescent="0.25">
      <c r="A1597" t="s">
        <v>160</v>
      </c>
    </row>
    <row r="1598" spans="1:1" hidden="1" x14ac:dyDescent="0.25">
      <c r="A1598" t="s">
        <v>160</v>
      </c>
    </row>
    <row r="1599" spans="1:1" hidden="1" x14ac:dyDescent="0.25">
      <c r="A1599" t="s">
        <v>160</v>
      </c>
    </row>
    <row r="1600" spans="1:1" hidden="1" x14ac:dyDescent="0.25">
      <c r="A1600" t="s">
        <v>160</v>
      </c>
    </row>
    <row r="1601" spans="1:1" hidden="1" x14ac:dyDescent="0.25">
      <c r="A1601" t="s">
        <v>160</v>
      </c>
    </row>
    <row r="1602" spans="1:1" hidden="1" x14ac:dyDescent="0.25">
      <c r="A1602" t="s">
        <v>160</v>
      </c>
    </row>
    <row r="1603" spans="1:1" hidden="1" x14ac:dyDescent="0.25">
      <c r="A1603" t="s">
        <v>160</v>
      </c>
    </row>
    <row r="1604" spans="1:1" hidden="1" x14ac:dyDescent="0.25">
      <c r="A1604" t="s">
        <v>160</v>
      </c>
    </row>
    <row r="1605" spans="1:1" hidden="1" x14ac:dyDescent="0.25">
      <c r="A1605" t="s">
        <v>160</v>
      </c>
    </row>
    <row r="1606" spans="1:1" hidden="1" x14ac:dyDescent="0.25">
      <c r="A1606" t="s">
        <v>160</v>
      </c>
    </row>
    <row r="1607" spans="1:1" hidden="1" x14ac:dyDescent="0.25">
      <c r="A1607" t="s">
        <v>160</v>
      </c>
    </row>
    <row r="1608" spans="1:1" hidden="1" x14ac:dyDescent="0.25">
      <c r="A1608" t="s">
        <v>160</v>
      </c>
    </row>
    <row r="1609" spans="1:1" hidden="1" x14ac:dyDescent="0.25">
      <c r="A1609" t="s">
        <v>160</v>
      </c>
    </row>
    <row r="1610" spans="1:1" hidden="1" x14ac:dyDescent="0.25">
      <c r="A1610" t="s">
        <v>160</v>
      </c>
    </row>
    <row r="1611" spans="1:1" hidden="1" x14ac:dyDescent="0.25">
      <c r="A1611" t="s">
        <v>160</v>
      </c>
    </row>
    <row r="1612" spans="1:1" hidden="1" x14ac:dyDescent="0.25">
      <c r="A1612" t="s">
        <v>160</v>
      </c>
    </row>
    <row r="1613" spans="1:1" hidden="1" x14ac:dyDescent="0.25">
      <c r="A1613" t="s">
        <v>160</v>
      </c>
    </row>
    <row r="1614" spans="1:1" hidden="1" x14ac:dyDescent="0.25">
      <c r="A1614" t="s">
        <v>160</v>
      </c>
    </row>
    <row r="1615" spans="1:1" hidden="1" x14ac:dyDescent="0.25">
      <c r="A1615" t="s">
        <v>160</v>
      </c>
    </row>
    <row r="1616" spans="1:1" hidden="1" x14ac:dyDescent="0.25">
      <c r="A1616" t="s">
        <v>160</v>
      </c>
    </row>
    <row r="1617" spans="1:1" hidden="1" x14ac:dyDescent="0.25">
      <c r="A1617" t="s">
        <v>160</v>
      </c>
    </row>
    <row r="1618" spans="1:1" hidden="1" x14ac:dyDescent="0.25">
      <c r="A1618" t="s">
        <v>160</v>
      </c>
    </row>
    <row r="1619" spans="1:1" hidden="1" x14ac:dyDescent="0.25">
      <c r="A1619" t="s">
        <v>160</v>
      </c>
    </row>
    <row r="1620" spans="1:1" hidden="1" x14ac:dyDescent="0.25">
      <c r="A1620" t="s">
        <v>160</v>
      </c>
    </row>
    <row r="1621" spans="1:1" hidden="1" x14ac:dyDescent="0.25">
      <c r="A1621" t="s">
        <v>160</v>
      </c>
    </row>
    <row r="1622" spans="1:1" hidden="1" x14ac:dyDescent="0.25">
      <c r="A1622" t="s">
        <v>160</v>
      </c>
    </row>
    <row r="1623" spans="1:1" hidden="1" x14ac:dyDescent="0.25">
      <c r="A1623" t="s">
        <v>160</v>
      </c>
    </row>
    <row r="1624" spans="1:1" hidden="1" x14ac:dyDescent="0.25">
      <c r="A1624" t="s">
        <v>160</v>
      </c>
    </row>
    <row r="1625" spans="1:1" hidden="1" x14ac:dyDescent="0.25">
      <c r="A1625" t="s">
        <v>160</v>
      </c>
    </row>
    <row r="1626" spans="1:1" hidden="1" x14ac:dyDescent="0.25">
      <c r="A1626" t="s">
        <v>160</v>
      </c>
    </row>
    <row r="1627" spans="1:1" hidden="1" x14ac:dyDescent="0.25">
      <c r="A1627" t="s">
        <v>160</v>
      </c>
    </row>
    <row r="1628" spans="1:1" hidden="1" x14ac:dyDescent="0.25">
      <c r="A1628" t="s">
        <v>160</v>
      </c>
    </row>
    <row r="1629" spans="1:1" hidden="1" x14ac:dyDescent="0.25">
      <c r="A1629" t="s">
        <v>160</v>
      </c>
    </row>
    <row r="1630" spans="1:1" hidden="1" x14ac:dyDescent="0.25">
      <c r="A1630" t="s">
        <v>160</v>
      </c>
    </row>
    <row r="1631" spans="1:1" hidden="1" x14ac:dyDescent="0.25">
      <c r="A1631" t="s">
        <v>160</v>
      </c>
    </row>
    <row r="1632" spans="1:1" hidden="1" x14ac:dyDescent="0.25">
      <c r="A1632" t="s">
        <v>160</v>
      </c>
    </row>
    <row r="1633" spans="1:1" hidden="1" x14ac:dyDescent="0.25">
      <c r="A1633" t="s">
        <v>160</v>
      </c>
    </row>
    <row r="1634" spans="1:1" hidden="1" x14ac:dyDescent="0.25">
      <c r="A1634" t="s">
        <v>160</v>
      </c>
    </row>
    <row r="1635" spans="1:1" hidden="1" x14ac:dyDescent="0.25">
      <c r="A1635" t="s">
        <v>160</v>
      </c>
    </row>
    <row r="1636" spans="1:1" hidden="1" x14ac:dyDescent="0.25">
      <c r="A1636" t="s">
        <v>160</v>
      </c>
    </row>
    <row r="1637" spans="1:1" hidden="1" x14ac:dyDescent="0.25">
      <c r="A1637" t="s">
        <v>160</v>
      </c>
    </row>
    <row r="1638" spans="1:1" hidden="1" x14ac:dyDescent="0.25">
      <c r="A1638" t="s">
        <v>160</v>
      </c>
    </row>
    <row r="1639" spans="1:1" hidden="1" x14ac:dyDescent="0.25">
      <c r="A1639" t="s">
        <v>160</v>
      </c>
    </row>
    <row r="1640" spans="1:1" hidden="1" x14ac:dyDescent="0.25">
      <c r="A1640" t="s">
        <v>160</v>
      </c>
    </row>
    <row r="1641" spans="1:1" hidden="1" x14ac:dyDescent="0.25">
      <c r="A1641" t="s">
        <v>160</v>
      </c>
    </row>
    <row r="1642" spans="1:1" hidden="1" x14ac:dyDescent="0.25">
      <c r="A1642" t="s">
        <v>160</v>
      </c>
    </row>
    <row r="1643" spans="1:1" hidden="1" x14ac:dyDescent="0.25">
      <c r="A1643" t="s">
        <v>160</v>
      </c>
    </row>
    <row r="1644" spans="1:1" hidden="1" x14ac:dyDescent="0.25">
      <c r="A1644" t="s">
        <v>160</v>
      </c>
    </row>
    <row r="1645" spans="1:1" hidden="1" x14ac:dyDescent="0.25">
      <c r="A1645" t="s">
        <v>160</v>
      </c>
    </row>
    <row r="1646" spans="1:1" hidden="1" x14ac:dyDescent="0.25">
      <c r="A1646" t="s">
        <v>160</v>
      </c>
    </row>
    <row r="1647" spans="1:1" hidden="1" x14ac:dyDescent="0.25">
      <c r="A1647" t="s">
        <v>160</v>
      </c>
    </row>
    <row r="1648" spans="1:1" hidden="1" x14ac:dyDescent="0.25">
      <c r="A1648" t="s">
        <v>160</v>
      </c>
    </row>
    <row r="1649" spans="1:1" hidden="1" x14ac:dyDescent="0.25">
      <c r="A1649" t="s">
        <v>160</v>
      </c>
    </row>
    <row r="1650" spans="1:1" hidden="1" x14ac:dyDescent="0.25">
      <c r="A1650" t="s">
        <v>160</v>
      </c>
    </row>
    <row r="1651" spans="1:1" hidden="1" x14ac:dyDescent="0.25">
      <c r="A1651" t="s">
        <v>160</v>
      </c>
    </row>
    <row r="1652" spans="1:1" hidden="1" x14ac:dyDescent="0.25">
      <c r="A1652" t="s">
        <v>160</v>
      </c>
    </row>
    <row r="1653" spans="1:1" hidden="1" x14ac:dyDescent="0.25">
      <c r="A1653" t="s">
        <v>160</v>
      </c>
    </row>
    <row r="1654" spans="1:1" hidden="1" x14ac:dyDescent="0.25">
      <c r="A1654" t="s">
        <v>160</v>
      </c>
    </row>
    <row r="1655" spans="1:1" hidden="1" x14ac:dyDescent="0.25">
      <c r="A1655" t="s">
        <v>160</v>
      </c>
    </row>
    <row r="1656" spans="1:1" hidden="1" x14ac:dyDescent="0.25">
      <c r="A1656" t="s">
        <v>160</v>
      </c>
    </row>
    <row r="1657" spans="1:1" hidden="1" x14ac:dyDescent="0.25">
      <c r="A1657" t="s">
        <v>160</v>
      </c>
    </row>
    <row r="1658" spans="1:1" hidden="1" x14ac:dyDescent="0.25">
      <c r="A1658" t="s">
        <v>160</v>
      </c>
    </row>
    <row r="1659" spans="1:1" hidden="1" x14ac:dyDescent="0.25">
      <c r="A1659" t="s">
        <v>160</v>
      </c>
    </row>
    <row r="1660" spans="1:1" hidden="1" x14ac:dyDescent="0.25">
      <c r="A1660" t="s">
        <v>160</v>
      </c>
    </row>
    <row r="1661" spans="1:1" hidden="1" x14ac:dyDescent="0.25">
      <c r="A1661" t="s">
        <v>160</v>
      </c>
    </row>
    <row r="1662" spans="1:1" hidden="1" x14ac:dyDescent="0.25">
      <c r="A1662" t="s">
        <v>160</v>
      </c>
    </row>
    <row r="1663" spans="1:1" hidden="1" x14ac:dyDescent="0.25">
      <c r="A1663" t="s">
        <v>160</v>
      </c>
    </row>
    <row r="1664" spans="1:1" hidden="1" x14ac:dyDescent="0.25">
      <c r="A1664" t="s">
        <v>160</v>
      </c>
    </row>
    <row r="1665" spans="1:1" hidden="1" x14ac:dyDescent="0.25">
      <c r="A1665" t="s">
        <v>160</v>
      </c>
    </row>
    <row r="1666" spans="1:1" hidden="1" x14ac:dyDescent="0.25">
      <c r="A1666" t="s">
        <v>160</v>
      </c>
    </row>
    <row r="1667" spans="1:1" hidden="1" x14ac:dyDescent="0.25">
      <c r="A1667" t="s">
        <v>160</v>
      </c>
    </row>
    <row r="1668" spans="1:1" hidden="1" x14ac:dyDescent="0.25">
      <c r="A1668" t="s">
        <v>160</v>
      </c>
    </row>
    <row r="1669" spans="1:1" hidden="1" x14ac:dyDescent="0.25">
      <c r="A1669" t="s">
        <v>160</v>
      </c>
    </row>
    <row r="1670" spans="1:1" hidden="1" x14ac:dyDescent="0.25">
      <c r="A1670" t="s">
        <v>160</v>
      </c>
    </row>
    <row r="1671" spans="1:1" hidden="1" x14ac:dyDescent="0.25">
      <c r="A1671" t="s">
        <v>160</v>
      </c>
    </row>
    <row r="1672" spans="1:1" hidden="1" x14ac:dyDescent="0.25">
      <c r="A1672" t="s">
        <v>160</v>
      </c>
    </row>
    <row r="1673" spans="1:1" hidden="1" x14ac:dyDescent="0.25">
      <c r="A1673" t="s">
        <v>160</v>
      </c>
    </row>
    <row r="1674" spans="1:1" hidden="1" x14ac:dyDescent="0.25">
      <c r="A1674" t="s">
        <v>160</v>
      </c>
    </row>
    <row r="1675" spans="1:1" hidden="1" x14ac:dyDescent="0.25">
      <c r="A1675" t="s">
        <v>160</v>
      </c>
    </row>
    <row r="1676" spans="1:1" hidden="1" x14ac:dyDescent="0.25">
      <c r="A1676" t="s">
        <v>160</v>
      </c>
    </row>
    <row r="1677" spans="1:1" hidden="1" x14ac:dyDescent="0.25">
      <c r="A1677" t="s">
        <v>160</v>
      </c>
    </row>
    <row r="1678" spans="1:1" hidden="1" x14ac:dyDescent="0.25">
      <c r="A1678" t="s">
        <v>160</v>
      </c>
    </row>
    <row r="1679" spans="1:1" hidden="1" x14ac:dyDescent="0.25">
      <c r="A1679" t="s">
        <v>160</v>
      </c>
    </row>
    <row r="1680" spans="1:1" hidden="1" x14ac:dyDescent="0.25">
      <c r="A1680" t="s">
        <v>160</v>
      </c>
    </row>
    <row r="1681" spans="1:1" hidden="1" x14ac:dyDescent="0.25">
      <c r="A1681" t="s">
        <v>160</v>
      </c>
    </row>
    <row r="1682" spans="1:1" hidden="1" x14ac:dyDescent="0.25">
      <c r="A1682" t="s">
        <v>160</v>
      </c>
    </row>
    <row r="1683" spans="1:1" hidden="1" x14ac:dyDescent="0.25">
      <c r="A1683" t="s">
        <v>160</v>
      </c>
    </row>
    <row r="1684" spans="1:1" hidden="1" x14ac:dyDescent="0.25">
      <c r="A1684" t="s">
        <v>160</v>
      </c>
    </row>
    <row r="1685" spans="1:1" hidden="1" x14ac:dyDescent="0.25">
      <c r="A1685" t="s">
        <v>160</v>
      </c>
    </row>
    <row r="1686" spans="1:1" hidden="1" x14ac:dyDescent="0.25">
      <c r="A1686" t="s">
        <v>160</v>
      </c>
    </row>
    <row r="1687" spans="1:1" hidden="1" x14ac:dyDescent="0.25">
      <c r="A1687" t="s">
        <v>160</v>
      </c>
    </row>
    <row r="1688" spans="1:1" hidden="1" x14ac:dyDescent="0.25">
      <c r="A1688" t="s">
        <v>160</v>
      </c>
    </row>
    <row r="1689" spans="1:1" hidden="1" x14ac:dyDescent="0.25">
      <c r="A1689" t="s">
        <v>160</v>
      </c>
    </row>
    <row r="1690" spans="1:1" hidden="1" x14ac:dyDescent="0.25">
      <c r="A1690" t="s">
        <v>160</v>
      </c>
    </row>
    <row r="1691" spans="1:1" hidden="1" x14ac:dyDescent="0.25">
      <c r="A1691" t="s">
        <v>160</v>
      </c>
    </row>
    <row r="1692" spans="1:1" hidden="1" x14ac:dyDescent="0.25">
      <c r="A1692" t="s">
        <v>160</v>
      </c>
    </row>
    <row r="1693" spans="1:1" hidden="1" x14ac:dyDescent="0.25">
      <c r="A1693" t="s">
        <v>160</v>
      </c>
    </row>
    <row r="1694" spans="1:1" hidden="1" x14ac:dyDescent="0.25">
      <c r="A1694" t="s">
        <v>160</v>
      </c>
    </row>
    <row r="1695" spans="1:1" hidden="1" x14ac:dyDescent="0.25">
      <c r="A1695" t="s">
        <v>160</v>
      </c>
    </row>
    <row r="1696" spans="1:1" hidden="1" x14ac:dyDescent="0.25">
      <c r="A1696" t="s">
        <v>160</v>
      </c>
    </row>
    <row r="1697" spans="1:1" hidden="1" x14ac:dyDescent="0.25">
      <c r="A1697" t="s">
        <v>160</v>
      </c>
    </row>
    <row r="1698" spans="1:1" hidden="1" x14ac:dyDescent="0.25">
      <c r="A1698" t="s">
        <v>160</v>
      </c>
    </row>
    <row r="1699" spans="1:1" hidden="1" x14ac:dyDescent="0.25">
      <c r="A1699" t="s">
        <v>160</v>
      </c>
    </row>
    <row r="1700" spans="1:1" hidden="1" x14ac:dyDescent="0.25">
      <c r="A1700" t="s">
        <v>160</v>
      </c>
    </row>
    <row r="1701" spans="1:1" hidden="1" x14ac:dyDescent="0.25">
      <c r="A1701" t="s">
        <v>160</v>
      </c>
    </row>
    <row r="1702" spans="1:1" hidden="1" x14ac:dyDescent="0.25">
      <c r="A1702" t="s">
        <v>160</v>
      </c>
    </row>
    <row r="1703" spans="1:1" hidden="1" x14ac:dyDescent="0.25">
      <c r="A1703" t="s">
        <v>160</v>
      </c>
    </row>
    <row r="1704" spans="1:1" hidden="1" x14ac:dyDescent="0.25">
      <c r="A1704" t="s">
        <v>160</v>
      </c>
    </row>
    <row r="1705" spans="1:1" hidden="1" x14ac:dyDescent="0.25">
      <c r="A1705" t="s">
        <v>160</v>
      </c>
    </row>
    <row r="1706" spans="1:1" hidden="1" x14ac:dyDescent="0.25">
      <c r="A1706" t="s">
        <v>160</v>
      </c>
    </row>
    <row r="1707" spans="1:1" hidden="1" x14ac:dyDescent="0.25">
      <c r="A1707" t="s">
        <v>160</v>
      </c>
    </row>
    <row r="1708" spans="1:1" hidden="1" x14ac:dyDescent="0.25">
      <c r="A1708" t="s">
        <v>160</v>
      </c>
    </row>
    <row r="1709" spans="1:1" hidden="1" x14ac:dyDescent="0.25">
      <c r="A1709" t="s">
        <v>160</v>
      </c>
    </row>
    <row r="1710" spans="1:1" hidden="1" x14ac:dyDescent="0.25">
      <c r="A1710" t="s">
        <v>160</v>
      </c>
    </row>
    <row r="1711" spans="1:1" hidden="1" x14ac:dyDescent="0.25">
      <c r="A1711" t="s">
        <v>160</v>
      </c>
    </row>
    <row r="1712" spans="1:1" hidden="1" x14ac:dyDescent="0.25">
      <c r="A1712" t="s">
        <v>160</v>
      </c>
    </row>
    <row r="1713" spans="1:1" hidden="1" x14ac:dyDescent="0.25">
      <c r="A1713" t="s">
        <v>160</v>
      </c>
    </row>
    <row r="1714" spans="1:1" hidden="1" x14ac:dyDescent="0.25">
      <c r="A1714" t="s">
        <v>160</v>
      </c>
    </row>
    <row r="1715" spans="1:1" hidden="1" x14ac:dyDescent="0.25">
      <c r="A1715" t="s">
        <v>160</v>
      </c>
    </row>
    <row r="1716" spans="1:1" hidden="1" x14ac:dyDescent="0.25">
      <c r="A1716" t="s">
        <v>160</v>
      </c>
    </row>
    <row r="1717" spans="1:1" hidden="1" x14ac:dyDescent="0.25">
      <c r="A1717" t="s">
        <v>160</v>
      </c>
    </row>
    <row r="1718" spans="1:1" hidden="1" x14ac:dyDescent="0.25">
      <c r="A1718" t="s">
        <v>160</v>
      </c>
    </row>
    <row r="1719" spans="1:1" hidden="1" x14ac:dyDescent="0.25">
      <c r="A1719" t="s">
        <v>160</v>
      </c>
    </row>
    <row r="1720" spans="1:1" hidden="1" x14ac:dyDescent="0.25">
      <c r="A1720" t="s">
        <v>160</v>
      </c>
    </row>
    <row r="1721" spans="1:1" hidden="1" x14ac:dyDescent="0.25">
      <c r="A1721" t="s">
        <v>160</v>
      </c>
    </row>
    <row r="1722" spans="1:1" hidden="1" x14ac:dyDescent="0.25">
      <c r="A1722" t="s">
        <v>160</v>
      </c>
    </row>
    <row r="1723" spans="1:1" hidden="1" x14ac:dyDescent="0.25">
      <c r="A1723" t="s">
        <v>160</v>
      </c>
    </row>
    <row r="1724" spans="1:1" hidden="1" x14ac:dyDescent="0.25">
      <c r="A1724" t="s">
        <v>160</v>
      </c>
    </row>
    <row r="1725" spans="1:1" hidden="1" x14ac:dyDescent="0.25">
      <c r="A1725" t="s">
        <v>160</v>
      </c>
    </row>
    <row r="1726" spans="1:1" hidden="1" x14ac:dyDescent="0.25">
      <c r="A1726" t="s">
        <v>160</v>
      </c>
    </row>
    <row r="1727" spans="1:1" hidden="1" x14ac:dyDescent="0.25">
      <c r="A1727" t="s">
        <v>160</v>
      </c>
    </row>
    <row r="1728" spans="1:1" hidden="1" x14ac:dyDescent="0.25">
      <c r="A1728" t="s">
        <v>160</v>
      </c>
    </row>
    <row r="1729" spans="1:1" hidden="1" x14ac:dyDescent="0.25">
      <c r="A1729" t="s">
        <v>160</v>
      </c>
    </row>
    <row r="1730" spans="1:1" hidden="1" x14ac:dyDescent="0.25">
      <c r="A1730" t="s">
        <v>160</v>
      </c>
    </row>
    <row r="1731" spans="1:1" hidden="1" x14ac:dyDescent="0.25">
      <c r="A1731" t="s">
        <v>160</v>
      </c>
    </row>
    <row r="1732" spans="1:1" hidden="1" x14ac:dyDescent="0.25">
      <c r="A1732" t="s">
        <v>160</v>
      </c>
    </row>
    <row r="1733" spans="1:1" hidden="1" x14ac:dyDescent="0.25">
      <c r="A1733" t="s">
        <v>160</v>
      </c>
    </row>
    <row r="1734" spans="1:1" hidden="1" x14ac:dyDescent="0.25">
      <c r="A1734" t="s">
        <v>160</v>
      </c>
    </row>
    <row r="1735" spans="1:1" hidden="1" x14ac:dyDescent="0.25">
      <c r="A1735" t="s">
        <v>160</v>
      </c>
    </row>
    <row r="1736" spans="1:1" hidden="1" x14ac:dyDescent="0.25">
      <c r="A1736" t="s">
        <v>160</v>
      </c>
    </row>
    <row r="1737" spans="1:1" hidden="1" x14ac:dyDescent="0.25">
      <c r="A1737" t="s">
        <v>160</v>
      </c>
    </row>
    <row r="1738" spans="1:1" hidden="1" x14ac:dyDescent="0.25">
      <c r="A1738" t="s">
        <v>160</v>
      </c>
    </row>
    <row r="1739" spans="1:1" hidden="1" x14ac:dyDescent="0.25">
      <c r="A1739" t="s">
        <v>160</v>
      </c>
    </row>
    <row r="1740" spans="1:1" hidden="1" x14ac:dyDescent="0.25">
      <c r="A1740" t="s">
        <v>160</v>
      </c>
    </row>
    <row r="1741" spans="1:1" hidden="1" x14ac:dyDescent="0.25">
      <c r="A1741" t="s">
        <v>160</v>
      </c>
    </row>
    <row r="1742" spans="1:1" hidden="1" x14ac:dyDescent="0.25">
      <c r="A1742" t="s">
        <v>160</v>
      </c>
    </row>
    <row r="1743" spans="1:1" hidden="1" x14ac:dyDescent="0.25">
      <c r="A1743" t="s">
        <v>160</v>
      </c>
    </row>
    <row r="1744" spans="1:1" hidden="1" x14ac:dyDescent="0.25">
      <c r="A1744" t="s">
        <v>160</v>
      </c>
    </row>
    <row r="1745" spans="1:1" hidden="1" x14ac:dyDescent="0.25">
      <c r="A1745" t="s">
        <v>160</v>
      </c>
    </row>
    <row r="1746" spans="1:1" hidden="1" x14ac:dyDescent="0.25">
      <c r="A1746" t="s">
        <v>160</v>
      </c>
    </row>
    <row r="1747" spans="1:1" hidden="1" x14ac:dyDescent="0.25">
      <c r="A1747" t="s">
        <v>160</v>
      </c>
    </row>
    <row r="1748" spans="1:1" hidden="1" x14ac:dyDescent="0.25">
      <c r="A1748" t="s">
        <v>160</v>
      </c>
    </row>
    <row r="1749" spans="1:1" hidden="1" x14ac:dyDescent="0.25">
      <c r="A1749" t="s">
        <v>160</v>
      </c>
    </row>
    <row r="1750" spans="1:1" hidden="1" x14ac:dyDescent="0.25">
      <c r="A1750" t="s">
        <v>160</v>
      </c>
    </row>
    <row r="1751" spans="1:1" hidden="1" x14ac:dyDescent="0.25">
      <c r="A1751" t="s">
        <v>160</v>
      </c>
    </row>
    <row r="1752" spans="1:1" hidden="1" x14ac:dyDescent="0.25">
      <c r="A1752" t="s">
        <v>160</v>
      </c>
    </row>
    <row r="1753" spans="1:1" hidden="1" x14ac:dyDescent="0.25">
      <c r="A1753" t="s">
        <v>160</v>
      </c>
    </row>
    <row r="1754" spans="1:1" hidden="1" x14ac:dyDescent="0.25">
      <c r="A1754" t="s">
        <v>160</v>
      </c>
    </row>
    <row r="1755" spans="1:1" hidden="1" x14ac:dyDescent="0.25">
      <c r="A1755" t="s">
        <v>160</v>
      </c>
    </row>
    <row r="1756" spans="1:1" hidden="1" x14ac:dyDescent="0.25">
      <c r="A1756" t="s">
        <v>160</v>
      </c>
    </row>
    <row r="1757" spans="1:1" hidden="1" x14ac:dyDescent="0.25">
      <c r="A1757" t="s">
        <v>160</v>
      </c>
    </row>
    <row r="1758" spans="1:1" hidden="1" x14ac:dyDescent="0.25">
      <c r="A1758" t="s">
        <v>160</v>
      </c>
    </row>
    <row r="1759" spans="1:1" hidden="1" x14ac:dyDescent="0.25">
      <c r="A1759" t="s">
        <v>160</v>
      </c>
    </row>
    <row r="1760" spans="1:1" hidden="1" x14ac:dyDescent="0.25">
      <c r="A1760" t="s">
        <v>160</v>
      </c>
    </row>
    <row r="1761" spans="1:1" hidden="1" x14ac:dyDescent="0.25">
      <c r="A1761" t="s">
        <v>160</v>
      </c>
    </row>
    <row r="1762" spans="1:1" hidden="1" x14ac:dyDescent="0.25">
      <c r="A1762" t="s">
        <v>160</v>
      </c>
    </row>
    <row r="1763" spans="1:1" hidden="1" x14ac:dyDescent="0.25">
      <c r="A1763" t="s">
        <v>160</v>
      </c>
    </row>
    <row r="1764" spans="1:1" hidden="1" x14ac:dyDescent="0.25">
      <c r="A1764" t="s">
        <v>160</v>
      </c>
    </row>
    <row r="1765" spans="1:1" hidden="1" x14ac:dyDescent="0.25">
      <c r="A1765" t="s">
        <v>160</v>
      </c>
    </row>
    <row r="1766" spans="1:1" hidden="1" x14ac:dyDescent="0.25">
      <c r="A1766" t="s">
        <v>160</v>
      </c>
    </row>
    <row r="1767" spans="1:1" hidden="1" x14ac:dyDescent="0.25">
      <c r="A1767" t="s">
        <v>160</v>
      </c>
    </row>
    <row r="1768" spans="1:1" hidden="1" x14ac:dyDescent="0.25">
      <c r="A1768" t="s">
        <v>160</v>
      </c>
    </row>
    <row r="1769" spans="1:1" hidden="1" x14ac:dyDescent="0.25">
      <c r="A1769" t="s">
        <v>160</v>
      </c>
    </row>
    <row r="1770" spans="1:1" hidden="1" x14ac:dyDescent="0.25">
      <c r="A1770" t="s">
        <v>160</v>
      </c>
    </row>
    <row r="1771" spans="1:1" hidden="1" x14ac:dyDescent="0.25">
      <c r="A1771" t="s">
        <v>160</v>
      </c>
    </row>
    <row r="1772" spans="1:1" hidden="1" x14ac:dyDescent="0.25">
      <c r="A1772" t="s">
        <v>160</v>
      </c>
    </row>
    <row r="1773" spans="1:1" hidden="1" x14ac:dyDescent="0.25">
      <c r="A1773" t="s">
        <v>160</v>
      </c>
    </row>
    <row r="1774" spans="1:1" hidden="1" x14ac:dyDescent="0.25">
      <c r="A1774" t="s">
        <v>160</v>
      </c>
    </row>
    <row r="1775" spans="1:1" hidden="1" x14ac:dyDescent="0.25">
      <c r="A1775" t="s">
        <v>160</v>
      </c>
    </row>
    <row r="1776" spans="1:1" hidden="1" x14ac:dyDescent="0.25">
      <c r="A1776" t="s">
        <v>160</v>
      </c>
    </row>
    <row r="1777" spans="1:1" hidden="1" x14ac:dyDescent="0.25">
      <c r="A1777" t="s">
        <v>160</v>
      </c>
    </row>
    <row r="1778" spans="1:1" hidden="1" x14ac:dyDescent="0.25">
      <c r="A1778" t="s">
        <v>160</v>
      </c>
    </row>
    <row r="1779" spans="1:1" hidden="1" x14ac:dyDescent="0.25">
      <c r="A1779" t="s">
        <v>160</v>
      </c>
    </row>
    <row r="1780" spans="1:1" hidden="1" x14ac:dyDescent="0.25">
      <c r="A1780" t="s">
        <v>160</v>
      </c>
    </row>
    <row r="1781" spans="1:1" hidden="1" x14ac:dyDescent="0.25">
      <c r="A1781" t="s">
        <v>160</v>
      </c>
    </row>
    <row r="1782" spans="1:1" hidden="1" x14ac:dyDescent="0.25">
      <c r="A1782" t="s">
        <v>160</v>
      </c>
    </row>
    <row r="1783" spans="1:1" hidden="1" x14ac:dyDescent="0.25">
      <c r="A1783" t="s">
        <v>160</v>
      </c>
    </row>
    <row r="1784" spans="1:1" hidden="1" x14ac:dyDescent="0.25">
      <c r="A1784" t="s">
        <v>160</v>
      </c>
    </row>
    <row r="1785" spans="1:1" hidden="1" x14ac:dyDescent="0.25">
      <c r="A1785" t="s">
        <v>160</v>
      </c>
    </row>
    <row r="1786" spans="1:1" hidden="1" x14ac:dyDescent="0.25">
      <c r="A1786" t="s">
        <v>160</v>
      </c>
    </row>
    <row r="1787" spans="1:1" hidden="1" x14ac:dyDescent="0.25">
      <c r="A1787" t="s">
        <v>160</v>
      </c>
    </row>
    <row r="1788" spans="1:1" hidden="1" x14ac:dyDescent="0.25">
      <c r="A1788" t="s">
        <v>160</v>
      </c>
    </row>
    <row r="1789" spans="1:1" hidden="1" x14ac:dyDescent="0.25">
      <c r="A1789" t="s">
        <v>160</v>
      </c>
    </row>
    <row r="1790" spans="1:1" hidden="1" x14ac:dyDescent="0.25">
      <c r="A1790" t="s">
        <v>160</v>
      </c>
    </row>
    <row r="1791" spans="1:1" hidden="1" x14ac:dyDescent="0.25">
      <c r="A1791" t="s">
        <v>160</v>
      </c>
    </row>
    <row r="1792" spans="1:1" hidden="1" x14ac:dyDescent="0.25">
      <c r="A1792" t="s">
        <v>160</v>
      </c>
    </row>
    <row r="1793" spans="1:1" hidden="1" x14ac:dyDescent="0.25">
      <c r="A1793" t="s">
        <v>160</v>
      </c>
    </row>
    <row r="1794" spans="1:1" hidden="1" x14ac:dyDescent="0.25">
      <c r="A1794" t="s">
        <v>160</v>
      </c>
    </row>
    <row r="1795" spans="1:1" hidden="1" x14ac:dyDescent="0.25">
      <c r="A1795" t="s">
        <v>160</v>
      </c>
    </row>
    <row r="1796" spans="1:1" hidden="1" x14ac:dyDescent="0.25">
      <c r="A1796" t="s">
        <v>160</v>
      </c>
    </row>
    <row r="1797" spans="1:1" hidden="1" x14ac:dyDescent="0.25">
      <c r="A1797" t="s">
        <v>160</v>
      </c>
    </row>
    <row r="1798" spans="1:1" hidden="1" x14ac:dyDescent="0.25">
      <c r="A1798" t="s">
        <v>160</v>
      </c>
    </row>
    <row r="1799" spans="1:1" hidden="1" x14ac:dyDescent="0.25">
      <c r="A1799" t="s">
        <v>160</v>
      </c>
    </row>
    <row r="1800" spans="1:1" hidden="1" x14ac:dyDescent="0.25">
      <c r="A1800" t="s">
        <v>160</v>
      </c>
    </row>
    <row r="1801" spans="1:1" hidden="1" x14ac:dyDescent="0.25">
      <c r="A1801" t="s">
        <v>160</v>
      </c>
    </row>
    <row r="1802" spans="1:1" hidden="1" x14ac:dyDescent="0.25">
      <c r="A1802" t="s">
        <v>160</v>
      </c>
    </row>
    <row r="1803" spans="1:1" hidden="1" x14ac:dyDescent="0.25">
      <c r="A1803" t="s">
        <v>160</v>
      </c>
    </row>
    <row r="1804" spans="1:1" hidden="1" x14ac:dyDescent="0.25">
      <c r="A1804" t="s">
        <v>160</v>
      </c>
    </row>
    <row r="1805" spans="1:1" hidden="1" x14ac:dyDescent="0.25">
      <c r="A1805" t="s">
        <v>160</v>
      </c>
    </row>
    <row r="1806" spans="1:1" hidden="1" x14ac:dyDescent="0.25">
      <c r="A1806" t="s">
        <v>160</v>
      </c>
    </row>
    <row r="1807" spans="1:1" hidden="1" x14ac:dyDescent="0.25">
      <c r="A1807" t="s">
        <v>160</v>
      </c>
    </row>
    <row r="1808" spans="1:1" hidden="1" x14ac:dyDescent="0.25">
      <c r="A1808" t="s">
        <v>160</v>
      </c>
    </row>
    <row r="1809" spans="1:1" hidden="1" x14ac:dyDescent="0.25">
      <c r="A1809" t="s">
        <v>160</v>
      </c>
    </row>
    <row r="1810" spans="1:1" hidden="1" x14ac:dyDescent="0.25">
      <c r="A1810" t="s">
        <v>160</v>
      </c>
    </row>
    <row r="1811" spans="1:1" hidden="1" x14ac:dyDescent="0.25">
      <c r="A1811" t="s">
        <v>160</v>
      </c>
    </row>
    <row r="1812" spans="1:1" hidden="1" x14ac:dyDescent="0.25">
      <c r="A1812" t="s">
        <v>160</v>
      </c>
    </row>
    <row r="1813" spans="1:1" hidden="1" x14ac:dyDescent="0.25">
      <c r="A1813" t="s">
        <v>160</v>
      </c>
    </row>
    <row r="1814" spans="1:1" hidden="1" x14ac:dyDescent="0.25">
      <c r="A1814" t="s">
        <v>160</v>
      </c>
    </row>
    <row r="1815" spans="1:1" hidden="1" x14ac:dyDescent="0.25">
      <c r="A1815" t="s">
        <v>160</v>
      </c>
    </row>
    <row r="1816" spans="1:1" hidden="1" x14ac:dyDescent="0.25">
      <c r="A1816" t="s">
        <v>160</v>
      </c>
    </row>
    <row r="1817" spans="1:1" hidden="1" x14ac:dyDescent="0.25">
      <c r="A1817" t="s">
        <v>160</v>
      </c>
    </row>
    <row r="1818" spans="1:1" hidden="1" x14ac:dyDescent="0.25">
      <c r="A1818" t="s">
        <v>160</v>
      </c>
    </row>
    <row r="1819" spans="1:1" hidden="1" x14ac:dyDescent="0.25">
      <c r="A1819" t="s">
        <v>160</v>
      </c>
    </row>
    <row r="1820" spans="1:1" hidden="1" x14ac:dyDescent="0.25">
      <c r="A1820" t="s">
        <v>160</v>
      </c>
    </row>
    <row r="1821" spans="1:1" hidden="1" x14ac:dyDescent="0.25">
      <c r="A1821" t="s">
        <v>160</v>
      </c>
    </row>
    <row r="1822" spans="1:1" hidden="1" x14ac:dyDescent="0.25">
      <c r="A1822" t="s">
        <v>160</v>
      </c>
    </row>
    <row r="1823" spans="1:1" hidden="1" x14ac:dyDescent="0.25">
      <c r="A1823" t="s">
        <v>160</v>
      </c>
    </row>
    <row r="1824" spans="1:1" hidden="1" x14ac:dyDescent="0.25">
      <c r="A1824" t="s">
        <v>160</v>
      </c>
    </row>
    <row r="1825" spans="1:1" hidden="1" x14ac:dyDescent="0.25">
      <c r="A1825" t="s">
        <v>160</v>
      </c>
    </row>
    <row r="1826" spans="1:1" hidden="1" x14ac:dyDescent="0.25">
      <c r="A1826" t="s">
        <v>160</v>
      </c>
    </row>
    <row r="1827" spans="1:1" hidden="1" x14ac:dyDescent="0.25">
      <c r="A1827" t="s">
        <v>160</v>
      </c>
    </row>
    <row r="1828" spans="1:1" hidden="1" x14ac:dyDescent="0.25">
      <c r="A1828" t="s">
        <v>160</v>
      </c>
    </row>
    <row r="1829" spans="1:1" hidden="1" x14ac:dyDescent="0.25">
      <c r="A1829" t="s">
        <v>160</v>
      </c>
    </row>
    <row r="1830" spans="1:1" hidden="1" x14ac:dyDescent="0.25">
      <c r="A1830" t="s">
        <v>160</v>
      </c>
    </row>
    <row r="1831" spans="1:1" hidden="1" x14ac:dyDescent="0.25">
      <c r="A1831" t="s">
        <v>160</v>
      </c>
    </row>
    <row r="1832" spans="1:1" hidden="1" x14ac:dyDescent="0.25">
      <c r="A1832" t="s">
        <v>160</v>
      </c>
    </row>
    <row r="1833" spans="1:1" hidden="1" x14ac:dyDescent="0.25">
      <c r="A1833" t="s">
        <v>160</v>
      </c>
    </row>
    <row r="1834" spans="1:1" hidden="1" x14ac:dyDescent="0.25">
      <c r="A1834" t="s">
        <v>160</v>
      </c>
    </row>
    <row r="1835" spans="1:1" hidden="1" x14ac:dyDescent="0.25">
      <c r="A1835" t="s">
        <v>160</v>
      </c>
    </row>
    <row r="1836" spans="1:1" hidden="1" x14ac:dyDescent="0.25">
      <c r="A1836" t="s">
        <v>160</v>
      </c>
    </row>
    <row r="1837" spans="1:1" hidden="1" x14ac:dyDescent="0.25">
      <c r="A1837" t="s">
        <v>160</v>
      </c>
    </row>
    <row r="1838" spans="1:1" hidden="1" x14ac:dyDescent="0.25">
      <c r="A1838" t="s">
        <v>160</v>
      </c>
    </row>
    <row r="1839" spans="1:1" hidden="1" x14ac:dyDescent="0.25">
      <c r="A1839" t="s">
        <v>160</v>
      </c>
    </row>
    <row r="1840" spans="1:1" hidden="1" x14ac:dyDescent="0.25">
      <c r="A1840" t="s">
        <v>160</v>
      </c>
    </row>
    <row r="1841" spans="1:1" hidden="1" x14ac:dyDescent="0.25">
      <c r="A1841" t="s">
        <v>160</v>
      </c>
    </row>
    <row r="1842" spans="1:1" hidden="1" x14ac:dyDescent="0.25">
      <c r="A1842" t="s">
        <v>160</v>
      </c>
    </row>
    <row r="1843" spans="1:1" hidden="1" x14ac:dyDescent="0.25">
      <c r="A1843" t="s">
        <v>160</v>
      </c>
    </row>
    <row r="1844" spans="1:1" hidden="1" x14ac:dyDescent="0.25">
      <c r="A1844" t="s">
        <v>160</v>
      </c>
    </row>
    <row r="1845" spans="1:1" hidden="1" x14ac:dyDescent="0.25">
      <c r="A1845" t="s">
        <v>160</v>
      </c>
    </row>
    <row r="1846" spans="1:1" hidden="1" x14ac:dyDescent="0.25">
      <c r="A1846" t="s">
        <v>160</v>
      </c>
    </row>
    <row r="1847" spans="1:1" hidden="1" x14ac:dyDescent="0.25">
      <c r="A1847" t="s">
        <v>160</v>
      </c>
    </row>
    <row r="1848" spans="1:1" hidden="1" x14ac:dyDescent="0.25">
      <c r="A1848" t="s">
        <v>160</v>
      </c>
    </row>
    <row r="1849" spans="1:1" hidden="1" x14ac:dyDescent="0.25">
      <c r="A1849" t="s">
        <v>160</v>
      </c>
    </row>
    <row r="1850" spans="1:1" hidden="1" x14ac:dyDescent="0.25">
      <c r="A1850" t="s">
        <v>160</v>
      </c>
    </row>
    <row r="1851" spans="1:1" hidden="1" x14ac:dyDescent="0.25">
      <c r="A1851" t="s">
        <v>160</v>
      </c>
    </row>
    <row r="1852" spans="1:1" hidden="1" x14ac:dyDescent="0.25">
      <c r="A1852" t="s">
        <v>160</v>
      </c>
    </row>
    <row r="1853" spans="1:1" hidden="1" x14ac:dyDescent="0.25">
      <c r="A1853" t="s">
        <v>160</v>
      </c>
    </row>
    <row r="1854" spans="1:1" hidden="1" x14ac:dyDescent="0.25">
      <c r="A1854" t="s">
        <v>160</v>
      </c>
    </row>
    <row r="1855" spans="1:1" hidden="1" x14ac:dyDescent="0.25">
      <c r="A1855" t="s">
        <v>160</v>
      </c>
    </row>
    <row r="1856" spans="1:1" hidden="1" x14ac:dyDescent="0.25">
      <c r="A1856" t="s">
        <v>160</v>
      </c>
    </row>
    <row r="1857" spans="1:1" hidden="1" x14ac:dyDescent="0.25">
      <c r="A1857" t="s">
        <v>160</v>
      </c>
    </row>
    <row r="1858" spans="1:1" hidden="1" x14ac:dyDescent="0.25">
      <c r="A1858" t="s">
        <v>160</v>
      </c>
    </row>
    <row r="1859" spans="1:1" hidden="1" x14ac:dyDescent="0.25">
      <c r="A1859" t="s">
        <v>160</v>
      </c>
    </row>
    <row r="1860" spans="1:1" hidden="1" x14ac:dyDescent="0.25">
      <c r="A1860" t="s">
        <v>160</v>
      </c>
    </row>
    <row r="1861" spans="1:1" hidden="1" x14ac:dyDescent="0.25">
      <c r="A1861" t="s">
        <v>160</v>
      </c>
    </row>
    <row r="1862" spans="1:1" hidden="1" x14ac:dyDescent="0.25">
      <c r="A1862" t="s">
        <v>160</v>
      </c>
    </row>
    <row r="1863" spans="1:1" hidden="1" x14ac:dyDescent="0.25">
      <c r="A1863" t="s">
        <v>160</v>
      </c>
    </row>
    <row r="1864" spans="1:1" hidden="1" x14ac:dyDescent="0.25">
      <c r="A1864" t="s">
        <v>160</v>
      </c>
    </row>
    <row r="1865" spans="1:1" hidden="1" x14ac:dyDescent="0.25">
      <c r="A1865" t="s">
        <v>160</v>
      </c>
    </row>
    <row r="1866" spans="1:1" hidden="1" x14ac:dyDescent="0.25">
      <c r="A1866" t="s">
        <v>160</v>
      </c>
    </row>
    <row r="1867" spans="1:1" hidden="1" x14ac:dyDescent="0.25">
      <c r="A1867" t="s">
        <v>160</v>
      </c>
    </row>
    <row r="1868" spans="1:1" hidden="1" x14ac:dyDescent="0.25">
      <c r="A1868" t="s">
        <v>160</v>
      </c>
    </row>
    <row r="1869" spans="1:1" hidden="1" x14ac:dyDescent="0.25">
      <c r="A1869" t="s">
        <v>160</v>
      </c>
    </row>
    <row r="1870" spans="1:1" hidden="1" x14ac:dyDescent="0.25">
      <c r="A1870" t="s">
        <v>160</v>
      </c>
    </row>
    <row r="1871" spans="1:1" hidden="1" x14ac:dyDescent="0.25">
      <c r="A1871" t="s">
        <v>160</v>
      </c>
    </row>
    <row r="1872" spans="1:1" hidden="1" x14ac:dyDescent="0.25">
      <c r="A1872" t="s">
        <v>160</v>
      </c>
    </row>
    <row r="1873" spans="1:1" hidden="1" x14ac:dyDescent="0.25">
      <c r="A1873" t="s">
        <v>160</v>
      </c>
    </row>
    <row r="1874" spans="1:1" hidden="1" x14ac:dyDescent="0.25">
      <c r="A1874" t="s">
        <v>160</v>
      </c>
    </row>
    <row r="1875" spans="1:1" hidden="1" x14ac:dyDescent="0.25">
      <c r="A1875" t="s">
        <v>160</v>
      </c>
    </row>
    <row r="1876" spans="1:1" hidden="1" x14ac:dyDescent="0.25">
      <c r="A1876" t="s">
        <v>160</v>
      </c>
    </row>
    <row r="1877" spans="1:1" hidden="1" x14ac:dyDescent="0.25">
      <c r="A1877" t="s">
        <v>160</v>
      </c>
    </row>
    <row r="1878" spans="1:1" hidden="1" x14ac:dyDescent="0.25">
      <c r="A1878" t="s">
        <v>160</v>
      </c>
    </row>
    <row r="1879" spans="1:1" hidden="1" x14ac:dyDescent="0.25">
      <c r="A1879" t="s">
        <v>160</v>
      </c>
    </row>
    <row r="1880" spans="1:1" hidden="1" x14ac:dyDescent="0.25">
      <c r="A1880" t="s">
        <v>160</v>
      </c>
    </row>
    <row r="1881" spans="1:1" hidden="1" x14ac:dyDescent="0.25">
      <c r="A1881" t="s">
        <v>160</v>
      </c>
    </row>
    <row r="1882" spans="1:1" hidden="1" x14ac:dyDescent="0.25">
      <c r="A1882" t="s">
        <v>160</v>
      </c>
    </row>
    <row r="1883" spans="1:1" hidden="1" x14ac:dyDescent="0.25">
      <c r="A1883" t="s">
        <v>160</v>
      </c>
    </row>
    <row r="1884" spans="1:1" hidden="1" x14ac:dyDescent="0.25">
      <c r="A1884" t="s">
        <v>160</v>
      </c>
    </row>
    <row r="1885" spans="1:1" hidden="1" x14ac:dyDescent="0.25">
      <c r="A1885" t="s">
        <v>160</v>
      </c>
    </row>
    <row r="1886" spans="1:1" hidden="1" x14ac:dyDescent="0.25">
      <c r="A1886" t="s">
        <v>160</v>
      </c>
    </row>
    <row r="1887" spans="1:1" hidden="1" x14ac:dyDescent="0.25">
      <c r="A1887" t="s">
        <v>160</v>
      </c>
    </row>
    <row r="1888" spans="1:1" hidden="1" x14ac:dyDescent="0.25">
      <c r="A1888" t="s">
        <v>160</v>
      </c>
    </row>
    <row r="1889" spans="1:1" hidden="1" x14ac:dyDescent="0.25">
      <c r="A1889" t="s">
        <v>160</v>
      </c>
    </row>
    <row r="1890" spans="1:1" hidden="1" x14ac:dyDescent="0.25">
      <c r="A1890" t="s">
        <v>160</v>
      </c>
    </row>
    <row r="1891" spans="1:1" hidden="1" x14ac:dyDescent="0.25">
      <c r="A1891" t="s">
        <v>160</v>
      </c>
    </row>
    <row r="1892" spans="1:1" hidden="1" x14ac:dyDescent="0.25">
      <c r="A1892" t="s">
        <v>160</v>
      </c>
    </row>
    <row r="1893" spans="1:1" hidden="1" x14ac:dyDescent="0.25">
      <c r="A1893" t="s">
        <v>160</v>
      </c>
    </row>
    <row r="1894" spans="1:1" hidden="1" x14ac:dyDescent="0.25">
      <c r="A1894" t="s">
        <v>160</v>
      </c>
    </row>
    <row r="1895" spans="1:1" hidden="1" x14ac:dyDescent="0.25">
      <c r="A1895" t="s">
        <v>160</v>
      </c>
    </row>
    <row r="1896" spans="1:1" hidden="1" x14ac:dyDescent="0.25">
      <c r="A1896" t="s">
        <v>160</v>
      </c>
    </row>
    <row r="1897" spans="1:1" hidden="1" x14ac:dyDescent="0.25">
      <c r="A1897" t="s">
        <v>160</v>
      </c>
    </row>
    <row r="1898" spans="1:1" hidden="1" x14ac:dyDescent="0.25">
      <c r="A1898" t="s">
        <v>160</v>
      </c>
    </row>
    <row r="1899" spans="1:1" hidden="1" x14ac:dyDescent="0.25">
      <c r="A1899" t="s">
        <v>160</v>
      </c>
    </row>
    <row r="1900" spans="1:1" hidden="1" x14ac:dyDescent="0.25">
      <c r="A1900" t="s">
        <v>160</v>
      </c>
    </row>
    <row r="1901" spans="1:1" hidden="1" x14ac:dyDescent="0.25">
      <c r="A1901" t="s">
        <v>160</v>
      </c>
    </row>
    <row r="1902" spans="1:1" hidden="1" x14ac:dyDescent="0.25">
      <c r="A1902" t="s">
        <v>160</v>
      </c>
    </row>
    <row r="1903" spans="1:1" hidden="1" x14ac:dyDescent="0.25">
      <c r="A1903" t="s">
        <v>160</v>
      </c>
    </row>
    <row r="1904" spans="1:1" hidden="1" x14ac:dyDescent="0.25">
      <c r="A1904" t="s">
        <v>160</v>
      </c>
    </row>
    <row r="1905" spans="1:1" hidden="1" x14ac:dyDescent="0.25">
      <c r="A1905" t="s">
        <v>160</v>
      </c>
    </row>
    <row r="1906" spans="1:1" hidden="1" x14ac:dyDescent="0.25">
      <c r="A1906" t="s">
        <v>160</v>
      </c>
    </row>
    <row r="1907" spans="1:1" hidden="1" x14ac:dyDescent="0.25">
      <c r="A1907" t="s">
        <v>160</v>
      </c>
    </row>
    <row r="1908" spans="1:1" hidden="1" x14ac:dyDescent="0.25">
      <c r="A1908" t="s">
        <v>160</v>
      </c>
    </row>
    <row r="1909" spans="1:1" hidden="1" x14ac:dyDescent="0.25">
      <c r="A1909" t="s">
        <v>160</v>
      </c>
    </row>
    <row r="1910" spans="1:1" hidden="1" x14ac:dyDescent="0.25">
      <c r="A1910" t="s">
        <v>160</v>
      </c>
    </row>
    <row r="1911" spans="1:1" hidden="1" x14ac:dyDescent="0.25">
      <c r="A1911" t="s">
        <v>160</v>
      </c>
    </row>
    <row r="1912" spans="1:1" hidden="1" x14ac:dyDescent="0.25">
      <c r="A1912" t="s">
        <v>160</v>
      </c>
    </row>
    <row r="1913" spans="1:1" hidden="1" x14ac:dyDescent="0.25">
      <c r="A1913" t="s">
        <v>160</v>
      </c>
    </row>
    <row r="1914" spans="1:1" hidden="1" x14ac:dyDescent="0.25">
      <c r="A1914" t="s">
        <v>160</v>
      </c>
    </row>
    <row r="1915" spans="1:1" hidden="1" x14ac:dyDescent="0.25">
      <c r="A1915" t="s">
        <v>160</v>
      </c>
    </row>
    <row r="1916" spans="1:1" hidden="1" x14ac:dyDescent="0.25">
      <c r="A1916" t="s">
        <v>160</v>
      </c>
    </row>
    <row r="1917" spans="1:1" hidden="1" x14ac:dyDescent="0.25">
      <c r="A1917" t="s">
        <v>160</v>
      </c>
    </row>
    <row r="1918" spans="1:1" hidden="1" x14ac:dyDescent="0.25">
      <c r="A1918" t="s">
        <v>160</v>
      </c>
    </row>
    <row r="1919" spans="1:1" hidden="1" x14ac:dyDescent="0.25">
      <c r="A1919" t="s">
        <v>160</v>
      </c>
    </row>
    <row r="1920" spans="1:1" hidden="1" x14ac:dyDescent="0.25">
      <c r="A1920" t="s">
        <v>160</v>
      </c>
    </row>
    <row r="1921" spans="1:1" hidden="1" x14ac:dyDescent="0.25">
      <c r="A1921" t="s">
        <v>160</v>
      </c>
    </row>
    <row r="1922" spans="1:1" hidden="1" x14ac:dyDescent="0.25">
      <c r="A1922" t="s">
        <v>160</v>
      </c>
    </row>
    <row r="1923" spans="1:1" hidden="1" x14ac:dyDescent="0.25">
      <c r="A1923" t="s">
        <v>160</v>
      </c>
    </row>
    <row r="1924" spans="1:1" hidden="1" x14ac:dyDescent="0.25">
      <c r="A1924" t="s">
        <v>160</v>
      </c>
    </row>
    <row r="1925" spans="1:1" hidden="1" x14ac:dyDescent="0.25">
      <c r="A1925" t="s">
        <v>160</v>
      </c>
    </row>
    <row r="1926" spans="1:1" hidden="1" x14ac:dyDescent="0.25">
      <c r="A1926" t="s">
        <v>160</v>
      </c>
    </row>
    <row r="1927" spans="1:1" hidden="1" x14ac:dyDescent="0.25">
      <c r="A1927" t="s">
        <v>160</v>
      </c>
    </row>
    <row r="1928" spans="1:1" hidden="1" x14ac:dyDescent="0.25">
      <c r="A1928" t="s">
        <v>160</v>
      </c>
    </row>
    <row r="1929" spans="1:1" hidden="1" x14ac:dyDescent="0.25">
      <c r="A1929" t="s">
        <v>160</v>
      </c>
    </row>
    <row r="1930" spans="1:1" hidden="1" x14ac:dyDescent="0.25">
      <c r="A1930" t="s">
        <v>160</v>
      </c>
    </row>
    <row r="1931" spans="1:1" hidden="1" x14ac:dyDescent="0.25">
      <c r="A1931" t="s">
        <v>160</v>
      </c>
    </row>
    <row r="1932" spans="1:1" hidden="1" x14ac:dyDescent="0.25">
      <c r="A1932" t="s">
        <v>160</v>
      </c>
    </row>
    <row r="1933" spans="1:1" hidden="1" x14ac:dyDescent="0.25">
      <c r="A1933" t="s">
        <v>160</v>
      </c>
    </row>
    <row r="1934" spans="1:1" hidden="1" x14ac:dyDescent="0.25">
      <c r="A1934" t="s">
        <v>160</v>
      </c>
    </row>
    <row r="1935" spans="1:1" hidden="1" x14ac:dyDescent="0.25">
      <c r="A1935" t="s">
        <v>160</v>
      </c>
    </row>
    <row r="1936" spans="1:1" hidden="1" x14ac:dyDescent="0.25">
      <c r="A1936" t="s">
        <v>160</v>
      </c>
    </row>
    <row r="1937" spans="1:1" hidden="1" x14ac:dyDescent="0.25">
      <c r="A1937" t="s">
        <v>160</v>
      </c>
    </row>
    <row r="1938" spans="1:1" hidden="1" x14ac:dyDescent="0.25">
      <c r="A1938" t="s">
        <v>160</v>
      </c>
    </row>
    <row r="1939" spans="1:1" hidden="1" x14ac:dyDescent="0.25">
      <c r="A1939" t="s">
        <v>160</v>
      </c>
    </row>
    <row r="1940" spans="1:1" hidden="1" x14ac:dyDescent="0.25">
      <c r="A1940" t="s">
        <v>160</v>
      </c>
    </row>
    <row r="1941" spans="1:1" hidden="1" x14ac:dyDescent="0.25">
      <c r="A1941" t="s">
        <v>160</v>
      </c>
    </row>
    <row r="1942" spans="1:1" hidden="1" x14ac:dyDescent="0.25">
      <c r="A1942" t="s">
        <v>160</v>
      </c>
    </row>
    <row r="1943" spans="1:1" hidden="1" x14ac:dyDescent="0.25">
      <c r="A1943" t="s">
        <v>160</v>
      </c>
    </row>
    <row r="1944" spans="1:1" hidden="1" x14ac:dyDescent="0.25">
      <c r="A1944" t="s">
        <v>160</v>
      </c>
    </row>
    <row r="1945" spans="1:1" hidden="1" x14ac:dyDescent="0.25">
      <c r="A1945" t="s">
        <v>160</v>
      </c>
    </row>
    <row r="1946" spans="1:1" hidden="1" x14ac:dyDescent="0.25">
      <c r="A1946" t="s">
        <v>160</v>
      </c>
    </row>
    <row r="1947" spans="1:1" hidden="1" x14ac:dyDescent="0.25">
      <c r="A1947" t="s">
        <v>160</v>
      </c>
    </row>
    <row r="1948" spans="1:1" hidden="1" x14ac:dyDescent="0.25">
      <c r="A1948" t="s">
        <v>160</v>
      </c>
    </row>
    <row r="1949" spans="1:1" hidden="1" x14ac:dyDescent="0.25">
      <c r="A1949" t="s">
        <v>160</v>
      </c>
    </row>
    <row r="1950" spans="1:1" hidden="1" x14ac:dyDescent="0.25">
      <c r="A1950" t="s">
        <v>160</v>
      </c>
    </row>
    <row r="1951" spans="1:1" hidden="1" x14ac:dyDescent="0.25">
      <c r="A1951" t="s">
        <v>160</v>
      </c>
    </row>
    <row r="1952" spans="1:1" hidden="1" x14ac:dyDescent="0.25">
      <c r="A1952" t="s">
        <v>160</v>
      </c>
    </row>
    <row r="1953" spans="1:1" hidden="1" x14ac:dyDescent="0.25">
      <c r="A1953" t="s">
        <v>160</v>
      </c>
    </row>
    <row r="1954" spans="1:1" hidden="1" x14ac:dyDescent="0.25">
      <c r="A1954" t="s">
        <v>160</v>
      </c>
    </row>
    <row r="1955" spans="1:1" hidden="1" x14ac:dyDescent="0.25">
      <c r="A1955" t="s">
        <v>160</v>
      </c>
    </row>
    <row r="1956" spans="1:1" hidden="1" x14ac:dyDescent="0.25">
      <c r="A1956" t="s">
        <v>160</v>
      </c>
    </row>
    <row r="1957" spans="1:1" hidden="1" x14ac:dyDescent="0.25">
      <c r="A1957" t="s">
        <v>160</v>
      </c>
    </row>
    <row r="1958" spans="1:1" hidden="1" x14ac:dyDescent="0.25">
      <c r="A1958" t="s">
        <v>160</v>
      </c>
    </row>
    <row r="1959" spans="1:1" hidden="1" x14ac:dyDescent="0.25">
      <c r="A1959" t="s">
        <v>160</v>
      </c>
    </row>
    <row r="1960" spans="1:1" hidden="1" x14ac:dyDescent="0.25">
      <c r="A1960" t="s">
        <v>160</v>
      </c>
    </row>
    <row r="1961" spans="1:1" hidden="1" x14ac:dyDescent="0.25">
      <c r="A1961" t="s">
        <v>160</v>
      </c>
    </row>
    <row r="1962" spans="1:1" hidden="1" x14ac:dyDescent="0.25">
      <c r="A1962" t="s">
        <v>160</v>
      </c>
    </row>
    <row r="1963" spans="1:1" hidden="1" x14ac:dyDescent="0.25">
      <c r="A1963" t="s">
        <v>160</v>
      </c>
    </row>
    <row r="1964" spans="1:1" hidden="1" x14ac:dyDescent="0.25">
      <c r="A1964" t="s">
        <v>160</v>
      </c>
    </row>
    <row r="1965" spans="1:1" hidden="1" x14ac:dyDescent="0.25">
      <c r="A1965" t="s">
        <v>160</v>
      </c>
    </row>
    <row r="1966" spans="1:1" hidden="1" x14ac:dyDescent="0.25">
      <c r="A1966" t="s">
        <v>160</v>
      </c>
    </row>
    <row r="1967" spans="1:1" hidden="1" x14ac:dyDescent="0.25">
      <c r="A1967" t="s">
        <v>160</v>
      </c>
    </row>
    <row r="1968" spans="1:1" hidden="1" x14ac:dyDescent="0.25">
      <c r="A1968" t="s">
        <v>160</v>
      </c>
    </row>
    <row r="1969" spans="1:1" hidden="1" x14ac:dyDescent="0.25">
      <c r="A1969" t="s">
        <v>160</v>
      </c>
    </row>
    <row r="1970" spans="1:1" hidden="1" x14ac:dyDescent="0.25">
      <c r="A1970" t="s">
        <v>160</v>
      </c>
    </row>
    <row r="1971" spans="1:1" hidden="1" x14ac:dyDescent="0.25">
      <c r="A1971" t="s">
        <v>160</v>
      </c>
    </row>
    <row r="1972" spans="1:1" hidden="1" x14ac:dyDescent="0.25">
      <c r="A1972" t="s">
        <v>160</v>
      </c>
    </row>
    <row r="1973" spans="1:1" hidden="1" x14ac:dyDescent="0.25">
      <c r="A1973" t="s">
        <v>160</v>
      </c>
    </row>
    <row r="1974" spans="1:1" hidden="1" x14ac:dyDescent="0.25">
      <c r="A1974" t="s">
        <v>160</v>
      </c>
    </row>
    <row r="1975" spans="1:1" hidden="1" x14ac:dyDescent="0.25">
      <c r="A1975" t="s">
        <v>160</v>
      </c>
    </row>
    <row r="1976" spans="1:1" hidden="1" x14ac:dyDescent="0.25">
      <c r="A1976" t="s">
        <v>160</v>
      </c>
    </row>
    <row r="1977" spans="1:1" hidden="1" x14ac:dyDescent="0.25">
      <c r="A1977" t="s">
        <v>160</v>
      </c>
    </row>
    <row r="1978" spans="1:1" hidden="1" x14ac:dyDescent="0.25">
      <c r="A1978" t="s">
        <v>160</v>
      </c>
    </row>
    <row r="1979" spans="1:1" hidden="1" x14ac:dyDescent="0.25">
      <c r="A1979" t="s">
        <v>160</v>
      </c>
    </row>
    <row r="1980" spans="1:1" hidden="1" x14ac:dyDescent="0.25">
      <c r="A1980" t="s">
        <v>160</v>
      </c>
    </row>
    <row r="1981" spans="1:1" hidden="1" x14ac:dyDescent="0.25">
      <c r="A1981" t="s">
        <v>160</v>
      </c>
    </row>
    <row r="1982" spans="1:1" hidden="1" x14ac:dyDescent="0.25">
      <c r="A1982" t="s">
        <v>160</v>
      </c>
    </row>
    <row r="1983" spans="1:1" hidden="1" x14ac:dyDescent="0.25">
      <c r="A1983" t="s">
        <v>160</v>
      </c>
    </row>
    <row r="1984" spans="1:1" hidden="1" x14ac:dyDescent="0.25">
      <c r="A1984" t="s">
        <v>160</v>
      </c>
    </row>
    <row r="1985" spans="1:1" hidden="1" x14ac:dyDescent="0.25">
      <c r="A1985" t="s">
        <v>160</v>
      </c>
    </row>
    <row r="1986" spans="1:1" hidden="1" x14ac:dyDescent="0.25">
      <c r="A1986" t="s">
        <v>160</v>
      </c>
    </row>
    <row r="1987" spans="1:1" hidden="1" x14ac:dyDescent="0.25">
      <c r="A1987" t="s">
        <v>160</v>
      </c>
    </row>
    <row r="1988" spans="1:1" hidden="1" x14ac:dyDescent="0.25">
      <c r="A1988" t="s">
        <v>160</v>
      </c>
    </row>
    <row r="1989" spans="1:1" hidden="1" x14ac:dyDescent="0.25">
      <c r="A1989" t="s">
        <v>160</v>
      </c>
    </row>
    <row r="1990" spans="1:1" hidden="1" x14ac:dyDescent="0.25">
      <c r="A1990" t="s">
        <v>160</v>
      </c>
    </row>
    <row r="1991" spans="1:1" hidden="1" x14ac:dyDescent="0.25">
      <c r="A1991" t="s">
        <v>160</v>
      </c>
    </row>
    <row r="1992" spans="1:1" hidden="1" x14ac:dyDescent="0.25">
      <c r="A1992" t="s">
        <v>160</v>
      </c>
    </row>
    <row r="1993" spans="1:1" hidden="1" x14ac:dyDescent="0.25">
      <c r="A1993" t="s">
        <v>160</v>
      </c>
    </row>
    <row r="1994" spans="1:1" hidden="1" x14ac:dyDescent="0.25">
      <c r="A1994" t="s">
        <v>160</v>
      </c>
    </row>
    <row r="1995" spans="1:1" hidden="1" x14ac:dyDescent="0.25">
      <c r="A1995" t="s">
        <v>160</v>
      </c>
    </row>
    <row r="1996" spans="1:1" hidden="1" x14ac:dyDescent="0.25">
      <c r="A1996" t="s">
        <v>160</v>
      </c>
    </row>
    <row r="1997" spans="1:1" hidden="1" x14ac:dyDescent="0.25">
      <c r="A1997" t="s">
        <v>160</v>
      </c>
    </row>
    <row r="1998" spans="1:1" hidden="1" x14ac:dyDescent="0.25">
      <c r="A1998" t="s">
        <v>160</v>
      </c>
    </row>
    <row r="1999" spans="1:1" hidden="1" x14ac:dyDescent="0.25">
      <c r="A1999" t="s">
        <v>160</v>
      </c>
    </row>
    <row r="2000" spans="1:1" hidden="1" x14ac:dyDescent="0.25">
      <c r="A2000" t="s">
        <v>160</v>
      </c>
    </row>
    <row r="2001" spans="1:1" hidden="1" x14ac:dyDescent="0.25">
      <c r="A2001" t="s">
        <v>160</v>
      </c>
    </row>
    <row r="2002" spans="1:1" hidden="1" x14ac:dyDescent="0.25">
      <c r="A2002" t="s">
        <v>160</v>
      </c>
    </row>
    <row r="2003" spans="1:1" hidden="1" x14ac:dyDescent="0.25">
      <c r="A2003" t="s">
        <v>160</v>
      </c>
    </row>
    <row r="2004" spans="1:1" hidden="1" x14ac:dyDescent="0.25">
      <c r="A2004" t="s">
        <v>160</v>
      </c>
    </row>
    <row r="2005" spans="1:1" hidden="1" x14ac:dyDescent="0.25">
      <c r="A2005" t="s">
        <v>160</v>
      </c>
    </row>
    <row r="2006" spans="1:1" hidden="1" x14ac:dyDescent="0.25">
      <c r="A2006" t="s">
        <v>160</v>
      </c>
    </row>
    <row r="2007" spans="1:1" hidden="1" x14ac:dyDescent="0.25">
      <c r="A2007" t="s">
        <v>160</v>
      </c>
    </row>
    <row r="2008" spans="1:1" hidden="1" x14ac:dyDescent="0.25">
      <c r="A2008" t="s">
        <v>160</v>
      </c>
    </row>
    <row r="2009" spans="1:1" hidden="1" x14ac:dyDescent="0.25">
      <c r="A2009" t="s">
        <v>160</v>
      </c>
    </row>
    <row r="2010" spans="1:1" hidden="1" x14ac:dyDescent="0.25">
      <c r="A2010" t="s">
        <v>160</v>
      </c>
    </row>
    <row r="2011" spans="1:1" hidden="1" x14ac:dyDescent="0.25">
      <c r="A2011" t="s">
        <v>160</v>
      </c>
    </row>
    <row r="2012" spans="1:1" hidden="1" x14ac:dyDescent="0.25">
      <c r="A2012" t="s">
        <v>160</v>
      </c>
    </row>
    <row r="2013" spans="1:1" hidden="1" x14ac:dyDescent="0.25">
      <c r="A2013" t="s">
        <v>160</v>
      </c>
    </row>
    <row r="2014" spans="1:1" hidden="1" x14ac:dyDescent="0.25">
      <c r="A2014" t="s">
        <v>160</v>
      </c>
    </row>
    <row r="2015" spans="1:1" hidden="1" x14ac:dyDescent="0.25">
      <c r="A2015" t="s">
        <v>160</v>
      </c>
    </row>
    <row r="2016" spans="1:1" hidden="1" x14ac:dyDescent="0.25">
      <c r="A2016" t="s">
        <v>160</v>
      </c>
    </row>
    <row r="2017" spans="1:1" hidden="1" x14ac:dyDescent="0.25">
      <c r="A2017" t="s">
        <v>160</v>
      </c>
    </row>
    <row r="2018" spans="1:1" hidden="1" x14ac:dyDescent="0.25">
      <c r="A2018" t="s">
        <v>160</v>
      </c>
    </row>
    <row r="2019" spans="1:1" hidden="1" x14ac:dyDescent="0.25">
      <c r="A2019" t="s">
        <v>160</v>
      </c>
    </row>
    <row r="2020" spans="1:1" hidden="1" x14ac:dyDescent="0.25">
      <c r="A2020" t="s">
        <v>160</v>
      </c>
    </row>
    <row r="2021" spans="1:1" hidden="1" x14ac:dyDescent="0.25">
      <c r="A2021" t="s">
        <v>160</v>
      </c>
    </row>
    <row r="2022" spans="1:1" hidden="1" x14ac:dyDescent="0.25">
      <c r="A2022" t="s">
        <v>160</v>
      </c>
    </row>
    <row r="2023" spans="1:1" hidden="1" x14ac:dyDescent="0.25">
      <c r="A2023" t="s">
        <v>160</v>
      </c>
    </row>
    <row r="2024" spans="1:1" hidden="1" x14ac:dyDescent="0.25">
      <c r="A2024" t="s">
        <v>160</v>
      </c>
    </row>
    <row r="2025" spans="1:1" hidden="1" x14ac:dyDescent="0.25">
      <c r="A2025" t="s">
        <v>160</v>
      </c>
    </row>
    <row r="2026" spans="1:1" hidden="1" x14ac:dyDescent="0.25">
      <c r="A2026" t="s">
        <v>160</v>
      </c>
    </row>
    <row r="2027" spans="1:1" hidden="1" x14ac:dyDescent="0.25">
      <c r="A2027" t="s">
        <v>160</v>
      </c>
    </row>
    <row r="2028" spans="1:1" hidden="1" x14ac:dyDescent="0.25">
      <c r="A2028" t="s">
        <v>160</v>
      </c>
    </row>
    <row r="2029" spans="1:1" hidden="1" x14ac:dyDescent="0.25">
      <c r="A2029" t="s">
        <v>160</v>
      </c>
    </row>
    <row r="2030" spans="1:1" hidden="1" x14ac:dyDescent="0.25">
      <c r="A2030" t="s">
        <v>160</v>
      </c>
    </row>
    <row r="2031" spans="1:1" hidden="1" x14ac:dyDescent="0.25">
      <c r="A2031" t="s">
        <v>160</v>
      </c>
    </row>
    <row r="2032" spans="1:1" hidden="1" x14ac:dyDescent="0.25">
      <c r="A2032" t="s">
        <v>160</v>
      </c>
    </row>
    <row r="2033" spans="1:1" hidden="1" x14ac:dyDescent="0.25">
      <c r="A2033" t="s">
        <v>160</v>
      </c>
    </row>
    <row r="2034" spans="1:1" hidden="1" x14ac:dyDescent="0.25">
      <c r="A2034" t="s">
        <v>160</v>
      </c>
    </row>
    <row r="2035" spans="1:1" hidden="1" x14ac:dyDescent="0.25">
      <c r="A2035" t="s">
        <v>160</v>
      </c>
    </row>
    <row r="2036" spans="1:1" hidden="1" x14ac:dyDescent="0.25">
      <c r="A2036" t="s">
        <v>160</v>
      </c>
    </row>
    <row r="2037" spans="1:1" hidden="1" x14ac:dyDescent="0.25">
      <c r="A2037" t="s">
        <v>160</v>
      </c>
    </row>
    <row r="2038" spans="1:1" hidden="1" x14ac:dyDescent="0.25">
      <c r="A2038" t="s">
        <v>160</v>
      </c>
    </row>
    <row r="2039" spans="1:1" hidden="1" x14ac:dyDescent="0.25">
      <c r="A2039" t="s">
        <v>160</v>
      </c>
    </row>
    <row r="2040" spans="1:1" hidden="1" x14ac:dyDescent="0.25">
      <c r="A2040" t="s">
        <v>160</v>
      </c>
    </row>
    <row r="2041" spans="1:1" hidden="1" x14ac:dyDescent="0.25">
      <c r="A2041" t="s">
        <v>160</v>
      </c>
    </row>
    <row r="2042" spans="1:1" hidden="1" x14ac:dyDescent="0.25">
      <c r="A2042" t="s">
        <v>160</v>
      </c>
    </row>
    <row r="2043" spans="1:1" hidden="1" x14ac:dyDescent="0.25">
      <c r="A2043" t="s">
        <v>160</v>
      </c>
    </row>
    <row r="2044" spans="1:1" hidden="1" x14ac:dyDescent="0.25">
      <c r="A2044" t="s">
        <v>160</v>
      </c>
    </row>
    <row r="2045" spans="1:1" hidden="1" x14ac:dyDescent="0.25">
      <c r="A2045" t="s">
        <v>160</v>
      </c>
    </row>
    <row r="2046" spans="1:1" hidden="1" x14ac:dyDescent="0.25">
      <c r="A2046" t="s">
        <v>160</v>
      </c>
    </row>
    <row r="2047" spans="1:1" hidden="1" x14ac:dyDescent="0.25">
      <c r="A2047" t="s">
        <v>160</v>
      </c>
    </row>
    <row r="2048" spans="1:1" hidden="1" x14ac:dyDescent="0.25">
      <c r="A2048" t="s">
        <v>160</v>
      </c>
    </row>
    <row r="2049" spans="1:1" hidden="1" x14ac:dyDescent="0.25">
      <c r="A2049" t="s">
        <v>160</v>
      </c>
    </row>
    <row r="2050" spans="1:1" hidden="1" x14ac:dyDescent="0.25">
      <c r="A2050" t="s">
        <v>160</v>
      </c>
    </row>
    <row r="2051" spans="1:1" hidden="1" x14ac:dyDescent="0.25">
      <c r="A2051" t="s">
        <v>160</v>
      </c>
    </row>
    <row r="2052" spans="1:1" hidden="1" x14ac:dyDescent="0.25">
      <c r="A2052" t="s">
        <v>160</v>
      </c>
    </row>
    <row r="2053" spans="1:1" hidden="1" x14ac:dyDescent="0.25">
      <c r="A2053" t="s">
        <v>160</v>
      </c>
    </row>
    <row r="2054" spans="1:1" hidden="1" x14ac:dyDescent="0.25">
      <c r="A2054" t="s">
        <v>160</v>
      </c>
    </row>
    <row r="2055" spans="1:1" hidden="1" x14ac:dyDescent="0.25">
      <c r="A2055" t="s">
        <v>160</v>
      </c>
    </row>
    <row r="2056" spans="1:1" hidden="1" x14ac:dyDescent="0.25">
      <c r="A2056" t="s">
        <v>160</v>
      </c>
    </row>
    <row r="2057" spans="1:1" hidden="1" x14ac:dyDescent="0.25">
      <c r="A2057" t="s">
        <v>160</v>
      </c>
    </row>
    <row r="2058" spans="1:1" hidden="1" x14ac:dyDescent="0.25">
      <c r="A2058" t="s">
        <v>160</v>
      </c>
    </row>
    <row r="2059" spans="1:1" hidden="1" x14ac:dyDescent="0.25">
      <c r="A2059" t="s">
        <v>160</v>
      </c>
    </row>
    <row r="2060" spans="1:1" hidden="1" x14ac:dyDescent="0.25">
      <c r="A2060" t="s">
        <v>160</v>
      </c>
    </row>
    <row r="2061" spans="1:1" hidden="1" x14ac:dyDescent="0.25">
      <c r="A2061" t="s">
        <v>160</v>
      </c>
    </row>
    <row r="2062" spans="1:1" hidden="1" x14ac:dyDescent="0.25">
      <c r="A2062" t="s">
        <v>160</v>
      </c>
    </row>
    <row r="2063" spans="1:1" hidden="1" x14ac:dyDescent="0.25">
      <c r="A2063" t="s">
        <v>160</v>
      </c>
    </row>
    <row r="2064" spans="1:1" hidden="1" x14ac:dyDescent="0.25">
      <c r="A2064" t="s">
        <v>160</v>
      </c>
    </row>
    <row r="2065" spans="1:1" hidden="1" x14ac:dyDescent="0.25">
      <c r="A2065" t="s">
        <v>160</v>
      </c>
    </row>
    <row r="2066" spans="1:1" hidden="1" x14ac:dyDescent="0.25">
      <c r="A2066" t="s">
        <v>160</v>
      </c>
    </row>
    <row r="2067" spans="1:1" hidden="1" x14ac:dyDescent="0.25">
      <c r="A2067" t="s">
        <v>160</v>
      </c>
    </row>
    <row r="2068" spans="1:1" hidden="1" x14ac:dyDescent="0.25">
      <c r="A2068" t="s">
        <v>160</v>
      </c>
    </row>
    <row r="2069" spans="1:1" hidden="1" x14ac:dyDescent="0.25">
      <c r="A2069" t="s">
        <v>160</v>
      </c>
    </row>
    <row r="2070" spans="1:1" hidden="1" x14ac:dyDescent="0.25">
      <c r="A2070" t="s">
        <v>160</v>
      </c>
    </row>
    <row r="2071" spans="1:1" hidden="1" x14ac:dyDescent="0.25">
      <c r="A2071" t="s">
        <v>160</v>
      </c>
    </row>
    <row r="2072" spans="1:1" hidden="1" x14ac:dyDescent="0.25">
      <c r="A2072" t="s">
        <v>160</v>
      </c>
    </row>
    <row r="2073" spans="1:1" hidden="1" x14ac:dyDescent="0.25">
      <c r="A2073" t="s">
        <v>160</v>
      </c>
    </row>
    <row r="2074" spans="1:1" hidden="1" x14ac:dyDescent="0.25">
      <c r="A2074" t="s">
        <v>160</v>
      </c>
    </row>
    <row r="2075" spans="1:1" hidden="1" x14ac:dyDescent="0.25">
      <c r="A2075" t="s">
        <v>160</v>
      </c>
    </row>
    <row r="2076" spans="1:1" hidden="1" x14ac:dyDescent="0.25">
      <c r="A2076" t="s">
        <v>160</v>
      </c>
    </row>
    <row r="2077" spans="1:1" hidden="1" x14ac:dyDescent="0.25">
      <c r="A2077" t="s">
        <v>160</v>
      </c>
    </row>
    <row r="2078" spans="1:1" hidden="1" x14ac:dyDescent="0.25">
      <c r="A2078" t="s">
        <v>160</v>
      </c>
    </row>
    <row r="2079" spans="1:1" hidden="1" x14ac:dyDescent="0.25">
      <c r="A2079" t="s">
        <v>160</v>
      </c>
    </row>
    <row r="2080" spans="1:1" hidden="1" x14ac:dyDescent="0.25">
      <c r="A2080" t="s">
        <v>160</v>
      </c>
    </row>
    <row r="2081" spans="1:1" hidden="1" x14ac:dyDescent="0.25">
      <c r="A2081" t="s">
        <v>160</v>
      </c>
    </row>
    <row r="2082" spans="1:1" hidden="1" x14ac:dyDescent="0.25">
      <c r="A2082" t="s">
        <v>160</v>
      </c>
    </row>
    <row r="2083" spans="1:1" hidden="1" x14ac:dyDescent="0.25">
      <c r="A2083" t="s">
        <v>160</v>
      </c>
    </row>
    <row r="2084" spans="1:1" hidden="1" x14ac:dyDescent="0.25">
      <c r="A2084" t="s">
        <v>160</v>
      </c>
    </row>
    <row r="2085" spans="1:1" hidden="1" x14ac:dyDescent="0.25">
      <c r="A2085" t="s">
        <v>160</v>
      </c>
    </row>
    <row r="2086" spans="1:1" hidden="1" x14ac:dyDescent="0.25">
      <c r="A2086" t="s">
        <v>160</v>
      </c>
    </row>
    <row r="2087" spans="1:1" hidden="1" x14ac:dyDescent="0.25">
      <c r="A2087" t="s">
        <v>160</v>
      </c>
    </row>
    <row r="2088" spans="1:1" hidden="1" x14ac:dyDescent="0.25">
      <c r="A2088" t="s">
        <v>160</v>
      </c>
    </row>
    <row r="2089" spans="1:1" hidden="1" x14ac:dyDescent="0.25">
      <c r="A2089" t="s">
        <v>160</v>
      </c>
    </row>
    <row r="2090" spans="1:1" hidden="1" x14ac:dyDescent="0.25">
      <c r="A2090" t="s">
        <v>160</v>
      </c>
    </row>
    <row r="2091" spans="1:1" hidden="1" x14ac:dyDescent="0.25">
      <c r="A2091" t="s">
        <v>160</v>
      </c>
    </row>
    <row r="2092" spans="1:1" hidden="1" x14ac:dyDescent="0.25">
      <c r="A2092" t="s">
        <v>160</v>
      </c>
    </row>
    <row r="2093" spans="1:1" hidden="1" x14ac:dyDescent="0.25">
      <c r="A2093" t="s">
        <v>160</v>
      </c>
    </row>
    <row r="2094" spans="1:1" hidden="1" x14ac:dyDescent="0.25">
      <c r="A2094" t="s">
        <v>160</v>
      </c>
    </row>
    <row r="2095" spans="1:1" hidden="1" x14ac:dyDescent="0.25">
      <c r="A2095" t="s">
        <v>160</v>
      </c>
    </row>
    <row r="2096" spans="1:1" hidden="1" x14ac:dyDescent="0.25">
      <c r="A2096" t="s">
        <v>160</v>
      </c>
    </row>
    <row r="2097" spans="1:1" hidden="1" x14ac:dyDescent="0.25">
      <c r="A2097" t="s">
        <v>160</v>
      </c>
    </row>
    <row r="2098" spans="1:1" hidden="1" x14ac:dyDescent="0.25">
      <c r="A2098" t="s">
        <v>160</v>
      </c>
    </row>
    <row r="2099" spans="1:1" hidden="1" x14ac:dyDescent="0.25">
      <c r="A2099" t="s">
        <v>160</v>
      </c>
    </row>
    <row r="2100" spans="1:1" hidden="1" x14ac:dyDescent="0.25">
      <c r="A2100" t="s">
        <v>160</v>
      </c>
    </row>
    <row r="2101" spans="1:1" hidden="1" x14ac:dyDescent="0.25">
      <c r="A2101" t="s">
        <v>160</v>
      </c>
    </row>
    <row r="2102" spans="1:1" hidden="1" x14ac:dyDescent="0.25">
      <c r="A2102" t="s">
        <v>160</v>
      </c>
    </row>
    <row r="2103" spans="1:1" hidden="1" x14ac:dyDescent="0.25">
      <c r="A2103" t="s">
        <v>160</v>
      </c>
    </row>
    <row r="2104" spans="1:1" hidden="1" x14ac:dyDescent="0.25">
      <c r="A2104" t="s">
        <v>160</v>
      </c>
    </row>
    <row r="2105" spans="1:1" hidden="1" x14ac:dyDescent="0.25">
      <c r="A2105" t="s">
        <v>160</v>
      </c>
    </row>
    <row r="2106" spans="1:1" hidden="1" x14ac:dyDescent="0.25">
      <c r="A2106" t="s">
        <v>160</v>
      </c>
    </row>
    <row r="2107" spans="1:1" hidden="1" x14ac:dyDescent="0.25">
      <c r="A2107" t="s">
        <v>160</v>
      </c>
    </row>
    <row r="2108" spans="1:1" hidden="1" x14ac:dyDescent="0.25">
      <c r="A2108" t="s">
        <v>160</v>
      </c>
    </row>
    <row r="2109" spans="1:1" hidden="1" x14ac:dyDescent="0.25">
      <c r="A2109" t="s">
        <v>160</v>
      </c>
    </row>
    <row r="2110" spans="1:1" hidden="1" x14ac:dyDescent="0.25">
      <c r="A2110" t="s">
        <v>160</v>
      </c>
    </row>
    <row r="2111" spans="1:1" hidden="1" x14ac:dyDescent="0.25">
      <c r="A2111" t="s">
        <v>160</v>
      </c>
    </row>
    <row r="2112" spans="1:1" hidden="1" x14ac:dyDescent="0.25">
      <c r="A2112" t="s">
        <v>160</v>
      </c>
    </row>
    <row r="2113" spans="1:1" hidden="1" x14ac:dyDescent="0.25">
      <c r="A2113" t="s">
        <v>160</v>
      </c>
    </row>
    <row r="2114" spans="1:1" hidden="1" x14ac:dyDescent="0.25">
      <c r="A2114" t="s">
        <v>160</v>
      </c>
    </row>
    <row r="2115" spans="1:1" hidden="1" x14ac:dyDescent="0.25">
      <c r="A2115" t="s">
        <v>160</v>
      </c>
    </row>
    <row r="2116" spans="1:1" hidden="1" x14ac:dyDescent="0.25">
      <c r="A2116" t="s">
        <v>160</v>
      </c>
    </row>
    <row r="2117" spans="1:1" hidden="1" x14ac:dyDescent="0.25">
      <c r="A2117" t="s">
        <v>160</v>
      </c>
    </row>
    <row r="2118" spans="1:1" hidden="1" x14ac:dyDescent="0.25">
      <c r="A2118" t="s">
        <v>160</v>
      </c>
    </row>
    <row r="2119" spans="1:1" hidden="1" x14ac:dyDescent="0.25">
      <c r="A2119" t="s">
        <v>160</v>
      </c>
    </row>
    <row r="2120" spans="1:1" hidden="1" x14ac:dyDescent="0.25">
      <c r="A2120" t="s">
        <v>160</v>
      </c>
    </row>
    <row r="2121" spans="1:1" hidden="1" x14ac:dyDescent="0.25">
      <c r="A2121" t="s">
        <v>160</v>
      </c>
    </row>
    <row r="2122" spans="1:1" hidden="1" x14ac:dyDescent="0.25">
      <c r="A2122" t="s">
        <v>160</v>
      </c>
    </row>
    <row r="2123" spans="1:1" hidden="1" x14ac:dyDescent="0.25">
      <c r="A2123" t="s">
        <v>160</v>
      </c>
    </row>
    <row r="2124" spans="1:1" hidden="1" x14ac:dyDescent="0.25">
      <c r="A2124" t="s">
        <v>160</v>
      </c>
    </row>
    <row r="2125" spans="1:1" hidden="1" x14ac:dyDescent="0.25">
      <c r="A2125" t="s">
        <v>160</v>
      </c>
    </row>
    <row r="2126" spans="1:1" hidden="1" x14ac:dyDescent="0.25">
      <c r="A2126" t="s">
        <v>160</v>
      </c>
    </row>
    <row r="2127" spans="1:1" hidden="1" x14ac:dyDescent="0.25">
      <c r="A2127" t="s">
        <v>160</v>
      </c>
    </row>
    <row r="2128" spans="1:1" hidden="1" x14ac:dyDescent="0.25">
      <c r="A2128" t="s">
        <v>160</v>
      </c>
    </row>
    <row r="2129" spans="1:1" hidden="1" x14ac:dyDescent="0.25">
      <c r="A2129" t="s">
        <v>160</v>
      </c>
    </row>
    <row r="2130" spans="1:1" hidden="1" x14ac:dyDescent="0.25">
      <c r="A2130" t="s">
        <v>160</v>
      </c>
    </row>
    <row r="2131" spans="1:1" hidden="1" x14ac:dyDescent="0.25">
      <c r="A2131" t="s">
        <v>160</v>
      </c>
    </row>
    <row r="2132" spans="1:1" hidden="1" x14ac:dyDescent="0.25">
      <c r="A2132" t="s">
        <v>160</v>
      </c>
    </row>
    <row r="2133" spans="1:1" hidden="1" x14ac:dyDescent="0.25">
      <c r="A2133" t="s">
        <v>160</v>
      </c>
    </row>
    <row r="2134" spans="1:1" hidden="1" x14ac:dyDescent="0.25">
      <c r="A2134" t="s">
        <v>160</v>
      </c>
    </row>
    <row r="2135" spans="1:1" hidden="1" x14ac:dyDescent="0.25">
      <c r="A2135" t="s">
        <v>160</v>
      </c>
    </row>
    <row r="2136" spans="1:1" hidden="1" x14ac:dyDescent="0.25">
      <c r="A2136" t="s">
        <v>160</v>
      </c>
    </row>
    <row r="2137" spans="1:1" hidden="1" x14ac:dyDescent="0.25">
      <c r="A2137" t="s">
        <v>160</v>
      </c>
    </row>
    <row r="2138" spans="1:1" hidden="1" x14ac:dyDescent="0.25">
      <c r="A2138" t="s">
        <v>160</v>
      </c>
    </row>
    <row r="2139" spans="1:1" hidden="1" x14ac:dyDescent="0.25">
      <c r="A2139" t="s">
        <v>160</v>
      </c>
    </row>
    <row r="2140" spans="1:1" hidden="1" x14ac:dyDescent="0.25">
      <c r="A2140" t="s">
        <v>160</v>
      </c>
    </row>
    <row r="2141" spans="1:1" hidden="1" x14ac:dyDescent="0.25">
      <c r="A2141" t="s">
        <v>160</v>
      </c>
    </row>
    <row r="2142" spans="1:1" hidden="1" x14ac:dyDescent="0.25">
      <c r="A2142" t="s">
        <v>160</v>
      </c>
    </row>
    <row r="2143" spans="1:1" hidden="1" x14ac:dyDescent="0.25">
      <c r="A2143" t="s">
        <v>160</v>
      </c>
    </row>
    <row r="2144" spans="1:1" hidden="1" x14ac:dyDescent="0.25">
      <c r="A2144" t="s">
        <v>160</v>
      </c>
    </row>
    <row r="2145" spans="1:1" hidden="1" x14ac:dyDescent="0.25">
      <c r="A2145" t="s">
        <v>160</v>
      </c>
    </row>
    <row r="2146" spans="1:1" hidden="1" x14ac:dyDescent="0.25">
      <c r="A2146" t="s">
        <v>160</v>
      </c>
    </row>
    <row r="2147" spans="1:1" hidden="1" x14ac:dyDescent="0.25">
      <c r="A2147" t="s">
        <v>160</v>
      </c>
    </row>
    <row r="2148" spans="1:1" hidden="1" x14ac:dyDescent="0.25">
      <c r="A2148" t="s">
        <v>160</v>
      </c>
    </row>
    <row r="2149" spans="1:1" hidden="1" x14ac:dyDescent="0.25">
      <c r="A2149" t="s">
        <v>160</v>
      </c>
    </row>
    <row r="2150" spans="1:1" hidden="1" x14ac:dyDescent="0.25">
      <c r="A2150" t="s">
        <v>160</v>
      </c>
    </row>
    <row r="2151" spans="1:1" hidden="1" x14ac:dyDescent="0.25">
      <c r="A2151" t="s">
        <v>160</v>
      </c>
    </row>
    <row r="2152" spans="1:1" hidden="1" x14ac:dyDescent="0.25">
      <c r="A2152" t="s">
        <v>160</v>
      </c>
    </row>
    <row r="2153" spans="1:1" hidden="1" x14ac:dyDescent="0.25">
      <c r="A2153" t="s">
        <v>160</v>
      </c>
    </row>
    <row r="2154" spans="1:1" hidden="1" x14ac:dyDescent="0.25">
      <c r="A2154" t="s">
        <v>160</v>
      </c>
    </row>
    <row r="2155" spans="1:1" hidden="1" x14ac:dyDescent="0.25">
      <c r="A2155" t="s">
        <v>160</v>
      </c>
    </row>
    <row r="2156" spans="1:1" hidden="1" x14ac:dyDescent="0.25">
      <c r="A2156" t="s">
        <v>160</v>
      </c>
    </row>
    <row r="2157" spans="1:1" hidden="1" x14ac:dyDescent="0.25">
      <c r="A2157" t="s">
        <v>160</v>
      </c>
    </row>
    <row r="2158" spans="1:1" hidden="1" x14ac:dyDescent="0.25">
      <c r="A2158" t="s">
        <v>160</v>
      </c>
    </row>
    <row r="2159" spans="1:1" hidden="1" x14ac:dyDescent="0.25">
      <c r="A2159" t="s">
        <v>160</v>
      </c>
    </row>
    <row r="2160" spans="1:1" hidden="1" x14ac:dyDescent="0.25">
      <c r="A2160" t="s">
        <v>160</v>
      </c>
    </row>
    <row r="2161" spans="1:1" hidden="1" x14ac:dyDescent="0.25">
      <c r="A2161" t="s">
        <v>160</v>
      </c>
    </row>
    <row r="2162" spans="1:1" hidden="1" x14ac:dyDescent="0.25">
      <c r="A2162" t="s">
        <v>160</v>
      </c>
    </row>
    <row r="2163" spans="1:1" hidden="1" x14ac:dyDescent="0.25">
      <c r="A2163" t="s">
        <v>160</v>
      </c>
    </row>
    <row r="2164" spans="1:1" hidden="1" x14ac:dyDescent="0.25">
      <c r="A2164" t="s">
        <v>160</v>
      </c>
    </row>
    <row r="2165" spans="1:1" hidden="1" x14ac:dyDescent="0.25">
      <c r="A2165" t="s">
        <v>160</v>
      </c>
    </row>
    <row r="2166" spans="1:1" hidden="1" x14ac:dyDescent="0.25">
      <c r="A2166" t="s">
        <v>160</v>
      </c>
    </row>
    <row r="2167" spans="1:1" hidden="1" x14ac:dyDescent="0.25">
      <c r="A2167" t="s">
        <v>160</v>
      </c>
    </row>
    <row r="2168" spans="1:1" hidden="1" x14ac:dyDescent="0.25">
      <c r="A2168" t="s">
        <v>160</v>
      </c>
    </row>
    <row r="2169" spans="1:1" hidden="1" x14ac:dyDescent="0.25">
      <c r="A2169" t="s">
        <v>160</v>
      </c>
    </row>
    <row r="2170" spans="1:1" hidden="1" x14ac:dyDescent="0.25">
      <c r="A2170" t="s">
        <v>160</v>
      </c>
    </row>
    <row r="2171" spans="1:1" hidden="1" x14ac:dyDescent="0.25">
      <c r="A2171" t="s">
        <v>160</v>
      </c>
    </row>
    <row r="2172" spans="1:1" hidden="1" x14ac:dyDescent="0.25">
      <c r="A2172" t="s">
        <v>160</v>
      </c>
    </row>
    <row r="2173" spans="1:1" hidden="1" x14ac:dyDescent="0.25">
      <c r="A2173" t="s">
        <v>160</v>
      </c>
    </row>
    <row r="2174" spans="1:1" hidden="1" x14ac:dyDescent="0.25">
      <c r="A2174" t="s">
        <v>160</v>
      </c>
    </row>
    <row r="2175" spans="1:1" hidden="1" x14ac:dyDescent="0.25">
      <c r="A2175" t="s">
        <v>160</v>
      </c>
    </row>
    <row r="2176" spans="1:1" hidden="1" x14ac:dyDescent="0.25">
      <c r="A2176" t="s">
        <v>160</v>
      </c>
    </row>
    <row r="2177" spans="1:1" hidden="1" x14ac:dyDescent="0.25">
      <c r="A2177" t="s">
        <v>160</v>
      </c>
    </row>
    <row r="2178" spans="1:1" hidden="1" x14ac:dyDescent="0.25">
      <c r="A2178" t="s">
        <v>160</v>
      </c>
    </row>
    <row r="2179" spans="1:1" hidden="1" x14ac:dyDescent="0.25">
      <c r="A2179" t="s">
        <v>160</v>
      </c>
    </row>
    <row r="2180" spans="1:1" hidden="1" x14ac:dyDescent="0.25">
      <c r="A2180" t="s">
        <v>160</v>
      </c>
    </row>
    <row r="2181" spans="1:1" hidden="1" x14ac:dyDescent="0.25">
      <c r="A2181" t="s">
        <v>160</v>
      </c>
    </row>
    <row r="2182" spans="1:1" hidden="1" x14ac:dyDescent="0.25">
      <c r="A2182" t="s">
        <v>160</v>
      </c>
    </row>
    <row r="2183" spans="1:1" hidden="1" x14ac:dyDescent="0.25">
      <c r="A2183" t="s">
        <v>160</v>
      </c>
    </row>
    <row r="2184" spans="1:1" hidden="1" x14ac:dyDescent="0.25">
      <c r="A2184" t="s">
        <v>160</v>
      </c>
    </row>
    <row r="2185" spans="1:1" hidden="1" x14ac:dyDescent="0.25">
      <c r="A2185" t="s">
        <v>160</v>
      </c>
    </row>
    <row r="2186" spans="1:1" hidden="1" x14ac:dyDescent="0.25">
      <c r="A2186" t="s">
        <v>160</v>
      </c>
    </row>
    <row r="2187" spans="1:1" hidden="1" x14ac:dyDescent="0.25">
      <c r="A2187" t="s">
        <v>160</v>
      </c>
    </row>
    <row r="2188" spans="1:1" hidden="1" x14ac:dyDescent="0.25">
      <c r="A2188" t="s">
        <v>160</v>
      </c>
    </row>
    <row r="2189" spans="1:1" hidden="1" x14ac:dyDescent="0.25">
      <c r="A2189" t="s">
        <v>160</v>
      </c>
    </row>
    <row r="2190" spans="1:1" hidden="1" x14ac:dyDescent="0.25">
      <c r="A2190" t="s">
        <v>160</v>
      </c>
    </row>
    <row r="2191" spans="1:1" hidden="1" x14ac:dyDescent="0.25">
      <c r="A2191" t="s">
        <v>160</v>
      </c>
    </row>
    <row r="2192" spans="1:1" hidden="1" x14ac:dyDescent="0.25">
      <c r="A2192" t="s">
        <v>160</v>
      </c>
    </row>
    <row r="2193" spans="1:1" hidden="1" x14ac:dyDescent="0.25">
      <c r="A2193" t="s">
        <v>160</v>
      </c>
    </row>
    <row r="2194" spans="1:1" hidden="1" x14ac:dyDescent="0.25">
      <c r="A2194" t="s">
        <v>160</v>
      </c>
    </row>
    <row r="2195" spans="1:1" hidden="1" x14ac:dyDescent="0.25">
      <c r="A2195" t="s">
        <v>160</v>
      </c>
    </row>
    <row r="2196" spans="1:1" hidden="1" x14ac:dyDescent="0.25">
      <c r="A2196" t="s">
        <v>160</v>
      </c>
    </row>
    <row r="2197" spans="1:1" hidden="1" x14ac:dyDescent="0.25">
      <c r="A2197" t="s">
        <v>160</v>
      </c>
    </row>
    <row r="2198" spans="1:1" hidden="1" x14ac:dyDescent="0.25">
      <c r="A2198" t="s">
        <v>160</v>
      </c>
    </row>
    <row r="2199" spans="1:1" hidden="1" x14ac:dyDescent="0.25">
      <c r="A2199" t="s">
        <v>160</v>
      </c>
    </row>
    <row r="2200" spans="1:1" hidden="1" x14ac:dyDescent="0.25">
      <c r="A2200" t="s">
        <v>160</v>
      </c>
    </row>
    <row r="2201" spans="1:1" hidden="1" x14ac:dyDescent="0.25">
      <c r="A2201" t="s">
        <v>160</v>
      </c>
    </row>
    <row r="2202" spans="1:1" hidden="1" x14ac:dyDescent="0.25">
      <c r="A2202" t="s">
        <v>160</v>
      </c>
    </row>
    <row r="2203" spans="1:1" hidden="1" x14ac:dyDescent="0.25">
      <c r="A2203" t="s">
        <v>160</v>
      </c>
    </row>
    <row r="2204" spans="1:1" hidden="1" x14ac:dyDescent="0.25">
      <c r="A2204" t="s">
        <v>160</v>
      </c>
    </row>
    <row r="2205" spans="1:1" hidden="1" x14ac:dyDescent="0.25">
      <c r="A2205" t="s">
        <v>160</v>
      </c>
    </row>
    <row r="2206" spans="1:1" hidden="1" x14ac:dyDescent="0.25">
      <c r="A2206" t="s">
        <v>160</v>
      </c>
    </row>
    <row r="2207" spans="1:1" hidden="1" x14ac:dyDescent="0.25">
      <c r="A2207" t="s">
        <v>160</v>
      </c>
    </row>
    <row r="2208" spans="1:1" hidden="1" x14ac:dyDescent="0.25">
      <c r="A2208" t="s">
        <v>160</v>
      </c>
    </row>
    <row r="2209" spans="1:1" hidden="1" x14ac:dyDescent="0.25">
      <c r="A2209" t="s">
        <v>160</v>
      </c>
    </row>
    <row r="2210" spans="1:1" hidden="1" x14ac:dyDescent="0.25">
      <c r="A2210" t="s">
        <v>160</v>
      </c>
    </row>
    <row r="2211" spans="1:1" hidden="1" x14ac:dyDescent="0.25">
      <c r="A2211" t="s">
        <v>160</v>
      </c>
    </row>
    <row r="2212" spans="1:1" hidden="1" x14ac:dyDescent="0.25">
      <c r="A2212" t="s">
        <v>160</v>
      </c>
    </row>
    <row r="2213" spans="1:1" hidden="1" x14ac:dyDescent="0.25">
      <c r="A2213" t="s">
        <v>160</v>
      </c>
    </row>
    <row r="2214" spans="1:1" hidden="1" x14ac:dyDescent="0.25">
      <c r="A2214" t="s">
        <v>160</v>
      </c>
    </row>
    <row r="2215" spans="1:1" hidden="1" x14ac:dyDescent="0.25">
      <c r="A2215" t="s">
        <v>160</v>
      </c>
    </row>
    <row r="2216" spans="1:1" hidden="1" x14ac:dyDescent="0.25">
      <c r="A2216" t="s">
        <v>160</v>
      </c>
    </row>
    <row r="2217" spans="1:1" hidden="1" x14ac:dyDescent="0.25">
      <c r="A2217" t="s">
        <v>160</v>
      </c>
    </row>
    <row r="2218" spans="1:1" hidden="1" x14ac:dyDescent="0.25">
      <c r="A2218" t="s">
        <v>160</v>
      </c>
    </row>
    <row r="2219" spans="1:1" hidden="1" x14ac:dyDescent="0.25">
      <c r="A2219" t="s">
        <v>160</v>
      </c>
    </row>
    <row r="2220" spans="1:1" hidden="1" x14ac:dyDescent="0.25">
      <c r="A2220" t="s">
        <v>160</v>
      </c>
    </row>
    <row r="2221" spans="1:1" hidden="1" x14ac:dyDescent="0.25">
      <c r="A2221" t="s">
        <v>160</v>
      </c>
    </row>
    <row r="2222" spans="1:1" hidden="1" x14ac:dyDescent="0.25">
      <c r="A2222" t="s">
        <v>160</v>
      </c>
    </row>
    <row r="2223" spans="1:1" hidden="1" x14ac:dyDescent="0.25">
      <c r="A2223" t="s">
        <v>160</v>
      </c>
    </row>
    <row r="2224" spans="1:1" hidden="1" x14ac:dyDescent="0.25">
      <c r="A2224" t="s">
        <v>160</v>
      </c>
    </row>
    <row r="2225" spans="1:1" hidden="1" x14ac:dyDescent="0.25">
      <c r="A2225" t="s">
        <v>160</v>
      </c>
    </row>
    <row r="2226" spans="1:1" hidden="1" x14ac:dyDescent="0.25">
      <c r="A2226" t="s">
        <v>160</v>
      </c>
    </row>
    <row r="2227" spans="1:1" hidden="1" x14ac:dyDescent="0.25">
      <c r="A2227" t="s">
        <v>160</v>
      </c>
    </row>
    <row r="2228" spans="1:1" hidden="1" x14ac:dyDescent="0.25">
      <c r="A2228" t="s">
        <v>160</v>
      </c>
    </row>
    <row r="2229" spans="1:1" hidden="1" x14ac:dyDescent="0.25">
      <c r="A2229" t="s">
        <v>160</v>
      </c>
    </row>
    <row r="2230" spans="1:1" hidden="1" x14ac:dyDescent="0.25">
      <c r="A2230" t="s">
        <v>160</v>
      </c>
    </row>
    <row r="2231" spans="1:1" hidden="1" x14ac:dyDescent="0.25">
      <c r="A2231" t="s">
        <v>160</v>
      </c>
    </row>
    <row r="2232" spans="1:1" hidden="1" x14ac:dyDescent="0.25">
      <c r="A2232" t="s">
        <v>160</v>
      </c>
    </row>
    <row r="2233" spans="1:1" hidden="1" x14ac:dyDescent="0.25">
      <c r="A2233" t="s">
        <v>160</v>
      </c>
    </row>
    <row r="2234" spans="1:1" hidden="1" x14ac:dyDescent="0.25">
      <c r="A2234" t="s">
        <v>160</v>
      </c>
    </row>
    <row r="2235" spans="1:1" hidden="1" x14ac:dyDescent="0.25">
      <c r="A2235" t="s">
        <v>160</v>
      </c>
    </row>
    <row r="2236" spans="1:1" hidden="1" x14ac:dyDescent="0.25">
      <c r="A2236" t="s">
        <v>160</v>
      </c>
    </row>
    <row r="2237" spans="1:1" hidden="1" x14ac:dyDescent="0.25">
      <c r="A2237" t="s">
        <v>160</v>
      </c>
    </row>
    <row r="2238" spans="1:1" hidden="1" x14ac:dyDescent="0.25">
      <c r="A2238" t="s">
        <v>160</v>
      </c>
    </row>
    <row r="2239" spans="1:1" hidden="1" x14ac:dyDescent="0.25">
      <c r="A2239" t="s">
        <v>160</v>
      </c>
    </row>
    <row r="2240" spans="1:1" hidden="1" x14ac:dyDescent="0.25">
      <c r="A2240" t="s">
        <v>160</v>
      </c>
    </row>
    <row r="2241" spans="1:1" hidden="1" x14ac:dyDescent="0.25">
      <c r="A2241" t="s">
        <v>160</v>
      </c>
    </row>
    <row r="2242" spans="1:1" hidden="1" x14ac:dyDescent="0.25">
      <c r="A2242" t="s">
        <v>160</v>
      </c>
    </row>
    <row r="2243" spans="1:1" hidden="1" x14ac:dyDescent="0.25">
      <c r="A2243" t="s">
        <v>160</v>
      </c>
    </row>
    <row r="2244" spans="1:1" hidden="1" x14ac:dyDescent="0.25">
      <c r="A2244" t="s">
        <v>160</v>
      </c>
    </row>
    <row r="2245" spans="1:1" hidden="1" x14ac:dyDescent="0.25">
      <c r="A2245" t="s">
        <v>160</v>
      </c>
    </row>
    <row r="2246" spans="1:1" hidden="1" x14ac:dyDescent="0.25">
      <c r="A2246" t="s">
        <v>160</v>
      </c>
    </row>
    <row r="2247" spans="1:1" hidden="1" x14ac:dyDescent="0.25">
      <c r="A2247" t="s">
        <v>160</v>
      </c>
    </row>
    <row r="2248" spans="1:1" hidden="1" x14ac:dyDescent="0.25">
      <c r="A2248" t="s">
        <v>160</v>
      </c>
    </row>
    <row r="2249" spans="1:1" hidden="1" x14ac:dyDescent="0.25">
      <c r="A2249" t="s">
        <v>160</v>
      </c>
    </row>
    <row r="2250" spans="1:1" hidden="1" x14ac:dyDescent="0.25">
      <c r="A2250" t="s">
        <v>160</v>
      </c>
    </row>
    <row r="2251" spans="1:1" hidden="1" x14ac:dyDescent="0.25">
      <c r="A2251" t="s">
        <v>160</v>
      </c>
    </row>
    <row r="2252" spans="1:1" hidden="1" x14ac:dyDescent="0.25">
      <c r="A2252" t="s">
        <v>160</v>
      </c>
    </row>
    <row r="2253" spans="1:1" hidden="1" x14ac:dyDescent="0.25">
      <c r="A2253" t="s">
        <v>160</v>
      </c>
    </row>
    <row r="2254" spans="1:1" hidden="1" x14ac:dyDescent="0.25">
      <c r="A2254" t="s">
        <v>160</v>
      </c>
    </row>
    <row r="2255" spans="1:1" hidden="1" x14ac:dyDescent="0.25">
      <c r="A2255" t="s">
        <v>160</v>
      </c>
    </row>
    <row r="2256" spans="1:1" hidden="1" x14ac:dyDescent="0.25">
      <c r="A2256" t="s">
        <v>160</v>
      </c>
    </row>
    <row r="2257" spans="1:1" hidden="1" x14ac:dyDescent="0.25">
      <c r="A2257" t="s">
        <v>160</v>
      </c>
    </row>
    <row r="2258" spans="1:1" hidden="1" x14ac:dyDescent="0.25">
      <c r="A2258" t="s">
        <v>160</v>
      </c>
    </row>
    <row r="2259" spans="1:1" hidden="1" x14ac:dyDescent="0.25">
      <c r="A2259" t="s">
        <v>160</v>
      </c>
    </row>
    <row r="2260" spans="1:1" hidden="1" x14ac:dyDescent="0.25">
      <c r="A2260" t="s">
        <v>160</v>
      </c>
    </row>
    <row r="2261" spans="1:1" hidden="1" x14ac:dyDescent="0.25">
      <c r="A2261" t="s">
        <v>160</v>
      </c>
    </row>
    <row r="2262" spans="1:1" hidden="1" x14ac:dyDescent="0.25">
      <c r="A2262" t="s">
        <v>160</v>
      </c>
    </row>
    <row r="2263" spans="1:1" hidden="1" x14ac:dyDescent="0.25">
      <c r="A2263" t="s">
        <v>160</v>
      </c>
    </row>
    <row r="2264" spans="1:1" hidden="1" x14ac:dyDescent="0.25">
      <c r="A2264" t="s">
        <v>160</v>
      </c>
    </row>
    <row r="2265" spans="1:1" hidden="1" x14ac:dyDescent="0.25">
      <c r="A2265" t="s">
        <v>160</v>
      </c>
    </row>
    <row r="2266" spans="1:1" hidden="1" x14ac:dyDescent="0.25">
      <c r="A2266" t="s">
        <v>160</v>
      </c>
    </row>
    <row r="2267" spans="1:1" hidden="1" x14ac:dyDescent="0.25">
      <c r="A2267" t="s">
        <v>160</v>
      </c>
    </row>
    <row r="2268" spans="1:1" hidden="1" x14ac:dyDescent="0.25">
      <c r="A2268" t="s">
        <v>160</v>
      </c>
    </row>
    <row r="2269" spans="1:1" hidden="1" x14ac:dyDescent="0.25">
      <c r="A2269" t="s">
        <v>160</v>
      </c>
    </row>
    <row r="2270" spans="1:1" hidden="1" x14ac:dyDescent="0.25">
      <c r="A2270" t="s">
        <v>160</v>
      </c>
    </row>
    <row r="2271" spans="1:1" hidden="1" x14ac:dyDescent="0.25">
      <c r="A2271" t="s">
        <v>160</v>
      </c>
    </row>
    <row r="2272" spans="1:1" hidden="1" x14ac:dyDescent="0.25">
      <c r="A2272" t="s">
        <v>160</v>
      </c>
    </row>
    <row r="2273" spans="1:1" hidden="1" x14ac:dyDescent="0.25">
      <c r="A2273" t="s">
        <v>160</v>
      </c>
    </row>
    <row r="2274" spans="1:1" hidden="1" x14ac:dyDescent="0.25">
      <c r="A2274" t="s">
        <v>160</v>
      </c>
    </row>
    <row r="2275" spans="1:1" hidden="1" x14ac:dyDescent="0.25">
      <c r="A2275" t="s">
        <v>160</v>
      </c>
    </row>
    <row r="2276" spans="1:1" hidden="1" x14ac:dyDescent="0.25">
      <c r="A2276" t="s">
        <v>160</v>
      </c>
    </row>
    <row r="2277" spans="1:1" hidden="1" x14ac:dyDescent="0.25">
      <c r="A2277" t="s">
        <v>160</v>
      </c>
    </row>
    <row r="2278" spans="1:1" hidden="1" x14ac:dyDescent="0.25">
      <c r="A2278" t="s">
        <v>160</v>
      </c>
    </row>
    <row r="2279" spans="1:1" hidden="1" x14ac:dyDescent="0.25">
      <c r="A2279" t="s">
        <v>160</v>
      </c>
    </row>
    <row r="2280" spans="1:1" hidden="1" x14ac:dyDescent="0.25">
      <c r="A2280" t="s">
        <v>160</v>
      </c>
    </row>
    <row r="2281" spans="1:1" hidden="1" x14ac:dyDescent="0.25">
      <c r="A2281" t="s">
        <v>160</v>
      </c>
    </row>
    <row r="2282" spans="1:1" hidden="1" x14ac:dyDescent="0.25">
      <c r="A2282" t="s">
        <v>160</v>
      </c>
    </row>
    <row r="2283" spans="1:1" hidden="1" x14ac:dyDescent="0.25">
      <c r="A2283" t="s">
        <v>160</v>
      </c>
    </row>
    <row r="2284" spans="1:1" hidden="1" x14ac:dyDescent="0.25">
      <c r="A2284" t="s">
        <v>160</v>
      </c>
    </row>
    <row r="2285" spans="1:1" hidden="1" x14ac:dyDescent="0.25">
      <c r="A2285" t="s">
        <v>160</v>
      </c>
    </row>
    <row r="2286" spans="1:1" hidden="1" x14ac:dyDescent="0.25">
      <c r="A2286" t="s">
        <v>160</v>
      </c>
    </row>
    <row r="2287" spans="1:1" hidden="1" x14ac:dyDescent="0.25">
      <c r="A2287" t="s">
        <v>160</v>
      </c>
    </row>
    <row r="2288" spans="1:1" hidden="1" x14ac:dyDescent="0.25">
      <c r="A2288" t="s">
        <v>160</v>
      </c>
    </row>
    <row r="2289" spans="1:1" hidden="1" x14ac:dyDescent="0.25">
      <c r="A2289" t="s">
        <v>160</v>
      </c>
    </row>
    <row r="2290" spans="1:1" hidden="1" x14ac:dyDescent="0.25">
      <c r="A2290" t="s">
        <v>160</v>
      </c>
    </row>
    <row r="2291" spans="1:1" hidden="1" x14ac:dyDescent="0.25">
      <c r="A2291" t="s">
        <v>160</v>
      </c>
    </row>
    <row r="2292" spans="1:1" hidden="1" x14ac:dyDescent="0.25">
      <c r="A2292" t="s">
        <v>160</v>
      </c>
    </row>
    <row r="2293" spans="1:1" hidden="1" x14ac:dyDescent="0.25">
      <c r="A2293" t="s">
        <v>160</v>
      </c>
    </row>
    <row r="2294" spans="1:1" hidden="1" x14ac:dyDescent="0.25">
      <c r="A2294" t="s">
        <v>160</v>
      </c>
    </row>
    <row r="2295" spans="1:1" hidden="1" x14ac:dyDescent="0.25">
      <c r="A2295" t="s">
        <v>160</v>
      </c>
    </row>
    <row r="2296" spans="1:1" hidden="1" x14ac:dyDescent="0.25">
      <c r="A2296" t="s">
        <v>160</v>
      </c>
    </row>
    <row r="2297" spans="1:1" hidden="1" x14ac:dyDescent="0.25">
      <c r="A2297" t="s">
        <v>160</v>
      </c>
    </row>
    <row r="2298" spans="1:1" hidden="1" x14ac:dyDescent="0.25">
      <c r="A2298" t="s">
        <v>160</v>
      </c>
    </row>
    <row r="2299" spans="1:1" hidden="1" x14ac:dyDescent="0.25">
      <c r="A2299" t="s">
        <v>160</v>
      </c>
    </row>
    <row r="2300" spans="1:1" hidden="1" x14ac:dyDescent="0.25">
      <c r="A2300" t="s">
        <v>160</v>
      </c>
    </row>
    <row r="2301" spans="1:1" hidden="1" x14ac:dyDescent="0.25">
      <c r="A2301" t="s">
        <v>160</v>
      </c>
    </row>
    <row r="2302" spans="1:1" hidden="1" x14ac:dyDescent="0.25">
      <c r="A2302" t="s">
        <v>160</v>
      </c>
    </row>
    <row r="2303" spans="1:1" hidden="1" x14ac:dyDescent="0.25">
      <c r="A2303" t="s">
        <v>160</v>
      </c>
    </row>
    <row r="2304" spans="1:1" hidden="1" x14ac:dyDescent="0.25">
      <c r="A2304" t="s">
        <v>160</v>
      </c>
    </row>
    <row r="2305" spans="1:1" hidden="1" x14ac:dyDescent="0.25">
      <c r="A2305" t="s">
        <v>160</v>
      </c>
    </row>
    <row r="2306" spans="1:1" hidden="1" x14ac:dyDescent="0.25">
      <c r="A2306" t="s">
        <v>160</v>
      </c>
    </row>
    <row r="2307" spans="1:1" hidden="1" x14ac:dyDescent="0.25">
      <c r="A2307" t="s">
        <v>160</v>
      </c>
    </row>
    <row r="2308" spans="1:1" hidden="1" x14ac:dyDescent="0.25">
      <c r="A2308" t="s">
        <v>160</v>
      </c>
    </row>
    <row r="2309" spans="1:1" hidden="1" x14ac:dyDescent="0.25">
      <c r="A2309" t="s">
        <v>160</v>
      </c>
    </row>
    <row r="2310" spans="1:1" hidden="1" x14ac:dyDescent="0.25">
      <c r="A2310" t="s">
        <v>160</v>
      </c>
    </row>
    <row r="2311" spans="1:1" hidden="1" x14ac:dyDescent="0.25">
      <c r="A2311" t="s">
        <v>160</v>
      </c>
    </row>
    <row r="2312" spans="1:1" hidden="1" x14ac:dyDescent="0.25">
      <c r="A2312" t="s">
        <v>160</v>
      </c>
    </row>
    <row r="2313" spans="1:1" hidden="1" x14ac:dyDescent="0.25">
      <c r="A2313" t="s">
        <v>160</v>
      </c>
    </row>
    <row r="2314" spans="1:1" hidden="1" x14ac:dyDescent="0.25">
      <c r="A2314" t="s">
        <v>160</v>
      </c>
    </row>
    <row r="2315" spans="1:1" hidden="1" x14ac:dyDescent="0.25">
      <c r="A2315" t="s">
        <v>160</v>
      </c>
    </row>
    <row r="2316" spans="1:1" hidden="1" x14ac:dyDescent="0.25">
      <c r="A2316" t="s">
        <v>160</v>
      </c>
    </row>
    <row r="2317" spans="1:1" hidden="1" x14ac:dyDescent="0.25">
      <c r="A2317" t="s">
        <v>160</v>
      </c>
    </row>
    <row r="2318" spans="1:1" hidden="1" x14ac:dyDescent="0.25">
      <c r="A2318" t="s">
        <v>160</v>
      </c>
    </row>
    <row r="2319" spans="1:1" hidden="1" x14ac:dyDescent="0.25">
      <c r="A2319" t="s">
        <v>160</v>
      </c>
    </row>
    <row r="2320" spans="1:1" hidden="1" x14ac:dyDescent="0.25">
      <c r="A2320" t="s">
        <v>160</v>
      </c>
    </row>
    <row r="2321" spans="1:1" hidden="1" x14ac:dyDescent="0.25">
      <c r="A2321" t="s">
        <v>160</v>
      </c>
    </row>
    <row r="2322" spans="1:1" hidden="1" x14ac:dyDescent="0.25">
      <c r="A2322" t="s">
        <v>160</v>
      </c>
    </row>
    <row r="2323" spans="1:1" hidden="1" x14ac:dyDescent="0.25">
      <c r="A2323" t="s">
        <v>160</v>
      </c>
    </row>
    <row r="2324" spans="1:1" hidden="1" x14ac:dyDescent="0.25">
      <c r="A2324" t="s">
        <v>160</v>
      </c>
    </row>
    <row r="2325" spans="1:1" hidden="1" x14ac:dyDescent="0.25">
      <c r="A2325" t="s">
        <v>160</v>
      </c>
    </row>
    <row r="2326" spans="1:1" hidden="1" x14ac:dyDescent="0.25">
      <c r="A2326" t="s">
        <v>160</v>
      </c>
    </row>
    <row r="2327" spans="1:1" hidden="1" x14ac:dyDescent="0.25">
      <c r="A2327" t="s">
        <v>160</v>
      </c>
    </row>
    <row r="2328" spans="1:1" hidden="1" x14ac:dyDescent="0.25">
      <c r="A2328" t="s">
        <v>160</v>
      </c>
    </row>
    <row r="2329" spans="1:1" hidden="1" x14ac:dyDescent="0.25">
      <c r="A2329" t="s">
        <v>160</v>
      </c>
    </row>
    <row r="2330" spans="1:1" hidden="1" x14ac:dyDescent="0.25">
      <c r="A2330" t="s">
        <v>160</v>
      </c>
    </row>
    <row r="2331" spans="1:1" hidden="1" x14ac:dyDescent="0.25">
      <c r="A2331" t="s">
        <v>160</v>
      </c>
    </row>
    <row r="2332" spans="1:1" hidden="1" x14ac:dyDescent="0.25">
      <c r="A2332" t="s">
        <v>160</v>
      </c>
    </row>
    <row r="2333" spans="1:1" hidden="1" x14ac:dyDescent="0.25">
      <c r="A2333" t="s">
        <v>160</v>
      </c>
    </row>
    <row r="2334" spans="1:1" hidden="1" x14ac:dyDescent="0.25">
      <c r="A2334" t="s">
        <v>160</v>
      </c>
    </row>
    <row r="2335" spans="1:1" hidden="1" x14ac:dyDescent="0.25">
      <c r="A2335" t="s">
        <v>160</v>
      </c>
    </row>
    <row r="2336" spans="1:1" hidden="1" x14ac:dyDescent="0.25">
      <c r="A2336" t="s">
        <v>160</v>
      </c>
    </row>
    <row r="2337" spans="1:1" hidden="1" x14ac:dyDescent="0.25">
      <c r="A2337" t="s">
        <v>160</v>
      </c>
    </row>
    <row r="2338" spans="1:1" hidden="1" x14ac:dyDescent="0.25">
      <c r="A2338" t="s">
        <v>160</v>
      </c>
    </row>
    <row r="2339" spans="1:1" hidden="1" x14ac:dyDescent="0.25">
      <c r="A2339" t="s">
        <v>160</v>
      </c>
    </row>
    <row r="2340" spans="1:1" hidden="1" x14ac:dyDescent="0.25">
      <c r="A2340" t="s">
        <v>160</v>
      </c>
    </row>
    <row r="2341" spans="1:1" hidden="1" x14ac:dyDescent="0.25">
      <c r="A2341" t="s">
        <v>160</v>
      </c>
    </row>
    <row r="2342" spans="1:1" hidden="1" x14ac:dyDescent="0.25">
      <c r="A2342" t="s">
        <v>160</v>
      </c>
    </row>
    <row r="2343" spans="1:1" hidden="1" x14ac:dyDescent="0.25">
      <c r="A2343" t="s">
        <v>160</v>
      </c>
    </row>
    <row r="2344" spans="1:1" hidden="1" x14ac:dyDescent="0.25">
      <c r="A2344" t="s">
        <v>160</v>
      </c>
    </row>
    <row r="2345" spans="1:1" hidden="1" x14ac:dyDescent="0.25">
      <c r="A2345" t="s">
        <v>160</v>
      </c>
    </row>
    <row r="2346" spans="1:1" hidden="1" x14ac:dyDescent="0.25">
      <c r="A2346" t="s">
        <v>160</v>
      </c>
    </row>
    <row r="2347" spans="1:1" hidden="1" x14ac:dyDescent="0.25">
      <c r="A2347" t="s">
        <v>160</v>
      </c>
    </row>
    <row r="2348" spans="1:1" hidden="1" x14ac:dyDescent="0.25">
      <c r="A2348" t="s">
        <v>160</v>
      </c>
    </row>
    <row r="2349" spans="1:1" hidden="1" x14ac:dyDescent="0.25">
      <c r="A2349" t="s">
        <v>160</v>
      </c>
    </row>
    <row r="2350" spans="1:1" hidden="1" x14ac:dyDescent="0.25">
      <c r="A2350" t="s">
        <v>160</v>
      </c>
    </row>
    <row r="2351" spans="1:1" hidden="1" x14ac:dyDescent="0.25">
      <c r="A2351" t="s">
        <v>160</v>
      </c>
    </row>
    <row r="2352" spans="1:1" hidden="1" x14ac:dyDescent="0.25">
      <c r="A2352" t="s">
        <v>160</v>
      </c>
    </row>
    <row r="2353" spans="1:1" hidden="1" x14ac:dyDescent="0.25">
      <c r="A2353" t="s">
        <v>160</v>
      </c>
    </row>
    <row r="2354" spans="1:1" hidden="1" x14ac:dyDescent="0.25">
      <c r="A2354" t="s">
        <v>160</v>
      </c>
    </row>
    <row r="2355" spans="1:1" hidden="1" x14ac:dyDescent="0.25">
      <c r="A2355" t="s">
        <v>160</v>
      </c>
    </row>
    <row r="2356" spans="1:1" hidden="1" x14ac:dyDescent="0.25">
      <c r="A2356" t="s">
        <v>160</v>
      </c>
    </row>
    <row r="2357" spans="1:1" hidden="1" x14ac:dyDescent="0.25">
      <c r="A2357" t="s">
        <v>160</v>
      </c>
    </row>
    <row r="2358" spans="1:1" hidden="1" x14ac:dyDescent="0.25">
      <c r="A2358" t="s">
        <v>160</v>
      </c>
    </row>
    <row r="2359" spans="1:1" hidden="1" x14ac:dyDescent="0.25">
      <c r="A2359" t="s">
        <v>160</v>
      </c>
    </row>
    <row r="2360" spans="1:1" hidden="1" x14ac:dyDescent="0.25">
      <c r="A2360" t="s">
        <v>160</v>
      </c>
    </row>
    <row r="2361" spans="1:1" hidden="1" x14ac:dyDescent="0.25">
      <c r="A2361" t="s">
        <v>160</v>
      </c>
    </row>
    <row r="2362" spans="1:1" hidden="1" x14ac:dyDescent="0.25">
      <c r="A2362" t="s">
        <v>160</v>
      </c>
    </row>
    <row r="2363" spans="1:1" hidden="1" x14ac:dyDescent="0.25">
      <c r="A2363" t="s">
        <v>160</v>
      </c>
    </row>
    <row r="2364" spans="1:1" hidden="1" x14ac:dyDescent="0.25">
      <c r="A2364" t="s">
        <v>160</v>
      </c>
    </row>
    <row r="2365" spans="1:1" hidden="1" x14ac:dyDescent="0.25">
      <c r="A2365" t="s">
        <v>160</v>
      </c>
    </row>
    <row r="2366" spans="1:1" hidden="1" x14ac:dyDescent="0.25">
      <c r="A2366" t="s">
        <v>160</v>
      </c>
    </row>
    <row r="2367" spans="1:1" hidden="1" x14ac:dyDescent="0.25">
      <c r="A2367" t="s">
        <v>160</v>
      </c>
    </row>
    <row r="2368" spans="1:1" hidden="1" x14ac:dyDescent="0.25">
      <c r="A2368" t="s">
        <v>160</v>
      </c>
    </row>
    <row r="2369" spans="1:1" hidden="1" x14ac:dyDescent="0.25">
      <c r="A2369" t="s">
        <v>160</v>
      </c>
    </row>
    <row r="2370" spans="1:1" hidden="1" x14ac:dyDescent="0.25">
      <c r="A2370" t="s">
        <v>160</v>
      </c>
    </row>
    <row r="2371" spans="1:1" hidden="1" x14ac:dyDescent="0.25">
      <c r="A2371" t="s">
        <v>160</v>
      </c>
    </row>
    <row r="2372" spans="1:1" hidden="1" x14ac:dyDescent="0.25">
      <c r="A2372" t="s">
        <v>160</v>
      </c>
    </row>
    <row r="2373" spans="1:1" hidden="1" x14ac:dyDescent="0.25">
      <c r="A2373" t="s">
        <v>160</v>
      </c>
    </row>
    <row r="2374" spans="1:1" hidden="1" x14ac:dyDescent="0.25">
      <c r="A2374" t="s">
        <v>160</v>
      </c>
    </row>
    <row r="2375" spans="1:1" hidden="1" x14ac:dyDescent="0.25">
      <c r="A2375" t="s">
        <v>160</v>
      </c>
    </row>
    <row r="2376" spans="1:1" hidden="1" x14ac:dyDescent="0.25">
      <c r="A2376" t="s">
        <v>160</v>
      </c>
    </row>
    <row r="2377" spans="1:1" hidden="1" x14ac:dyDescent="0.25">
      <c r="A2377" t="s">
        <v>160</v>
      </c>
    </row>
    <row r="2378" spans="1:1" hidden="1" x14ac:dyDescent="0.25">
      <c r="A2378" t="s">
        <v>160</v>
      </c>
    </row>
    <row r="2379" spans="1:1" hidden="1" x14ac:dyDescent="0.25">
      <c r="A2379" t="s">
        <v>160</v>
      </c>
    </row>
    <row r="2380" spans="1:1" hidden="1" x14ac:dyDescent="0.25">
      <c r="A2380" t="s">
        <v>160</v>
      </c>
    </row>
    <row r="2381" spans="1:1" hidden="1" x14ac:dyDescent="0.25">
      <c r="A2381" t="s">
        <v>160</v>
      </c>
    </row>
    <row r="2382" spans="1:1" hidden="1" x14ac:dyDescent="0.25">
      <c r="A2382" t="s">
        <v>160</v>
      </c>
    </row>
    <row r="2383" spans="1:1" hidden="1" x14ac:dyDescent="0.25">
      <c r="A2383" t="s">
        <v>160</v>
      </c>
    </row>
    <row r="2384" spans="1:1" hidden="1" x14ac:dyDescent="0.25">
      <c r="A2384" t="s">
        <v>160</v>
      </c>
    </row>
    <row r="2385" spans="1:1" hidden="1" x14ac:dyDescent="0.25">
      <c r="A2385" t="s">
        <v>160</v>
      </c>
    </row>
    <row r="2386" spans="1:1" hidden="1" x14ac:dyDescent="0.25">
      <c r="A2386" t="s">
        <v>160</v>
      </c>
    </row>
    <row r="2387" spans="1:1" hidden="1" x14ac:dyDescent="0.25">
      <c r="A2387" t="s">
        <v>160</v>
      </c>
    </row>
    <row r="2388" spans="1:1" hidden="1" x14ac:dyDescent="0.25">
      <c r="A2388" t="s">
        <v>160</v>
      </c>
    </row>
    <row r="2389" spans="1:1" hidden="1" x14ac:dyDescent="0.25">
      <c r="A2389" t="s">
        <v>160</v>
      </c>
    </row>
    <row r="2390" spans="1:1" hidden="1" x14ac:dyDescent="0.25">
      <c r="A2390" t="s">
        <v>160</v>
      </c>
    </row>
    <row r="2391" spans="1:1" hidden="1" x14ac:dyDescent="0.25">
      <c r="A2391" t="s">
        <v>160</v>
      </c>
    </row>
    <row r="2392" spans="1:1" hidden="1" x14ac:dyDescent="0.25">
      <c r="A2392" t="s">
        <v>160</v>
      </c>
    </row>
    <row r="2393" spans="1:1" hidden="1" x14ac:dyDescent="0.25">
      <c r="A2393" t="s">
        <v>160</v>
      </c>
    </row>
    <row r="2394" spans="1:1" hidden="1" x14ac:dyDescent="0.25">
      <c r="A2394" t="s">
        <v>160</v>
      </c>
    </row>
    <row r="2395" spans="1:1" hidden="1" x14ac:dyDescent="0.25">
      <c r="A2395" t="s">
        <v>160</v>
      </c>
    </row>
    <row r="2396" spans="1:1" hidden="1" x14ac:dyDescent="0.25">
      <c r="A2396" t="s">
        <v>160</v>
      </c>
    </row>
    <row r="2397" spans="1:1" hidden="1" x14ac:dyDescent="0.25">
      <c r="A2397" t="s">
        <v>160</v>
      </c>
    </row>
    <row r="2398" spans="1:1" hidden="1" x14ac:dyDescent="0.25">
      <c r="A2398" t="s">
        <v>160</v>
      </c>
    </row>
    <row r="2399" spans="1:1" hidden="1" x14ac:dyDescent="0.25">
      <c r="A2399" t="s">
        <v>160</v>
      </c>
    </row>
    <row r="2400" spans="1:1" hidden="1" x14ac:dyDescent="0.25">
      <c r="A2400" t="s">
        <v>160</v>
      </c>
    </row>
    <row r="2401" spans="1:1" hidden="1" x14ac:dyDescent="0.25">
      <c r="A2401" t="s">
        <v>160</v>
      </c>
    </row>
    <row r="2402" spans="1:1" hidden="1" x14ac:dyDescent="0.25">
      <c r="A2402" t="s">
        <v>160</v>
      </c>
    </row>
    <row r="2403" spans="1:1" hidden="1" x14ac:dyDescent="0.25">
      <c r="A2403" t="s">
        <v>160</v>
      </c>
    </row>
    <row r="2404" spans="1:1" hidden="1" x14ac:dyDescent="0.25">
      <c r="A2404" t="s">
        <v>160</v>
      </c>
    </row>
    <row r="2405" spans="1:1" hidden="1" x14ac:dyDescent="0.25">
      <c r="A2405" t="s">
        <v>160</v>
      </c>
    </row>
    <row r="2406" spans="1:1" hidden="1" x14ac:dyDescent="0.25">
      <c r="A2406" t="s">
        <v>160</v>
      </c>
    </row>
    <row r="2407" spans="1:1" hidden="1" x14ac:dyDescent="0.25">
      <c r="A2407" t="s">
        <v>160</v>
      </c>
    </row>
    <row r="2408" spans="1:1" hidden="1" x14ac:dyDescent="0.25">
      <c r="A2408" t="s">
        <v>160</v>
      </c>
    </row>
    <row r="2409" spans="1:1" hidden="1" x14ac:dyDescent="0.25">
      <c r="A2409" t="s">
        <v>160</v>
      </c>
    </row>
    <row r="2410" spans="1:1" hidden="1" x14ac:dyDescent="0.25">
      <c r="A2410" t="s">
        <v>160</v>
      </c>
    </row>
    <row r="2411" spans="1:1" hidden="1" x14ac:dyDescent="0.25">
      <c r="A2411" t="s">
        <v>160</v>
      </c>
    </row>
    <row r="2412" spans="1:1" hidden="1" x14ac:dyDescent="0.25">
      <c r="A2412" t="s">
        <v>160</v>
      </c>
    </row>
    <row r="2413" spans="1:1" hidden="1" x14ac:dyDescent="0.25">
      <c r="A2413" t="s">
        <v>160</v>
      </c>
    </row>
    <row r="2414" spans="1:1" hidden="1" x14ac:dyDescent="0.25">
      <c r="A2414" t="s">
        <v>160</v>
      </c>
    </row>
    <row r="2415" spans="1:1" hidden="1" x14ac:dyDescent="0.25">
      <c r="A2415" t="s">
        <v>160</v>
      </c>
    </row>
    <row r="2416" spans="1:1" hidden="1" x14ac:dyDescent="0.25">
      <c r="A2416" t="s">
        <v>160</v>
      </c>
    </row>
    <row r="2417" spans="1:1" hidden="1" x14ac:dyDescent="0.25">
      <c r="A2417" t="s">
        <v>160</v>
      </c>
    </row>
    <row r="2418" spans="1:1" hidden="1" x14ac:dyDescent="0.25">
      <c r="A2418" t="s">
        <v>160</v>
      </c>
    </row>
    <row r="2419" spans="1:1" hidden="1" x14ac:dyDescent="0.25">
      <c r="A2419" t="s">
        <v>160</v>
      </c>
    </row>
    <row r="2420" spans="1:1" hidden="1" x14ac:dyDescent="0.25">
      <c r="A2420" t="s">
        <v>160</v>
      </c>
    </row>
    <row r="2421" spans="1:1" hidden="1" x14ac:dyDescent="0.25">
      <c r="A2421" t="s">
        <v>160</v>
      </c>
    </row>
    <row r="2422" spans="1:1" hidden="1" x14ac:dyDescent="0.25">
      <c r="A2422" t="s">
        <v>160</v>
      </c>
    </row>
    <row r="2423" spans="1:1" hidden="1" x14ac:dyDescent="0.25">
      <c r="A2423" t="s">
        <v>160</v>
      </c>
    </row>
    <row r="2424" spans="1:1" hidden="1" x14ac:dyDescent="0.25">
      <c r="A2424" t="s">
        <v>160</v>
      </c>
    </row>
    <row r="2425" spans="1:1" hidden="1" x14ac:dyDescent="0.25">
      <c r="A2425" t="s">
        <v>160</v>
      </c>
    </row>
    <row r="2426" spans="1:1" hidden="1" x14ac:dyDescent="0.25">
      <c r="A2426" t="s">
        <v>160</v>
      </c>
    </row>
    <row r="2427" spans="1:1" hidden="1" x14ac:dyDescent="0.25">
      <c r="A2427" t="s">
        <v>160</v>
      </c>
    </row>
    <row r="2428" spans="1:1" hidden="1" x14ac:dyDescent="0.25">
      <c r="A2428" t="s">
        <v>160</v>
      </c>
    </row>
    <row r="2429" spans="1:1" hidden="1" x14ac:dyDescent="0.25">
      <c r="A2429" t="s">
        <v>160</v>
      </c>
    </row>
    <row r="2430" spans="1:1" hidden="1" x14ac:dyDescent="0.25">
      <c r="A2430" t="s">
        <v>160</v>
      </c>
    </row>
    <row r="2431" spans="1:1" hidden="1" x14ac:dyDescent="0.25">
      <c r="A2431" t="s">
        <v>160</v>
      </c>
    </row>
    <row r="2432" spans="1:1" hidden="1" x14ac:dyDescent="0.25">
      <c r="A2432" t="s">
        <v>160</v>
      </c>
    </row>
    <row r="2433" spans="1:1" hidden="1" x14ac:dyDescent="0.25">
      <c r="A2433" t="s">
        <v>160</v>
      </c>
    </row>
    <row r="2434" spans="1:1" hidden="1" x14ac:dyDescent="0.25">
      <c r="A2434" t="s">
        <v>160</v>
      </c>
    </row>
    <row r="2435" spans="1:1" hidden="1" x14ac:dyDescent="0.25">
      <c r="A2435" t="s">
        <v>160</v>
      </c>
    </row>
    <row r="2436" spans="1:1" hidden="1" x14ac:dyDescent="0.25">
      <c r="A2436" t="s">
        <v>160</v>
      </c>
    </row>
    <row r="2437" spans="1:1" hidden="1" x14ac:dyDescent="0.25">
      <c r="A2437" t="s">
        <v>160</v>
      </c>
    </row>
    <row r="2438" spans="1:1" hidden="1" x14ac:dyDescent="0.25">
      <c r="A2438" t="s">
        <v>160</v>
      </c>
    </row>
    <row r="2439" spans="1:1" hidden="1" x14ac:dyDescent="0.25">
      <c r="A2439" t="s">
        <v>160</v>
      </c>
    </row>
    <row r="2440" spans="1:1" hidden="1" x14ac:dyDescent="0.25">
      <c r="A2440" t="s">
        <v>160</v>
      </c>
    </row>
    <row r="2441" spans="1:1" hidden="1" x14ac:dyDescent="0.25">
      <c r="A2441" t="s">
        <v>160</v>
      </c>
    </row>
    <row r="2442" spans="1:1" hidden="1" x14ac:dyDescent="0.25">
      <c r="A2442" t="s">
        <v>160</v>
      </c>
    </row>
    <row r="2443" spans="1:1" hidden="1" x14ac:dyDescent="0.25">
      <c r="A2443" t="s">
        <v>160</v>
      </c>
    </row>
    <row r="2444" spans="1:1" hidden="1" x14ac:dyDescent="0.25">
      <c r="A2444" t="s">
        <v>160</v>
      </c>
    </row>
    <row r="2445" spans="1:1" hidden="1" x14ac:dyDescent="0.25">
      <c r="A2445" t="s">
        <v>160</v>
      </c>
    </row>
    <row r="2446" spans="1:1" hidden="1" x14ac:dyDescent="0.25">
      <c r="A2446" t="s">
        <v>160</v>
      </c>
    </row>
    <row r="2447" spans="1:1" hidden="1" x14ac:dyDescent="0.25">
      <c r="A2447" t="s">
        <v>160</v>
      </c>
    </row>
    <row r="2448" spans="1:1" hidden="1" x14ac:dyDescent="0.25">
      <c r="A2448" t="s">
        <v>160</v>
      </c>
    </row>
    <row r="2449" spans="1:1" hidden="1" x14ac:dyDescent="0.25">
      <c r="A2449" t="s">
        <v>160</v>
      </c>
    </row>
    <row r="2450" spans="1:1" hidden="1" x14ac:dyDescent="0.25">
      <c r="A2450" t="s">
        <v>160</v>
      </c>
    </row>
    <row r="2451" spans="1:1" hidden="1" x14ac:dyDescent="0.25">
      <c r="A2451" t="s">
        <v>160</v>
      </c>
    </row>
    <row r="2452" spans="1:1" hidden="1" x14ac:dyDescent="0.25">
      <c r="A2452" t="s">
        <v>160</v>
      </c>
    </row>
    <row r="2453" spans="1:1" hidden="1" x14ac:dyDescent="0.25">
      <c r="A2453" t="s">
        <v>160</v>
      </c>
    </row>
    <row r="2454" spans="1:1" hidden="1" x14ac:dyDescent="0.25">
      <c r="A2454" t="s">
        <v>160</v>
      </c>
    </row>
    <row r="2455" spans="1:1" hidden="1" x14ac:dyDescent="0.25">
      <c r="A2455" t="s">
        <v>160</v>
      </c>
    </row>
    <row r="2456" spans="1:1" hidden="1" x14ac:dyDescent="0.25">
      <c r="A2456" t="s">
        <v>160</v>
      </c>
    </row>
    <row r="2457" spans="1:1" hidden="1" x14ac:dyDescent="0.25">
      <c r="A2457" t="s">
        <v>160</v>
      </c>
    </row>
    <row r="2458" spans="1:1" hidden="1" x14ac:dyDescent="0.25">
      <c r="A2458" t="s">
        <v>160</v>
      </c>
    </row>
    <row r="2459" spans="1:1" hidden="1" x14ac:dyDescent="0.25">
      <c r="A2459" t="s">
        <v>160</v>
      </c>
    </row>
    <row r="2460" spans="1:1" hidden="1" x14ac:dyDescent="0.25">
      <c r="A2460" t="s">
        <v>160</v>
      </c>
    </row>
    <row r="2461" spans="1:1" hidden="1" x14ac:dyDescent="0.25">
      <c r="A2461" t="s">
        <v>160</v>
      </c>
    </row>
    <row r="2462" spans="1:1" hidden="1" x14ac:dyDescent="0.25">
      <c r="A2462" t="s">
        <v>160</v>
      </c>
    </row>
    <row r="2463" spans="1:1" hidden="1" x14ac:dyDescent="0.25">
      <c r="A2463" t="s">
        <v>160</v>
      </c>
    </row>
    <row r="2464" spans="1:1" hidden="1" x14ac:dyDescent="0.25">
      <c r="A2464" t="s">
        <v>160</v>
      </c>
    </row>
    <row r="2465" spans="1:1" hidden="1" x14ac:dyDescent="0.25">
      <c r="A2465" t="s">
        <v>160</v>
      </c>
    </row>
    <row r="2466" spans="1:1" hidden="1" x14ac:dyDescent="0.25">
      <c r="A2466" t="s">
        <v>160</v>
      </c>
    </row>
    <row r="2467" spans="1:1" hidden="1" x14ac:dyDescent="0.25">
      <c r="A2467" t="s">
        <v>160</v>
      </c>
    </row>
    <row r="2468" spans="1:1" hidden="1" x14ac:dyDescent="0.25">
      <c r="A2468" t="s">
        <v>160</v>
      </c>
    </row>
    <row r="2469" spans="1:1" hidden="1" x14ac:dyDescent="0.25">
      <c r="A2469" t="s">
        <v>160</v>
      </c>
    </row>
    <row r="2470" spans="1:1" hidden="1" x14ac:dyDescent="0.25">
      <c r="A2470" t="s">
        <v>160</v>
      </c>
    </row>
    <row r="2471" spans="1:1" hidden="1" x14ac:dyDescent="0.25">
      <c r="A2471" t="s">
        <v>160</v>
      </c>
    </row>
    <row r="2472" spans="1:1" hidden="1" x14ac:dyDescent="0.25">
      <c r="A2472" t="s">
        <v>160</v>
      </c>
    </row>
    <row r="2473" spans="1:1" hidden="1" x14ac:dyDescent="0.25">
      <c r="A2473" t="s">
        <v>160</v>
      </c>
    </row>
    <row r="2474" spans="1:1" hidden="1" x14ac:dyDescent="0.25">
      <c r="A2474" t="s">
        <v>160</v>
      </c>
    </row>
    <row r="2475" spans="1:1" hidden="1" x14ac:dyDescent="0.25">
      <c r="A2475" t="s">
        <v>160</v>
      </c>
    </row>
    <row r="2476" spans="1:1" hidden="1" x14ac:dyDescent="0.25">
      <c r="A2476" t="s">
        <v>160</v>
      </c>
    </row>
    <row r="2477" spans="1:1" hidden="1" x14ac:dyDescent="0.25">
      <c r="A2477" t="s">
        <v>160</v>
      </c>
    </row>
    <row r="2478" spans="1:1" hidden="1" x14ac:dyDescent="0.25">
      <c r="A2478" t="s">
        <v>160</v>
      </c>
    </row>
    <row r="2479" spans="1:1" hidden="1" x14ac:dyDescent="0.25">
      <c r="A2479" t="s">
        <v>160</v>
      </c>
    </row>
    <row r="2480" spans="1:1" hidden="1" x14ac:dyDescent="0.25">
      <c r="A2480" t="s">
        <v>160</v>
      </c>
    </row>
    <row r="2481" spans="1:1" hidden="1" x14ac:dyDescent="0.25">
      <c r="A2481" t="s">
        <v>160</v>
      </c>
    </row>
    <row r="2482" spans="1:1" hidden="1" x14ac:dyDescent="0.25">
      <c r="A2482" t="s">
        <v>160</v>
      </c>
    </row>
    <row r="2483" spans="1:1" hidden="1" x14ac:dyDescent="0.25">
      <c r="A2483" t="s">
        <v>160</v>
      </c>
    </row>
    <row r="2484" spans="1:1" hidden="1" x14ac:dyDescent="0.25">
      <c r="A2484" t="s">
        <v>160</v>
      </c>
    </row>
    <row r="2485" spans="1:1" hidden="1" x14ac:dyDescent="0.25">
      <c r="A2485" t="s">
        <v>160</v>
      </c>
    </row>
    <row r="2486" spans="1:1" hidden="1" x14ac:dyDescent="0.25">
      <c r="A2486" t="s">
        <v>160</v>
      </c>
    </row>
    <row r="2487" spans="1:1" hidden="1" x14ac:dyDescent="0.25">
      <c r="A2487" t="s">
        <v>160</v>
      </c>
    </row>
    <row r="2488" spans="1:1" hidden="1" x14ac:dyDescent="0.25">
      <c r="A2488" t="s">
        <v>160</v>
      </c>
    </row>
    <row r="2489" spans="1:1" hidden="1" x14ac:dyDescent="0.25">
      <c r="A2489" t="s">
        <v>160</v>
      </c>
    </row>
    <row r="2490" spans="1:1" hidden="1" x14ac:dyDescent="0.25">
      <c r="A2490" t="s">
        <v>160</v>
      </c>
    </row>
    <row r="2491" spans="1:1" hidden="1" x14ac:dyDescent="0.25">
      <c r="A2491" t="s">
        <v>160</v>
      </c>
    </row>
    <row r="2492" spans="1:1" hidden="1" x14ac:dyDescent="0.25">
      <c r="A2492" t="s">
        <v>160</v>
      </c>
    </row>
    <row r="2493" spans="1:1" hidden="1" x14ac:dyDescent="0.25">
      <c r="A2493" t="s">
        <v>160</v>
      </c>
    </row>
    <row r="2494" spans="1:1" hidden="1" x14ac:dyDescent="0.25">
      <c r="A2494" t="s">
        <v>160</v>
      </c>
    </row>
    <row r="2495" spans="1:1" hidden="1" x14ac:dyDescent="0.25">
      <c r="A2495" t="s">
        <v>160</v>
      </c>
    </row>
    <row r="2496" spans="1:1" hidden="1" x14ac:dyDescent="0.25">
      <c r="A2496" t="s">
        <v>160</v>
      </c>
    </row>
    <row r="2497" spans="1:1" hidden="1" x14ac:dyDescent="0.25">
      <c r="A2497" t="s">
        <v>160</v>
      </c>
    </row>
    <row r="2498" spans="1:1" hidden="1" x14ac:dyDescent="0.25">
      <c r="A2498" t="s">
        <v>160</v>
      </c>
    </row>
    <row r="2499" spans="1:1" hidden="1" x14ac:dyDescent="0.25">
      <c r="A2499" t="s">
        <v>160</v>
      </c>
    </row>
    <row r="2500" spans="1:1" hidden="1" x14ac:dyDescent="0.25">
      <c r="A2500" t="s">
        <v>160</v>
      </c>
    </row>
    <row r="2501" spans="1:1" hidden="1" x14ac:dyDescent="0.25">
      <c r="A2501" t="s">
        <v>160</v>
      </c>
    </row>
    <row r="2502" spans="1:1" hidden="1" x14ac:dyDescent="0.25">
      <c r="A2502" t="s">
        <v>160</v>
      </c>
    </row>
    <row r="2503" spans="1:1" hidden="1" x14ac:dyDescent="0.25">
      <c r="A2503" t="s">
        <v>160</v>
      </c>
    </row>
    <row r="2504" spans="1:1" hidden="1" x14ac:dyDescent="0.25">
      <c r="A2504" t="s">
        <v>160</v>
      </c>
    </row>
    <row r="2505" spans="1:1" hidden="1" x14ac:dyDescent="0.25">
      <c r="A2505" t="s">
        <v>160</v>
      </c>
    </row>
    <row r="2506" spans="1:1" hidden="1" x14ac:dyDescent="0.25">
      <c r="A2506" t="s">
        <v>160</v>
      </c>
    </row>
    <row r="2507" spans="1:1" hidden="1" x14ac:dyDescent="0.25">
      <c r="A2507" t="s">
        <v>160</v>
      </c>
    </row>
    <row r="2508" spans="1:1" hidden="1" x14ac:dyDescent="0.25">
      <c r="A2508" t="s">
        <v>160</v>
      </c>
    </row>
    <row r="2509" spans="1:1" hidden="1" x14ac:dyDescent="0.25">
      <c r="A2509" t="s">
        <v>160</v>
      </c>
    </row>
    <row r="2510" spans="1:1" hidden="1" x14ac:dyDescent="0.25">
      <c r="A2510" t="s">
        <v>160</v>
      </c>
    </row>
    <row r="2511" spans="1:1" hidden="1" x14ac:dyDescent="0.25">
      <c r="A2511" t="s">
        <v>160</v>
      </c>
    </row>
    <row r="2512" spans="1:1" hidden="1" x14ac:dyDescent="0.25">
      <c r="A2512" t="s">
        <v>160</v>
      </c>
    </row>
    <row r="2513" spans="1:1" hidden="1" x14ac:dyDescent="0.25">
      <c r="A2513" t="s">
        <v>160</v>
      </c>
    </row>
    <row r="2514" spans="1:1" hidden="1" x14ac:dyDescent="0.25">
      <c r="A2514" t="s">
        <v>160</v>
      </c>
    </row>
    <row r="2515" spans="1:1" hidden="1" x14ac:dyDescent="0.25">
      <c r="A2515" t="s">
        <v>160</v>
      </c>
    </row>
    <row r="2516" spans="1:1" hidden="1" x14ac:dyDescent="0.25">
      <c r="A2516" t="s">
        <v>160</v>
      </c>
    </row>
    <row r="2517" spans="1:1" hidden="1" x14ac:dyDescent="0.25">
      <c r="A2517" t="s">
        <v>160</v>
      </c>
    </row>
    <row r="2518" spans="1:1" hidden="1" x14ac:dyDescent="0.25">
      <c r="A2518" t="s">
        <v>160</v>
      </c>
    </row>
    <row r="2519" spans="1:1" hidden="1" x14ac:dyDescent="0.25">
      <c r="A2519" t="s">
        <v>160</v>
      </c>
    </row>
    <row r="2520" spans="1:1" hidden="1" x14ac:dyDescent="0.25">
      <c r="A2520" t="s">
        <v>160</v>
      </c>
    </row>
    <row r="2521" spans="1:1" hidden="1" x14ac:dyDescent="0.25">
      <c r="A2521" t="s">
        <v>160</v>
      </c>
    </row>
    <row r="2522" spans="1:1" hidden="1" x14ac:dyDescent="0.25">
      <c r="A2522" t="s">
        <v>160</v>
      </c>
    </row>
    <row r="2523" spans="1:1" hidden="1" x14ac:dyDescent="0.25">
      <c r="A2523" t="s">
        <v>160</v>
      </c>
    </row>
    <row r="2524" spans="1:1" hidden="1" x14ac:dyDescent="0.25">
      <c r="A2524" t="s">
        <v>160</v>
      </c>
    </row>
    <row r="2525" spans="1:1" hidden="1" x14ac:dyDescent="0.25">
      <c r="A2525" t="s">
        <v>160</v>
      </c>
    </row>
    <row r="2526" spans="1:1" hidden="1" x14ac:dyDescent="0.25">
      <c r="A2526" t="s">
        <v>160</v>
      </c>
    </row>
    <row r="2527" spans="1:1" hidden="1" x14ac:dyDescent="0.25">
      <c r="A2527" t="s">
        <v>160</v>
      </c>
    </row>
    <row r="2528" spans="1:1" hidden="1" x14ac:dyDescent="0.25">
      <c r="A2528" t="s">
        <v>160</v>
      </c>
    </row>
    <row r="2529" spans="1:1" hidden="1" x14ac:dyDescent="0.25">
      <c r="A2529" t="s">
        <v>160</v>
      </c>
    </row>
    <row r="2530" spans="1:1" hidden="1" x14ac:dyDescent="0.25">
      <c r="A2530" t="s">
        <v>160</v>
      </c>
    </row>
    <row r="2531" spans="1:1" hidden="1" x14ac:dyDescent="0.25">
      <c r="A2531" t="s">
        <v>160</v>
      </c>
    </row>
    <row r="2532" spans="1:1" hidden="1" x14ac:dyDescent="0.25">
      <c r="A2532" t="s">
        <v>160</v>
      </c>
    </row>
    <row r="2533" spans="1:1" hidden="1" x14ac:dyDescent="0.25">
      <c r="A2533" t="s">
        <v>160</v>
      </c>
    </row>
    <row r="2534" spans="1:1" hidden="1" x14ac:dyDescent="0.25">
      <c r="A2534" t="s">
        <v>160</v>
      </c>
    </row>
    <row r="2535" spans="1:1" hidden="1" x14ac:dyDescent="0.25">
      <c r="A2535" t="s">
        <v>160</v>
      </c>
    </row>
    <row r="2536" spans="1:1" hidden="1" x14ac:dyDescent="0.25">
      <c r="A2536" t="s">
        <v>160</v>
      </c>
    </row>
    <row r="2537" spans="1:1" hidden="1" x14ac:dyDescent="0.25">
      <c r="A2537" t="s">
        <v>160</v>
      </c>
    </row>
    <row r="2538" spans="1:1" hidden="1" x14ac:dyDescent="0.25">
      <c r="A2538" t="s">
        <v>160</v>
      </c>
    </row>
    <row r="2539" spans="1:1" hidden="1" x14ac:dyDescent="0.25">
      <c r="A2539" t="s">
        <v>160</v>
      </c>
    </row>
    <row r="2540" spans="1:1" hidden="1" x14ac:dyDescent="0.25">
      <c r="A2540" t="s">
        <v>160</v>
      </c>
    </row>
    <row r="2541" spans="1:1" hidden="1" x14ac:dyDescent="0.25">
      <c r="A2541" t="s">
        <v>160</v>
      </c>
    </row>
    <row r="2542" spans="1:1" hidden="1" x14ac:dyDescent="0.25">
      <c r="A2542" t="s">
        <v>160</v>
      </c>
    </row>
    <row r="2543" spans="1:1" hidden="1" x14ac:dyDescent="0.25">
      <c r="A2543" t="s">
        <v>160</v>
      </c>
    </row>
    <row r="2544" spans="1:1" hidden="1" x14ac:dyDescent="0.25">
      <c r="A2544" t="s">
        <v>160</v>
      </c>
    </row>
    <row r="2545" spans="1:1" hidden="1" x14ac:dyDescent="0.25">
      <c r="A2545" t="s">
        <v>160</v>
      </c>
    </row>
    <row r="2546" spans="1:1" hidden="1" x14ac:dyDescent="0.25">
      <c r="A2546" t="s">
        <v>160</v>
      </c>
    </row>
    <row r="2547" spans="1:1" hidden="1" x14ac:dyDescent="0.25">
      <c r="A2547" t="s">
        <v>160</v>
      </c>
    </row>
    <row r="2548" spans="1:1" hidden="1" x14ac:dyDescent="0.25">
      <c r="A2548" t="s">
        <v>160</v>
      </c>
    </row>
    <row r="2549" spans="1:1" hidden="1" x14ac:dyDescent="0.25">
      <c r="A2549" t="s">
        <v>160</v>
      </c>
    </row>
    <row r="2550" spans="1:1" hidden="1" x14ac:dyDescent="0.25">
      <c r="A2550" t="s">
        <v>160</v>
      </c>
    </row>
    <row r="2551" spans="1:1" hidden="1" x14ac:dyDescent="0.25">
      <c r="A2551" t="s">
        <v>160</v>
      </c>
    </row>
    <row r="2552" spans="1:1" hidden="1" x14ac:dyDescent="0.25">
      <c r="A2552" t="s">
        <v>160</v>
      </c>
    </row>
    <row r="2553" spans="1:1" hidden="1" x14ac:dyDescent="0.25">
      <c r="A2553" t="s">
        <v>160</v>
      </c>
    </row>
    <row r="2554" spans="1:1" hidden="1" x14ac:dyDescent="0.25">
      <c r="A2554" t="s">
        <v>160</v>
      </c>
    </row>
    <row r="2555" spans="1:1" hidden="1" x14ac:dyDescent="0.25">
      <c r="A2555" t="s">
        <v>160</v>
      </c>
    </row>
    <row r="2556" spans="1:1" hidden="1" x14ac:dyDescent="0.25">
      <c r="A2556" t="s">
        <v>160</v>
      </c>
    </row>
    <row r="2557" spans="1:1" hidden="1" x14ac:dyDescent="0.25">
      <c r="A2557" t="s">
        <v>160</v>
      </c>
    </row>
    <row r="2558" spans="1:1" hidden="1" x14ac:dyDescent="0.25">
      <c r="A2558" t="s">
        <v>160</v>
      </c>
    </row>
    <row r="2559" spans="1:1" hidden="1" x14ac:dyDescent="0.25">
      <c r="A2559" t="s">
        <v>160</v>
      </c>
    </row>
    <row r="2560" spans="1:1" hidden="1" x14ac:dyDescent="0.25">
      <c r="A2560" t="s">
        <v>160</v>
      </c>
    </row>
    <row r="2561" spans="1:1" hidden="1" x14ac:dyDescent="0.25">
      <c r="A2561" t="s">
        <v>160</v>
      </c>
    </row>
    <row r="2562" spans="1:1" hidden="1" x14ac:dyDescent="0.25">
      <c r="A2562" t="s">
        <v>160</v>
      </c>
    </row>
    <row r="2563" spans="1:1" hidden="1" x14ac:dyDescent="0.25">
      <c r="A2563" t="s">
        <v>160</v>
      </c>
    </row>
    <row r="2564" spans="1:1" hidden="1" x14ac:dyDescent="0.25">
      <c r="A2564" t="s">
        <v>160</v>
      </c>
    </row>
    <row r="2565" spans="1:1" hidden="1" x14ac:dyDescent="0.25">
      <c r="A2565" t="s">
        <v>160</v>
      </c>
    </row>
    <row r="2566" spans="1:1" hidden="1" x14ac:dyDescent="0.25">
      <c r="A2566" t="s">
        <v>160</v>
      </c>
    </row>
    <row r="2567" spans="1:1" hidden="1" x14ac:dyDescent="0.25">
      <c r="A2567" t="s">
        <v>160</v>
      </c>
    </row>
    <row r="2568" spans="1:1" hidden="1" x14ac:dyDescent="0.25">
      <c r="A2568" t="s">
        <v>160</v>
      </c>
    </row>
    <row r="2569" spans="1:1" hidden="1" x14ac:dyDescent="0.25">
      <c r="A2569" t="s">
        <v>160</v>
      </c>
    </row>
    <row r="2570" spans="1:1" hidden="1" x14ac:dyDescent="0.25">
      <c r="A2570" t="s">
        <v>160</v>
      </c>
    </row>
    <row r="2571" spans="1:1" hidden="1" x14ac:dyDescent="0.25">
      <c r="A2571" t="s">
        <v>160</v>
      </c>
    </row>
    <row r="2572" spans="1:1" hidden="1" x14ac:dyDescent="0.25">
      <c r="A2572" t="s">
        <v>160</v>
      </c>
    </row>
    <row r="2573" spans="1:1" hidden="1" x14ac:dyDescent="0.25">
      <c r="A2573" t="s">
        <v>160</v>
      </c>
    </row>
    <row r="2574" spans="1:1" hidden="1" x14ac:dyDescent="0.25">
      <c r="A2574" t="s">
        <v>160</v>
      </c>
    </row>
    <row r="2575" spans="1:1" hidden="1" x14ac:dyDescent="0.25">
      <c r="A2575" t="s">
        <v>160</v>
      </c>
    </row>
    <row r="2576" spans="1:1" hidden="1" x14ac:dyDescent="0.25">
      <c r="A2576" t="s">
        <v>160</v>
      </c>
    </row>
    <row r="2577" spans="1:1" hidden="1" x14ac:dyDescent="0.25">
      <c r="A2577" t="s">
        <v>160</v>
      </c>
    </row>
    <row r="2578" spans="1:1" hidden="1" x14ac:dyDescent="0.25">
      <c r="A2578" t="s">
        <v>160</v>
      </c>
    </row>
    <row r="2579" spans="1:1" hidden="1" x14ac:dyDescent="0.25">
      <c r="A2579" t="s">
        <v>160</v>
      </c>
    </row>
    <row r="2580" spans="1:1" hidden="1" x14ac:dyDescent="0.25">
      <c r="A2580" t="s">
        <v>160</v>
      </c>
    </row>
    <row r="2581" spans="1:1" hidden="1" x14ac:dyDescent="0.25">
      <c r="A2581" t="s">
        <v>160</v>
      </c>
    </row>
    <row r="2582" spans="1:1" hidden="1" x14ac:dyDescent="0.25">
      <c r="A2582" t="s">
        <v>160</v>
      </c>
    </row>
    <row r="2583" spans="1:1" hidden="1" x14ac:dyDescent="0.25">
      <c r="A2583" t="s">
        <v>160</v>
      </c>
    </row>
    <row r="2584" spans="1:1" hidden="1" x14ac:dyDescent="0.25">
      <c r="A2584" t="s">
        <v>160</v>
      </c>
    </row>
    <row r="2585" spans="1:1" hidden="1" x14ac:dyDescent="0.25">
      <c r="A2585" t="s">
        <v>160</v>
      </c>
    </row>
    <row r="2586" spans="1:1" hidden="1" x14ac:dyDescent="0.25">
      <c r="A2586" t="s">
        <v>160</v>
      </c>
    </row>
    <row r="2587" spans="1:1" hidden="1" x14ac:dyDescent="0.25">
      <c r="A2587" t="s">
        <v>160</v>
      </c>
    </row>
    <row r="2588" spans="1:1" hidden="1" x14ac:dyDescent="0.25">
      <c r="A2588" t="s">
        <v>160</v>
      </c>
    </row>
    <row r="2589" spans="1:1" hidden="1" x14ac:dyDescent="0.25">
      <c r="A2589" t="s">
        <v>160</v>
      </c>
    </row>
    <row r="2590" spans="1:1" hidden="1" x14ac:dyDescent="0.25">
      <c r="A2590" t="s">
        <v>160</v>
      </c>
    </row>
    <row r="2591" spans="1:1" hidden="1" x14ac:dyDescent="0.25">
      <c r="A2591" t="s">
        <v>160</v>
      </c>
    </row>
    <row r="2592" spans="1:1" hidden="1" x14ac:dyDescent="0.25">
      <c r="A2592" t="s">
        <v>160</v>
      </c>
    </row>
    <row r="2593" spans="1:1" hidden="1" x14ac:dyDescent="0.25">
      <c r="A2593" t="s">
        <v>160</v>
      </c>
    </row>
    <row r="2594" spans="1:1" hidden="1" x14ac:dyDescent="0.25">
      <c r="A2594" t="s">
        <v>160</v>
      </c>
    </row>
    <row r="2595" spans="1:1" hidden="1" x14ac:dyDescent="0.25">
      <c r="A2595" t="s">
        <v>160</v>
      </c>
    </row>
    <row r="2596" spans="1:1" hidden="1" x14ac:dyDescent="0.25">
      <c r="A2596" t="s">
        <v>160</v>
      </c>
    </row>
    <row r="2597" spans="1:1" hidden="1" x14ac:dyDescent="0.25">
      <c r="A2597" t="s">
        <v>160</v>
      </c>
    </row>
    <row r="2598" spans="1:1" hidden="1" x14ac:dyDescent="0.25">
      <c r="A2598" t="s">
        <v>160</v>
      </c>
    </row>
    <row r="2599" spans="1:1" hidden="1" x14ac:dyDescent="0.25">
      <c r="A2599" t="s">
        <v>160</v>
      </c>
    </row>
    <row r="2600" spans="1:1" hidden="1" x14ac:dyDescent="0.25">
      <c r="A2600" t="s">
        <v>160</v>
      </c>
    </row>
    <row r="2601" spans="1:1" hidden="1" x14ac:dyDescent="0.25">
      <c r="A2601" t="s">
        <v>160</v>
      </c>
    </row>
    <row r="2602" spans="1:1" hidden="1" x14ac:dyDescent="0.25">
      <c r="A2602" t="s">
        <v>160</v>
      </c>
    </row>
    <row r="2603" spans="1:1" hidden="1" x14ac:dyDescent="0.25">
      <c r="A2603" t="s">
        <v>160</v>
      </c>
    </row>
    <row r="2604" spans="1:1" hidden="1" x14ac:dyDescent="0.25">
      <c r="A2604" t="s">
        <v>160</v>
      </c>
    </row>
    <row r="2605" spans="1:1" hidden="1" x14ac:dyDescent="0.25">
      <c r="A2605" t="s">
        <v>160</v>
      </c>
    </row>
    <row r="2606" spans="1:1" hidden="1" x14ac:dyDescent="0.25">
      <c r="A2606" t="s">
        <v>160</v>
      </c>
    </row>
    <row r="2607" spans="1:1" hidden="1" x14ac:dyDescent="0.25">
      <c r="A2607" t="s">
        <v>160</v>
      </c>
    </row>
    <row r="2608" spans="1:1" hidden="1" x14ac:dyDescent="0.25">
      <c r="A2608" t="s">
        <v>160</v>
      </c>
    </row>
    <row r="2609" spans="1:1" hidden="1" x14ac:dyDescent="0.25">
      <c r="A2609" t="s">
        <v>160</v>
      </c>
    </row>
    <row r="2610" spans="1:1" hidden="1" x14ac:dyDescent="0.25">
      <c r="A2610" t="s">
        <v>160</v>
      </c>
    </row>
    <row r="2611" spans="1:1" hidden="1" x14ac:dyDescent="0.25">
      <c r="A2611" t="s">
        <v>160</v>
      </c>
    </row>
    <row r="2612" spans="1:1" hidden="1" x14ac:dyDescent="0.25">
      <c r="A2612" t="s">
        <v>160</v>
      </c>
    </row>
    <row r="2613" spans="1:1" hidden="1" x14ac:dyDescent="0.25">
      <c r="A2613" t="s">
        <v>160</v>
      </c>
    </row>
    <row r="2614" spans="1:1" hidden="1" x14ac:dyDescent="0.25">
      <c r="A2614" t="s">
        <v>160</v>
      </c>
    </row>
    <row r="2615" spans="1:1" hidden="1" x14ac:dyDescent="0.25">
      <c r="A2615" t="s">
        <v>160</v>
      </c>
    </row>
    <row r="2616" spans="1:1" hidden="1" x14ac:dyDescent="0.25">
      <c r="A2616" t="s">
        <v>160</v>
      </c>
    </row>
    <row r="2617" spans="1:1" hidden="1" x14ac:dyDescent="0.25">
      <c r="A2617" t="s">
        <v>160</v>
      </c>
    </row>
    <row r="2618" spans="1:1" hidden="1" x14ac:dyDescent="0.25">
      <c r="A2618" t="s">
        <v>160</v>
      </c>
    </row>
    <row r="2619" spans="1:1" hidden="1" x14ac:dyDescent="0.25">
      <c r="A2619" t="s">
        <v>160</v>
      </c>
    </row>
    <row r="2620" spans="1:1" hidden="1" x14ac:dyDescent="0.25">
      <c r="A2620" t="s">
        <v>160</v>
      </c>
    </row>
    <row r="2621" spans="1:1" hidden="1" x14ac:dyDescent="0.25">
      <c r="A2621" t="s">
        <v>160</v>
      </c>
    </row>
    <row r="2622" spans="1:1" hidden="1" x14ac:dyDescent="0.25">
      <c r="A2622" t="s">
        <v>160</v>
      </c>
    </row>
    <row r="2623" spans="1:1" hidden="1" x14ac:dyDescent="0.25">
      <c r="A2623" t="s">
        <v>160</v>
      </c>
    </row>
    <row r="2624" spans="1:1" hidden="1" x14ac:dyDescent="0.25">
      <c r="A2624" t="s">
        <v>160</v>
      </c>
    </row>
    <row r="2625" spans="1:1" hidden="1" x14ac:dyDescent="0.25">
      <c r="A2625" t="s">
        <v>160</v>
      </c>
    </row>
    <row r="2626" spans="1:1" hidden="1" x14ac:dyDescent="0.25">
      <c r="A2626" t="s">
        <v>160</v>
      </c>
    </row>
    <row r="2627" spans="1:1" hidden="1" x14ac:dyDescent="0.25">
      <c r="A2627" t="s">
        <v>160</v>
      </c>
    </row>
    <row r="2628" spans="1:1" hidden="1" x14ac:dyDescent="0.25">
      <c r="A2628" t="s">
        <v>160</v>
      </c>
    </row>
    <row r="2629" spans="1:1" hidden="1" x14ac:dyDescent="0.25">
      <c r="A2629" t="s">
        <v>160</v>
      </c>
    </row>
    <row r="2630" spans="1:1" hidden="1" x14ac:dyDescent="0.25">
      <c r="A2630" t="s">
        <v>160</v>
      </c>
    </row>
    <row r="2631" spans="1:1" hidden="1" x14ac:dyDescent="0.25">
      <c r="A2631" t="s">
        <v>160</v>
      </c>
    </row>
    <row r="2632" spans="1:1" hidden="1" x14ac:dyDescent="0.25">
      <c r="A2632" t="s">
        <v>160</v>
      </c>
    </row>
    <row r="2633" spans="1:1" hidden="1" x14ac:dyDescent="0.25">
      <c r="A2633" t="s">
        <v>160</v>
      </c>
    </row>
    <row r="2634" spans="1:1" hidden="1" x14ac:dyDescent="0.25">
      <c r="A2634" t="s">
        <v>160</v>
      </c>
    </row>
    <row r="2635" spans="1:1" hidden="1" x14ac:dyDescent="0.25">
      <c r="A2635" t="s">
        <v>160</v>
      </c>
    </row>
    <row r="2636" spans="1:1" hidden="1" x14ac:dyDescent="0.25">
      <c r="A2636" t="s">
        <v>160</v>
      </c>
    </row>
    <row r="2637" spans="1:1" hidden="1" x14ac:dyDescent="0.25">
      <c r="A2637" t="s">
        <v>160</v>
      </c>
    </row>
    <row r="2638" spans="1:1" hidden="1" x14ac:dyDescent="0.25">
      <c r="A2638" t="s">
        <v>160</v>
      </c>
    </row>
    <row r="2639" spans="1:1" hidden="1" x14ac:dyDescent="0.25">
      <c r="A2639" t="s">
        <v>160</v>
      </c>
    </row>
    <row r="2640" spans="1:1" hidden="1" x14ac:dyDescent="0.25">
      <c r="A2640" t="s">
        <v>160</v>
      </c>
    </row>
    <row r="2641" spans="1:1" hidden="1" x14ac:dyDescent="0.25">
      <c r="A2641" t="s">
        <v>160</v>
      </c>
    </row>
    <row r="2642" spans="1:1" hidden="1" x14ac:dyDescent="0.25">
      <c r="A2642" t="s">
        <v>160</v>
      </c>
    </row>
    <row r="2643" spans="1:1" hidden="1" x14ac:dyDescent="0.25">
      <c r="A2643" t="s">
        <v>160</v>
      </c>
    </row>
    <row r="2644" spans="1:1" hidden="1" x14ac:dyDescent="0.25">
      <c r="A2644" t="s">
        <v>160</v>
      </c>
    </row>
    <row r="2645" spans="1:1" hidden="1" x14ac:dyDescent="0.25">
      <c r="A2645" t="s">
        <v>160</v>
      </c>
    </row>
    <row r="2646" spans="1:1" hidden="1" x14ac:dyDescent="0.25">
      <c r="A2646" t="s">
        <v>160</v>
      </c>
    </row>
    <row r="2647" spans="1:1" hidden="1" x14ac:dyDescent="0.25">
      <c r="A2647" t="s">
        <v>160</v>
      </c>
    </row>
    <row r="2648" spans="1:1" hidden="1" x14ac:dyDescent="0.25">
      <c r="A2648" t="s">
        <v>160</v>
      </c>
    </row>
    <row r="2649" spans="1:1" hidden="1" x14ac:dyDescent="0.25">
      <c r="A2649" t="s">
        <v>160</v>
      </c>
    </row>
    <row r="2650" spans="1:1" hidden="1" x14ac:dyDescent="0.25">
      <c r="A2650" t="s">
        <v>160</v>
      </c>
    </row>
    <row r="2651" spans="1:1" hidden="1" x14ac:dyDescent="0.25">
      <c r="A2651" t="s">
        <v>160</v>
      </c>
    </row>
    <row r="2652" spans="1:1" hidden="1" x14ac:dyDescent="0.25">
      <c r="A2652" t="s">
        <v>160</v>
      </c>
    </row>
    <row r="2653" spans="1:1" hidden="1" x14ac:dyDescent="0.25">
      <c r="A2653" t="s">
        <v>160</v>
      </c>
    </row>
    <row r="2654" spans="1:1" hidden="1" x14ac:dyDescent="0.25">
      <c r="A2654" t="s">
        <v>160</v>
      </c>
    </row>
    <row r="2655" spans="1:1" hidden="1" x14ac:dyDescent="0.25">
      <c r="A2655" t="s">
        <v>160</v>
      </c>
    </row>
    <row r="2656" spans="1:1" hidden="1" x14ac:dyDescent="0.25">
      <c r="A2656" t="s">
        <v>160</v>
      </c>
    </row>
    <row r="2657" spans="1:1" hidden="1" x14ac:dyDescent="0.25">
      <c r="A2657" t="s">
        <v>160</v>
      </c>
    </row>
    <row r="2658" spans="1:1" hidden="1" x14ac:dyDescent="0.25">
      <c r="A2658" t="s">
        <v>160</v>
      </c>
    </row>
    <row r="2659" spans="1:1" hidden="1" x14ac:dyDescent="0.25">
      <c r="A2659" t="s">
        <v>160</v>
      </c>
    </row>
    <row r="2660" spans="1:1" hidden="1" x14ac:dyDescent="0.25">
      <c r="A2660" t="s">
        <v>160</v>
      </c>
    </row>
    <row r="2661" spans="1:1" hidden="1" x14ac:dyDescent="0.25">
      <c r="A2661" t="s">
        <v>160</v>
      </c>
    </row>
    <row r="2662" spans="1:1" hidden="1" x14ac:dyDescent="0.25">
      <c r="A2662" t="s">
        <v>160</v>
      </c>
    </row>
    <row r="2663" spans="1:1" hidden="1" x14ac:dyDescent="0.25">
      <c r="A2663" t="s">
        <v>160</v>
      </c>
    </row>
    <row r="2664" spans="1:1" hidden="1" x14ac:dyDescent="0.25">
      <c r="A2664" t="s">
        <v>160</v>
      </c>
    </row>
    <row r="2665" spans="1:1" hidden="1" x14ac:dyDescent="0.25">
      <c r="A2665" t="s">
        <v>160</v>
      </c>
    </row>
    <row r="2666" spans="1:1" hidden="1" x14ac:dyDescent="0.25">
      <c r="A2666" t="s">
        <v>160</v>
      </c>
    </row>
    <row r="2667" spans="1:1" hidden="1" x14ac:dyDescent="0.25">
      <c r="A2667" t="s">
        <v>160</v>
      </c>
    </row>
    <row r="2668" spans="1:1" hidden="1" x14ac:dyDescent="0.25">
      <c r="A2668" t="s">
        <v>160</v>
      </c>
    </row>
    <row r="2669" spans="1:1" hidden="1" x14ac:dyDescent="0.25">
      <c r="A2669" t="s">
        <v>160</v>
      </c>
    </row>
    <row r="2670" spans="1:1" hidden="1" x14ac:dyDescent="0.25">
      <c r="A2670" t="s">
        <v>160</v>
      </c>
    </row>
    <row r="2671" spans="1:1" hidden="1" x14ac:dyDescent="0.25">
      <c r="A2671" t="s">
        <v>160</v>
      </c>
    </row>
    <row r="2672" spans="1:1" hidden="1" x14ac:dyDescent="0.25">
      <c r="A2672" t="s">
        <v>160</v>
      </c>
    </row>
    <row r="2673" spans="1:1" hidden="1" x14ac:dyDescent="0.25">
      <c r="A2673" t="s">
        <v>160</v>
      </c>
    </row>
    <row r="2674" spans="1:1" hidden="1" x14ac:dyDescent="0.25">
      <c r="A2674" t="s">
        <v>160</v>
      </c>
    </row>
    <row r="2675" spans="1:1" hidden="1" x14ac:dyDescent="0.25">
      <c r="A2675" t="s">
        <v>160</v>
      </c>
    </row>
    <row r="2676" spans="1:1" hidden="1" x14ac:dyDescent="0.25">
      <c r="A2676" t="s">
        <v>160</v>
      </c>
    </row>
    <row r="2677" spans="1:1" hidden="1" x14ac:dyDescent="0.25">
      <c r="A2677" t="s">
        <v>160</v>
      </c>
    </row>
    <row r="2678" spans="1:1" hidden="1" x14ac:dyDescent="0.25">
      <c r="A2678" t="s">
        <v>160</v>
      </c>
    </row>
    <row r="2679" spans="1:1" hidden="1" x14ac:dyDescent="0.25">
      <c r="A2679" t="s">
        <v>160</v>
      </c>
    </row>
    <row r="2680" spans="1:1" hidden="1" x14ac:dyDescent="0.25">
      <c r="A2680" t="s">
        <v>160</v>
      </c>
    </row>
    <row r="2681" spans="1:1" hidden="1" x14ac:dyDescent="0.25">
      <c r="A2681" t="s">
        <v>160</v>
      </c>
    </row>
    <row r="2682" spans="1:1" hidden="1" x14ac:dyDescent="0.25">
      <c r="A2682" t="s">
        <v>160</v>
      </c>
    </row>
    <row r="2683" spans="1:1" hidden="1" x14ac:dyDescent="0.25">
      <c r="A2683" t="s">
        <v>160</v>
      </c>
    </row>
    <row r="2684" spans="1:1" hidden="1" x14ac:dyDescent="0.25">
      <c r="A2684" t="s">
        <v>160</v>
      </c>
    </row>
    <row r="2685" spans="1:1" hidden="1" x14ac:dyDescent="0.25">
      <c r="A2685" t="s">
        <v>160</v>
      </c>
    </row>
    <row r="2686" spans="1:1" hidden="1" x14ac:dyDescent="0.25">
      <c r="A2686" t="s">
        <v>160</v>
      </c>
    </row>
    <row r="2687" spans="1:1" hidden="1" x14ac:dyDescent="0.25">
      <c r="A2687" t="s">
        <v>160</v>
      </c>
    </row>
    <row r="2688" spans="1:1" hidden="1" x14ac:dyDescent="0.25">
      <c r="A2688" t="s">
        <v>160</v>
      </c>
    </row>
    <row r="2689" spans="1:1" hidden="1" x14ac:dyDescent="0.25">
      <c r="A2689" t="s">
        <v>160</v>
      </c>
    </row>
    <row r="2690" spans="1:1" hidden="1" x14ac:dyDescent="0.25">
      <c r="A2690" t="s">
        <v>160</v>
      </c>
    </row>
    <row r="2691" spans="1:1" hidden="1" x14ac:dyDescent="0.25">
      <c r="A2691" t="s">
        <v>160</v>
      </c>
    </row>
    <row r="2692" spans="1:1" hidden="1" x14ac:dyDescent="0.25">
      <c r="A2692" t="s">
        <v>160</v>
      </c>
    </row>
    <row r="2693" spans="1:1" hidden="1" x14ac:dyDescent="0.25">
      <c r="A2693" t="s">
        <v>160</v>
      </c>
    </row>
    <row r="2694" spans="1:1" hidden="1" x14ac:dyDescent="0.25">
      <c r="A2694" t="s">
        <v>160</v>
      </c>
    </row>
    <row r="2695" spans="1:1" hidden="1" x14ac:dyDescent="0.25">
      <c r="A2695" t="s">
        <v>160</v>
      </c>
    </row>
    <row r="2696" spans="1:1" hidden="1" x14ac:dyDescent="0.25">
      <c r="A2696" t="s">
        <v>160</v>
      </c>
    </row>
    <row r="2697" spans="1:1" hidden="1" x14ac:dyDescent="0.25">
      <c r="A2697" t="s">
        <v>160</v>
      </c>
    </row>
    <row r="2698" spans="1:1" hidden="1" x14ac:dyDescent="0.25">
      <c r="A2698" t="s">
        <v>160</v>
      </c>
    </row>
    <row r="2699" spans="1:1" hidden="1" x14ac:dyDescent="0.25">
      <c r="A2699" t="s">
        <v>160</v>
      </c>
    </row>
    <row r="2700" spans="1:1" hidden="1" x14ac:dyDescent="0.25">
      <c r="A2700" t="s">
        <v>160</v>
      </c>
    </row>
    <row r="2701" spans="1:1" hidden="1" x14ac:dyDescent="0.25">
      <c r="A2701" t="s">
        <v>160</v>
      </c>
    </row>
    <row r="2702" spans="1:1" hidden="1" x14ac:dyDescent="0.25">
      <c r="A2702" t="s">
        <v>160</v>
      </c>
    </row>
    <row r="2703" spans="1:1" hidden="1" x14ac:dyDescent="0.25">
      <c r="A2703" t="s">
        <v>160</v>
      </c>
    </row>
    <row r="2704" spans="1:1" hidden="1" x14ac:dyDescent="0.25">
      <c r="A2704" t="s">
        <v>160</v>
      </c>
    </row>
    <row r="2705" spans="1:1" hidden="1" x14ac:dyDescent="0.25">
      <c r="A2705" t="s">
        <v>160</v>
      </c>
    </row>
    <row r="2706" spans="1:1" hidden="1" x14ac:dyDescent="0.25">
      <c r="A2706" t="s">
        <v>160</v>
      </c>
    </row>
    <row r="2707" spans="1:1" hidden="1" x14ac:dyDescent="0.25">
      <c r="A2707" t="s">
        <v>160</v>
      </c>
    </row>
    <row r="2708" spans="1:1" hidden="1" x14ac:dyDescent="0.25">
      <c r="A2708" t="s">
        <v>160</v>
      </c>
    </row>
    <row r="2709" spans="1:1" hidden="1" x14ac:dyDescent="0.25">
      <c r="A2709" t="s">
        <v>160</v>
      </c>
    </row>
    <row r="2710" spans="1:1" hidden="1" x14ac:dyDescent="0.25">
      <c r="A2710" t="s">
        <v>160</v>
      </c>
    </row>
    <row r="2711" spans="1:1" hidden="1" x14ac:dyDescent="0.25">
      <c r="A2711" t="s">
        <v>160</v>
      </c>
    </row>
    <row r="2712" spans="1:1" hidden="1" x14ac:dyDescent="0.25">
      <c r="A2712" t="s">
        <v>160</v>
      </c>
    </row>
    <row r="2713" spans="1:1" hidden="1" x14ac:dyDescent="0.25">
      <c r="A2713" t="s">
        <v>160</v>
      </c>
    </row>
    <row r="2714" spans="1:1" hidden="1" x14ac:dyDescent="0.25">
      <c r="A2714" t="s">
        <v>160</v>
      </c>
    </row>
    <row r="2715" spans="1:1" hidden="1" x14ac:dyDescent="0.25">
      <c r="A2715" t="s">
        <v>160</v>
      </c>
    </row>
    <row r="2716" spans="1:1" hidden="1" x14ac:dyDescent="0.25">
      <c r="A2716" t="s">
        <v>160</v>
      </c>
    </row>
    <row r="2717" spans="1:1" hidden="1" x14ac:dyDescent="0.25">
      <c r="A2717" t="s">
        <v>160</v>
      </c>
    </row>
    <row r="2718" spans="1:1" hidden="1" x14ac:dyDescent="0.25">
      <c r="A2718" t="s">
        <v>160</v>
      </c>
    </row>
    <row r="2719" spans="1:1" hidden="1" x14ac:dyDescent="0.25">
      <c r="A2719" t="s">
        <v>160</v>
      </c>
    </row>
    <row r="2720" spans="1:1" hidden="1" x14ac:dyDescent="0.25">
      <c r="A2720" t="s">
        <v>160</v>
      </c>
    </row>
    <row r="2721" spans="1:1" hidden="1" x14ac:dyDescent="0.25">
      <c r="A2721" t="s">
        <v>160</v>
      </c>
    </row>
    <row r="2722" spans="1:1" hidden="1" x14ac:dyDescent="0.25">
      <c r="A2722" t="s">
        <v>160</v>
      </c>
    </row>
    <row r="2723" spans="1:1" hidden="1" x14ac:dyDescent="0.25">
      <c r="A2723" t="s">
        <v>160</v>
      </c>
    </row>
    <row r="2724" spans="1:1" hidden="1" x14ac:dyDescent="0.25">
      <c r="A2724" t="s">
        <v>160</v>
      </c>
    </row>
    <row r="2725" spans="1:1" hidden="1" x14ac:dyDescent="0.25">
      <c r="A2725" t="s">
        <v>160</v>
      </c>
    </row>
    <row r="2726" spans="1:1" hidden="1" x14ac:dyDescent="0.25">
      <c r="A2726" t="s">
        <v>160</v>
      </c>
    </row>
    <row r="2727" spans="1:1" hidden="1" x14ac:dyDescent="0.25">
      <c r="A2727" t="s">
        <v>160</v>
      </c>
    </row>
    <row r="2728" spans="1:1" hidden="1" x14ac:dyDescent="0.25">
      <c r="A2728" t="s">
        <v>160</v>
      </c>
    </row>
    <row r="2729" spans="1:1" hidden="1" x14ac:dyDescent="0.25">
      <c r="A2729" t="s">
        <v>160</v>
      </c>
    </row>
    <row r="2730" spans="1:1" hidden="1" x14ac:dyDescent="0.25">
      <c r="A2730" t="s">
        <v>160</v>
      </c>
    </row>
    <row r="2731" spans="1:1" hidden="1" x14ac:dyDescent="0.25">
      <c r="A2731" t="s">
        <v>160</v>
      </c>
    </row>
    <row r="2732" spans="1:1" hidden="1" x14ac:dyDescent="0.25">
      <c r="A2732" t="s">
        <v>160</v>
      </c>
    </row>
    <row r="2733" spans="1:1" hidden="1" x14ac:dyDescent="0.25">
      <c r="A2733" t="s">
        <v>160</v>
      </c>
    </row>
    <row r="2734" spans="1:1" hidden="1" x14ac:dyDescent="0.25">
      <c r="A2734" t="s">
        <v>160</v>
      </c>
    </row>
    <row r="2735" spans="1:1" hidden="1" x14ac:dyDescent="0.25">
      <c r="A2735" t="s">
        <v>160</v>
      </c>
    </row>
    <row r="2736" spans="1:1" hidden="1" x14ac:dyDescent="0.25">
      <c r="A2736" t="s">
        <v>160</v>
      </c>
    </row>
    <row r="2737" spans="1:1" hidden="1" x14ac:dyDescent="0.25">
      <c r="A2737" t="s">
        <v>160</v>
      </c>
    </row>
    <row r="2738" spans="1:1" hidden="1" x14ac:dyDescent="0.25">
      <c r="A2738" t="s">
        <v>160</v>
      </c>
    </row>
    <row r="2739" spans="1:1" hidden="1" x14ac:dyDescent="0.25">
      <c r="A2739" t="s">
        <v>160</v>
      </c>
    </row>
    <row r="2740" spans="1:1" hidden="1" x14ac:dyDescent="0.25">
      <c r="A2740" t="s">
        <v>160</v>
      </c>
    </row>
    <row r="2741" spans="1:1" hidden="1" x14ac:dyDescent="0.25">
      <c r="A2741" t="s">
        <v>160</v>
      </c>
    </row>
    <row r="2742" spans="1:1" hidden="1" x14ac:dyDescent="0.25">
      <c r="A2742" t="s">
        <v>160</v>
      </c>
    </row>
    <row r="2743" spans="1:1" hidden="1" x14ac:dyDescent="0.25">
      <c r="A2743" t="s">
        <v>160</v>
      </c>
    </row>
    <row r="2744" spans="1:1" hidden="1" x14ac:dyDescent="0.25">
      <c r="A2744" t="s">
        <v>160</v>
      </c>
    </row>
    <row r="2745" spans="1:1" hidden="1" x14ac:dyDescent="0.25">
      <c r="A2745" t="s">
        <v>160</v>
      </c>
    </row>
    <row r="2746" spans="1:1" hidden="1" x14ac:dyDescent="0.25">
      <c r="A2746" t="s">
        <v>160</v>
      </c>
    </row>
    <row r="2747" spans="1:1" hidden="1" x14ac:dyDescent="0.25">
      <c r="A2747" t="s">
        <v>160</v>
      </c>
    </row>
    <row r="2748" spans="1:1" hidden="1" x14ac:dyDescent="0.25">
      <c r="A2748" t="s">
        <v>160</v>
      </c>
    </row>
    <row r="2749" spans="1:1" hidden="1" x14ac:dyDescent="0.25">
      <c r="A2749" t="s">
        <v>160</v>
      </c>
    </row>
    <row r="2750" spans="1:1" hidden="1" x14ac:dyDescent="0.25">
      <c r="A2750" t="s">
        <v>160</v>
      </c>
    </row>
    <row r="2751" spans="1:1" hidden="1" x14ac:dyDescent="0.25">
      <c r="A2751" t="s">
        <v>160</v>
      </c>
    </row>
    <row r="2752" spans="1:1" hidden="1" x14ac:dyDescent="0.25">
      <c r="A2752" t="s">
        <v>160</v>
      </c>
    </row>
    <row r="2753" spans="1:1" hidden="1" x14ac:dyDescent="0.25">
      <c r="A2753" t="s">
        <v>160</v>
      </c>
    </row>
    <row r="2754" spans="1:1" hidden="1" x14ac:dyDescent="0.25">
      <c r="A2754" t="s">
        <v>160</v>
      </c>
    </row>
    <row r="2755" spans="1:1" hidden="1" x14ac:dyDescent="0.25">
      <c r="A2755" t="s">
        <v>160</v>
      </c>
    </row>
    <row r="2756" spans="1:1" hidden="1" x14ac:dyDescent="0.25">
      <c r="A2756" t="s">
        <v>160</v>
      </c>
    </row>
    <row r="2757" spans="1:1" hidden="1" x14ac:dyDescent="0.25">
      <c r="A2757" t="s">
        <v>160</v>
      </c>
    </row>
    <row r="2758" spans="1:1" hidden="1" x14ac:dyDescent="0.25">
      <c r="A2758" t="s">
        <v>160</v>
      </c>
    </row>
    <row r="2759" spans="1:1" hidden="1" x14ac:dyDescent="0.25">
      <c r="A2759" t="s">
        <v>160</v>
      </c>
    </row>
    <row r="2760" spans="1:1" hidden="1" x14ac:dyDescent="0.25">
      <c r="A2760" t="s">
        <v>160</v>
      </c>
    </row>
    <row r="2761" spans="1:1" hidden="1" x14ac:dyDescent="0.25">
      <c r="A2761" t="s">
        <v>160</v>
      </c>
    </row>
    <row r="2762" spans="1:1" hidden="1" x14ac:dyDescent="0.25">
      <c r="A2762" t="s">
        <v>160</v>
      </c>
    </row>
    <row r="2763" spans="1:1" hidden="1" x14ac:dyDescent="0.25">
      <c r="A2763" t="s">
        <v>160</v>
      </c>
    </row>
    <row r="2764" spans="1:1" hidden="1" x14ac:dyDescent="0.25">
      <c r="A2764" t="s">
        <v>160</v>
      </c>
    </row>
    <row r="2765" spans="1:1" hidden="1" x14ac:dyDescent="0.25">
      <c r="A2765" t="s">
        <v>160</v>
      </c>
    </row>
    <row r="2766" spans="1:1" hidden="1" x14ac:dyDescent="0.25">
      <c r="A2766" t="s">
        <v>160</v>
      </c>
    </row>
    <row r="2767" spans="1:1" hidden="1" x14ac:dyDescent="0.25">
      <c r="A2767" t="s">
        <v>160</v>
      </c>
    </row>
    <row r="2768" spans="1:1" hidden="1" x14ac:dyDescent="0.25">
      <c r="A2768" t="s">
        <v>160</v>
      </c>
    </row>
    <row r="2769" spans="1:1" hidden="1" x14ac:dyDescent="0.25">
      <c r="A2769" t="s">
        <v>160</v>
      </c>
    </row>
    <row r="2770" spans="1:1" hidden="1" x14ac:dyDescent="0.25">
      <c r="A2770" t="s">
        <v>160</v>
      </c>
    </row>
    <row r="2771" spans="1:1" hidden="1" x14ac:dyDescent="0.25">
      <c r="A2771" t="s">
        <v>160</v>
      </c>
    </row>
    <row r="2772" spans="1:1" hidden="1" x14ac:dyDescent="0.25">
      <c r="A2772" t="s">
        <v>160</v>
      </c>
    </row>
    <row r="2773" spans="1:1" hidden="1" x14ac:dyDescent="0.25">
      <c r="A2773" t="s">
        <v>160</v>
      </c>
    </row>
    <row r="2774" spans="1:1" hidden="1" x14ac:dyDescent="0.25">
      <c r="A2774" t="s">
        <v>160</v>
      </c>
    </row>
    <row r="2775" spans="1:1" hidden="1" x14ac:dyDescent="0.25">
      <c r="A2775" t="s">
        <v>160</v>
      </c>
    </row>
    <row r="2776" spans="1:1" hidden="1" x14ac:dyDescent="0.25">
      <c r="A2776" t="s">
        <v>160</v>
      </c>
    </row>
    <row r="2777" spans="1:1" hidden="1" x14ac:dyDescent="0.25">
      <c r="A2777" t="s">
        <v>160</v>
      </c>
    </row>
    <row r="2778" spans="1:1" hidden="1" x14ac:dyDescent="0.25">
      <c r="A2778" t="s">
        <v>160</v>
      </c>
    </row>
    <row r="2779" spans="1:1" hidden="1" x14ac:dyDescent="0.25">
      <c r="A2779" t="s">
        <v>160</v>
      </c>
    </row>
    <row r="2780" spans="1:1" hidden="1" x14ac:dyDescent="0.25">
      <c r="A2780" t="s">
        <v>160</v>
      </c>
    </row>
    <row r="2781" spans="1:1" hidden="1" x14ac:dyDescent="0.25">
      <c r="A2781" t="s">
        <v>160</v>
      </c>
    </row>
    <row r="2782" spans="1:1" hidden="1" x14ac:dyDescent="0.25">
      <c r="A2782" t="s">
        <v>160</v>
      </c>
    </row>
    <row r="2783" spans="1:1" hidden="1" x14ac:dyDescent="0.25">
      <c r="A2783" t="s">
        <v>160</v>
      </c>
    </row>
    <row r="2784" spans="1:1" hidden="1" x14ac:dyDescent="0.25">
      <c r="A2784" t="s">
        <v>160</v>
      </c>
    </row>
    <row r="2785" spans="1:1" hidden="1" x14ac:dyDescent="0.25">
      <c r="A2785" t="s">
        <v>160</v>
      </c>
    </row>
    <row r="2786" spans="1:1" hidden="1" x14ac:dyDescent="0.25">
      <c r="A2786" t="s">
        <v>160</v>
      </c>
    </row>
    <row r="2787" spans="1:1" hidden="1" x14ac:dyDescent="0.25">
      <c r="A2787" t="s">
        <v>160</v>
      </c>
    </row>
  </sheetData>
  <autoFilter ref="A1:A2787">
    <filterColumn colId="0">
      <customFilters>
        <customFilter val="*&lt;select&gt;*"/>
        <customFilter val="*&lt;input*"/>
      </customFilters>
    </filterColumn>
  </autoFilter>
  <pageMargins left="0.7" right="0.7" top="0.75" bottom="0.75" header="0.3" footer="0.3"/>
  <pageSetup paperSize="12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2787"/>
  <sheetViews>
    <sheetView workbookViewId="0">
      <selection sqref="A1:A1048576"/>
    </sheetView>
  </sheetViews>
  <sheetFormatPr defaultRowHeight="15" x14ac:dyDescent="0.25"/>
  <sheetData>
    <row r="1" spans="1:1" x14ac:dyDescent="0.25">
      <c r="A1" t="s">
        <v>160</v>
      </c>
    </row>
    <row r="2" spans="1:1" hidden="1" x14ac:dyDescent="0.25">
      <c r="A2" t="s">
        <v>0</v>
      </c>
    </row>
    <row r="3" spans="1:1" hidden="1" x14ac:dyDescent="0.25">
      <c r="A3" t="s">
        <v>1</v>
      </c>
    </row>
    <row r="4" spans="1:1" hidden="1" x14ac:dyDescent="0.25">
      <c r="A4" t="s">
        <v>2</v>
      </c>
    </row>
    <row r="5" spans="1:1" hidden="1" x14ac:dyDescent="0.25">
      <c r="A5" t="s">
        <v>3</v>
      </c>
    </row>
    <row r="6" spans="1:1" hidden="1" x14ac:dyDescent="0.25">
      <c r="A6" t="s">
        <v>4</v>
      </c>
    </row>
    <row r="7" spans="1:1" x14ac:dyDescent="0.25">
      <c r="A7" t="s">
        <v>5</v>
      </c>
    </row>
    <row r="8" spans="1:1" hidden="1" x14ac:dyDescent="0.25">
      <c r="A8" t="s">
        <v>6</v>
      </c>
    </row>
    <row r="9" spans="1:1" hidden="1" x14ac:dyDescent="0.25">
      <c r="A9" t="s">
        <v>7</v>
      </c>
    </row>
    <row r="10" spans="1:1" hidden="1" x14ac:dyDescent="0.25">
      <c r="A10" t="s">
        <v>8</v>
      </c>
    </row>
    <row r="11" spans="1:1" hidden="1" x14ac:dyDescent="0.25">
      <c r="A11" t="s">
        <v>9</v>
      </c>
    </row>
    <row r="12" spans="1:1" hidden="1" x14ac:dyDescent="0.25">
      <c r="A12" t="s">
        <v>10</v>
      </c>
    </row>
    <row r="13" spans="1:1" hidden="1" x14ac:dyDescent="0.25">
      <c r="A13" t="s">
        <v>1</v>
      </c>
    </row>
    <row r="14" spans="1:1" hidden="1" x14ac:dyDescent="0.25">
      <c r="A14" t="s">
        <v>3</v>
      </c>
    </row>
    <row r="15" spans="1:1" hidden="1" x14ac:dyDescent="0.25">
      <c r="A15" t="s">
        <v>11</v>
      </c>
    </row>
    <row r="16" spans="1:1" x14ac:dyDescent="0.25">
      <c r="A16" t="s">
        <v>12</v>
      </c>
    </row>
    <row r="17" spans="1:1" hidden="1" x14ac:dyDescent="0.25">
      <c r="A17" t="s">
        <v>13</v>
      </c>
    </row>
    <row r="18" spans="1:1" hidden="1" x14ac:dyDescent="0.25">
      <c r="A18" t="s">
        <v>14</v>
      </c>
    </row>
    <row r="19" spans="1:1" hidden="1" x14ac:dyDescent="0.25">
      <c r="A19" t="s">
        <v>15</v>
      </c>
    </row>
    <row r="20" spans="1:1" hidden="1" x14ac:dyDescent="0.25">
      <c r="A20" t="s">
        <v>9</v>
      </c>
    </row>
    <row r="21" spans="1:1" hidden="1" x14ac:dyDescent="0.25">
      <c r="A21" t="s">
        <v>10</v>
      </c>
    </row>
    <row r="22" spans="1:1" hidden="1" x14ac:dyDescent="0.25">
      <c r="A22" t="s">
        <v>1</v>
      </c>
    </row>
    <row r="23" spans="1:1" hidden="1" x14ac:dyDescent="0.25">
      <c r="A23" t="s">
        <v>2</v>
      </c>
    </row>
    <row r="24" spans="1:1" hidden="1" x14ac:dyDescent="0.25">
      <c r="A24" t="s">
        <v>3</v>
      </c>
    </row>
    <row r="25" spans="1:1" hidden="1" x14ac:dyDescent="0.25">
      <c r="A25" t="s">
        <v>16</v>
      </c>
    </row>
    <row r="26" spans="1:1" hidden="1" x14ac:dyDescent="0.25">
      <c r="A26" t="s">
        <v>1</v>
      </c>
    </row>
    <row r="27" spans="1:1" hidden="1" x14ac:dyDescent="0.25">
      <c r="A27" t="s">
        <v>17</v>
      </c>
    </row>
    <row r="28" spans="1:1" hidden="1" x14ac:dyDescent="0.25">
      <c r="A28" t="s">
        <v>160</v>
      </c>
    </row>
    <row r="29" spans="1:1" hidden="1" x14ac:dyDescent="0.25">
      <c r="A29" t="s">
        <v>18</v>
      </c>
    </row>
    <row r="30" spans="1:1" hidden="1" x14ac:dyDescent="0.25">
      <c r="A30" t="s">
        <v>19</v>
      </c>
    </row>
    <row r="31" spans="1:1" hidden="1" x14ac:dyDescent="0.25">
      <c r="A31" t="s">
        <v>20</v>
      </c>
    </row>
    <row r="32" spans="1:1" hidden="1" x14ac:dyDescent="0.25">
      <c r="A32" t="s">
        <v>21</v>
      </c>
    </row>
    <row r="33" spans="1:1" hidden="1" x14ac:dyDescent="0.25">
      <c r="A33" t="s">
        <v>22</v>
      </c>
    </row>
    <row r="34" spans="1:1" hidden="1" x14ac:dyDescent="0.25">
      <c r="A34" t="s">
        <v>1</v>
      </c>
    </row>
    <row r="35" spans="1:1" hidden="1" x14ac:dyDescent="0.25">
      <c r="A35" t="s">
        <v>23</v>
      </c>
    </row>
    <row r="36" spans="1:1" hidden="1" x14ac:dyDescent="0.25">
      <c r="A36" t="s">
        <v>24</v>
      </c>
    </row>
    <row r="37" spans="1:1" hidden="1" x14ac:dyDescent="0.25">
      <c r="A37" t="s">
        <v>25</v>
      </c>
    </row>
    <row r="38" spans="1:1" hidden="1" x14ac:dyDescent="0.25">
      <c r="A38" t="s">
        <v>26</v>
      </c>
    </row>
    <row r="39" spans="1:1" hidden="1" x14ac:dyDescent="0.25">
      <c r="A39" t="s">
        <v>27</v>
      </c>
    </row>
    <row r="40" spans="1:1" hidden="1" x14ac:dyDescent="0.25">
      <c r="A40" t="s">
        <v>1</v>
      </c>
    </row>
    <row r="41" spans="1:1" hidden="1" x14ac:dyDescent="0.25">
      <c r="A41" t="s">
        <v>28</v>
      </c>
    </row>
    <row r="42" spans="1:1" hidden="1" x14ac:dyDescent="0.25">
      <c r="A42" t="s">
        <v>29</v>
      </c>
    </row>
    <row r="43" spans="1:1" x14ac:dyDescent="0.25">
      <c r="A43" t="s">
        <v>30</v>
      </c>
    </row>
    <row r="44" spans="1:1" x14ac:dyDescent="0.25">
      <c r="A44" t="s">
        <v>31</v>
      </c>
    </row>
    <row r="45" spans="1:1" hidden="1" x14ac:dyDescent="0.25">
      <c r="A45" t="s">
        <v>32</v>
      </c>
    </row>
    <row r="46" spans="1:1" hidden="1" x14ac:dyDescent="0.25">
      <c r="A46" t="s">
        <v>1</v>
      </c>
    </row>
    <row r="47" spans="1:1" hidden="1" x14ac:dyDescent="0.25">
      <c r="A47" t="s">
        <v>3</v>
      </c>
    </row>
    <row r="48" spans="1:1" hidden="1" x14ac:dyDescent="0.25">
      <c r="A48" t="s">
        <v>33</v>
      </c>
    </row>
    <row r="49" spans="1:1" x14ac:dyDescent="0.25">
      <c r="A49" t="s">
        <v>34</v>
      </c>
    </row>
    <row r="50" spans="1:1" x14ac:dyDescent="0.25">
      <c r="A50" t="s">
        <v>35</v>
      </c>
    </row>
    <row r="51" spans="1:1" x14ac:dyDescent="0.25">
      <c r="A51" t="s">
        <v>36</v>
      </c>
    </row>
    <row r="52" spans="1:1" hidden="1" x14ac:dyDescent="0.25">
      <c r="A52" t="s">
        <v>37</v>
      </c>
    </row>
    <row r="53" spans="1:1" hidden="1" x14ac:dyDescent="0.25">
      <c r="A53" t="s">
        <v>38</v>
      </c>
    </row>
    <row r="54" spans="1:1" hidden="1" x14ac:dyDescent="0.25">
      <c r="A54" t="s">
        <v>39</v>
      </c>
    </row>
    <row r="55" spans="1:1" x14ac:dyDescent="0.25">
      <c r="A55" t="s">
        <v>40</v>
      </c>
    </row>
    <row r="56" spans="1:1" x14ac:dyDescent="0.25">
      <c r="A56" t="s">
        <v>41</v>
      </c>
    </row>
    <row r="57" spans="1:1" x14ac:dyDescent="0.25">
      <c r="A57" t="s">
        <v>42</v>
      </c>
    </row>
    <row r="58" spans="1:1" hidden="1" x14ac:dyDescent="0.25">
      <c r="A58" t="s">
        <v>43</v>
      </c>
    </row>
    <row r="59" spans="1:1" hidden="1" x14ac:dyDescent="0.25">
      <c r="A59" t="s">
        <v>44</v>
      </c>
    </row>
    <row r="60" spans="1:1" x14ac:dyDescent="0.25">
      <c r="A60" t="s">
        <v>45</v>
      </c>
    </row>
    <row r="61" spans="1:1" x14ac:dyDescent="0.25">
      <c r="A61" t="s">
        <v>46</v>
      </c>
    </row>
    <row r="62" spans="1:1" x14ac:dyDescent="0.25">
      <c r="A62" t="s">
        <v>47</v>
      </c>
    </row>
    <row r="63" spans="1:1" hidden="1" x14ac:dyDescent="0.25">
      <c r="A63" t="s">
        <v>43</v>
      </c>
    </row>
    <row r="64" spans="1:1" hidden="1" x14ac:dyDescent="0.25">
      <c r="A64" t="s">
        <v>38</v>
      </c>
    </row>
    <row r="65" spans="1:1" hidden="1" x14ac:dyDescent="0.25">
      <c r="A65" t="s">
        <v>48</v>
      </c>
    </row>
    <row r="66" spans="1:1" x14ac:dyDescent="0.25">
      <c r="A66" t="s">
        <v>49</v>
      </c>
    </row>
    <row r="67" spans="1:1" x14ac:dyDescent="0.25">
      <c r="A67" t="s">
        <v>50</v>
      </c>
    </row>
    <row r="68" spans="1:1" x14ac:dyDescent="0.25">
      <c r="A68" t="s">
        <v>51</v>
      </c>
    </row>
    <row r="69" spans="1:1" hidden="1" x14ac:dyDescent="0.25">
      <c r="A69" t="s">
        <v>52</v>
      </c>
    </row>
    <row r="70" spans="1:1" hidden="1" x14ac:dyDescent="0.25">
      <c r="A70" t="s">
        <v>38</v>
      </c>
    </row>
    <row r="71" spans="1:1" hidden="1" x14ac:dyDescent="0.25">
      <c r="A71" t="s">
        <v>53</v>
      </c>
    </row>
    <row r="72" spans="1:1" x14ac:dyDescent="0.25">
      <c r="A72" t="s">
        <v>54</v>
      </c>
    </row>
    <row r="73" spans="1:1" x14ac:dyDescent="0.25">
      <c r="A73" t="s">
        <v>55</v>
      </c>
    </row>
    <row r="74" spans="1:1" x14ac:dyDescent="0.25">
      <c r="A74" t="s">
        <v>56</v>
      </c>
    </row>
    <row r="75" spans="1:1" hidden="1" x14ac:dyDescent="0.25">
      <c r="A75" t="s">
        <v>57</v>
      </c>
    </row>
    <row r="76" spans="1:1" hidden="1" x14ac:dyDescent="0.25">
      <c r="A76" t="s">
        <v>58</v>
      </c>
    </row>
    <row r="77" spans="1:1" hidden="1" x14ac:dyDescent="0.25">
      <c r="A77" t="s">
        <v>59</v>
      </c>
    </row>
    <row r="78" spans="1:1" x14ac:dyDescent="0.25">
      <c r="A78" t="s">
        <v>60</v>
      </c>
    </row>
    <row r="79" spans="1:1" x14ac:dyDescent="0.25">
      <c r="A79" t="s">
        <v>61</v>
      </c>
    </row>
    <row r="80" spans="1:1" x14ac:dyDescent="0.25">
      <c r="A80" t="s">
        <v>62</v>
      </c>
    </row>
    <row r="81" spans="1:1" hidden="1" x14ac:dyDescent="0.25">
      <c r="A81" t="s">
        <v>1</v>
      </c>
    </row>
    <row r="82" spans="1:1" hidden="1" x14ac:dyDescent="0.25">
      <c r="A82" t="s">
        <v>57</v>
      </c>
    </row>
    <row r="83" spans="1:1" hidden="1" x14ac:dyDescent="0.25">
      <c r="A83" t="s">
        <v>63</v>
      </c>
    </row>
    <row r="84" spans="1:1" hidden="1" x14ac:dyDescent="0.25">
      <c r="A84" t="s">
        <v>64</v>
      </c>
    </row>
    <row r="85" spans="1:1" x14ac:dyDescent="0.25">
      <c r="A85" t="s">
        <v>65</v>
      </c>
    </row>
    <row r="86" spans="1:1" x14ac:dyDescent="0.25">
      <c r="A86" t="s">
        <v>66</v>
      </c>
    </row>
    <row r="87" spans="1:1" hidden="1" x14ac:dyDescent="0.25">
      <c r="A87" t="s">
        <v>161</v>
      </c>
    </row>
    <row r="88" spans="1:1" hidden="1" x14ac:dyDescent="0.25">
      <c r="A88" t="s">
        <v>43</v>
      </c>
    </row>
    <row r="89" spans="1:1" hidden="1" x14ac:dyDescent="0.25">
      <c r="A89" t="s">
        <v>68</v>
      </c>
    </row>
    <row r="90" spans="1:1" hidden="1" x14ac:dyDescent="0.25">
      <c r="A90" t="s">
        <v>69</v>
      </c>
    </row>
    <row r="91" spans="1:1" x14ac:dyDescent="0.25">
      <c r="A91" t="s">
        <v>70</v>
      </c>
    </row>
    <row r="92" spans="1:1" x14ac:dyDescent="0.25">
      <c r="A92" t="s">
        <v>71</v>
      </c>
    </row>
    <row r="93" spans="1:1" x14ac:dyDescent="0.25">
      <c r="A93" t="s">
        <v>162</v>
      </c>
    </row>
    <row r="94" spans="1:1" hidden="1" x14ac:dyDescent="0.25">
      <c r="A94" t="s">
        <v>73</v>
      </c>
    </row>
    <row r="95" spans="1:1" hidden="1" x14ac:dyDescent="0.25">
      <c r="A95" t="s">
        <v>74</v>
      </c>
    </row>
    <row r="96" spans="1:1" x14ac:dyDescent="0.25">
      <c r="A96" t="s">
        <v>75</v>
      </c>
    </row>
    <row r="97" spans="1:1" x14ac:dyDescent="0.25">
      <c r="A97" t="s">
        <v>76</v>
      </c>
    </row>
    <row r="98" spans="1:1" x14ac:dyDescent="0.25">
      <c r="A98" t="s">
        <v>77</v>
      </c>
    </row>
    <row r="99" spans="1:1" hidden="1" x14ac:dyDescent="0.25">
      <c r="A99" t="s">
        <v>68</v>
      </c>
    </row>
    <row r="100" spans="1:1" hidden="1" x14ac:dyDescent="0.25">
      <c r="A100" t="s">
        <v>78</v>
      </c>
    </row>
    <row r="101" spans="1:1" x14ac:dyDescent="0.25">
      <c r="A101" t="s">
        <v>79</v>
      </c>
    </row>
    <row r="102" spans="1:1" x14ac:dyDescent="0.25">
      <c r="A102" t="s">
        <v>80</v>
      </c>
    </row>
    <row r="103" spans="1:1" x14ac:dyDescent="0.25">
      <c r="A103" t="s">
        <v>81</v>
      </c>
    </row>
    <row r="104" spans="1:1" hidden="1" x14ac:dyDescent="0.25">
      <c r="A104" t="s">
        <v>68</v>
      </c>
    </row>
    <row r="105" spans="1:1" hidden="1" x14ac:dyDescent="0.25">
      <c r="A105" t="s">
        <v>82</v>
      </c>
    </row>
    <row r="106" spans="1:1" x14ac:dyDescent="0.25">
      <c r="A106" t="s">
        <v>83</v>
      </c>
    </row>
    <row r="107" spans="1:1" x14ac:dyDescent="0.25">
      <c r="A107" t="s">
        <v>84</v>
      </c>
    </row>
    <row r="108" spans="1:1" x14ac:dyDescent="0.25">
      <c r="A108" t="s">
        <v>85</v>
      </c>
    </row>
    <row r="109" spans="1:1" hidden="1" x14ac:dyDescent="0.25">
      <c r="A109" t="s">
        <v>68</v>
      </c>
    </row>
    <row r="110" spans="1:1" hidden="1" x14ac:dyDescent="0.25">
      <c r="A110" t="s">
        <v>86</v>
      </c>
    </row>
    <row r="111" spans="1:1" x14ac:dyDescent="0.25">
      <c r="A111" t="s">
        <v>87</v>
      </c>
    </row>
    <row r="112" spans="1:1" x14ac:dyDescent="0.25">
      <c r="A112" t="s">
        <v>88</v>
      </c>
    </row>
    <row r="113" spans="1:1" x14ac:dyDescent="0.25">
      <c r="A113" t="s">
        <v>89</v>
      </c>
    </row>
    <row r="114" spans="1:1" hidden="1" x14ac:dyDescent="0.25">
      <c r="A114" t="s">
        <v>63</v>
      </c>
    </row>
    <row r="115" spans="1:1" hidden="1" x14ac:dyDescent="0.25">
      <c r="A115" t="s">
        <v>90</v>
      </c>
    </row>
    <row r="116" spans="1:1" x14ac:dyDescent="0.25">
      <c r="A116" t="s">
        <v>91</v>
      </c>
    </row>
    <row r="117" spans="1:1" x14ac:dyDescent="0.25">
      <c r="A117" t="s">
        <v>92</v>
      </c>
    </row>
    <row r="118" spans="1:1" hidden="1" x14ac:dyDescent="0.25">
      <c r="A118" t="s">
        <v>67</v>
      </c>
    </row>
    <row r="119" spans="1:1" hidden="1" x14ac:dyDescent="0.25">
      <c r="A119" t="s">
        <v>43</v>
      </c>
    </row>
    <row r="120" spans="1:1" hidden="1" x14ac:dyDescent="0.25">
      <c r="A120" t="s">
        <v>68</v>
      </c>
    </row>
    <row r="121" spans="1:1" hidden="1" x14ac:dyDescent="0.25">
      <c r="A121" t="s">
        <v>93</v>
      </c>
    </row>
    <row r="122" spans="1:1" x14ac:dyDescent="0.25">
      <c r="A122" t="s">
        <v>94</v>
      </c>
    </row>
    <row r="123" spans="1:1" x14ac:dyDescent="0.25">
      <c r="A123" t="s">
        <v>95</v>
      </c>
    </row>
    <row r="124" spans="1:1" x14ac:dyDescent="0.25">
      <c r="A124" t="s">
        <v>163</v>
      </c>
    </row>
    <row r="125" spans="1:1" hidden="1" x14ac:dyDescent="0.25">
      <c r="A125" t="s">
        <v>73</v>
      </c>
    </row>
    <row r="126" spans="1:1" hidden="1" x14ac:dyDescent="0.25">
      <c r="A126" t="s">
        <v>97</v>
      </c>
    </row>
    <row r="127" spans="1:1" x14ac:dyDescent="0.25">
      <c r="A127" t="s">
        <v>98</v>
      </c>
    </row>
    <row r="128" spans="1:1" x14ac:dyDescent="0.25">
      <c r="A128" t="s">
        <v>99</v>
      </c>
    </row>
    <row r="129" spans="1:1" x14ac:dyDescent="0.25">
      <c r="A129" t="s">
        <v>100</v>
      </c>
    </row>
    <row r="130" spans="1:1" hidden="1" x14ac:dyDescent="0.25">
      <c r="A130" t="s">
        <v>68</v>
      </c>
    </row>
    <row r="131" spans="1:1" hidden="1" x14ac:dyDescent="0.25">
      <c r="A131" t="s">
        <v>101</v>
      </c>
    </row>
    <row r="132" spans="1:1" x14ac:dyDescent="0.25">
      <c r="A132" t="s">
        <v>102</v>
      </c>
    </row>
    <row r="133" spans="1:1" x14ac:dyDescent="0.25">
      <c r="A133" t="s">
        <v>103</v>
      </c>
    </row>
    <row r="134" spans="1:1" x14ac:dyDescent="0.25">
      <c r="A134" t="s">
        <v>104</v>
      </c>
    </row>
    <row r="135" spans="1:1" hidden="1" x14ac:dyDescent="0.25">
      <c r="A135" t="s">
        <v>68</v>
      </c>
    </row>
    <row r="136" spans="1:1" hidden="1" x14ac:dyDescent="0.25">
      <c r="A136" t="s">
        <v>105</v>
      </c>
    </row>
    <row r="137" spans="1:1" x14ac:dyDescent="0.25">
      <c r="A137" t="s">
        <v>106</v>
      </c>
    </row>
    <row r="138" spans="1:1" x14ac:dyDescent="0.25">
      <c r="A138" t="s">
        <v>107</v>
      </c>
    </row>
    <row r="139" spans="1:1" x14ac:dyDescent="0.25">
      <c r="A139" t="s">
        <v>108</v>
      </c>
    </row>
    <row r="140" spans="1:1" hidden="1" x14ac:dyDescent="0.25">
      <c r="A140" t="s">
        <v>68</v>
      </c>
    </row>
    <row r="141" spans="1:1" hidden="1" x14ac:dyDescent="0.25">
      <c r="A141" t="s">
        <v>109</v>
      </c>
    </row>
    <row r="142" spans="1:1" x14ac:dyDescent="0.25">
      <c r="A142" t="s">
        <v>110</v>
      </c>
    </row>
    <row r="143" spans="1:1" x14ac:dyDescent="0.25">
      <c r="A143" t="s">
        <v>111</v>
      </c>
    </row>
    <row r="144" spans="1:1" x14ac:dyDescent="0.25">
      <c r="A144" t="s">
        <v>112</v>
      </c>
    </row>
    <row r="145" spans="1:1" hidden="1" x14ac:dyDescent="0.25">
      <c r="A145" t="s">
        <v>52</v>
      </c>
    </row>
    <row r="146" spans="1:1" hidden="1" x14ac:dyDescent="0.25">
      <c r="A146" t="s">
        <v>113</v>
      </c>
    </row>
    <row r="147" spans="1:1" hidden="1" x14ac:dyDescent="0.25">
      <c r="A147" t="s">
        <v>114</v>
      </c>
    </row>
    <row r="148" spans="1:1" x14ac:dyDescent="0.25">
      <c r="A148" t="s">
        <v>115</v>
      </c>
    </row>
    <row r="149" spans="1:1" x14ac:dyDescent="0.25">
      <c r="A149" t="s">
        <v>116</v>
      </c>
    </row>
    <row r="150" spans="1:1" hidden="1" x14ac:dyDescent="0.25">
      <c r="A150" t="s">
        <v>67</v>
      </c>
    </row>
    <row r="151" spans="1:1" hidden="1" x14ac:dyDescent="0.25">
      <c r="A151" t="s">
        <v>52</v>
      </c>
    </row>
    <row r="152" spans="1:1" hidden="1" x14ac:dyDescent="0.25">
      <c r="A152" t="s">
        <v>68</v>
      </c>
    </row>
    <row r="153" spans="1:1" hidden="1" x14ac:dyDescent="0.25">
      <c r="A153" t="s">
        <v>117</v>
      </c>
    </row>
    <row r="154" spans="1:1" x14ac:dyDescent="0.25">
      <c r="A154" t="s">
        <v>118</v>
      </c>
    </row>
    <row r="155" spans="1:1" x14ac:dyDescent="0.25">
      <c r="A155" t="s">
        <v>119</v>
      </c>
    </row>
    <row r="156" spans="1:1" x14ac:dyDescent="0.25">
      <c r="A156" t="s">
        <v>120</v>
      </c>
    </row>
    <row r="157" spans="1:1" hidden="1" x14ac:dyDescent="0.25">
      <c r="A157" t="s">
        <v>37</v>
      </c>
    </row>
    <row r="158" spans="1:1" hidden="1" x14ac:dyDescent="0.25">
      <c r="A158" t="s">
        <v>73</v>
      </c>
    </row>
    <row r="159" spans="1:1" hidden="1" x14ac:dyDescent="0.25">
      <c r="A159" t="s">
        <v>121</v>
      </c>
    </row>
    <row r="160" spans="1:1" x14ac:dyDescent="0.25">
      <c r="A160" t="s">
        <v>122</v>
      </c>
    </row>
    <row r="161" spans="1:1" x14ac:dyDescent="0.25">
      <c r="A161" t="s">
        <v>123</v>
      </c>
    </row>
    <row r="162" spans="1:1" x14ac:dyDescent="0.25">
      <c r="A162" t="s">
        <v>124</v>
      </c>
    </row>
    <row r="163" spans="1:1" hidden="1" x14ac:dyDescent="0.25">
      <c r="A163" t="s">
        <v>43</v>
      </c>
    </row>
    <row r="164" spans="1:1" hidden="1" x14ac:dyDescent="0.25">
      <c r="A164" t="s">
        <v>63</v>
      </c>
    </row>
    <row r="165" spans="1:1" hidden="1" x14ac:dyDescent="0.25">
      <c r="A165" t="s">
        <v>125</v>
      </c>
    </row>
    <row r="166" spans="1:1" x14ac:dyDescent="0.25">
      <c r="A166" t="s">
        <v>126</v>
      </c>
    </row>
    <row r="167" spans="1:1" x14ac:dyDescent="0.25">
      <c r="A167" t="s">
        <v>127</v>
      </c>
    </row>
    <row r="168" spans="1:1" hidden="1" x14ac:dyDescent="0.25">
      <c r="A168" t="s">
        <v>67</v>
      </c>
    </row>
    <row r="169" spans="1:1" hidden="1" x14ac:dyDescent="0.25">
      <c r="A169" t="s">
        <v>1</v>
      </c>
    </row>
    <row r="170" spans="1:1" hidden="1" x14ac:dyDescent="0.25">
      <c r="A170" t="s">
        <v>68</v>
      </c>
    </row>
    <row r="171" spans="1:1" hidden="1" x14ac:dyDescent="0.25">
      <c r="A171" t="s">
        <v>128</v>
      </c>
    </row>
    <row r="172" spans="1:1" x14ac:dyDescent="0.25">
      <c r="A172" t="s">
        <v>129</v>
      </c>
    </row>
    <row r="173" spans="1:1" x14ac:dyDescent="0.25">
      <c r="A173" t="s">
        <v>130</v>
      </c>
    </row>
    <row r="174" spans="1:1" x14ac:dyDescent="0.25">
      <c r="A174" t="s">
        <v>164</v>
      </c>
    </row>
    <row r="175" spans="1:1" hidden="1" x14ac:dyDescent="0.25">
      <c r="A175" t="s">
        <v>73</v>
      </c>
    </row>
    <row r="176" spans="1:1" hidden="1" x14ac:dyDescent="0.25">
      <c r="A176" t="s">
        <v>132</v>
      </c>
    </row>
    <row r="177" spans="1:1" x14ac:dyDescent="0.25">
      <c r="A177" t="s">
        <v>133</v>
      </c>
    </row>
    <row r="178" spans="1:1" x14ac:dyDescent="0.25">
      <c r="A178" t="s">
        <v>134</v>
      </c>
    </row>
    <row r="179" spans="1:1" x14ac:dyDescent="0.25">
      <c r="A179" t="s">
        <v>135</v>
      </c>
    </row>
    <row r="180" spans="1:1" hidden="1" x14ac:dyDescent="0.25">
      <c r="A180" t="s">
        <v>136</v>
      </c>
    </row>
    <row r="181" spans="1:1" hidden="1" x14ac:dyDescent="0.25">
      <c r="A181" t="s">
        <v>68</v>
      </c>
    </row>
    <row r="182" spans="1:1" hidden="1" x14ac:dyDescent="0.25">
      <c r="A182" t="s">
        <v>137</v>
      </c>
    </row>
    <row r="183" spans="1:1" x14ac:dyDescent="0.25">
      <c r="A183" t="s">
        <v>138</v>
      </c>
    </row>
    <row r="184" spans="1:1" x14ac:dyDescent="0.25">
      <c r="A184" t="s">
        <v>139</v>
      </c>
    </row>
    <row r="185" spans="1:1" x14ac:dyDescent="0.25">
      <c r="A185" t="s">
        <v>140</v>
      </c>
    </row>
    <row r="186" spans="1:1" hidden="1" x14ac:dyDescent="0.25">
      <c r="A186" t="s">
        <v>68</v>
      </c>
    </row>
    <row r="187" spans="1:1" hidden="1" x14ac:dyDescent="0.25">
      <c r="A187" t="s">
        <v>141</v>
      </c>
    </row>
    <row r="188" spans="1:1" x14ac:dyDescent="0.25">
      <c r="A188" t="s">
        <v>142</v>
      </c>
    </row>
    <row r="189" spans="1:1" x14ac:dyDescent="0.25">
      <c r="A189" t="s">
        <v>143</v>
      </c>
    </row>
    <row r="190" spans="1:1" x14ac:dyDescent="0.25">
      <c r="A190" t="s">
        <v>144</v>
      </c>
    </row>
    <row r="191" spans="1:1" hidden="1" x14ac:dyDescent="0.25">
      <c r="A191" t="s">
        <v>68</v>
      </c>
    </row>
    <row r="192" spans="1:1" hidden="1" x14ac:dyDescent="0.25">
      <c r="A192" t="s">
        <v>145</v>
      </c>
    </row>
    <row r="193" spans="1:1" x14ac:dyDescent="0.25">
      <c r="A193" t="s">
        <v>146</v>
      </c>
    </row>
    <row r="194" spans="1:1" x14ac:dyDescent="0.25">
      <c r="A194" t="s">
        <v>147</v>
      </c>
    </row>
    <row r="195" spans="1:1" x14ac:dyDescent="0.25">
      <c r="A195" t="s">
        <v>148</v>
      </c>
    </row>
    <row r="196" spans="1:1" hidden="1" x14ac:dyDescent="0.25">
      <c r="A196" t="s">
        <v>1</v>
      </c>
    </row>
    <row r="197" spans="1:1" hidden="1" x14ac:dyDescent="0.25">
      <c r="A197" t="s">
        <v>3</v>
      </c>
    </row>
    <row r="198" spans="1:1" hidden="1" x14ac:dyDescent="0.25">
      <c r="A198" t="s">
        <v>149</v>
      </c>
    </row>
    <row r="199" spans="1:1" x14ac:dyDescent="0.25">
      <c r="A199" t="s">
        <v>150</v>
      </c>
    </row>
    <row r="200" spans="1:1" x14ac:dyDescent="0.25">
      <c r="A200" t="s">
        <v>151</v>
      </c>
    </row>
    <row r="201" spans="1:1" x14ac:dyDescent="0.25">
      <c r="A201" t="s">
        <v>152</v>
      </c>
    </row>
    <row r="202" spans="1:1" hidden="1" x14ac:dyDescent="0.25">
      <c r="A202" t="s">
        <v>153</v>
      </c>
    </row>
    <row r="203" spans="1:1" hidden="1" x14ac:dyDescent="0.25">
      <c r="A203" t="s">
        <v>154</v>
      </c>
    </row>
    <row r="204" spans="1:1" hidden="1" x14ac:dyDescent="0.25">
      <c r="A204" t="s">
        <v>155</v>
      </c>
    </row>
    <row r="205" spans="1:1" x14ac:dyDescent="0.25">
      <c r="A205" t="s">
        <v>156</v>
      </c>
    </row>
    <row r="206" spans="1:1" x14ac:dyDescent="0.25">
      <c r="A206" t="s">
        <v>157</v>
      </c>
    </row>
    <row r="207" spans="1:1" hidden="1" x14ac:dyDescent="0.25">
      <c r="A207" t="s">
        <v>67</v>
      </c>
    </row>
    <row r="208" spans="1:1" hidden="1" x14ac:dyDescent="0.25">
      <c r="A208" t="s">
        <v>158</v>
      </c>
    </row>
    <row r="209" spans="1:1" hidden="1" x14ac:dyDescent="0.25">
      <c r="A209" t="s">
        <v>159</v>
      </c>
    </row>
    <row r="210" spans="1:1" hidden="1" x14ac:dyDescent="0.25">
      <c r="A210" t="s">
        <v>160</v>
      </c>
    </row>
    <row r="211" spans="1:1" hidden="1" x14ac:dyDescent="0.25">
      <c r="A211" t="s">
        <v>160</v>
      </c>
    </row>
    <row r="212" spans="1:1" hidden="1" x14ac:dyDescent="0.25">
      <c r="A212" t="s">
        <v>160</v>
      </c>
    </row>
    <row r="213" spans="1:1" hidden="1" x14ac:dyDescent="0.25">
      <c r="A213" t="s">
        <v>160</v>
      </c>
    </row>
    <row r="214" spans="1:1" hidden="1" x14ac:dyDescent="0.25">
      <c r="A214" t="s">
        <v>160</v>
      </c>
    </row>
    <row r="215" spans="1:1" hidden="1" x14ac:dyDescent="0.25">
      <c r="A215" t="s">
        <v>160</v>
      </c>
    </row>
    <row r="216" spans="1:1" hidden="1" x14ac:dyDescent="0.25">
      <c r="A216" t="s">
        <v>160</v>
      </c>
    </row>
    <row r="217" spans="1:1" hidden="1" x14ac:dyDescent="0.25">
      <c r="A217" t="s">
        <v>160</v>
      </c>
    </row>
    <row r="218" spans="1:1" hidden="1" x14ac:dyDescent="0.25">
      <c r="A218" t="s">
        <v>160</v>
      </c>
    </row>
    <row r="219" spans="1:1" hidden="1" x14ac:dyDescent="0.25">
      <c r="A219" t="s">
        <v>160</v>
      </c>
    </row>
    <row r="220" spans="1:1" hidden="1" x14ac:dyDescent="0.25">
      <c r="A220" t="s">
        <v>160</v>
      </c>
    </row>
    <row r="221" spans="1:1" hidden="1" x14ac:dyDescent="0.25">
      <c r="A221" t="s">
        <v>160</v>
      </c>
    </row>
    <row r="222" spans="1:1" hidden="1" x14ac:dyDescent="0.25">
      <c r="A222" t="s">
        <v>160</v>
      </c>
    </row>
    <row r="223" spans="1:1" hidden="1" x14ac:dyDescent="0.25">
      <c r="A223" t="s">
        <v>160</v>
      </c>
    </row>
    <row r="224" spans="1:1" hidden="1" x14ac:dyDescent="0.25">
      <c r="A224" t="s">
        <v>160</v>
      </c>
    </row>
    <row r="225" spans="1:1" hidden="1" x14ac:dyDescent="0.25">
      <c r="A225" t="s">
        <v>160</v>
      </c>
    </row>
    <row r="226" spans="1:1" hidden="1" x14ac:dyDescent="0.25">
      <c r="A226" t="s">
        <v>160</v>
      </c>
    </row>
    <row r="227" spans="1:1" hidden="1" x14ac:dyDescent="0.25">
      <c r="A227" t="s">
        <v>160</v>
      </c>
    </row>
    <row r="228" spans="1:1" hidden="1" x14ac:dyDescent="0.25">
      <c r="A228" t="s">
        <v>160</v>
      </c>
    </row>
    <row r="229" spans="1:1" hidden="1" x14ac:dyDescent="0.25">
      <c r="A229" t="s">
        <v>160</v>
      </c>
    </row>
    <row r="230" spans="1:1" hidden="1" x14ac:dyDescent="0.25">
      <c r="A230" t="s">
        <v>160</v>
      </c>
    </row>
    <row r="231" spans="1:1" hidden="1" x14ac:dyDescent="0.25">
      <c r="A231" t="s">
        <v>160</v>
      </c>
    </row>
    <row r="232" spans="1:1" hidden="1" x14ac:dyDescent="0.25">
      <c r="A232" t="s">
        <v>160</v>
      </c>
    </row>
    <row r="233" spans="1:1" hidden="1" x14ac:dyDescent="0.25">
      <c r="A233" t="s">
        <v>160</v>
      </c>
    </row>
    <row r="234" spans="1:1" hidden="1" x14ac:dyDescent="0.25">
      <c r="A234" t="s">
        <v>160</v>
      </c>
    </row>
    <row r="235" spans="1:1" hidden="1" x14ac:dyDescent="0.25">
      <c r="A235" t="s">
        <v>160</v>
      </c>
    </row>
    <row r="236" spans="1:1" hidden="1" x14ac:dyDescent="0.25">
      <c r="A236" t="s">
        <v>160</v>
      </c>
    </row>
    <row r="237" spans="1:1" hidden="1" x14ac:dyDescent="0.25">
      <c r="A237" t="s">
        <v>160</v>
      </c>
    </row>
    <row r="238" spans="1:1" hidden="1" x14ac:dyDescent="0.25">
      <c r="A238" t="s">
        <v>160</v>
      </c>
    </row>
    <row r="239" spans="1:1" hidden="1" x14ac:dyDescent="0.25">
      <c r="A239" t="s">
        <v>160</v>
      </c>
    </row>
    <row r="240" spans="1:1" hidden="1" x14ac:dyDescent="0.25">
      <c r="A240" t="s">
        <v>160</v>
      </c>
    </row>
    <row r="241" spans="1:1" hidden="1" x14ac:dyDescent="0.25">
      <c r="A241" t="s">
        <v>160</v>
      </c>
    </row>
    <row r="242" spans="1:1" hidden="1" x14ac:dyDescent="0.25">
      <c r="A242" t="s">
        <v>160</v>
      </c>
    </row>
    <row r="243" spans="1:1" hidden="1" x14ac:dyDescent="0.25">
      <c r="A243" t="s">
        <v>160</v>
      </c>
    </row>
    <row r="244" spans="1:1" hidden="1" x14ac:dyDescent="0.25">
      <c r="A244" t="s">
        <v>160</v>
      </c>
    </row>
    <row r="245" spans="1:1" hidden="1" x14ac:dyDescent="0.25">
      <c r="A245" t="s">
        <v>160</v>
      </c>
    </row>
    <row r="246" spans="1:1" hidden="1" x14ac:dyDescent="0.25">
      <c r="A246" t="s">
        <v>160</v>
      </c>
    </row>
    <row r="247" spans="1:1" hidden="1" x14ac:dyDescent="0.25">
      <c r="A247" t="s">
        <v>160</v>
      </c>
    </row>
    <row r="248" spans="1:1" hidden="1" x14ac:dyDescent="0.25">
      <c r="A248" t="s">
        <v>160</v>
      </c>
    </row>
    <row r="249" spans="1:1" hidden="1" x14ac:dyDescent="0.25">
      <c r="A249" t="s">
        <v>160</v>
      </c>
    </row>
    <row r="250" spans="1:1" hidden="1" x14ac:dyDescent="0.25">
      <c r="A250" t="s">
        <v>160</v>
      </c>
    </row>
    <row r="251" spans="1:1" hidden="1" x14ac:dyDescent="0.25">
      <c r="A251" t="s">
        <v>160</v>
      </c>
    </row>
    <row r="252" spans="1:1" hidden="1" x14ac:dyDescent="0.25">
      <c r="A252" t="s">
        <v>160</v>
      </c>
    </row>
    <row r="253" spans="1:1" hidden="1" x14ac:dyDescent="0.25">
      <c r="A253" t="s">
        <v>160</v>
      </c>
    </row>
    <row r="254" spans="1:1" hidden="1" x14ac:dyDescent="0.25">
      <c r="A254" t="s">
        <v>160</v>
      </c>
    </row>
    <row r="255" spans="1:1" hidden="1" x14ac:dyDescent="0.25">
      <c r="A255" t="s">
        <v>160</v>
      </c>
    </row>
    <row r="256" spans="1:1" hidden="1" x14ac:dyDescent="0.25">
      <c r="A256" t="s">
        <v>160</v>
      </c>
    </row>
    <row r="257" spans="1:1" hidden="1" x14ac:dyDescent="0.25">
      <c r="A257" t="s">
        <v>160</v>
      </c>
    </row>
    <row r="258" spans="1:1" hidden="1" x14ac:dyDescent="0.25">
      <c r="A258" t="s">
        <v>160</v>
      </c>
    </row>
    <row r="259" spans="1:1" hidden="1" x14ac:dyDescent="0.25">
      <c r="A259" t="s">
        <v>160</v>
      </c>
    </row>
    <row r="260" spans="1:1" hidden="1" x14ac:dyDescent="0.25">
      <c r="A260" t="s">
        <v>160</v>
      </c>
    </row>
    <row r="261" spans="1:1" hidden="1" x14ac:dyDescent="0.25">
      <c r="A261" t="s">
        <v>160</v>
      </c>
    </row>
    <row r="262" spans="1:1" hidden="1" x14ac:dyDescent="0.25">
      <c r="A262" t="s">
        <v>160</v>
      </c>
    </row>
    <row r="263" spans="1:1" hidden="1" x14ac:dyDescent="0.25">
      <c r="A263" t="s">
        <v>160</v>
      </c>
    </row>
    <row r="264" spans="1:1" hidden="1" x14ac:dyDescent="0.25">
      <c r="A264" t="s">
        <v>160</v>
      </c>
    </row>
    <row r="265" spans="1:1" hidden="1" x14ac:dyDescent="0.25">
      <c r="A265" t="s">
        <v>160</v>
      </c>
    </row>
    <row r="266" spans="1:1" hidden="1" x14ac:dyDescent="0.25">
      <c r="A266" t="s">
        <v>160</v>
      </c>
    </row>
    <row r="267" spans="1:1" hidden="1" x14ac:dyDescent="0.25">
      <c r="A267" t="s">
        <v>160</v>
      </c>
    </row>
    <row r="268" spans="1:1" hidden="1" x14ac:dyDescent="0.25">
      <c r="A268" t="s">
        <v>160</v>
      </c>
    </row>
    <row r="269" spans="1:1" hidden="1" x14ac:dyDescent="0.25">
      <c r="A269" t="s">
        <v>160</v>
      </c>
    </row>
    <row r="270" spans="1:1" hidden="1" x14ac:dyDescent="0.25">
      <c r="A270" t="s">
        <v>160</v>
      </c>
    </row>
    <row r="271" spans="1:1" hidden="1" x14ac:dyDescent="0.25">
      <c r="A271" t="s">
        <v>160</v>
      </c>
    </row>
    <row r="272" spans="1:1" hidden="1" x14ac:dyDescent="0.25">
      <c r="A272" t="s">
        <v>160</v>
      </c>
    </row>
    <row r="273" spans="1:1" hidden="1" x14ac:dyDescent="0.25">
      <c r="A273" t="s">
        <v>160</v>
      </c>
    </row>
    <row r="274" spans="1:1" hidden="1" x14ac:dyDescent="0.25">
      <c r="A274" t="s">
        <v>160</v>
      </c>
    </row>
    <row r="275" spans="1:1" hidden="1" x14ac:dyDescent="0.25">
      <c r="A275" t="s">
        <v>160</v>
      </c>
    </row>
    <row r="276" spans="1:1" hidden="1" x14ac:dyDescent="0.25">
      <c r="A276" t="s">
        <v>160</v>
      </c>
    </row>
    <row r="277" spans="1:1" hidden="1" x14ac:dyDescent="0.25">
      <c r="A277" t="s">
        <v>160</v>
      </c>
    </row>
    <row r="278" spans="1:1" hidden="1" x14ac:dyDescent="0.25">
      <c r="A278" t="s">
        <v>160</v>
      </c>
    </row>
    <row r="279" spans="1:1" hidden="1" x14ac:dyDescent="0.25">
      <c r="A279" t="s">
        <v>160</v>
      </c>
    </row>
    <row r="280" spans="1:1" hidden="1" x14ac:dyDescent="0.25">
      <c r="A280" t="s">
        <v>160</v>
      </c>
    </row>
    <row r="281" spans="1:1" hidden="1" x14ac:dyDescent="0.25">
      <c r="A281" t="s">
        <v>160</v>
      </c>
    </row>
    <row r="282" spans="1:1" hidden="1" x14ac:dyDescent="0.25">
      <c r="A282" t="s">
        <v>160</v>
      </c>
    </row>
    <row r="283" spans="1:1" hidden="1" x14ac:dyDescent="0.25">
      <c r="A283" t="s">
        <v>160</v>
      </c>
    </row>
    <row r="284" spans="1:1" hidden="1" x14ac:dyDescent="0.25">
      <c r="A284" t="s">
        <v>160</v>
      </c>
    </row>
    <row r="285" spans="1:1" hidden="1" x14ac:dyDescent="0.25">
      <c r="A285" t="s">
        <v>160</v>
      </c>
    </row>
    <row r="286" spans="1:1" hidden="1" x14ac:dyDescent="0.25">
      <c r="A286" t="s">
        <v>160</v>
      </c>
    </row>
    <row r="287" spans="1:1" hidden="1" x14ac:dyDescent="0.25">
      <c r="A287" t="s">
        <v>160</v>
      </c>
    </row>
    <row r="288" spans="1:1" hidden="1" x14ac:dyDescent="0.25">
      <c r="A288" t="s">
        <v>160</v>
      </c>
    </row>
    <row r="289" spans="1:1" hidden="1" x14ac:dyDescent="0.25">
      <c r="A289" t="s">
        <v>160</v>
      </c>
    </row>
    <row r="290" spans="1:1" hidden="1" x14ac:dyDescent="0.25">
      <c r="A290" t="s">
        <v>160</v>
      </c>
    </row>
    <row r="291" spans="1:1" hidden="1" x14ac:dyDescent="0.25">
      <c r="A291" t="s">
        <v>160</v>
      </c>
    </row>
    <row r="292" spans="1:1" hidden="1" x14ac:dyDescent="0.25">
      <c r="A292" t="s">
        <v>160</v>
      </c>
    </row>
    <row r="293" spans="1:1" hidden="1" x14ac:dyDescent="0.25">
      <c r="A293" t="s">
        <v>160</v>
      </c>
    </row>
    <row r="294" spans="1:1" hidden="1" x14ac:dyDescent="0.25">
      <c r="A294" t="s">
        <v>160</v>
      </c>
    </row>
    <row r="295" spans="1:1" hidden="1" x14ac:dyDescent="0.25">
      <c r="A295" t="s">
        <v>160</v>
      </c>
    </row>
    <row r="296" spans="1:1" hidden="1" x14ac:dyDescent="0.25">
      <c r="A296" t="s">
        <v>160</v>
      </c>
    </row>
    <row r="297" spans="1:1" hidden="1" x14ac:dyDescent="0.25">
      <c r="A297" t="s">
        <v>160</v>
      </c>
    </row>
    <row r="298" spans="1:1" hidden="1" x14ac:dyDescent="0.25">
      <c r="A298" t="s">
        <v>160</v>
      </c>
    </row>
    <row r="299" spans="1:1" hidden="1" x14ac:dyDescent="0.25">
      <c r="A299" t="s">
        <v>160</v>
      </c>
    </row>
    <row r="300" spans="1:1" hidden="1" x14ac:dyDescent="0.25">
      <c r="A300" t="s">
        <v>160</v>
      </c>
    </row>
    <row r="301" spans="1:1" hidden="1" x14ac:dyDescent="0.25">
      <c r="A301" t="s">
        <v>160</v>
      </c>
    </row>
    <row r="302" spans="1:1" hidden="1" x14ac:dyDescent="0.25">
      <c r="A302" t="s">
        <v>160</v>
      </c>
    </row>
    <row r="303" spans="1:1" hidden="1" x14ac:dyDescent="0.25">
      <c r="A303" t="s">
        <v>160</v>
      </c>
    </row>
    <row r="304" spans="1:1" hidden="1" x14ac:dyDescent="0.25">
      <c r="A304" t="s">
        <v>160</v>
      </c>
    </row>
    <row r="305" spans="1:1" hidden="1" x14ac:dyDescent="0.25">
      <c r="A305" t="s">
        <v>160</v>
      </c>
    </row>
    <row r="306" spans="1:1" hidden="1" x14ac:dyDescent="0.25">
      <c r="A306" t="s">
        <v>160</v>
      </c>
    </row>
    <row r="307" spans="1:1" hidden="1" x14ac:dyDescent="0.25">
      <c r="A307" t="s">
        <v>160</v>
      </c>
    </row>
    <row r="308" spans="1:1" hidden="1" x14ac:dyDescent="0.25">
      <c r="A308" t="s">
        <v>160</v>
      </c>
    </row>
    <row r="309" spans="1:1" hidden="1" x14ac:dyDescent="0.25">
      <c r="A309" t="s">
        <v>160</v>
      </c>
    </row>
    <row r="310" spans="1:1" hidden="1" x14ac:dyDescent="0.25">
      <c r="A310" t="s">
        <v>160</v>
      </c>
    </row>
    <row r="311" spans="1:1" hidden="1" x14ac:dyDescent="0.25">
      <c r="A311" t="s">
        <v>160</v>
      </c>
    </row>
    <row r="312" spans="1:1" hidden="1" x14ac:dyDescent="0.25">
      <c r="A312" t="s">
        <v>160</v>
      </c>
    </row>
    <row r="313" spans="1:1" hidden="1" x14ac:dyDescent="0.25">
      <c r="A313" t="s">
        <v>160</v>
      </c>
    </row>
    <row r="314" spans="1:1" hidden="1" x14ac:dyDescent="0.25">
      <c r="A314" t="s">
        <v>160</v>
      </c>
    </row>
    <row r="315" spans="1:1" hidden="1" x14ac:dyDescent="0.25">
      <c r="A315" t="s">
        <v>160</v>
      </c>
    </row>
    <row r="316" spans="1:1" hidden="1" x14ac:dyDescent="0.25">
      <c r="A316" t="s">
        <v>160</v>
      </c>
    </row>
    <row r="317" spans="1:1" hidden="1" x14ac:dyDescent="0.25">
      <c r="A317" t="s">
        <v>160</v>
      </c>
    </row>
    <row r="318" spans="1:1" hidden="1" x14ac:dyDescent="0.25">
      <c r="A318" t="s">
        <v>160</v>
      </c>
    </row>
    <row r="319" spans="1:1" hidden="1" x14ac:dyDescent="0.25">
      <c r="A319" t="s">
        <v>160</v>
      </c>
    </row>
    <row r="320" spans="1:1" hidden="1" x14ac:dyDescent="0.25">
      <c r="A320" t="s">
        <v>160</v>
      </c>
    </row>
    <row r="321" spans="1:1" hidden="1" x14ac:dyDescent="0.25">
      <c r="A321" t="s">
        <v>160</v>
      </c>
    </row>
    <row r="322" spans="1:1" hidden="1" x14ac:dyDescent="0.25">
      <c r="A322" t="s">
        <v>160</v>
      </c>
    </row>
    <row r="323" spans="1:1" hidden="1" x14ac:dyDescent="0.25">
      <c r="A323" t="s">
        <v>160</v>
      </c>
    </row>
    <row r="324" spans="1:1" hidden="1" x14ac:dyDescent="0.25">
      <c r="A324" t="s">
        <v>160</v>
      </c>
    </row>
    <row r="325" spans="1:1" hidden="1" x14ac:dyDescent="0.25">
      <c r="A325" t="s">
        <v>160</v>
      </c>
    </row>
    <row r="326" spans="1:1" hidden="1" x14ac:dyDescent="0.25">
      <c r="A326" t="s">
        <v>160</v>
      </c>
    </row>
    <row r="327" spans="1:1" hidden="1" x14ac:dyDescent="0.25">
      <c r="A327" t="s">
        <v>160</v>
      </c>
    </row>
    <row r="328" spans="1:1" hidden="1" x14ac:dyDescent="0.25">
      <c r="A328" t="s">
        <v>160</v>
      </c>
    </row>
    <row r="329" spans="1:1" hidden="1" x14ac:dyDescent="0.25">
      <c r="A329" t="s">
        <v>160</v>
      </c>
    </row>
    <row r="330" spans="1:1" hidden="1" x14ac:dyDescent="0.25">
      <c r="A330" t="s">
        <v>160</v>
      </c>
    </row>
    <row r="331" spans="1:1" hidden="1" x14ac:dyDescent="0.25">
      <c r="A331" t="s">
        <v>160</v>
      </c>
    </row>
    <row r="332" spans="1:1" hidden="1" x14ac:dyDescent="0.25">
      <c r="A332" t="s">
        <v>160</v>
      </c>
    </row>
    <row r="333" spans="1:1" hidden="1" x14ac:dyDescent="0.25">
      <c r="A333" t="s">
        <v>160</v>
      </c>
    </row>
    <row r="334" spans="1:1" hidden="1" x14ac:dyDescent="0.25">
      <c r="A334" t="s">
        <v>160</v>
      </c>
    </row>
    <row r="335" spans="1:1" hidden="1" x14ac:dyDescent="0.25">
      <c r="A335" t="s">
        <v>160</v>
      </c>
    </row>
    <row r="336" spans="1:1" hidden="1" x14ac:dyDescent="0.25">
      <c r="A336" t="s">
        <v>160</v>
      </c>
    </row>
    <row r="337" spans="1:1" hidden="1" x14ac:dyDescent="0.25">
      <c r="A337" t="s">
        <v>160</v>
      </c>
    </row>
    <row r="338" spans="1:1" hidden="1" x14ac:dyDescent="0.25">
      <c r="A338" t="s">
        <v>160</v>
      </c>
    </row>
    <row r="339" spans="1:1" hidden="1" x14ac:dyDescent="0.25">
      <c r="A339" t="s">
        <v>160</v>
      </c>
    </row>
    <row r="340" spans="1:1" hidden="1" x14ac:dyDescent="0.25">
      <c r="A340" t="s">
        <v>160</v>
      </c>
    </row>
    <row r="341" spans="1:1" hidden="1" x14ac:dyDescent="0.25">
      <c r="A341" t="s">
        <v>160</v>
      </c>
    </row>
    <row r="342" spans="1:1" hidden="1" x14ac:dyDescent="0.25">
      <c r="A342" t="s">
        <v>160</v>
      </c>
    </row>
    <row r="343" spans="1:1" hidden="1" x14ac:dyDescent="0.25">
      <c r="A343" t="s">
        <v>160</v>
      </c>
    </row>
    <row r="344" spans="1:1" hidden="1" x14ac:dyDescent="0.25">
      <c r="A344" t="s">
        <v>160</v>
      </c>
    </row>
    <row r="345" spans="1:1" hidden="1" x14ac:dyDescent="0.25">
      <c r="A345" t="s">
        <v>160</v>
      </c>
    </row>
    <row r="346" spans="1:1" hidden="1" x14ac:dyDescent="0.25">
      <c r="A346" t="s">
        <v>160</v>
      </c>
    </row>
    <row r="347" spans="1:1" hidden="1" x14ac:dyDescent="0.25">
      <c r="A347" t="s">
        <v>160</v>
      </c>
    </row>
    <row r="348" spans="1:1" hidden="1" x14ac:dyDescent="0.25">
      <c r="A348" t="s">
        <v>160</v>
      </c>
    </row>
    <row r="349" spans="1:1" hidden="1" x14ac:dyDescent="0.25">
      <c r="A349" t="s">
        <v>160</v>
      </c>
    </row>
    <row r="350" spans="1:1" hidden="1" x14ac:dyDescent="0.25">
      <c r="A350" t="s">
        <v>160</v>
      </c>
    </row>
    <row r="351" spans="1:1" hidden="1" x14ac:dyDescent="0.25">
      <c r="A351" t="s">
        <v>160</v>
      </c>
    </row>
    <row r="352" spans="1:1" hidden="1" x14ac:dyDescent="0.25">
      <c r="A352" t="s">
        <v>160</v>
      </c>
    </row>
    <row r="353" spans="1:1" hidden="1" x14ac:dyDescent="0.25">
      <c r="A353" t="s">
        <v>160</v>
      </c>
    </row>
    <row r="354" spans="1:1" hidden="1" x14ac:dyDescent="0.25">
      <c r="A354" t="s">
        <v>160</v>
      </c>
    </row>
    <row r="355" spans="1:1" hidden="1" x14ac:dyDescent="0.25">
      <c r="A355" t="s">
        <v>160</v>
      </c>
    </row>
    <row r="356" spans="1:1" hidden="1" x14ac:dyDescent="0.25">
      <c r="A356" t="s">
        <v>160</v>
      </c>
    </row>
    <row r="357" spans="1:1" hidden="1" x14ac:dyDescent="0.25">
      <c r="A357" t="s">
        <v>160</v>
      </c>
    </row>
    <row r="358" spans="1:1" hidden="1" x14ac:dyDescent="0.25">
      <c r="A358" t="s">
        <v>160</v>
      </c>
    </row>
    <row r="359" spans="1:1" hidden="1" x14ac:dyDescent="0.25">
      <c r="A359" t="s">
        <v>160</v>
      </c>
    </row>
    <row r="360" spans="1:1" hidden="1" x14ac:dyDescent="0.25">
      <c r="A360" t="s">
        <v>160</v>
      </c>
    </row>
    <row r="361" spans="1:1" hidden="1" x14ac:dyDescent="0.25">
      <c r="A361" t="s">
        <v>160</v>
      </c>
    </row>
    <row r="362" spans="1:1" hidden="1" x14ac:dyDescent="0.25">
      <c r="A362" t="s">
        <v>160</v>
      </c>
    </row>
    <row r="363" spans="1:1" hidden="1" x14ac:dyDescent="0.25">
      <c r="A363" t="s">
        <v>160</v>
      </c>
    </row>
    <row r="364" spans="1:1" hidden="1" x14ac:dyDescent="0.25">
      <c r="A364" t="s">
        <v>160</v>
      </c>
    </row>
    <row r="365" spans="1:1" hidden="1" x14ac:dyDescent="0.25">
      <c r="A365" t="s">
        <v>160</v>
      </c>
    </row>
    <row r="366" spans="1:1" hidden="1" x14ac:dyDescent="0.25">
      <c r="A366" t="s">
        <v>160</v>
      </c>
    </row>
    <row r="367" spans="1:1" hidden="1" x14ac:dyDescent="0.25">
      <c r="A367" t="s">
        <v>160</v>
      </c>
    </row>
    <row r="368" spans="1:1" hidden="1" x14ac:dyDescent="0.25">
      <c r="A368" t="s">
        <v>160</v>
      </c>
    </row>
    <row r="369" spans="1:1" hidden="1" x14ac:dyDescent="0.25">
      <c r="A369" t="s">
        <v>160</v>
      </c>
    </row>
    <row r="370" spans="1:1" hidden="1" x14ac:dyDescent="0.25">
      <c r="A370" t="s">
        <v>160</v>
      </c>
    </row>
    <row r="371" spans="1:1" hidden="1" x14ac:dyDescent="0.25">
      <c r="A371" t="s">
        <v>160</v>
      </c>
    </row>
    <row r="372" spans="1:1" hidden="1" x14ac:dyDescent="0.25">
      <c r="A372" t="s">
        <v>160</v>
      </c>
    </row>
    <row r="373" spans="1:1" hidden="1" x14ac:dyDescent="0.25">
      <c r="A373" t="s">
        <v>160</v>
      </c>
    </row>
    <row r="374" spans="1:1" hidden="1" x14ac:dyDescent="0.25">
      <c r="A374" t="s">
        <v>160</v>
      </c>
    </row>
    <row r="375" spans="1:1" hidden="1" x14ac:dyDescent="0.25">
      <c r="A375" t="s">
        <v>160</v>
      </c>
    </row>
    <row r="376" spans="1:1" hidden="1" x14ac:dyDescent="0.25">
      <c r="A376" t="s">
        <v>160</v>
      </c>
    </row>
    <row r="377" spans="1:1" hidden="1" x14ac:dyDescent="0.25">
      <c r="A377" t="s">
        <v>160</v>
      </c>
    </row>
    <row r="378" spans="1:1" hidden="1" x14ac:dyDescent="0.25">
      <c r="A378" t="s">
        <v>160</v>
      </c>
    </row>
    <row r="379" spans="1:1" hidden="1" x14ac:dyDescent="0.25">
      <c r="A379" t="s">
        <v>160</v>
      </c>
    </row>
    <row r="380" spans="1:1" hidden="1" x14ac:dyDescent="0.25">
      <c r="A380" t="s">
        <v>160</v>
      </c>
    </row>
    <row r="381" spans="1:1" hidden="1" x14ac:dyDescent="0.25">
      <c r="A381" t="s">
        <v>160</v>
      </c>
    </row>
    <row r="382" spans="1:1" hidden="1" x14ac:dyDescent="0.25">
      <c r="A382" t="s">
        <v>160</v>
      </c>
    </row>
    <row r="383" spans="1:1" hidden="1" x14ac:dyDescent="0.25">
      <c r="A383" t="s">
        <v>160</v>
      </c>
    </row>
    <row r="384" spans="1:1" hidden="1" x14ac:dyDescent="0.25">
      <c r="A384" t="s">
        <v>160</v>
      </c>
    </row>
    <row r="385" spans="1:1" hidden="1" x14ac:dyDescent="0.25">
      <c r="A385" t="s">
        <v>160</v>
      </c>
    </row>
    <row r="386" spans="1:1" hidden="1" x14ac:dyDescent="0.25">
      <c r="A386" t="s">
        <v>160</v>
      </c>
    </row>
    <row r="387" spans="1:1" hidden="1" x14ac:dyDescent="0.25">
      <c r="A387" t="s">
        <v>160</v>
      </c>
    </row>
    <row r="388" spans="1:1" hidden="1" x14ac:dyDescent="0.25">
      <c r="A388" t="s">
        <v>160</v>
      </c>
    </row>
    <row r="389" spans="1:1" hidden="1" x14ac:dyDescent="0.25">
      <c r="A389" t="s">
        <v>160</v>
      </c>
    </row>
    <row r="390" spans="1:1" hidden="1" x14ac:dyDescent="0.25">
      <c r="A390" t="s">
        <v>160</v>
      </c>
    </row>
    <row r="391" spans="1:1" hidden="1" x14ac:dyDescent="0.25">
      <c r="A391" t="s">
        <v>160</v>
      </c>
    </row>
    <row r="392" spans="1:1" hidden="1" x14ac:dyDescent="0.25">
      <c r="A392" t="s">
        <v>160</v>
      </c>
    </row>
    <row r="393" spans="1:1" hidden="1" x14ac:dyDescent="0.25">
      <c r="A393" t="s">
        <v>160</v>
      </c>
    </row>
    <row r="394" spans="1:1" hidden="1" x14ac:dyDescent="0.25">
      <c r="A394" t="s">
        <v>160</v>
      </c>
    </row>
    <row r="395" spans="1:1" hidden="1" x14ac:dyDescent="0.25">
      <c r="A395" t="s">
        <v>160</v>
      </c>
    </row>
    <row r="396" spans="1:1" hidden="1" x14ac:dyDescent="0.25">
      <c r="A396" t="s">
        <v>160</v>
      </c>
    </row>
    <row r="397" spans="1:1" hidden="1" x14ac:dyDescent="0.25">
      <c r="A397" t="s">
        <v>160</v>
      </c>
    </row>
    <row r="398" spans="1:1" hidden="1" x14ac:dyDescent="0.25">
      <c r="A398" t="s">
        <v>160</v>
      </c>
    </row>
    <row r="399" spans="1:1" hidden="1" x14ac:dyDescent="0.25">
      <c r="A399" t="s">
        <v>160</v>
      </c>
    </row>
    <row r="400" spans="1:1" hidden="1" x14ac:dyDescent="0.25">
      <c r="A400" t="s">
        <v>160</v>
      </c>
    </row>
    <row r="401" spans="1:1" hidden="1" x14ac:dyDescent="0.25">
      <c r="A401" t="s">
        <v>160</v>
      </c>
    </row>
    <row r="402" spans="1:1" hidden="1" x14ac:dyDescent="0.25">
      <c r="A402" t="s">
        <v>160</v>
      </c>
    </row>
    <row r="403" spans="1:1" hidden="1" x14ac:dyDescent="0.25">
      <c r="A403" t="s">
        <v>160</v>
      </c>
    </row>
    <row r="404" spans="1:1" hidden="1" x14ac:dyDescent="0.25">
      <c r="A404" t="s">
        <v>160</v>
      </c>
    </row>
    <row r="405" spans="1:1" hidden="1" x14ac:dyDescent="0.25">
      <c r="A405" t="s">
        <v>160</v>
      </c>
    </row>
    <row r="406" spans="1:1" hidden="1" x14ac:dyDescent="0.25">
      <c r="A406" t="s">
        <v>160</v>
      </c>
    </row>
    <row r="407" spans="1:1" hidden="1" x14ac:dyDescent="0.25">
      <c r="A407" t="s">
        <v>160</v>
      </c>
    </row>
    <row r="408" spans="1:1" hidden="1" x14ac:dyDescent="0.25">
      <c r="A408" t="s">
        <v>160</v>
      </c>
    </row>
    <row r="409" spans="1:1" hidden="1" x14ac:dyDescent="0.25">
      <c r="A409" t="s">
        <v>160</v>
      </c>
    </row>
    <row r="410" spans="1:1" hidden="1" x14ac:dyDescent="0.25">
      <c r="A410" t="s">
        <v>160</v>
      </c>
    </row>
    <row r="411" spans="1:1" hidden="1" x14ac:dyDescent="0.25">
      <c r="A411" t="s">
        <v>160</v>
      </c>
    </row>
    <row r="412" spans="1:1" hidden="1" x14ac:dyDescent="0.25">
      <c r="A412" t="s">
        <v>160</v>
      </c>
    </row>
    <row r="413" spans="1:1" hidden="1" x14ac:dyDescent="0.25">
      <c r="A413" t="s">
        <v>160</v>
      </c>
    </row>
    <row r="414" spans="1:1" hidden="1" x14ac:dyDescent="0.25">
      <c r="A414" t="s">
        <v>160</v>
      </c>
    </row>
    <row r="415" spans="1:1" hidden="1" x14ac:dyDescent="0.25">
      <c r="A415" t="s">
        <v>160</v>
      </c>
    </row>
    <row r="416" spans="1:1" hidden="1" x14ac:dyDescent="0.25">
      <c r="A416" t="s">
        <v>160</v>
      </c>
    </row>
    <row r="417" spans="1:1" hidden="1" x14ac:dyDescent="0.25">
      <c r="A417" t="s">
        <v>160</v>
      </c>
    </row>
    <row r="418" spans="1:1" hidden="1" x14ac:dyDescent="0.25">
      <c r="A418" t="s">
        <v>160</v>
      </c>
    </row>
    <row r="419" spans="1:1" hidden="1" x14ac:dyDescent="0.25">
      <c r="A419" t="s">
        <v>160</v>
      </c>
    </row>
    <row r="420" spans="1:1" hidden="1" x14ac:dyDescent="0.25">
      <c r="A420" t="s">
        <v>160</v>
      </c>
    </row>
    <row r="421" spans="1:1" hidden="1" x14ac:dyDescent="0.25">
      <c r="A421" t="s">
        <v>160</v>
      </c>
    </row>
    <row r="422" spans="1:1" hidden="1" x14ac:dyDescent="0.25">
      <c r="A422" t="s">
        <v>160</v>
      </c>
    </row>
    <row r="423" spans="1:1" hidden="1" x14ac:dyDescent="0.25">
      <c r="A423" t="s">
        <v>160</v>
      </c>
    </row>
    <row r="424" spans="1:1" hidden="1" x14ac:dyDescent="0.25">
      <c r="A424" t="s">
        <v>160</v>
      </c>
    </row>
    <row r="425" spans="1:1" hidden="1" x14ac:dyDescent="0.25">
      <c r="A425" t="s">
        <v>160</v>
      </c>
    </row>
    <row r="426" spans="1:1" hidden="1" x14ac:dyDescent="0.25">
      <c r="A426" t="s">
        <v>160</v>
      </c>
    </row>
    <row r="427" spans="1:1" hidden="1" x14ac:dyDescent="0.25">
      <c r="A427" t="s">
        <v>160</v>
      </c>
    </row>
    <row r="428" spans="1:1" hidden="1" x14ac:dyDescent="0.25">
      <c r="A428" t="s">
        <v>160</v>
      </c>
    </row>
    <row r="429" spans="1:1" hidden="1" x14ac:dyDescent="0.25">
      <c r="A429" t="s">
        <v>160</v>
      </c>
    </row>
    <row r="430" spans="1:1" hidden="1" x14ac:dyDescent="0.25">
      <c r="A430" t="s">
        <v>160</v>
      </c>
    </row>
    <row r="431" spans="1:1" hidden="1" x14ac:dyDescent="0.25">
      <c r="A431" t="s">
        <v>160</v>
      </c>
    </row>
    <row r="432" spans="1:1" hidden="1" x14ac:dyDescent="0.25">
      <c r="A432" t="s">
        <v>160</v>
      </c>
    </row>
    <row r="433" spans="1:1" hidden="1" x14ac:dyDescent="0.25">
      <c r="A433" t="s">
        <v>160</v>
      </c>
    </row>
    <row r="434" spans="1:1" hidden="1" x14ac:dyDescent="0.25">
      <c r="A434" t="s">
        <v>160</v>
      </c>
    </row>
    <row r="435" spans="1:1" hidden="1" x14ac:dyDescent="0.25">
      <c r="A435" t="s">
        <v>160</v>
      </c>
    </row>
    <row r="436" spans="1:1" hidden="1" x14ac:dyDescent="0.25">
      <c r="A436" t="s">
        <v>160</v>
      </c>
    </row>
    <row r="437" spans="1:1" hidden="1" x14ac:dyDescent="0.25">
      <c r="A437" t="s">
        <v>160</v>
      </c>
    </row>
    <row r="438" spans="1:1" hidden="1" x14ac:dyDescent="0.25">
      <c r="A438" t="s">
        <v>160</v>
      </c>
    </row>
    <row r="439" spans="1:1" hidden="1" x14ac:dyDescent="0.25">
      <c r="A439" t="s">
        <v>160</v>
      </c>
    </row>
    <row r="440" spans="1:1" hidden="1" x14ac:dyDescent="0.25">
      <c r="A440" t="s">
        <v>160</v>
      </c>
    </row>
    <row r="441" spans="1:1" hidden="1" x14ac:dyDescent="0.25">
      <c r="A441" t="s">
        <v>160</v>
      </c>
    </row>
    <row r="442" spans="1:1" hidden="1" x14ac:dyDescent="0.25">
      <c r="A442" t="s">
        <v>160</v>
      </c>
    </row>
    <row r="443" spans="1:1" hidden="1" x14ac:dyDescent="0.25">
      <c r="A443" t="s">
        <v>160</v>
      </c>
    </row>
    <row r="444" spans="1:1" hidden="1" x14ac:dyDescent="0.25">
      <c r="A444" t="s">
        <v>160</v>
      </c>
    </row>
    <row r="445" spans="1:1" hidden="1" x14ac:dyDescent="0.25">
      <c r="A445" t="s">
        <v>160</v>
      </c>
    </row>
    <row r="446" spans="1:1" hidden="1" x14ac:dyDescent="0.25">
      <c r="A446" t="s">
        <v>160</v>
      </c>
    </row>
    <row r="447" spans="1:1" hidden="1" x14ac:dyDescent="0.25">
      <c r="A447" t="s">
        <v>160</v>
      </c>
    </row>
    <row r="448" spans="1:1" hidden="1" x14ac:dyDescent="0.25">
      <c r="A448" t="s">
        <v>160</v>
      </c>
    </row>
    <row r="449" spans="1:1" hidden="1" x14ac:dyDescent="0.25">
      <c r="A449" t="s">
        <v>160</v>
      </c>
    </row>
    <row r="450" spans="1:1" hidden="1" x14ac:dyDescent="0.25">
      <c r="A450" t="s">
        <v>160</v>
      </c>
    </row>
    <row r="451" spans="1:1" hidden="1" x14ac:dyDescent="0.25">
      <c r="A451" t="s">
        <v>160</v>
      </c>
    </row>
    <row r="452" spans="1:1" hidden="1" x14ac:dyDescent="0.25">
      <c r="A452" t="s">
        <v>160</v>
      </c>
    </row>
    <row r="453" spans="1:1" hidden="1" x14ac:dyDescent="0.25">
      <c r="A453" t="s">
        <v>160</v>
      </c>
    </row>
    <row r="454" spans="1:1" hidden="1" x14ac:dyDescent="0.25">
      <c r="A454" t="s">
        <v>160</v>
      </c>
    </row>
    <row r="455" spans="1:1" hidden="1" x14ac:dyDescent="0.25">
      <c r="A455" t="s">
        <v>160</v>
      </c>
    </row>
    <row r="456" spans="1:1" hidden="1" x14ac:dyDescent="0.25">
      <c r="A456" t="s">
        <v>160</v>
      </c>
    </row>
    <row r="457" spans="1:1" hidden="1" x14ac:dyDescent="0.25">
      <c r="A457" t="s">
        <v>160</v>
      </c>
    </row>
    <row r="458" spans="1:1" hidden="1" x14ac:dyDescent="0.25">
      <c r="A458" t="s">
        <v>160</v>
      </c>
    </row>
    <row r="459" spans="1:1" hidden="1" x14ac:dyDescent="0.25">
      <c r="A459" t="s">
        <v>160</v>
      </c>
    </row>
    <row r="460" spans="1:1" hidden="1" x14ac:dyDescent="0.25">
      <c r="A460" t="s">
        <v>160</v>
      </c>
    </row>
    <row r="461" spans="1:1" hidden="1" x14ac:dyDescent="0.25">
      <c r="A461" t="s">
        <v>160</v>
      </c>
    </row>
    <row r="462" spans="1:1" hidden="1" x14ac:dyDescent="0.25">
      <c r="A462" t="s">
        <v>160</v>
      </c>
    </row>
    <row r="463" spans="1:1" hidden="1" x14ac:dyDescent="0.25">
      <c r="A463" t="s">
        <v>160</v>
      </c>
    </row>
    <row r="464" spans="1:1" hidden="1" x14ac:dyDescent="0.25">
      <c r="A464" t="s">
        <v>160</v>
      </c>
    </row>
    <row r="465" spans="1:1" hidden="1" x14ac:dyDescent="0.25">
      <c r="A465" t="s">
        <v>160</v>
      </c>
    </row>
    <row r="466" spans="1:1" hidden="1" x14ac:dyDescent="0.25">
      <c r="A466" t="s">
        <v>160</v>
      </c>
    </row>
    <row r="467" spans="1:1" hidden="1" x14ac:dyDescent="0.25">
      <c r="A467" t="s">
        <v>160</v>
      </c>
    </row>
    <row r="468" spans="1:1" hidden="1" x14ac:dyDescent="0.25">
      <c r="A468" t="s">
        <v>160</v>
      </c>
    </row>
    <row r="469" spans="1:1" hidden="1" x14ac:dyDescent="0.25">
      <c r="A469" t="s">
        <v>160</v>
      </c>
    </row>
    <row r="470" spans="1:1" hidden="1" x14ac:dyDescent="0.25">
      <c r="A470" t="s">
        <v>160</v>
      </c>
    </row>
    <row r="471" spans="1:1" hidden="1" x14ac:dyDescent="0.25">
      <c r="A471" t="s">
        <v>160</v>
      </c>
    </row>
    <row r="472" spans="1:1" hidden="1" x14ac:dyDescent="0.25">
      <c r="A472" t="s">
        <v>160</v>
      </c>
    </row>
    <row r="473" spans="1:1" hidden="1" x14ac:dyDescent="0.25">
      <c r="A473" t="s">
        <v>160</v>
      </c>
    </row>
    <row r="474" spans="1:1" hidden="1" x14ac:dyDescent="0.25">
      <c r="A474" t="s">
        <v>160</v>
      </c>
    </row>
    <row r="475" spans="1:1" hidden="1" x14ac:dyDescent="0.25">
      <c r="A475" t="s">
        <v>160</v>
      </c>
    </row>
    <row r="476" spans="1:1" hidden="1" x14ac:dyDescent="0.25">
      <c r="A476" t="s">
        <v>160</v>
      </c>
    </row>
    <row r="477" spans="1:1" hidden="1" x14ac:dyDescent="0.25">
      <c r="A477" t="s">
        <v>160</v>
      </c>
    </row>
    <row r="478" spans="1:1" hidden="1" x14ac:dyDescent="0.25">
      <c r="A478" t="s">
        <v>160</v>
      </c>
    </row>
    <row r="479" spans="1:1" hidden="1" x14ac:dyDescent="0.25">
      <c r="A479" t="s">
        <v>160</v>
      </c>
    </row>
    <row r="480" spans="1:1" hidden="1" x14ac:dyDescent="0.25">
      <c r="A480" t="s">
        <v>160</v>
      </c>
    </row>
    <row r="481" spans="1:1" hidden="1" x14ac:dyDescent="0.25">
      <c r="A481" t="s">
        <v>160</v>
      </c>
    </row>
    <row r="482" spans="1:1" hidden="1" x14ac:dyDescent="0.25">
      <c r="A482" t="s">
        <v>160</v>
      </c>
    </row>
    <row r="483" spans="1:1" hidden="1" x14ac:dyDescent="0.25">
      <c r="A483" t="s">
        <v>160</v>
      </c>
    </row>
    <row r="484" spans="1:1" hidden="1" x14ac:dyDescent="0.25">
      <c r="A484" t="s">
        <v>160</v>
      </c>
    </row>
    <row r="485" spans="1:1" hidden="1" x14ac:dyDescent="0.25">
      <c r="A485" t="s">
        <v>160</v>
      </c>
    </row>
    <row r="486" spans="1:1" hidden="1" x14ac:dyDescent="0.25">
      <c r="A486" t="s">
        <v>160</v>
      </c>
    </row>
    <row r="487" spans="1:1" hidden="1" x14ac:dyDescent="0.25">
      <c r="A487" t="s">
        <v>160</v>
      </c>
    </row>
    <row r="488" spans="1:1" hidden="1" x14ac:dyDescent="0.25">
      <c r="A488" t="s">
        <v>160</v>
      </c>
    </row>
    <row r="489" spans="1:1" hidden="1" x14ac:dyDescent="0.25">
      <c r="A489" t="s">
        <v>160</v>
      </c>
    </row>
    <row r="490" spans="1:1" hidden="1" x14ac:dyDescent="0.25">
      <c r="A490" t="s">
        <v>160</v>
      </c>
    </row>
    <row r="491" spans="1:1" hidden="1" x14ac:dyDescent="0.25">
      <c r="A491" t="s">
        <v>160</v>
      </c>
    </row>
    <row r="492" spans="1:1" hidden="1" x14ac:dyDescent="0.25">
      <c r="A492" t="s">
        <v>160</v>
      </c>
    </row>
    <row r="493" spans="1:1" hidden="1" x14ac:dyDescent="0.25">
      <c r="A493" t="s">
        <v>160</v>
      </c>
    </row>
    <row r="494" spans="1:1" hidden="1" x14ac:dyDescent="0.25">
      <c r="A494" t="s">
        <v>160</v>
      </c>
    </row>
    <row r="495" spans="1:1" hidden="1" x14ac:dyDescent="0.25">
      <c r="A495" t="s">
        <v>160</v>
      </c>
    </row>
    <row r="496" spans="1:1" hidden="1" x14ac:dyDescent="0.25">
      <c r="A496" t="s">
        <v>160</v>
      </c>
    </row>
    <row r="497" spans="1:1" hidden="1" x14ac:dyDescent="0.25">
      <c r="A497" t="s">
        <v>160</v>
      </c>
    </row>
    <row r="498" spans="1:1" hidden="1" x14ac:dyDescent="0.25">
      <c r="A498" t="s">
        <v>160</v>
      </c>
    </row>
    <row r="499" spans="1:1" hidden="1" x14ac:dyDescent="0.25">
      <c r="A499" t="s">
        <v>160</v>
      </c>
    </row>
    <row r="500" spans="1:1" hidden="1" x14ac:dyDescent="0.25">
      <c r="A500" t="s">
        <v>160</v>
      </c>
    </row>
    <row r="501" spans="1:1" hidden="1" x14ac:dyDescent="0.25">
      <c r="A501" t="s">
        <v>160</v>
      </c>
    </row>
    <row r="502" spans="1:1" hidden="1" x14ac:dyDescent="0.25">
      <c r="A502" t="s">
        <v>160</v>
      </c>
    </row>
    <row r="503" spans="1:1" hidden="1" x14ac:dyDescent="0.25">
      <c r="A503" t="s">
        <v>160</v>
      </c>
    </row>
    <row r="504" spans="1:1" hidden="1" x14ac:dyDescent="0.25">
      <c r="A504" t="s">
        <v>160</v>
      </c>
    </row>
    <row r="505" spans="1:1" hidden="1" x14ac:dyDescent="0.25">
      <c r="A505" t="s">
        <v>160</v>
      </c>
    </row>
    <row r="506" spans="1:1" hidden="1" x14ac:dyDescent="0.25">
      <c r="A506" t="s">
        <v>160</v>
      </c>
    </row>
    <row r="507" spans="1:1" hidden="1" x14ac:dyDescent="0.25">
      <c r="A507" t="s">
        <v>160</v>
      </c>
    </row>
    <row r="508" spans="1:1" hidden="1" x14ac:dyDescent="0.25">
      <c r="A508" t="s">
        <v>160</v>
      </c>
    </row>
    <row r="509" spans="1:1" hidden="1" x14ac:dyDescent="0.25">
      <c r="A509" t="s">
        <v>160</v>
      </c>
    </row>
    <row r="510" spans="1:1" hidden="1" x14ac:dyDescent="0.25">
      <c r="A510" t="s">
        <v>160</v>
      </c>
    </row>
    <row r="511" spans="1:1" hidden="1" x14ac:dyDescent="0.25">
      <c r="A511" t="s">
        <v>160</v>
      </c>
    </row>
    <row r="512" spans="1:1" hidden="1" x14ac:dyDescent="0.25">
      <c r="A512" t="s">
        <v>160</v>
      </c>
    </row>
    <row r="513" spans="1:1" hidden="1" x14ac:dyDescent="0.25">
      <c r="A513" t="s">
        <v>160</v>
      </c>
    </row>
    <row r="514" spans="1:1" hidden="1" x14ac:dyDescent="0.25">
      <c r="A514" t="s">
        <v>160</v>
      </c>
    </row>
    <row r="515" spans="1:1" hidden="1" x14ac:dyDescent="0.25">
      <c r="A515" t="s">
        <v>160</v>
      </c>
    </row>
    <row r="516" spans="1:1" hidden="1" x14ac:dyDescent="0.25">
      <c r="A516" t="s">
        <v>160</v>
      </c>
    </row>
    <row r="517" spans="1:1" hidden="1" x14ac:dyDescent="0.25">
      <c r="A517" t="s">
        <v>160</v>
      </c>
    </row>
    <row r="518" spans="1:1" hidden="1" x14ac:dyDescent="0.25">
      <c r="A518" t="s">
        <v>160</v>
      </c>
    </row>
    <row r="519" spans="1:1" hidden="1" x14ac:dyDescent="0.25">
      <c r="A519" t="s">
        <v>160</v>
      </c>
    </row>
    <row r="520" spans="1:1" hidden="1" x14ac:dyDescent="0.25">
      <c r="A520" t="s">
        <v>160</v>
      </c>
    </row>
    <row r="521" spans="1:1" hidden="1" x14ac:dyDescent="0.25">
      <c r="A521" t="s">
        <v>160</v>
      </c>
    </row>
    <row r="522" spans="1:1" hidden="1" x14ac:dyDescent="0.25">
      <c r="A522" t="s">
        <v>160</v>
      </c>
    </row>
    <row r="523" spans="1:1" hidden="1" x14ac:dyDescent="0.25">
      <c r="A523" t="s">
        <v>160</v>
      </c>
    </row>
    <row r="524" spans="1:1" hidden="1" x14ac:dyDescent="0.25">
      <c r="A524" t="s">
        <v>160</v>
      </c>
    </row>
    <row r="525" spans="1:1" hidden="1" x14ac:dyDescent="0.25">
      <c r="A525" t="s">
        <v>160</v>
      </c>
    </row>
    <row r="526" spans="1:1" hidden="1" x14ac:dyDescent="0.25">
      <c r="A526" t="s">
        <v>160</v>
      </c>
    </row>
    <row r="527" spans="1:1" hidden="1" x14ac:dyDescent="0.25">
      <c r="A527" t="s">
        <v>160</v>
      </c>
    </row>
    <row r="528" spans="1:1" hidden="1" x14ac:dyDescent="0.25">
      <c r="A528" t="s">
        <v>160</v>
      </c>
    </row>
    <row r="529" spans="1:1" hidden="1" x14ac:dyDescent="0.25">
      <c r="A529" t="s">
        <v>160</v>
      </c>
    </row>
    <row r="530" spans="1:1" hidden="1" x14ac:dyDescent="0.25">
      <c r="A530" t="s">
        <v>160</v>
      </c>
    </row>
    <row r="531" spans="1:1" hidden="1" x14ac:dyDescent="0.25">
      <c r="A531" t="s">
        <v>160</v>
      </c>
    </row>
    <row r="532" spans="1:1" hidden="1" x14ac:dyDescent="0.25">
      <c r="A532" t="s">
        <v>160</v>
      </c>
    </row>
    <row r="533" spans="1:1" hidden="1" x14ac:dyDescent="0.25">
      <c r="A533" t="s">
        <v>160</v>
      </c>
    </row>
    <row r="534" spans="1:1" hidden="1" x14ac:dyDescent="0.25">
      <c r="A534" t="s">
        <v>160</v>
      </c>
    </row>
    <row r="535" spans="1:1" hidden="1" x14ac:dyDescent="0.25">
      <c r="A535" t="s">
        <v>160</v>
      </c>
    </row>
    <row r="536" spans="1:1" hidden="1" x14ac:dyDescent="0.25">
      <c r="A536" t="s">
        <v>160</v>
      </c>
    </row>
    <row r="537" spans="1:1" hidden="1" x14ac:dyDescent="0.25">
      <c r="A537" t="s">
        <v>160</v>
      </c>
    </row>
    <row r="538" spans="1:1" hidden="1" x14ac:dyDescent="0.25">
      <c r="A538" t="s">
        <v>160</v>
      </c>
    </row>
    <row r="539" spans="1:1" hidden="1" x14ac:dyDescent="0.25">
      <c r="A539" t="s">
        <v>160</v>
      </c>
    </row>
    <row r="540" spans="1:1" hidden="1" x14ac:dyDescent="0.25">
      <c r="A540" t="s">
        <v>160</v>
      </c>
    </row>
    <row r="541" spans="1:1" hidden="1" x14ac:dyDescent="0.25">
      <c r="A541" t="s">
        <v>160</v>
      </c>
    </row>
    <row r="542" spans="1:1" hidden="1" x14ac:dyDescent="0.25">
      <c r="A542" t="s">
        <v>160</v>
      </c>
    </row>
    <row r="543" spans="1:1" hidden="1" x14ac:dyDescent="0.25">
      <c r="A543" t="s">
        <v>160</v>
      </c>
    </row>
    <row r="544" spans="1:1" hidden="1" x14ac:dyDescent="0.25">
      <c r="A544" t="s">
        <v>160</v>
      </c>
    </row>
    <row r="545" spans="1:1" hidden="1" x14ac:dyDescent="0.25">
      <c r="A545" t="s">
        <v>160</v>
      </c>
    </row>
    <row r="546" spans="1:1" hidden="1" x14ac:dyDescent="0.25">
      <c r="A546" t="s">
        <v>160</v>
      </c>
    </row>
    <row r="547" spans="1:1" hidden="1" x14ac:dyDescent="0.25">
      <c r="A547" t="s">
        <v>160</v>
      </c>
    </row>
    <row r="548" spans="1:1" hidden="1" x14ac:dyDescent="0.25">
      <c r="A548" t="s">
        <v>160</v>
      </c>
    </row>
    <row r="549" spans="1:1" hidden="1" x14ac:dyDescent="0.25">
      <c r="A549" t="s">
        <v>160</v>
      </c>
    </row>
    <row r="550" spans="1:1" hidden="1" x14ac:dyDescent="0.25">
      <c r="A550" t="s">
        <v>160</v>
      </c>
    </row>
    <row r="551" spans="1:1" hidden="1" x14ac:dyDescent="0.25">
      <c r="A551" t="s">
        <v>160</v>
      </c>
    </row>
    <row r="552" spans="1:1" hidden="1" x14ac:dyDescent="0.25">
      <c r="A552" t="s">
        <v>160</v>
      </c>
    </row>
    <row r="553" spans="1:1" hidden="1" x14ac:dyDescent="0.25">
      <c r="A553" t="s">
        <v>160</v>
      </c>
    </row>
    <row r="554" spans="1:1" hidden="1" x14ac:dyDescent="0.25">
      <c r="A554" t="s">
        <v>160</v>
      </c>
    </row>
    <row r="555" spans="1:1" hidden="1" x14ac:dyDescent="0.25">
      <c r="A555" t="s">
        <v>160</v>
      </c>
    </row>
    <row r="556" spans="1:1" hidden="1" x14ac:dyDescent="0.25">
      <c r="A556" t="s">
        <v>160</v>
      </c>
    </row>
    <row r="557" spans="1:1" hidden="1" x14ac:dyDescent="0.25">
      <c r="A557" t="s">
        <v>160</v>
      </c>
    </row>
    <row r="558" spans="1:1" hidden="1" x14ac:dyDescent="0.25">
      <c r="A558" t="s">
        <v>160</v>
      </c>
    </row>
    <row r="559" spans="1:1" hidden="1" x14ac:dyDescent="0.25">
      <c r="A559" t="s">
        <v>160</v>
      </c>
    </row>
    <row r="560" spans="1:1" hidden="1" x14ac:dyDescent="0.25">
      <c r="A560" t="s">
        <v>160</v>
      </c>
    </row>
    <row r="561" spans="1:1" hidden="1" x14ac:dyDescent="0.25">
      <c r="A561" t="s">
        <v>160</v>
      </c>
    </row>
    <row r="562" spans="1:1" hidden="1" x14ac:dyDescent="0.25">
      <c r="A562" t="s">
        <v>160</v>
      </c>
    </row>
    <row r="563" spans="1:1" hidden="1" x14ac:dyDescent="0.25">
      <c r="A563" t="s">
        <v>160</v>
      </c>
    </row>
    <row r="564" spans="1:1" hidden="1" x14ac:dyDescent="0.25">
      <c r="A564" t="s">
        <v>160</v>
      </c>
    </row>
    <row r="565" spans="1:1" hidden="1" x14ac:dyDescent="0.25">
      <c r="A565" t="s">
        <v>160</v>
      </c>
    </row>
    <row r="566" spans="1:1" hidden="1" x14ac:dyDescent="0.25">
      <c r="A566" t="s">
        <v>160</v>
      </c>
    </row>
    <row r="567" spans="1:1" hidden="1" x14ac:dyDescent="0.25">
      <c r="A567" t="s">
        <v>160</v>
      </c>
    </row>
    <row r="568" spans="1:1" hidden="1" x14ac:dyDescent="0.25">
      <c r="A568" t="s">
        <v>160</v>
      </c>
    </row>
    <row r="569" spans="1:1" hidden="1" x14ac:dyDescent="0.25">
      <c r="A569" t="s">
        <v>160</v>
      </c>
    </row>
    <row r="570" spans="1:1" hidden="1" x14ac:dyDescent="0.25">
      <c r="A570" t="s">
        <v>160</v>
      </c>
    </row>
    <row r="571" spans="1:1" hidden="1" x14ac:dyDescent="0.25">
      <c r="A571" t="s">
        <v>160</v>
      </c>
    </row>
    <row r="572" spans="1:1" hidden="1" x14ac:dyDescent="0.25">
      <c r="A572" t="s">
        <v>160</v>
      </c>
    </row>
    <row r="573" spans="1:1" hidden="1" x14ac:dyDescent="0.25">
      <c r="A573" t="s">
        <v>160</v>
      </c>
    </row>
    <row r="574" spans="1:1" hidden="1" x14ac:dyDescent="0.25">
      <c r="A574" t="s">
        <v>160</v>
      </c>
    </row>
    <row r="575" spans="1:1" hidden="1" x14ac:dyDescent="0.25">
      <c r="A575" t="s">
        <v>160</v>
      </c>
    </row>
    <row r="576" spans="1:1" hidden="1" x14ac:dyDescent="0.25">
      <c r="A576" t="s">
        <v>160</v>
      </c>
    </row>
    <row r="577" spans="1:1" hidden="1" x14ac:dyDescent="0.25">
      <c r="A577" t="s">
        <v>160</v>
      </c>
    </row>
    <row r="578" spans="1:1" hidden="1" x14ac:dyDescent="0.25">
      <c r="A578" t="s">
        <v>160</v>
      </c>
    </row>
    <row r="579" spans="1:1" hidden="1" x14ac:dyDescent="0.25">
      <c r="A579" t="s">
        <v>160</v>
      </c>
    </row>
    <row r="580" spans="1:1" hidden="1" x14ac:dyDescent="0.25">
      <c r="A580" t="s">
        <v>160</v>
      </c>
    </row>
    <row r="581" spans="1:1" hidden="1" x14ac:dyDescent="0.25">
      <c r="A581" t="s">
        <v>160</v>
      </c>
    </row>
    <row r="582" spans="1:1" hidden="1" x14ac:dyDescent="0.25">
      <c r="A582" t="s">
        <v>160</v>
      </c>
    </row>
    <row r="583" spans="1:1" hidden="1" x14ac:dyDescent="0.25">
      <c r="A583" t="s">
        <v>160</v>
      </c>
    </row>
    <row r="584" spans="1:1" hidden="1" x14ac:dyDescent="0.25">
      <c r="A584" t="s">
        <v>160</v>
      </c>
    </row>
    <row r="585" spans="1:1" hidden="1" x14ac:dyDescent="0.25">
      <c r="A585" t="s">
        <v>160</v>
      </c>
    </row>
    <row r="586" spans="1:1" hidden="1" x14ac:dyDescent="0.25">
      <c r="A586" t="s">
        <v>160</v>
      </c>
    </row>
    <row r="587" spans="1:1" hidden="1" x14ac:dyDescent="0.25">
      <c r="A587" t="s">
        <v>160</v>
      </c>
    </row>
    <row r="588" spans="1:1" hidden="1" x14ac:dyDescent="0.25">
      <c r="A588" t="s">
        <v>160</v>
      </c>
    </row>
    <row r="589" spans="1:1" hidden="1" x14ac:dyDescent="0.25">
      <c r="A589" t="s">
        <v>160</v>
      </c>
    </row>
    <row r="590" spans="1:1" hidden="1" x14ac:dyDescent="0.25">
      <c r="A590" t="s">
        <v>160</v>
      </c>
    </row>
    <row r="591" spans="1:1" hidden="1" x14ac:dyDescent="0.25">
      <c r="A591" t="s">
        <v>160</v>
      </c>
    </row>
    <row r="592" spans="1:1" hidden="1" x14ac:dyDescent="0.25">
      <c r="A592" t="s">
        <v>160</v>
      </c>
    </row>
    <row r="593" spans="1:1" hidden="1" x14ac:dyDescent="0.25">
      <c r="A593" t="s">
        <v>160</v>
      </c>
    </row>
    <row r="594" spans="1:1" hidden="1" x14ac:dyDescent="0.25">
      <c r="A594" t="s">
        <v>160</v>
      </c>
    </row>
    <row r="595" spans="1:1" hidden="1" x14ac:dyDescent="0.25">
      <c r="A595" t="s">
        <v>160</v>
      </c>
    </row>
    <row r="596" spans="1:1" hidden="1" x14ac:dyDescent="0.25">
      <c r="A596" t="s">
        <v>160</v>
      </c>
    </row>
    <row r="597" spans="1:1" hidden="1" x14ac:dyDescent="0.25">
      <c r="A597" t="s">
        <v>160</v>
      </c>
    </row>
    <row r="598" spans="1:1" hidden="1" x14ac:dyDescent="0.25">
      <c r="A598" t="s">
        <v>160</v>
      </c>
    </row>
    <row r="599" spans="1:1" hidden="1" x14ac:dyDescent="0.25">
      <c r="A599" t="s">
        <v>160</v>
      </c>
    </row>
    <row r="600" spans="1:1" hidden="1" x14ac:dyDescent="0.25">
      <c r="A600" t="s">
        <v>160</v>
      </c>
    </row>
    <row r="601" spans="1:1" hidden="1" x14ac:dyDescent="0.25">
      <c r="A601" t="s">
        <v>160</v>
      </c>
    </row>
    <row r="602" spans="1:1" hidden="1" x14ac:dyDescent="0.25">
      <c r="A602" t="s">
        <v>160</v>
      </c>
    </row>
    <row r="603" spans="1:1" hidden="1" x14ac:dyDescent="0.25">
      <c r="A603" t="s">
        <v>160</v>
      </c>
    </row>
    <row r="604" spans="1:1" hidden="1" x14ac:dyDescent="0.25">
      <c r="A604" t="s">
        <v>160</v>
      </c>
    </row>
    <row r="605" spans="1:1" hidden="1" x14ac:dyDescent="0.25">
      <c r="A605" t="s">
        <v>160</v>
      </c>
    </row>
    <row r="606" spans="1:1" hidden="1" x14ac:dyDescent="0.25">
      <c r="A606" t="s">
        <v>160</v>
      </c>
    </row>
    <row r="607" spans="1:1" hidden="1" x14ac:dyDescent="0.25">
      <c r="A607" t="s">
        <v>160</v>
      </c>
    </row>
    <row r="608" spans="1:1" hidden="1" x14ac:dyDescent="0.25">
      <c r="A608" t="s">
        <v>160</v>
      </c>
    </row>
    <row r="609" spans="1:1" hidden="1" x14ac:dyDescent="0.25">
      <c r="A609" t="s">
        <v>160</v>
      </c>
    </row>
    <row r="610" spans="1:1" hidden="1" x14ac:dyDescent="0.25">
      <c r="A610" t="s">
        <v>160</v>
      </c>
    </row>
    <row r="611" spans="1:1" hidden="1" x14ac:dyDescent="0.25">
      <c r="A611" t="s">
        <v>160</v>
      </c>
    </row>
    <row r="612" spans="1:1" hidden="1" x14ac:dyDescent="0.25">
      <c r="A612" t="s">
        <v>160</v>
      </c>
    </row>
    <row r="613" spans="1:1" hidden="1" x14ac:dyDescent="0.25">
      <c r="A613" t="s">
        <v>160</v>
      </c>
    </row>
    <row r="614" spans="1:1" hidden="1" x14ac:dyDescent="0.25">
      <c r="A614" t="s">
        <v>160</v>
      </c>
    </row>
    <row r="615" spans="1:1" hidden="1" x14ac:dyDescent="0.25">
      <c r="A615" t="s">
        <v>160</v>
      </c>
    </row>
    <row r="616" spans="1:1" hidden="1" x14ac:dyDescent="0.25">
      <c r="A616" t="s">
        <v>160</v>
      </c>
    </row>
    <row r="617" spans="1:1" hidden="1" x14ac:dyDescent="0.25">
      <c r="A617" t="s">
        <v>160</v>
      </c>
    </row>
    <row r="618" spans="1:1" hidden="1" x14ac:dyDescent="0.25">
      <c r="A618" t="s">
        <v>160</v>
      </c>
    </row>
    <row r="619" spans="1:1" hidden="1" x14ac:dyDescent="0.25">
      <c r="A619" t="s">
        <v>160</v>
      </c>
    </row>
    <row r="620" spans="1:1" hidden="1" x14ac:dyDescent="0.25">
      <c r="A620" t="s">
        <v>160</v>
      </c>
    </row>
    <row r="621" spans="1:1" hidden="1" x14ac:dyDescent="0.25">
      <c r="A621" t="s">
        <v>160</v>
      </c>
    </row>
    <row r="622" spans="1:1" hidden="1" x14ac:dyDescent="0.25">
      <c r="A622" t="s">
        <v>160</v>
      </c>
    </row>
    <row r="623" spans="1:1" hidden="1" x14ac:dyDescent="0.25">
      <c r="A623" t="s">
        <v>160</v>
      </c>
    </row>
    <row r="624" spans="1:1" hidden="1" x14ac:dyDescent="0.25">
      <c r="A624" t="s">
        <v>160</v>
      </c>
    </row>
    <row r="625" spans="1:1" hidden="1" x14ac:dyDescent="0.25">
      <c r="A625" t="s">
        <v>160</v>
      </c>
    </row>
    <row r="626" spans="1:1" hidden="1" x14ac:dyDescent="0.25">
      <c r="A626" t="s">
        <v>160</v>
      </c>
    </row>
    <row r="627" spans="1:1" hidden="1" x14ac:dyDescent="0.25">
      <c r="A627" t="s">
        <v>160</v>
      </c>
    </row>
    <row r="628" spans="1:1" hidden="1" x14ac:dyDescent="0.25">
      <c r="A628" t="s">
        <v>160</v>
      </c>
    </row>
    <row r="629" spans="1:1" hidden="1" x14ac:dyDescent="0.25">
      <c r="A629" t="s">
        <v>160</v>
      </c>
    </row>
    <row r="630" spans="1:1" hidden="1" x14ac:dyDescent="0.25">
      <c r="A630" t="s">
        <v>160</v>
      </c>
    </row>
    <row r="631" spans="1:1" hidden="1" x14ac:dyDescent="0.25">
      <c r="A631" t="s">
        <v>160</v>
      </c>
    </row>
    <row r="632" spans="1:1" hidden="1" x14ac:dyDescent="0.25">
      <c r="A632" t="s">
        <v>160</v>
      </c>
    </row>
    <row r="633" spans="1:1" hidden="1" x14ac:dyDescent="0.25">
      <c r="A633" t="s">
        <v>160</v>
      </c>
    </row>
    <row r="634" spans="1:1" hidden="1" x14ac:dyDescent="0.25">
      <c r="A634" t="s">
        <v>160</v>
      </c>
    </row>
    <row r="635" spans="1:1" hidden="1" x14ac:dyDescent="0.25">
      <c r="A635" t="s">
        <v>160</v>
      </c>
    </row>
    <row r="636" spans="1:1" hidden="1" x14ac:dyDescent="0.25">
      <c r="A636" t="s">
        <v>160</v>
      </c>
    </row>
    <row r="637" spans="1:1" hidden="1" x14ac:dyDescent="0.25">
      <c r="A637" t="s">
        <v>160</v>
      </c>
    </row>
    <row r="638" spans="1:1" hidden="1" x14ac:dyDescent="0.25">
      <c r="A638" t="s">
        <v>160</v>
      </c>
    </row>
    <row r="639" spans="1:1" hidden="1" x14ac:dyDescent="0.25">
      <c r="A639" t="s">
        <v>160</v>
      </c>
    </row>
    <row r="640" spans="1:1" hidden="1" x14ac:dyDescent="0.25">
      <c r="A640" t="s">
        <v>160</v>
      </c>
    </row>
    <row r="641" spans="1:1" hidden="1" x14ac:dyDescent="0.25">
      <c r="A641" t="s">
        <v>160</v>
      </c>
    </row>
    <row r="642" spans="1:1" hidden="1" x14ac:dyDescent="0.25">
      <c r="A642" t="s">
        <v>160</v>
      </c>
    </row>
    <row r="643" spans="1:1" hidden="1" x14ac:dyDescent="0.25">
      <c r="A643" t="s">
        <v>160</v>
      </c>
    </row>
    <row r="644" spans="1:1" hidden="1" x14ac:dyDescent="0.25">
      <c r="A644" t="s">
        <v>160</v>
      </c>
    </row>
    <row r="645" spans="1:1" hidden="1" x14ac:dyDescent="0.25">
      <c r="A645" t="s">
        <v>160</v>
      </c>
    </row>
    <row r="646" spans="1:1" hidden="1" x14ac:dyDescent="0.25">
      <c r="A646" t="s">
        <v>160</v>
      </c>
    </row>
    <row r="647" spans="1:1" hidden="1" x14ac:dyDescent="0.25">
      <c r="A647" t="s">
        <v>160</v>
      </c>
    </row>
    <row r="648" spans="1:1" hidden="1" x14ac:dyDescent="0.25">
      <c r="A648" t="s">
        <v>160</v>
      </c>
    </row>
    <row r="649" spans="1:1" hidden="1" x14ac:dyDescent="0.25">
      <c r="A649" t="s">
        <v>160</v>
      </c>
    </row>
    <row r="650" spans="1:1" hidden="1" x14ac:dyDescent="0.25">
      <c r="A650" t="s">
        <v>160</v>
      </c>
    </row>
    <row r="651" spans="1:1" hidden="1" x14ac:dyDescent="0.25">
      <c r="A651" t="s">
        <v>160</v>
      </c>
    </row>
    <row r="652" spans="1:1" hidden="1" x14ac:dyDescent="0.25">
      <c r="A652" t="s">
        <v>160</v>
      </c>
    </row>
    <row r="653" spans="1:1" hidden="1" x14ac:dyDescent="0.25">
      <c r="A653" t="s">
        <v>160</v>
      </c>
    </row>
    <row r="654" spans="1:1" hidden="1" x14ac:dyDescent="0.25">
      <c r="A654" t="s">
        <v>160</v>
      </c>
    </row>
    <row r="655" spans="1:1" hidden="1" x14ac:dyDescent="0.25">
      <c r="A655" t="s">
        <v>160</v>
      </c>
    </row>
    <row r="656" spans="1:1" hidden="1" x14ac:dyDescent="0.25">
      <c r="A656" t="s">
        <v>160</v>
      </c>
    </row>
    <row r="657" spans="1:1" hidden="1" x14ac:dyDescent="0.25">
      <c r="A657" t="s">
        <v>160</v>
      </c>
    </row>
    <row r="658" spans="1:1" hidden="1" x14ac:dyDescent="0.25">
      <c r="A658" t="s">
        <v>160</v>
      </c>
    </row>
    <row r="659" spans="1:1" hidden="1" x14ac:dyDescent="0.25">
      <c r="A659" t="s">
        <v>160</v>
      </c>
    </row>
    <row r="660" spans="1:1" hidden="1" x14ac:dyDescent="0.25">
      <c r="A660" t="s">
        <v>160</v>
      </c>
    </row>
    <row r="661" spans="1:1" hidden="1" x14ac:dyDescent="0.25">
      <c r="A661" t="s">
        <v>160</v>
      </c>
    </row>
    <row r="662" spans="1:1" hidden="1" x14ac:dyDescent="0.25">
      <c r="A662" t="s">
        <v>160</v>
      </c>
    </row>
    <row r="663" spans="1:1" hidden="1" x14ac:dyDescent="0.25">
      <c r="A663" t="s">
        <v>160</v>
      </c>
    </row>
    <row r="664" spans="1:1" hidden="1" x14ac:dyDescent="0.25">
      <c r="A664" t="s">
        <v>160</v>
      </c>
    </row>
    <row r="665" spans="1:1" hidden="1" x14ac:dyDescent="0.25">
      <c r="A665" t="s">
        <v>160</v>
      </c>
    </row>
    <row r="666" spans="1:1" hidden="1" x14ac:dyDescent="0.25">
      <c r="A666" t="s">
        <v>160</v>
      </c>
    </row>
    <row r="667" spans="1:1" hidden="1" x14ac:dyDescent="0.25">
      <c r="A667" t="s">
        <v>160</v>
      </c>
    </row>
    <row r="668" spans="1:1" hidden="1" x14ac:dyDescent="0.25">
      <c r="A668" t="s">
        <v>160</v>
      </c>
    </row>
    <row r="669" spans="1:1" hidden="1" x14ac:dyDescent="0.25">
      <c r="A669" t="s">
        <v>160</v>
      </c>
    </row>
    <row r="670" spans="1:1" hidden="1" x14ac:dyDescent="0.25">
      <c r="A670" t="s">
        <v>160</v>
      </c>
    </row>
    <row r="671" spans="1:1" hidden="1" x14ac:dyDescent="0.25">
      <c r="A671" t="s">
        <v>160</v>
      </c>
    </row>
    <row r="672" spans="1:1" hidden="1" x14ac:dyDescent="0.25">
      <c r="A672" t="s">
        <v>160</v>
      </c>
    </row>
    <row r="673" spans="1:1" hidden="1" x14ac:dyDescent="0.25">
      <c r="A673" t="s">
        <v>160</v>
      </c>
    </row>
    <row r="674" spans="1:1" hidden="1" x14ac:dyDescent="0.25">
      <c r="A674" t="s">
        <v>160</v>
      </c>
    </row>
    <row r="675" spans="1:1" hidden="1" x14ac:dyDescent="0.25">
      <c r="A675" t="s">
        <v>160</v>
      </c>
    </row>
    <row r="676" spans="1:1" hidden="1" x14ac:dyDescent="0.25">
      <c r="A676" t="s">
        <v>160</v>
      </c>
    </row>
    <row r="677" spans="1:1" hidden="1" x14ac:dyDescent="0.25">
      <c r="A677" t="s">
        <v>160</v>
      </c>
    </row>
    <row r="678" spans="1:1" hidden="1" x14ac:dyDescent="0.25">
      <c r="A678" t="s">
        <v>160</v>
      </c>
    </row>
    <row r="679" spans="1:1" hidden="1" x14ac:dyDescent="0.25">
      <c r="A679" t="s">
        <v>160</v>
      </c>
    </row>
    <row r="680" spans="1:1" hidden="1" x14ac:dyDescent="0.25">
      <c r="A680" t="s">
        <v>160</v>
      </c>
    </row>
    <row r="681" spans="1:1" hidden="1" x14ac:dyDescent="0.25">
      <c r="A681" t="s">
        <v>160</v>
      </c>
    </row>
    <row r="682" spans="1:1" hidden="1" x14ac:dyDescent="0.25">
      <c r="A682" t="s">
        <v>160</v>
      </c>
    </row>
    <row r="683" spans="1:1" hidden="1" x14ac:dyDescent="0.25">
      <c r="A683" t="s">
        <v>160</v>
      </c>
    </row>
    <row r="684" spans="1:1" hidden="1" x14ac:dyDescent="0.25">
      <c r="A684" t="s">
        <v>160</v>
      </c>
    </row>
    <row r="685" spans="1:1" hidden="1" x14ac:dyDescent="0.25">
      <c r="A685" t="s">
        <v>160</v>
      </c>
    </row>
    <row r="686" spans="1:1" hidden="1" x14ac:dyDescent="0.25">
      <c r="A686" t="s">
        <v>160</v>
      </c>
    </row>
    <row r="687" spans="1:1" hidden="1" x14ac:dyDescent="0.25">
      <c r="A687" t="s">
        <v>160</v>
      </c>
    </row>
    <row r="688" spans="1:1" hidden="1" x14ac:dyDescent="0.25">
      <c r="A688" t="s">
        <v>160</v>
      </c>
    </row>
    <row r="689" spans="1:1" hidden="1" x14ac:dyDescent="0.25">
      <c r="A689" t="s">
        <v>160</v>
      </c>
    </row>
    <row r="690" spans="1:1" hidden="1" x14ac:dyDescent="0.25">
      <c r="A690" t="s">
        <v>160</v>
      </c>
    </row>
    <row r="691" spans="1:1" hidden="1" x14ac:dyDescent="0.25">
      <c r="A691" t="s">
        <v>160</v>
      </c>
    </row>
    <row r="692" spans="1:1" hidden="1" x14ac:dyDescent="0.25">
      <c r="A692" t="s">
        <v>160</v>
      </c>
    </row>
    <row r="693" spans="1:1" hidden="1" x14ac:dyDescent="0.25">
      <c r="A693" t="s">
        <v>160</v>
      </c>
    </row>
    <row r="694" spans="1:1" hidden="1" x14ac:dyDescent="0.25">
      <c r="A694" t="s">
        <v>160</v>
      </c>
    </row>
    <row r="695" spans="1:1" hidden="1" x14ac:dyDescent="0.25">
      <c r="A695" t="s">
        <v>160</v>
      </c>
    </row>
    <row r="696" spans="1:1" hidden="1" x14ac:dyDescent="0.25">
      <c r="A696" t="s">
        <v>160</v>
      </c>
    </row>
    <row r="697" spans="1:1" hidden="1" x14ac:dyDescent="0.25">
      <c r="A697" t="s">
        <v>160</v>
      </c>
    </row>
    <row r="698" spans="1:1" hidden="1" x14ac:dyDescent="0.25">
      <c r="A698" t="s">
        <v>160</v>
      </c>
    </row>
    <row r="699" spans="1:1" hidden="1" x14ac:dyDescent="0.25">
      <c r="A699" t="s">
        <v>160</v>
      </c>
    </row>
    <row r="700" spans="1:1" hidden="1" x14ac:dyDescent="0.25">
      <c r="A700" t="s">
        <v>160</v>
      </c>
    </row>
    <row r="701" spans="1:1" hidden="1" x14ac:dyDescent="0.25">
      <c r="A701" t="s">
        <v>160</v>
      </c>
    </row>
    <row r="702" spans="1:1" hidden="1" x14ac:dyDescent="0.25">
      <c r="A702" t="s">
        <v>160</v>
      </c>
    </row>
    <row r="703" spans="1:1" hidden="1" x14ac:dyDescent="0.25">
      <c r="A703" t="s">
        <v>160</v>
      </c>
    </row>
    <row r="704" spans="1:1" hidden="1" x14ac:dyDescent="0.25">
      <c r="A704" t="s">
        <v>160</v>
      </c>
    </row>
    <row r="705" spans="1:1" hidden="1" x14ac:dyDescent="0.25">
      <c r="A705" t="s">
        <v>160</v>
      </c>
    </row>
    <row r="706" spans="1:1" hidden="1" x14ac:dyDescent="0.25">
      <c r="A706" t="s">
        <v>160</v>
      </c>
    </row>
    <row r="707" spans="1:1" hidden="1" x14ac:dyDescent="0.25">
      <c r="A707" t="s">
        <v>160</v>
      </c>
    </row>
    <row r="708" spans="1:1" hidden="1" x14ac:dyDescent="0.25">
      <c r="A708" t="s">
        <v>160</v>
      </c>
    </row>
    <row r="709" spans="1:1" hidden="1" x14ac:dyDescent="0.25">
      <c r="A709" t="s">
        <v>160</v>
      </c>
    </row>
    <row r="710" spans="1:1" hidden="1" x14ac:dyDescent="0.25">
      <c r="A710" t="s">
        <v>160</v>
      </c>
    </row>
    <row r="711" spans="1:1" hidden="1" x14ac:dyDescent="0.25">
      <c r="A711" t="s">
        <v>160</v>
      </c>
    </row>
    <row r="712" spans="1:1" hidden="1" x14ac:dyDescent="0.25">
      <c r="A712" t="s">
        <v>160</v>
      </c>
    </row>
    <row r="713" spans="1:1" hidden="1" x14ac:dyDescent="0.25">
      <c r="A713" t="s">
        <v>160</v>
      </c>
    </row>
    <row r="714" spans="1:1" hidden="1" x14ac:dyDescent="0.25">
      <c r="A714" t="s">
        <v>160</v>
      </c>
    </row>
    <row r="715" spans="1:1" hidden="1" x14ac:dyDescent="0.25">
      <c r="A715" t="s">
        <v>160</v>
      </c>
    </row>
    <row r="716" spans="1:1" hidden="1" x14ac:dyDescent="0.25">
      <c r="A716" t="s">
        <v>160</v>
      </c>
    </row>
    <row r="717" spans="1:1" hidden="1" x14ac:dyDescent="0.25">
      <c r="A717" t="s">
        <v>160</v>
      </c>
    </row>
    <row r="718" spans="1:1" hidden="1" x14ac:dyDescent="0.25">
      <c r="A718" t="s">
        <v>160</v>
      </c>
    </row>
    <row r="719" spans="1:1" hidden="1" x14ac:dyDescent="0.25">
      <c r="A719" t="s">
        <v>160</v>
      </c>
    </row>
    <row r="720" spans="1:1" hidden="1" x14ac:dyDescent="0.25">
      <c r="A720" t="s">
        <v>160</v>
      </c>
    </row>
    <row r="721" spans="1:1" hidden="1" x14ac:dyDescent="0.25">
      <c r="A721" t="s">
        <v>160</v>
      </c>
    </row>
    <row r="722" spans="1:1" hidden="1" x14ac:dyDescent="0.25">
      <c r="A722" t="s">
        <v>160</v>
      </c>
    </row>
    <row r="723" spans="1:1" hidden="1" x14ac:dyDescent="0.25">
      <c r="A723" t="s">
        <v>160</v>
      </c>
    </row>
    <row r="724" spans="1:1" hidden="1" x14ac:dyDescent="0.25">
      <c r="A724" t="s">
        <v>160</v>
      </c>
    </row>
    <row r="725" spans="1:1" hidden="1" x14ac:dyDescent="0.25">
      <c r="A725" t="s">
        <v>160</v>
      </c>
    </row>
    <row r="726" spans="1:1" hidden="1" x14ac:dyDescent="0.25">
      <c r="A726" t="s">
        <v>160</v>
      </c>
    </row>
    <row r="727" spans="1:1" hidden="1" x14ac:dyDescent="0.25">
      <c r="A727" t="s">
        <v>160</v>
      </c>
    </row>
    <row r="728" spans="1:1" hidden="1" x14ac:dyDescent="0.25">
      <c r="A728" t="s">
        <v>160</v>
      </c>
    </row>
    <row r="729" spans="1:1" hidden="1" x14ac:dyDescent="0.25">
      <c r="A729" t="s">
        <v>160</v>
      </c>
    </row>
    <row r="730" spans="1:1" hidden="1" x14ac:dyDescent="0.25">
      <c r="A730" t="s">
        <v>160</v>
      </c>
    </row>
    <row r="731" spans="1:1" hidden="1" x14ac:dyDescent="0.25">
      <c r="A731" t="s">
        <v>160</v>
      </c>
    </row>
    <row r="732" spans="1:1" hidden="1" x14ac:dyDescent="0.25">
      <c r="A732" t="s">
        <v>160</v>
      </c>
    </row>
    <row r="733" spans="1:1" hidden="1" x14ac:dyDescent="0.25">
      <c r="A733" t="s">
        <v>160</v>
      </c>
    </row>
    <row r="734" spans="1:1" hidden="1" x14ac:dyDescent="0.25">
      <c r="A734" t="s">
        <v>160</v>
      </c>
    </row>
    <row r="735" spans="1:1" hidden="1" x14ac:dyDescent="0.25">
      <c r="A735" t="s">
        <v>160</v>
      </c>
    </row>
    <row r="736" spans="1:1" hidden="1" x14ac:dyDescent="0.25">
      <c r="A736" t="s">
        <v>160</v>
      </c>
    </row>
    <row r="737" spans="1:1" hidden="1" x14ac:dyDescent="0.25">
      <c r="A737" t="s">
        <v>160</v>
      </c>
    </row>
    <row r="738" spans="1:1" hidden="1" x14ac:dyDescent="0.25">
      <c r="A738" t="s">
        <v>160</v>
      </c>
    </row>
    <row r="739" spans="1:1" hidden="1" x14ac:dyDescent="0.25">
      <c r="A739" t="s">
        <v>160</v>
      </c>
    </row>
    <row r="740" spans="1:1" hidden="1" x14ac:dyDescent="0.25">
      <c r="A740" t="s">
        <v>160</v>
      </c>
    </row>
    <row r="741" spans="1:1" hidden="1" x14ac:dyDescent="0.25">
      <c r="A741" t="s">
        <v>160</v>
      </c>
    </row>
    <row r="742" spans="1:1" hidden="1" x14ac:dyDescent="0.25">
      <c r="A742" t="s">
        <v>160</v>
      </c>
    </row>
    <row r="743" spans="1:1" hidden="1" x14ac:dyDescent="0.25">
      <c r="A743" t="s">
        <v>160</v>
      </c>
    </row>
    <row r="744" spans="1:1" hidden="1" x14ac:dyDescent="0.25">
      <c r="A744" t="s">
        <v>160</v>
      </c>
    </row>
    <row r="745" spans="1:1" hidden="1" x14ac:dyDescent="0.25">
      <c r="A745" t="s">
        <v>160</v>
      </c>
    </row>
    <row r="746" spans="1:1" hidden="1" x14ac:dyDescent="0.25">
      <c r="A746" t="s">
        <v>160</v>
      </c>
    </row>
    <row r="747" spans="1:1" hidden="1" x14ac:dyDescent="0.25">
      <c r="A747" t="s">
        <v>160</v>
      </c>
    </row>
    <row r="748" spans="1:1" hidden="1" x14ac:dyDescent="0.25">
      <c r="A748" t="s">
        <v>160</v>
      </c>
    </row>
    <row r="749" spans="1:1" hidden="1" x14ac:dyDescent="0.25">
      <c r="A749" t="s">
        <v>160</v>
      </c>
    </row>
    <row r="750" spans="1:1" hidden="1" x14ac:dyDescent="0.25">
      <c r="A750" t="s">
        <v>160</v>
      </c>
    </row>
    <row r="751" spans="1:1" hidden="1" x14ac:dyDescent="0.25">
      <c r="A751" t="s">
        <v>160</v>
      </c>
    </row>
    <row r="752" spans="1:1" hidden="1" x14ac:dyDescent="0.25">
      <c r="A752" t="s">
        <v>160</v>
      </c>
    </row>
    <row r="753" spans="1:1" hidden="1" x14ac:dyDescent="0.25">
      <c r="A753" t="s">
        <v>160</v>
      </c>
    </row>
    <row r="754" spans="1:1" hidden="1" x14ac:dyDescent="0.25">
      <c r="A754" t="s">
        <v>160</v>
      </c>
    </row>
    <row r="755" spans="1:1" hidden="1" x14ac:dyDescent="0.25">
      <c r="A755" t="s">
        <v>160</v>
      </c>
    </row>
    <row r="756" spans="1:1" hidden="1" x14ac:dyDescent="0.25">
      <c r="A756" t="s">
        <v>160</v>
      </c>
    </row>
    <row r="757" spans="1:1" hidden="1" x14ac:dyDescent="0.25">
      <c r="A757" t="s">
        <v>160</v>
      </c>
    </row>
    <row r="758" spans="1:1" hidden="1" x14ac:dyDescent="0.25">
      <c r="A758" t="s">
        <v>160</v>
      </c>
    </row>
    <row r="759" spans="1:1" hidden="1" x14ac:dyDescent="0.25">
      <c r="A759" t="s">
        <v>160</v>
      </c>
    </row>
    <row r="760" spans="1:1" hidden="1" x14ac:dyDescent="0.25">
      <c r="A760" t="s">
        <v>160</v>
      </c>
    </row>
    <row r="761" spans="1:1" hidden="1" x14ac:dyDescent="0.25">
      <c r="A761" t="s">
        <v>160</v>
      </c>
    </row>
    <row r="762" spans="1:1" hidden="1" x14ac:dyDescent="0.25">
      <c r="A762" t="s">
        <v>160</v>
      </c>
    </row>
    <row r="763" spans="1:1" hidden="1" x14ac:dyDescent="0.25">
      <c r="A763" t="s">
        <v>160</v>
      </c>
    </row>
    <row r="764" spans="1:1" hidden="1" x14ac:dyDescent="0.25">
      <c r="A764" t="s">
        <v>160</v>
      </c>
    </row>
    <row r="765" spans="1:1" hidden="1" x14ac:dyDescent="0.25">
      <c r="A765" t="s">
        <v>160</v>
      </c>
    </row>
    <row r="766" spans="1:1" hidden="1" x14ac:dyDescent="0.25">
      <c r="A766" t="s">
        <v>160</v>
      </c>
    </row>
    <row r="767" spans="1:1" hidden="1" x14ac:dyDescent="0.25">
      <c r="A767" t="s">
        <v>160</v>
      </c>
    </row>
    <row r="768" spans="1:1" hidden="1" x14ac:dyDescent="0.25">
      <c r="A768" t="s">
        <v>160</v>
      </c>
    </row>
    <row r="769" spans="1:1" hidden="1" x14ac:dyDescent="0.25">
      <c r="A769" t="s">
        <v>160</v>
      </c>
    </row>
    <row r="770" spans="1:1" hidden="1" x14ac:dyDescent="0.25">
      <c r="A770" t="s">
        <v>160</v>
      </c>
    </row>
    <row r="771" spans="1:1" hidden="1" x14ac:dyDescent="0.25">
      <c r="A771" t="s">
        <v>160</v>
      </c>
    </row>
    <row r="772" spans="1:1" hidden="1" x14ac:dyDescent="0.25">
      <c r="A772" t="s">
        <v>160</v>
      </c>
    </row>
    <row r="773" spans="1:1" hidden="1" x14ac:dyDescent="0.25">
      <c r="A773" t="s">
        <v>160</v>
      </c>
    </row>
    <row r="774" spans="1:1" hidden="1" x14ac:dyDescent="0.25">
      <c r="A774" t="s">
        <v>160</v>
      </c>
    </row>
    <row r="775" spans="1:1" hidden="1" x14ac:dyDescent="0.25">
      <c r="A775" t="s">
        <v>160</v>
      </c>
    </row>
    <row r="776" spans="1:1" hidden="1" x14ac:dyDescent="0.25">
      <c r="A776" t="s">
        <v>160</v>
      </c>
    </row>
    <row r="777" spans="1:1" hidden="1" x14ac:dyDescent="0.25">
      <c r="A777" t="s">
        <v>160</v>
      </c>
    </row>
    <row r="778" spans="1:1" hidden="1" x14ac:dyDescent="0.25">
      <c r="A778" t="s">
        <v>160</v>
      </c>
    </row>
    <row r="779" spans="1:1" hidden="1" x14ac:dyDescent="0.25">
      <c r="A779" t="s">
        <v>160</v>
      </c>
    </row>
    <row r="780" spans="1:1" hidden="1" x14ac:dyDescent="0.25">
      <c r="A780" t="s">
        <v>160</v>
      </c>
    </row>
    <row r="781" spans="1:1" hidden="1" x14ac:dyDescent="0.25">
      <c r="A781" t="s">
        <v>160</v>
      </c>
    </row>
    <row r="782" spans="1:1" hidden="1" x14ac:dyDescent="0.25">
      <c r="A782" t="s">
        <v>160</v>
      </c>
    </row>
    <row r="783" spans="1:1" hidden="1" x14ac:dyDescent="0.25">
      <c r="A783" t="s">
        <v>160</v>
      </c>
    </row>
    <row r="784" spans="1:1" hidden="1" x14ac:dyDescent="0.25">
      <c r="A784" t="s">
        <v>160</v>
      </c>
    </row>
    <row r="785" spans="1:1" hidden="1" x14ac:dyDescent="0.25">
      <c r="A785" t="s">
        <v>160</v>
      </c>
    </row>
    <row r="786" spans="1:1" hidden="1" x14ac:dyDescent="0.25">
      <c r="A786" t="s">
        <v>160</v>
      </c>
    </row>
    <row r="787" spans="1:1" hidden="1" x14ac:dyDescent="0.25">
      <c r="A787" t="s">
        <v>160</v>
      </c>
    </row>
    <row r="788" spans="1:1" hidden="1" x14ac:dyDescent="0.25">
      <c r="A788" t="s">
        <v>160</v>
      </c>
    </row>
    <row r="789" spans="1:1" hidden="1" x14ac:dyDescent="0.25">
      <c r="A789" t="s">
        <v>160</v>
      </c>
    </row>
    <row r="790" spans="1:1" hidden="1" x14ac:dyDescent="0.25">
      <c r="A790" t="s">
        <v>160</v>
      </c>
    </row>
    <row r="791" spans="1:1" hidden="1" x14ac:dyDescent="0.25">
      <c r="A791" t="s">
        <v>160</v>
      </c>
    </row>
    <row r="792" spans="1:1" hidden="1" x14ac:dyDescent="0.25">
      <c r="A792" t="s">
        <v>160</v>
      </c>
    </row>
    <row r="793" spans="1:1" hidden="1" x14ac:dyDescent="0.25">
      <c r="A793" t="s">
        <v>160</v>
      </c>
    </row>
    <row r="794" spans="1:1" hidden="1" x14ac:dyDescent="0.25">
      <c r="A794" t="s">
        <v>160</v>
      </c>
    </row>
    <row r="795" spans="1:1" hidden="1" x14ac:dyDescent="0.25">
      <c r="A795" t="s">
        <v>160</v>
      </c>
    </row>
    <row r="796" spans="1:1" hidden="1" x14ac:dyDescent="0.25">
      <c r="A796" t="s">
        <v>160</v>
      </c>
    </row>
    <row r="797" spans="1:1" hidden="1" x14ac:dyDescent="0.25">
      <c r="A797" t="s">
        <v>160</v>
      </c>
    </row>
    <row r="798" spans="1:1" hidden="1" x14ac:dyDescent="0.25">
      <c r="A798" t="s">
        <v>160</v>
      </c>
    </row>
    <row r="799" spans="1:1" hidden="1" x14ac:dyDescent="0.25">
      <c r="A799" t="s">
        <v>160</v>
      </c>
    </row>
    <row r="800" spans="1:1" hidden="1" x14ac:dyDescent="0.25">
      <c r="A800" t="s">
        <v>160</v>
      </c>
    </row>
    <row r="801" spans="1:1" hidden="1" x14ac:dyDescent="0.25">
      <c r="A801" t="s">
        <v>160</v>
      </c>
    </row>
    <row r="802" spans="1:1" hidden="1" x14ac:dyDescent="0.25">
      <c r="A802" t="s">
        <v>160</v>
      </c>
    </row>
    <row r="803" spans="1:1" hidden="1" x14ac:dyDescent="0.25">
      <c r="A803" t="s">
        <v>160</v>
      </c>
    </row>
    <row r="804" spans="1:1" hidden="1" x14ac:dyDescent="0.25">
      <c r="A804" t="s">
        <v>160</v>
      </c>
    </row>
    <row r="805" spans="1:1" hidden="1" x14ac:dyDescent="0.25">
      <c r="A805" t="s">
        <v>160</v>
      </c>
    </row>
    <row r="806" spans="1:1" hidden="1" x14ac:dyDescent="0.25">
      <c r="A806" t="s">
        <v>160</v>
      </c>
    </row>
    <row r="807" spans="1:1" hidden="1" x14ac:dyDescent="0.25">
      <c r="A807" t="s">
        <v>160</v>
      </c>
    </row>
    <row r="808" spans="1:1" hidden="1" x14ac:dyDescent="0.25">
      <c r="A808" t="s">
        <v>160</v>
      </c>
    </row>
    <row r="809" spans="1:1" hidden="1" x14ac:dyDescent="0.25">
      <c r="A809" t="s">
        <v>160</v>
      </c>
    </row>
    <row r="810" spans="1:1" hidden="1" x14ac:dyDescent="0.25">
      <c r="A810" t="s">
        <v>160</v>
      </c>
    </row>
    <row r="811" spans="1:1" hidden="1" x14ac:dyDescent="0.25">
      <c r="A811" t="s">
        <v>160</v>
      </c>
    </row>
    <row r="812" spans="1:1" hidden="1" x14ac:dyDescent="0.25">
      <c r="A812" t="s">
        <v>160</v>
      </c>
    </row>
    <row r="813" spans="1:1" hidden="1" x14ac:dyDescent="0.25">
      <c r="A813" t="s">
        <v>160</v>
      </c>
    </row>
    <row r="814" spans="1:1" hidden="1" x14ac:dyDescent="0.25">
      <c r="A814" t="s">
        <v>160</v>
      </c>
    </row>
    <row r="815" spans="1:1" hidden="1" x14ac:dyDescent="0.25">
      <c r="A815" t="s">
        <v>160</v>
      </c>
    </row>
    <row r="816" spans="1:1" hidden="1" x14ac:dyDescent="0.25">
      <c r="A816" t="s">
        <v>160</v>
      </c>
    </row>
    <row r="817" spans="1:1" hidden="1" x14ac:dyDescent="0.25">
      <c r="A817" t="s">
        <v>160</v>
      </c>
    </row>
    <row r="818" spans="1:1" hidden="1" x14ac:dyDescent="0.25">
      <c r="A818" t="s">
        <v>160</v>
      </c>
    </row>
    <row r="819" spans="1:1" hidden="1" x14ac:dyDescent="0.25">
      <c r="A819" t="s">
        <v>160</v>
      </c>
    </row>
    <row r="820" spans="1:1" hidden="1" x14ac:dyDescent="0.25">
      <c r="A820" t="s">
        <v>160</v>
      </c>
    </row>
    <row r="821" spans="1:1" hidden="1" x14ac:dyDescent="0.25">
      <c r="A821" t="s">
        <v>160</v>
      </c>
    </row>
    <row r="822" spans="1:1" hidden="1" x14ac:dyDescent="0.25">
      <c r="A822" t="s">
        <v>160</v>
      </c>
    </row>
    <row r="823" spans="1:1" hidden="1" x14ac:dyDescent="0.25">
      <c r="A823" t="s">
        <v>160</v>
      </c>
    </row>
    <row r="824" spans="1:1" hidden="1" x14ac:dyDescent="0.25">
      <c r="A824" t="s">
        <v>160</v>
      </c>
    </row>
    <row r="825" spans="1:1" hidden="1" x14ac:dyDescent="0.25">
      <c r="A825" t="s">
        <v>160</v>
      </c>
    </row>
    <row r="826" spans="1:1" hidden="1" x14ac:dyDescent="0.25">
      <c r="A826" t="s">
        <v>160</v>
      </c>
    </row>
    <row r="827" spans="1:1" hidden="1" x14ac:dyDescent="0.25">
      <c r="A827" t="s">
        <v>160</v>
      </c>
    </row>
    <row r="828" spans="1:1" hidden="1" x14ac:dyDescent="0.25">
      <c r="A828" t="s">
        <v>160</v>
      </c>
    </row>
    <row r="829" spans="1:1" hidden="1" x14ac:dyDescent="0.25">
      <c r="A829" t="s">
        <v>160</v>
      </c>
    </row>
    <row r="830" spans="1:1" hidden="1" x14ac:dyDescent="0.25">
      <c r="A830" t="s">
        <v>160</v>
      </c>
    </row>
    <row r="831" spans="1:1" hidden="1" x14ac:dyDescent="0.25">
      <c r="A831" t="s">
        <v>160</v>
      </c>
    </row>
    <row r="832" spans="1:1" hidden="1" x14ac:dyDescent="0.25">
      <c r="A832" t="s">
        <v>160</v>
      </c>
    </row>
    <row r="833" spans="1:1" hidden="1" x14ac:dyDescent="0.25">
      <c r="A833" t="s">
        <v>160</v>
      </c>
    </row>
    <row r="834" spans="1:1" hidden="1" x14ac:dyDescent="0.25">
      <c r="A834" t="s">
        <v>160</v>
      </c>
    </row>
    <row r="835" spans="1:1" hidden="1" x14ac:dyDescent="0.25">
      <c r="A835" t="s">
        <v>160</v>
      </c>
    </row>
    <row r="836" spans="1:1" hidden="1" x14ac:dyDescent="0.25">
      <c r="A836" t="s">
        <v>160</v>
      </c>
    </row>
    <row r="837" spans="1:1" hidden="1" x14ac:dyDescent="0.25">
      <c r="A837" t="s">
        <v>160</v>
      </c>
    </row>
    <row r="838" spans="1:1" hidden="1" x14ac:dyDescent="0.25">
      <c r="A838" t="s">
        <v>160</v>
      </c>
    </row>
    <row r="839" spans="1:1" hidden="1" x14ac:dyDescent="0.25">
      <c r="A839" t="s">
        <v>160</v>
      </c>
    </row>
    <row r="840" spans="1:1" hidden="1" x14ac:dyDescent="0.25">
      <c r="A840" t="s">
        <v>160</v>
      </c>
    </row>
    <row r="841" spans="1:1" hidden="1" x14ac:dyDescent="0.25">
      <c r="A841" t="s">
        <v>160</v>
      </c>
    </row>
    <row r="842" spans="1:1" hidden="1" x14ac:dyDescent="0.25">
      <c r="A842" t="s">
        <v>160</v>
      </c>
    </row>
    <row r="843" spans="1:1" hidden="1" x14ac:dyDescent="0.25">
      <c r="A843" t="s">
        <v>160</v>
      </c>
    </row>
    <row r="844" spans="1:1" hidden="1" x14ac:dyDescent="0.25">
      <c r="A844" t="s">
        <v>160</v>
      </c>
    </row>
    <row r="845" spans="1:1" hidden="1" x14ac:dyDescent="0.25">
      <c r="A845" t="s">
        <v>160</v>
      </c>
    </row>
    <row r="846" spans="1:1" hidden="1" x14ac:dyDescent="0.25">
      <c r="A846" t="s">
        <v>160</v>
      </c>
    </row>
    <row r="847" spans="1:1" hidden="1" x14ac:dyDescent="0.25">
      <c r="A847" t="s">
        <v>160</v>
      </c>
    </row>
    <row r="848" spans="1:1" hidden="1" x14ac:dyDescent="0.25">
      <c r="A848" t="s">
        <v>160</v>
      </c>
    </row>
    <row r="849" spans="1:1" hidden="1" x14ac:dyDescent="0.25">
      <c r="A849" t="s">
        <v>160</v>
      </c>
    </row>
    <row r="850" spans="1:1" hidden="1" x14ac:dyDescent="0.25">
      <c r="A850" t="s">
        <v>160</v>
      </c>
    </row>
    <row r="851" spans="1:1" hidden="1" x14ac:dyDescent="0.25">
      <c r="A851" t="s">
        <v>160</v>
      </c>
    </row>
    <row r="852" spans="1:1" hidden="1" x14ac:dyDescent="0.25">
      <c r="A852" t="s">
        <v>160</v>
      </c>
    </row>
    <row r="853" spans="1:1" hidden="1" x14ac:dyDescent="0.25">
      <c r="A853" t="s">
        <v>160</v>
      </c>
    </row>
    <row r="854" spans="1:1" hidden="1" x14ac:dyDescent="0.25">
      <c r="A854" t="s">
        <v>160</v>
      </c>
    </row>
    <row r="855" spans="1:1" hidden="1" x14ac:dyDescent="0.25">
      <c r="A855" t="s">
        <v>160</v>
      </c>
    </row>
    <row r="856" spans="1:1" hidden="1" x14ac:dyDescent="0.25">
      <c r="A856" t="s">
        <v>160</v>
      </c>
    </row>
    <row r="857" spans="1:1" hidden="1" x14ac:dyDescent="0.25">
      <c r="A857" t="s">
        <v>160</v>
      </c>
    </row>
    <row r="858" spans="1:1" hidden="1" x14ac:dyDescent="0.25">
      <c r="A858" t="s">
        <v>160</v>
      </c>
    </row>
    <row r="859" spans="1:1" hidden="1" x14ac:dyDescent="0.25">
      <c r="A859" t="s">
        <v>160</v>
      </c>
    </row>
    <row r="860" spans="1:1" hidden="1" x14ac:dyDescent="0.25">
      <c r="A860" t="s">
        <v>160</v>
      </c>
    </row>
    <row r="861" spans="1:1" hidden="1" x14ac:dyDescent="0.25">
      <c r="A861" t="s">
        <v>160</v>
      </c>
    </row>
    <row r="862" spans="1:1" hidden="1" x14ac:dyDescent="0.25">
      <c r="A862" t="s">
        <v>160</v>
      </c>
    </row>
    <row r="863" spans="1:1" hidden="1" x14ac:dyDescent="0.25">
      <c r="A863" t="s">
        <v>160</v>
      </c>
    </row>
    <row r="864" spans="1:1" hidden="1" x14ac:dyDescent="0.25">
      <c r="A864" t="s">
        <v>160</v>
      </c>
    </row>
    <row r="865" spans="1:1" hidden="1" x14ac:dyDescent="0.25">
      <c r="A865" t="s">
        <v>160</v>
      </c>
    </row>
    <row r="866" spans="1:1" hidden="1" x14ac:dyDescent="0.25">
      <c r="A866" t="s">
        <v>160</v>
      </c>
    </row>
    <row r="867" spans="1:1" hidden="1" x14ac:dyDescent="0.25">
      <c r="A867" t="s">
        <v>160</v>
      </c>
    </row>
    <row r="868" spans="1:1" hidden="1" x14ac:dyDescent="0.25">
      <c r="A868" t="s">
        <v>160</v>
      </c>
    </row>
    <row r="869" spans="1:1" hidden="1" x14ac:dyDescent="0.25">
      <c r="A869" t="s">
        <v>160</v>
      </c>
    </row>
    <row r="870" spans="1:1" hidden="1" x14ac:dyDescent="0.25">
      <c r="A870" t="s">
        <v>160</v>
      </c>
    </row>
    <row r="871" spans="1:1" hidden="1" x14ac:dyDescent="0.25">
      <c r="A871" t="s">
        <v>160</v>
      </c>
    </row>
    <row r="872" spans="1:1" hidden="1" x14ac:dyDescent="0.25">
      <c r="A872" t="s">
        <v>160</v>
      </c>
    </row>
    <row r="873" spans="1:1" hidden="1" x14ac:dyDescent="0.25">
      <c r="A873" t="s">
        <v>160</v>
      </c>
    </row>
    <row r="874" spans="1:1" hidden="1" x14ac:dyDescent="0.25">
      <c r="A874" t="s">
        <v>160</v>
      </c>
    </row>
    <row r="875" spans="1:1" hidden="1" x14ac:dyDescent="0.25">
      <c r="A875" t="s">
        <v>160</v>
      </c>
    </row>
    <row r="876" spans="1:1" hidden="1" x14ac:dyDescent="0.25">
      <c r="A876" t="s">
        <v>160</v>
      </c>
    </row>
    <row r="877" spans="1:1" hidden="1" x14ac:dyDescent="0.25">
      <c r="A877" t="s">
        <v>160</v>
      </c>
    </row>
    <row r="878" spans="1:1" hidden="1" x14ac:dyDescent="0.25">
      <c r="A878" t="s">
        <v>160</v>
      </c>
    </row>
    <row r="879" spans="1:1" hidden="1" x14ac:dyDescent="0.25">
      <c r="A879" t="s">
        <v>160</v>
      </c>
    </row>
    <row r="880" spans="1:1" hidden="1" x14ac:dyDescent="0.25">
      <c r="A880" t="s">
        <v>160</v>
      </c>
    </row>
    <row r="881" spans="1:1" hidden="1" x14ac:dyDescent="0.25">
      <c r="A881" t="s">
        <v>160</v>
      </c>
    </row>
    <row r="882" spans="1:1" hidden="1" x14ac:dyDescent="0.25">
      <c r="A882" t="s">
        <v>160</v>
      </c>
    </row>
    <row r="883" spans="1:1" hidden="1" x14ac:dyDescent="0.25">
      <c r="A883" t="s">
        <v>160</v>
      </c>
    </row>
    <row r="884" spans="1:1" hidden="1" x14ac:dyDescent="0.25">
      <c r="A884" t="s">
        <v>160</v>
      </c>
    </row>
    <row r="885" spans="1:1" hidden="1" x14ac:dyDescent="0.25">
      <c r="A885" t="s">
        <v>160</v>
      </c>
    </row>
    <row r="886" spans="1:1" hidden="1" x14ac:dyDescent="0.25">
      <c r="A886" t="s">
        <v>160</v>
      </c>
    </row>
    <row r="887" spans="1:1" hidden="1" x14ac:dyDescent="0.25">
      <c r="A887" t="s">
        <v>160</v>
      </c>
    </row>
    <row r="888" spans="1:1" hidden="1" x14ac:dyDescent="0.25">
      <c r="A888" t="s">
        <v>160</v>
      </c>
    </row>
    <row r="889" spans="1:1" hidden="1" x14ac:dyDescent="0.25">
      <c r="A889" t="s">
        <v>160</v>
      </c>
    </row>
    <row r="890" spans="1:1" hidden="1" x14ac:dyDescent="0.25">
      <c r="A890" t="s">
        <v>160</v>
      </c>
    </row>
    <row r="891" spans="1:1" hidden="1" x14ac:dyDescent="0.25">
      <c r="A891" t="s">
        <v>160</v>
      </c>
    </row>
    <row r="892" spans="1:1" hidden="1" x14ac:dyDescent="0.25">
      <c r="A892" t="s">
        <v>160</v>
      </c>
    </row>
    <row r="893" spans="1:1" hidden="1" x14ac:dyDescent="0.25">
      <c r="A893" t="s">
        <v>160</v>
      </c>
    </row>
    <row r="894" spans="1:1" hidden="1" x14ac:dyDescent="0.25">
      <c r="A894" t="s">
        <v>160</v>
      </c>
    </row>
    <row r="895" spans="1:1" hidden="1" x14ac:dyDescent="0.25">
      <c r="A895" t="s">
        <v>160</v>
      </c>
    </row>
    <row r="896" spans="1:1" hidden="1" x14ac:dyDescent="0.25">
      <c r="A896" t="s">
        <v>160</v>
      </c>
    </row>
    <row r="897" spans="1:1" hidden="1" x14ac:dyDescent="0.25">
      <c r="A897" t="s">
        <v>160</v>
      </c>
    </row>
    <row r="898" spans="1:1" hidden="1" x14ac:dyDescent="0.25">
      <c r="A898" t="s">
        <v>160</v>
      </c>
    </row>
    <row r="899" spans="1:1" hidden="1" x14ac:dyDescent="0.25">
      <c r="A899" t="s">
        <v>160</v>
      </c>
    </row>
    <row r="900" spans="1:1" hidden="1" x14ac:dyDescent="0.25">
      <c r="A900" t="s">
        <v>160</v>
      </c>
    </row>
    <row r="901" spans="1:1" hidden="1" x14ac:dyDescent="0.25">
      <c r="A901" t="s">
        <v>160</v>
      </c>
    </row>
    <row r="902" spans="1:1" hidden="1" x14ac:dyDescent="0.25">
      <c r="A902" t="s">
        <v>160</v>
      </c>
    </row>
    <row r="903" spans="1:1" hidden="1" x14ac:dyDescent="0.25">
      <c r="A903" t="s">
        <v>160</v>
      </c>
    </row>
    <row r="904" spans="1:1" hidden="1" x14ac:dyDescent="0.25">
      <c r="A904" t="s">
        <v>160</v>
      </c>
    </row>
    <row r="905" spans="1:1" hidden="1" x14ac:dyDescent="0.25">
      <c r="A905" t="s">
        <v>160</v>
      </c>
    </row>
    <row r="906" spans="1:1" hidden="1" x14ac:dyDescent="0.25">
      <c r="A906" t="s">
        <v>160</v>
      </c>
    </row>
    <row r="907" spans="1:1" hidden="1" x14ac:dyDescent="0.25">
      <c r="A907" t="s">
        <v>160</v>
      </c>
    </row>
    <row r="908" spans="1:1" hidden="1" x14ac:dyDescent="0.25">
      <c r="A908" t="s">
        <v>160</v>
      </c>
    </row>
    <row r="909" spans="1:1" hidden="1" x14ac:dyDescent="0.25">
      <c r="A909" t="s">
        <v>160</v>
      </c>
    </row>
    <row r="910" spans="1:1" hidden="1" x14ac:dyDescent="0.25">
      <c r="A910" t="s">
        <v>160</v>
      </c>
    </row>
    <row r="911" spans="1:1" hidden="1" x14ac:dyDescent="0.25">
      <c r="A911" t="s">
        <v>160</v>
      </c>
    </row>
    <row r="912" spans="1:1" hidden="1" x14ac:dyDescent="0.25">
      <c r="A912" t="s">
        <v>160</v>
      </c>
    </row>
    <row r="913" spans="1:1" hidden="1" x14ac:dyDescent="0.25">
      <c r="A913" t="s">
        <v>160</v>
      </c>
    </row>
    <row r="914" spans="1:1" hidden="1" x14ac:dyDescent="0.25">
      <c r="A914" t="s">
        <v>160</v>
      </c>
    </row>
    <row r="915" spans="1:1" hidden="1" x14ac:dyDescent="0.25">
      <c r="A915" t="s">
        <v>160</v>
      </c>
    </row>
    <row r="916" spans="1:1" hidden="1" x14ac:dyDescent="0.25">
      <c r="A916" t="s">
        <v>160</v>
      </c>
    </row>
    <row r="917" spans="1:1" hidden="1" x14ac:dyDescent="0.25">
      <c r="A917" t="s">
        <v>160</v>
      </c>
    </row>
    <row r="918" spans="1:1" hidden="1" x14ac:dyDescent="0.25">
      <c r="A918" t="s">
        <v>160</v>
      </c>
    </row>
    <row r="919" spans="1:1" hidden="1" x14ac:dyDescent="0.25">
      <c r="A919" t="s">
        <v>160</v>
      </c>
    </row>
    <row r="920" spans="1:1" hidden="1" x14ac:dyDescent="0.25">
      <c r="A920" t="s">
        <v>160</v>
      </c>
    </row>
    <row r="921" spans="1:1" hidden="1" x14ac:dyDescent="0.25">
      <c r="A921" t="s">
        <v>160</v>
      </c>
    </row>
    <row r="922" spans="1:1" hidden="1" x14ac:dyDescent="0.25">
      <c r="A922" t="s">
        <v>160</v>
      </c>
    </row>
    <row r="923" spans="1:1" hidden="1" x14ac:dyDescent="0.25">
      <c r="A923" t="s">
        <v>160</v>
      </c>
    </row>
    <row r="924" spans="1:1" hidden="1" x14ac:dyDescent="0.25">
      <c r="A924" t="s">
        <v>160</v>
      </c>
    </row>
    <row r="925" spans="1:1" hidden="1" x14ac:dyDescent="0.25">
      <c r="A925" t="s">
        <v>160</v>
      </c>
    </row>
    <row r="926" spans="1:1" hidden="1" x14ac:dyDescent="0.25">
      <c r="A926" t="s">
        <v>160</v>
      </c>
    </row>
    <row r="927" spans="1:1" hidden="1" x14ac:dyDescent="0.25">
      <c r="A927" t="s">
        <v>160</v>
      </c>
    </row>
    <row r="928" spans="1:1" hidden="1" x14ac:dyDescent="0.25">
      <c r="A928" t="s">
        <v>160</v>
      </c>
    </row>
    <row r="929" spans="1:1" hidden="1" x14ac:dyDescent="0.25">
      <c r="A929" t="s">
        <v>160</v>
      </c>
    </row>
    <row r="930" spans="1:1" hidden="1" x14ac:dyDescent="0.25">
      <c r="A930" t="s">
        <v>160</v>
      </c>
    </row>
    <row r="931" spans="1:1" hidden="1" x14ac:dyDescent="0.25">
      <c r="A931" t="s">
        <v>160</v>
      </c>
    </row>
    <row r="932" spans="1:1" hidden="1" x14ac:dyDescent="0.25">
      <c r="A932" t="s">
        <v>160</v>
      </c>
    </row>
    <row r="933" spans="1:1" hidden="1" x14ac:dyDescent="0.25">
      <c r="A933" t="s">
        <v>160</v>
      </c>
    </row>
    <row r="934" spans="1:1" hidden="1" x14ac:dyDescent="0.25">
      <c r="A934" t="s">
        <v>160</v>
      </c>
    </row>
    <row r="935" spans="1:1" hidden="1" x14ac:dyDescent="0.25">
      <c r="A935" t="s">
        <v>160</v>
      </c>
    </row>
    <row r="936" spans="1:1" hidden="1" x14ac:dyDescent="0.25">
      <c r="A936" t="s">
        <v>160</v>
      </c>
    </row>
    <row r="937" spans="1:1" hidden="1" x14ac:dyDescent="0.25">
      <c r="A937" t="s">
        <v>160</v>
      </c>
    </row>
    <row r="938" spans="1:1" hidden="1" x14ac:dyDescent="0.25">
      <c r="A938" t="s">
        <v>160</v>
      </c>
    </row>
    <row r="939" spans="1:1" hidden="1" x14ac:dyDescent="0.25">
      <c r="A939" t="s">
        <v>160</v>
      </c>
    </row>
    <row r="940" spans="1:1" hidden="1" x14ac:dyDescent="0.25">
      <c r="A940" t="s">
        <v>160</v>
      </c>
    </row>
    <row r="941" spans="1:1" hidden="1" x14ac:dyDescent="0.25">
      <c r="A941" t="s">
        <v>160</v>
      </c>
    </row>
    <row r="942" spans="1:1" hidden="1" x14ac:dyDescent="0.25">
      <c r="A942" t="s">
        <v>160</v>
      </c>
    </row>
    <row r="943" spans="1:1" hidden="1" x14ac:dyDescent="0.25">
      <c r="A943" t="s">
        <v>160</v>
      </c>
    </row>
    <row r="944" spans="1:1" hidden="1" x14ac:dyDescent="0.25">
      <c r="A944" t="s">
        <v>160</v>
      </c>
    </row>
    <row r="945" spans="1:1" hidden="1" x14ac:dyDescent="0.25">
      <c r="A945" t="s">
        <v>160</v>
      </c>
    </row>
    <row r="946" spans="1:1" hidden="1" x14ac:dyDescent="0.25">
      <c r="A946" t="s">
        <v>160</v>
      </c>
    </row>
    <row r="947" spans="1:1" hidden="1" x14ac:dyDescent="0.25">
      <c r="A947" t="s">
        <v>160</v>
      </c>
    </row>
    <row r="948" spans="1:1" hidden="1" x14ac:dyDescent="0.25">
      <c r="A948" t="s">
        <v>160</v>
      </c>
    </row>
    <row r="949" spans="1:1" hidden="1" x14ac:dyDescent="0.25">
      <c r="A949" t="s">
        <v>160</v>
      </c>
    </row>
    <row r="950" spans="1:1" hidden="1" x14ac:dyDescent="0.25">
      <c r="A950" t="s">
        <v>160</v>
      </c>
    </row>
    <row r="951" spans="1:1" hidden="1" x14ac:dyDescent="0.25">
      <c r="A951" t="s">
        <v>160</v>
      </c>
    </row>
    <row r="952" spans="1:1" hidden="1" x14ac:dyDescent="0.25">
      <c r="A952" t="s">
        <v>160</v>
      </c>
    </row>
    <row r="953" spans="1:1" hidden="1" x14ac:dyDescent="0.25">
      <c r="A953" t="s">
        <v>160</v>
      </c>
    </row>
    <row r="954" spans="1:1" hidden="1" x14ac:dyDescent="0.25">
      <c r="A954" t="s">
        <v>160</v>
      </c>
    </row>
    <row r="955" spans="1:1" hidden="1" x14ac:dyDescent="0.25">
      <c r="A955" t="s">
        <v>160</v>
      </c>
    </row>
    <row r="956" spans="1:1" hidden="1" x14ac:dyDescent="0.25">
      <c r="A956" t="s">
        <v>160</v>
      </c>
    </row>
    <row r="957" spans="1:1" hidden="1" x14ac:dyDescent="0.25">
      <c r="A957" t="s">
        <v>160</v>
      </c>
    </row>
    <row r="958" spans="1:1" hidden="1" x14ac:dyDescent="0.25">
      <c r="A958" t="s">
        <v>160</v>
      </c>
    </row>
    <row r="959" spans="1:1" hidden="1" x14ac:dyDescent="0.25">
      <c r="A959" t="s">
        <v>160</v>
      </c>
    </row>
    <row r="960" spans="1:1" hidden="1" x14ac:dyDescent="0.25">
      <c r="A960" t="s">
        <v>160</v>
      </c>
    </row>
    <row r="961" spans="1:1" hidden="1" x14ac:dyDescent="0.25">
      <c r="A961" t="s">
        <v>160</v>
      </c>
    </row>
    <row r="962" spans="1:1" hidden="1" x14ac:dyDescent="0.25">
      <c r="A962" t="s">
        <v>160</v>
      </c>
    </row>
    <row r="963" spans="1:1" hidden="1" x14ac:dyDescent="0.25">
      <c r="A963" t="s">
        <v>160</v>
      </c>
    </row>
    <row r="964" spans="1:1" hidden="1" x14ac:dyDescent="0.25">
      <c r="A964" t="s">
        <v>160</v>
      </c>
    </row>
    <row r="965" spans="1:1" hidden="1" x14ac:dyDescent="0.25">
      <c r="A965" t="s">
        <v>160</v>
      </c>
    </row>
    <row r="966" spans="1:1" hidden="1" x14ac:dyDescent="0.25">
      <c r="A966" t="s">
        <v>160</v>
      </c>
    </row>
    <row r="967" spans="1:1" hidden="1" x14ac:dyDescent="0.25">
      <c r="A967" t="s">
        <v>160</v>
      </c>
    </row>
    <row r="968" spans="1:1" hidden="1" x14ac:dyDescent="0.25">
      <c r="A968" t="s">
        <v>160</v>
      </c>
    </row>
    <row r="969" spans="1:1" hidden="1" x14ac:dyDescent="0.25">
      <c r="A969" t="s">
        <v>160</v>
      </c>
    </row>
    <row r="970" spans="1:1" hidden="1" x14ac:dyDescent="0.25">
      <c r="A970" t="s">
        <v>160</v>
      </c>
    </row>
    <row r="971" spans="1:1" hidden="1" x14ac:dyDescent="0.25">
      <c r="A971" t="s">
        <v>160</v>
      </c>
    </row>
    <row r="972" spans="1:1" hidden="1" x14ac:dyDescent="0.25">
      <c r="A972" t="s">
        <v>160</v>
      </c>
    </row>
    <row r="973" spans="1:1" hidden="1" x14ac:dyDescent="0.25">
      <c r="A973" t="s">
        <v>160</v>
      </c>
    </row>
    <row r="974" spans="1:1" hidden="1" x14ac:dyDescent="0.25">
      <c r="A974" t="s">
        <v>160</v>
      </c>
    </row>
    <row r="975" spans="1:1" hidden="1" x14ac:dyDescent="0.25">
      <c r="A975" t="s">
        <v>160</v>
      </c>
    </row>
    <row r="976" spans="1:1" hidden="1" x14ac:dyDescent="0.25">
      <c r="A976" t="s">
        <v>160</v>
      </c>
    </row>
    <row r="977" spans="1:1" hidden="1" x14ac:dyDescent="0.25">
      <c r="A977" t="s">
        <v>160</v>
      </c>
    </row>
    <row r="978" spans="1:1" hidden="1" x14ac:dyDescent="0.25">
      <c r="A978" t="s">
        <v>160</v>
      </c>
    </row>
    <row r="979" spans="1:1" hidden="1" x14ac:dyDescent="0.25">
      <c r="A979" t="s">
        <v>160</v>
      </c>
    </row>
    <row r="980" spans="1:1" hidden="1" x14ac:dyDescent="0.25">
      <c r="A980" t="s">
        <v>160</v>
      </c>
    </row>
    <row r="981" spans="1:1" hidden="1" x14ac:dyDescent="0.25">
      <c r="A981" t="s">
        <v>160</v>
      </c>
    </row>
    <row r="982" spans="1:1" hidden="1" x14ac:dyDescent="0.25">
      <c r="A982" t="s">
        <v>160</v>
      </c>
    </row>
    <row r="983" spans="1:1" hidden="1" x14ac:dyDescent="0.25">
      <c r="A983" t="s">
        <v>160</v>
      </c>
    </row>
    <row r="984" spans="1:1" hidden="1" x14ac:dyDescent="0.25">
      <c r="A984" t="s">
        <v>160</v>
      </c>
    </row>
    <row r="985" spans="1:1" hidden="1" x14ac:dyDescent="0.25">
      <c r="A985" t="s">
        <v>160</v>
      </c>
    </row>
    <row r="986" spans="1:1" hidden="1" x14ac:dyDescent="0.25">
      <c r="A986" t="s">
        <v>160</v>
      </c>
    </row>
    <row r="987" spans="1:1" hidden="1" x14ac:dyDescent="0.25">
      <c r="A987" t="s">
        <v>160</v>
      </c>
    </row>
    <row r="988" spans="1:1" hidden="1" x14ac:dyDescent="0.25">
      <c r="A988" t="s">
        <v>160</v>
      </c>
    </row>
    <row r="989" spans="1:1" hidden="1" x14ac:dyDescent="0.25">
      <c r="A989" t="s">
        <v>160</v>
      </c>
    </row>
    <row r="990" spans="1:1" hidden="1" x14ac:dyDescent="0.25">
      <c r="A990" t="s">
        <v>160</v>
      </c>
    </row>
    <row r="991" spans="1:1" hidden="1" x14ac:dyDescent="0.25">
      <c r="A991" t="s">
        <v>160</v>
      </c>
    </row>
    <row r="992" spans="1:1" hidden="1" x14ac:dyDescent="0.25">
      <c r="A992" t="s">
        <v>160</v>
      </c>
    </row>
    <row r="993" spans="1:1" hidden="1" x14ac:dyDescent="0.25">
      <c r="A993" t="s">
        <v>160</v>
      </c>
    </row>
    <row r="994" spans="1:1" hidden="1" x14ac:dyDescent="0.25">
      <c r="A994" t="s">
        <v>160</v>
      </c>
    </row>
    <row r="995" spans="1:1" hidden="1" x14ac:dyDescent="0.25">
      <c r="A995" t="s">
        <v>160</v>
      </c>
    </row>
    <row r="996" spans="1:1" hidden="1" x14ac:dyDescent="0.25">
      <c r="A996" t="s">
        <v>160</v>
      </c>
    </row>
    <row r="997" spans="1:1" hidden="1" x14ac:dyDescent="0.25">
      <c r="A997" t="s">
        <v>160</v>
      </c>
    </row>
    <row r="998" spans="1:1" hidden="1" x14ac:dyDescent="0.25">
      <c r="A998" t="s">
        <v>160</v>
      </c>
    </row>
    <row r="999" spans="1:1" hidden="1" x14ac:dyDescent="0.25">
      <c r="A999" t="s">
        <v>160</v>
      </c>
    </row>
    <row r="1000" spans="1:1" hidden="1" x14ac:dyDescent="0.25">
      <c r="A1000" t="s">
        <v>160</v>
      </c>
    </row>
    <row r="1001" spans="1:1" hidden="1" x14ac:dyDescent="0.25">
      <c r="A1001" t="s">
        <v>160</v>
      </c>
    </row>
    <row r="1002" spans="1:1" hidden="1" x14ac:dyDescent="0.25">
      <c r="A1002" t="s">
        <v>160</v>
      </c>
    </row>
    <row r="1003" spans="1:1" hidden="1" x14ac:dyDescent="0.25">
      <c r="A1003" t="s">
        <v>160</v>
      </c>
    </row>
    <row r="1004" spans="1:1" hidden="1" x14ac:dyDescent="0.25">
      <c r="A1004" t="s">
        <v>160</v>
      </c>
    </row>
    <row r="1005" spans="1:1" hidden="1" x14ac:dyDescent="0.25">
      <c r="A1005" t="s">
        <v>160</v>
      </c>
    </row>
    <row r="1006" spans="1:1" hidden="1" x14ac:dyDescent="0.25">
      <c r="A1006" t="s">
        <v>160</v>
      </c>
    </row>
    <row r="1007" spans="1:1" hidden="1" x14ac:dyDescent="0.25">
      <c r="A1007" t="s">
        <v>160</v>
      </c>
    </row>
    <row r="1008" spans="1:1" hidden="1" x14ac:dyDescent="0.25">
      <c r="A1008" t="s">
        <v>160</v>
      </c>
    </row>
    <row r="1009" spans="1:1" hidden="1" x14ac:dyDescent="0.25">
      <c r="A1009" t="s">
        <v>160</v>
      </c>
    </row>
    <row r="1010" spans="1:1" hidden="1" x14ac:dyDescent="0.25">
      <c r="A1010" t="s">
        <v>160</v>
      </c>
    </row>
    <row r="1011" spans="1:1" hidden="1" x14ac:dyDescent="0.25">
      <c r="A1011" t="s">
        <v>160</v>
      </c>
    </row>
    <row r="1012" spans="1:1" hidden="1" x14ac:dyDescent="0.25">
      <c r="A1012" t="s">
        <v>160</v>
      </c>
    </row>
    <row r="1013" spans="1:1" hidden="1" x14ac:dyDescent="0.25">
      <c r="A1013" t="s">
        <v>160</v>
      </c>
    </row>
    <row r="1014" spans="1:1" hidden="1" x14ac:dyDescent="0.25">
      <c r="A1014" t="s">
        <v>160</v>
      </c>
    </row>
    <row r="1015" spans="1:1" hidden="1" x14ac:dyDescent="0.25">
      <c r="A1015" t="s">
        <v>160</v>
      </c>
    </row>
    <row r="1016" spans="1:1" hidden="1" x14ac:dyDescent="0.25">
      <c r="A1016" t="s">
        <v>160</v>
      </c>
    </row>
    <row r="1017" spans="1:1" hidden="1" x14ac:dyDescent="0.25">
      <c r="A1017" t="s">
        <v>160</v>
      </c>
    </row>
    <row r="1018" spans="1:1" hidden="1" x14ac:dyDescent="0.25">
      <c r="A1018" t="s">
        <v>160</v>
      </c>
    </row>
    <row r="1019" spans="1:1" hidden="1" x14ac:dyDescent="0.25">
      <c r="A1019" t="s">
        <v>160</v>
      </c>
    </row>
    <row r="1020" spans="1:1" hidden="1" x14ac:dyDescent="0.25">
      <c r="A1020" t="s">
        <v>160</v>
      </c>
    </row>
    <row r="1021" spans="1:1" hidden="1" x14ac:dyDescent="0.25">
      <c r="A1021" t="s">
        <v>160</v>
      </c>
    </row>
    <row r="1022" spans="1:1" hidden="1" x14ac:dyDescent="0.25">
      <c r="A1022" t="s">
        <v>160</v>
      </c>
    </row>
    <row r="1023" spans="1:1" hidden="1" x14ac:dyDescent="0.25">
      <c r="A1023" t="s">
        <v>160</v>
      </c>
    </row>
    <row r="1024" spans="1:1" hidden="1" x14ac:dyDescent="0.25">
      <c r="A1024" t="s">
        <v>160</v>
      </c>
    </row>
    <row r="1025" spans="1:1" hidden="1" x14ac:dyDescent="0.25">
      <c r="A1025" t="s">
        <v>160</v>
      </c>
    </row>
    <row r="1026" spans="1:1" hidden="1" x14ac:dyDescent="0.25">
      <c r="A1026" t="s">
        <v>160</v>
      </c>
    </row>
    <row r="1027" spans="1:1" hidden="1" x14ac:dyDescent="0.25">
      <c r="A1027" t="s">
        <v>160</v>
      </c>
    </row>
    <row r="1028" spans="1:1" hidden="1" x14ac:dyDescent="0.25">
      <c r="A1028" t="s">
        <v>160</v>
      </c>
    </row>
    <row r="1029" spans="1:1" hidden="1" x14ac:dyDescent="0.25">
      <c r="A1029" t="s">
        <v>160</v>
      </c>
    </row>
    <row r="1030" spans="1:1" hidden="1" x14ac:dyDescent="0.25">
      <c r="A1030" t="s">
        <v>160</v>
      </c>
    </row>
    <row r="1031" spans="1:1" hidden="1" x14ac:dyDescent="0.25">
      <c r="A1031" t="s">
        <v>160</v>
      </c>
    </row>
    <row r="1032" spans="1:1" hidden="1" x14ac:dyDescent="0.25">
      <c r="A1032" t="s">
        <v>160</v>
      </c>
    </row>
    <row r="1033" spans="1:1" hidden="1" x14ac:dyDescent="0.25">
      <c r="A1033" t="s">
        <v>160</v>
      </c>
    </row>
    <row r="1034" spans="1:1" hidden="1" x14ac:dyDescent="0.25">
      <c r="A1034" t="s">
        <v>160</v>
      </c>
    </row>
    <row r="1035" spans="1:1" hidden="1" x14ac:dyDescent="0.25">
      <c r="A1035" t="s">
        <v>160</v>
      </c>
    </row>
    <row r="1036" spans="1:1" hidden="1" x14ac:dyDescent="0.25">
      <c r="A1036" t="s">
        <v>160</v>
      </c>
    </row>
    <row r="1037" spans="1:1" hidden="1" x14ac:dyDescent="0.25">
      <c r="A1037" t="s">
        <v>160</v>
      </c>
    </row>
    <row r="1038" spans="1:1" hidden="1" x14ac:dyDescent="0.25">
      <c r="A1038" t="s">
        <v>160</v>
      </c>
    </row>
    <row r="1039" spans="1:1" hidden="1" x14ac:dyDescent="0.25">
      <c r="A1039" t="s">
        <v>160</v>
      </c>
    </row>
    <row r="1040" spans="1:1" hidden="1" x14ac:dyDescent="0.25">
      <c r="A1040" t="s">
        <v>160</v>
      </c>
    </row>
    <row r="1041" spans="1:1" hidden="1" x14ac:dyDescent="0.25">
      <c r="A1041" t="s">
        <v>160</v>
      </c>
    </row>
    <row r="1042" spans="1:1" hidden="1" x14ac:dyDescent="0.25">
      <c r="A1042" t="s">
        <v>160</v>
      </c>
    </row>
    <row r="1043" spans="1:1" hidden="1" x14ac:dyDescent="0.25">
      <c r="A1043" t="s">
        <v>160</v>
      </c>
    </row>
    <row r="1044" spans="1:1" hidden="1" x14ac:dyDescent="0.25">
      <c r="A1044" t="s">
        <v>160</v>
      </c>
    </row>
    <row r="1045" spans="1:1" hidden="1" x14ac:dyDescent="0.25">
      <c r="A1045" t="s">
        <v>160</v>
      </c>
    </row>
    <row r="1046" spans="1:1" hidden="1" x14ac:dyDescent="0.25">
      <c r="A1046" t="s">
        <v>160</v>
      </c>
    </row>
    <row r="1047" spans="1:1" hidden="1" x14ac:dyDescent="0.25">
      <c r="A1047" t="s">
        <v>160</v>
      </c>
    </row>
    <row r="1048" spans="1:1" hidden="1" x14ac:dyDescent="0.25">
      <c r="A1048" t="s">
        <v>160</v>
      </c>
    </row>
    <row r="1049" spans="1:1" hidden="1" x14ac:dyDescent="0.25">
      <c r="A1049" t="s">
        <v>160</v>
      </c>
    </row>
    <row r="1050" spans="1:1" hidden="1" x14ac:dyDescent="0.25">
      <c r="A1050" t="s">
        <v>160</v>
      </c>
    </row>
    <row r="1051" spans="1:1" hidden="1" x14ac:dyDescent="0.25">
      <c r="A1051" t="s">
        <v>160</v>
      </c>
    </row>
    <row r="1052" spans="1:1" hidden="1" x14ac:dyDescent="0.25">
      <c r="A1052" t="s">
        <v>160</v>
      </c>
    </row>
    <row r="1053" spans="1:1" hidden="1" x14ac:dyDescent="0.25">
      <c r="A1053" t="s">
        <v>160</v>
      </c>
    </row>
    <row r="1054" spans="1:1" hidden="1" x14ac:dyDescent="0.25">
      <c r="A1054" t="s">
        <v>160</v>
      </c>
    </row>
    <row r="1055" spans="1:1" hidden="1" x14ac:dyDescent="0.25">
      <c r="A1055" t="s">
        <v>160</v>
      </c>
    </row>
    <row r="1056" spans="1:1" hidden="1" x14ac:dyDescent="0.25">
      <c r="A1056" t="s">
        <v>160</v>
      </c>
    </row>
    <row r="1057" spans="1:1" hidden="1" x14ac:dyDescent="0.25">
      <c r="A1057" t="s">
        <v>160</v>
      </c>
    </row>
    <row r="1058" spans="1:1" hidden="1" x14ac:dyDescent="0.25">
      <c r="A1058" t="s">
        <v>160</v>
      </c>
    </row>
    <row r="1059" spans="1:1" hidden="1" x14ac:dyDescent="0.25">
      <c r="A1059" t="s">
        <v>160</v>
      </c>
    </row>
    <row r="1060" spans="1:1" hidden="1" x14ac:dyDescent="0.25">
      <c r="A1060" t="s">
        <v>160</v>
      </c>
    </row>
    <row r="1061" spans="1:1" hidden="1" x14ac:dyDescent="0.25">
      <c r="A1061" t="s">
        <v>160</v>
      </c>
    </row>
    <row r="1062" spans="1:1" hidden="1" x14ac:dyDescent="0.25">
      <c r="A1062" t="s">
        <v>160</v>
      </c>
    </row>
    <row r="1063" spans="1:1" hidden="1" x14ac:dyDescent="0.25">
      <c r="A1063" t="s">
        <v>160</v>
      </c>
    </row>
    <row r="1064" spans="1:1" hidden="1" x14ac:dyDescent="0.25">
      <c r="A1064" t="s">
        <v>160</v>
      </c>
    </row>
    <row r="1065" spans="1:1" hidden="1" x14ac:dyDescent="0.25">
      <c r="A1065" t="s">
        <v>160</v>
      </c>
    </row>
    <row r="1066" spans="1:1" hidden="1" x14ac:dyDescent="0.25">
      <c r="A1066" t="s">
        <v>160</v>
      </c>
    </row>
    <row r="1067" spans="1:1" hidden="1" x14ac:dyDescent="0.25">
      <c r="A1067" t="s">
        <v>160</v>
      </c>
    </row>
    <row r="1068" spans="1:1" hidden="1" x14ac:dyDescent="0.25">
      <c r="A1068" t="s">
        <v>160</v>
      </c>
    </row>
    <row r="1069" spans="1:1" hidden="1" x14ac:dyDescent="0.25">
      <c r="A1069" t="s">
        <v>160</v>
      </c>
    </row>
    <row r="1070" spans="1:1" hidden="1" x14ac:dyDescent="0.25">
      <c r="A1070" t="s">
        <v>160</v>
      </c>
    </row>
    <row r="1071" spans="1:1" hidden="1" x14ac:dyDescent="0.25">
      <c r="A1071" t="s">
        <v>160</v>
      </c>
    </row>
    <row r="1072" spans="1:1" hidden="1" x14ac:dyDescent="0.25">
      <c r="A1072" t="s">
        <v>160</v>
      </c>
    </row>
    <row r="1073" spans="1:1" hidden="1" x14ac:dyDescent="0.25">
      <c r="A1073" t="s">
        <v>160</v>
      </c>
    </row>
    <row r="1074" spans="1:1" hidden="1" x14ac:dyDescent="0.25">
      <c r="A1074" t="s">
        <v>160</v>
      </c>
    </row>
    <row r="1075" spans="1:1" hidden="1" x14ac:dyDescent="0.25">
      <c r="A1075" t="s">
        <v>160</v>
      </c>
    </row>
    <row r="1076" spans="1:1" hidden="1" x14ac:dyDescent="0.25">
      <c r="A1076" t="s">
        <v>160</v>
      </c>
    </row>
    <row r="1077" spans="1:1" hidden="1" x14ac:dyDescent="0.25">
      <c r="A1077" t="s">
        <v>160</v>
      </c>
    </row>
    <row r="1078" spans="1:1" hidden="1" x14ac:dyDescent="0.25">
      <c r="A1078" t="s">
        <v>160</v>
      </c>
    </row>
    <row r="1079" spans="1:1" hidden="1" x14ac:dyDescent="0.25">
      <c r="A1079" t="s">
        <v>160</v>
      </c>
    </row>
    <row r="1080" spans="1:1" hidden="1" x14ac:dyDescent="0.25">
      <c r="A1080" t="s">
        <v>160</v>
      </c>
    </row>
    <row r="1081" spans="1:1" hidden="1" x14ac:dyDescent="0.25">
      <c r="A1081" t="s">
        <v>160</v>
      </c>
    </row>
    <row r="1082" spans="1:1" hidden="1" x14ac:dyDescent="0.25">
      <c r="A1082" t="s">
        <v>160</v>
      </c>
    </row>
    <row r="1083" spans="1:1" hidden="1" x14ac:dyDescent="0.25">
      <c r="A1083" t="s">
        <v>160</v>
      </c>
    </row>
    <row r="1084" spans="1:1" hidden="1" x14ac:dyDescent="0.25">
      <c r="A1084" t="s">
        <v>160</v>
      </c>
    </row>
    <row r="1085" spans="1:1" hidden="1" x14ac:dyDescent="0.25">
      <c r="A1085" t="s">
        <v>160</v>
      </c>
    </row>
    <row r="1086" spans="1:1" hidden="1" x14ac:dyDescent="0.25">
      <c r="A1086" t="s">
        <v>160</v>
      </c>
    </row>
    <row r="1087" spans="1:1" hidden="1" x14ac:dyDescent="0.25">
      <c r="A1087" t="s">
        <v>160</v>
      </c>
    </row>
    <row r="1088" spans="1:1" hidden="1" x14ac:dyDescent="0.25">
      <c r="A1088" t="s">
        <v>160</v>
      </c>
    </row>
    <row r="1089" spans="1:1" hidden="1" x14ac:dyDescent="0.25">
      <c r="A1089" t="s">
        <v>160</v>
      </c>
    </row>
    <row r="1090" spans="1:1" hidden="1" x14ac:dyDescent="0.25">
      <c r="A1090" t="s">
        <v>160</v>
      </c>
    </row>
    <row r="1091" spans="1:1" hidden="1" x14ac:dyDescent="0.25">
      <c r="A1091" t="s">
        <v>160</v>
      </c>
    </row>
    <row r="1092" spans="1:1" hidden="1" x14ac:dyDescent="0.25">
      <c r="A1092" t="s">
        <v>160</v>
      </c>
    </row>
    <row r="1093" spans="1:1" hidden="1" x14ac:dyDescent="0.25">
      <c r="A1093" t="s">
        <v>160</v>
      </c>
    </row>
    <row r="1094" spans="1:1" hidden="1" x14ac:dyDescent="0.25">
      <c r="A1094" t="s">
        <v>160</v>
      </c>
    </row>
    <row r="1095" spans="1:1" hidden="1" x14ac:dyDescent="0.25">
      <c r="A1095" t="s">
        <v>160</v>
      </c>
    </row>
    <row r="1096" spans="1:1" hidden="1" x14ac:dyDescent="0.25">
      <c r="A1096" t="s">
        <v>160</v>
      </c>
    </row>
    <row r="1097" spans="1:1" hidden="1" x14ac:dyDescent="0.25">
      <c r="A1097" t="s">
        <v>160</v>
      </c>
    </row>
    <row r="1098" spans="1:1" hidden="1" x14ac:dyDescent="0.25">
      <c r="A1098" t="s">
        <v>160</v>
      </c>
    </row>
    <row r="1099" spans="1:1" hidden="1" x14ac:dyDescent="0.25">
      <c r="A1099" t="s">
        <v>160</v>
      </c>
    </row>
    <row r="1100" spans="1:1" hidden="1" x14ac:dyDescent="0.25">
      <c r="A1100" t="s">
        <v>160</v>
      </c>
    </row>
    <row r="1101" spans="1:1" hidden="1" x14ac:dyDescent="0.25">
      <c r="A1101" t="s">
        <v>160</v>
      </c>
    </row>
    <row r="1102" spans="1:1" hidden="1" x14ac:dyDescent="0.25">
      <c r="A1102" t="s">
        <v>160</v>
      </c>
    </row>
    <row r="1103" spans="1:1" hidden="1" x14ac:dyDescent="0.25">
      <c r="A1103" t="s">
        <v>160</v>
      </c>
    </row>
    <row r="1104" spans="1:1" hidden="1" x14ac:dyDescent="0.25">
      <c r="A1104" t="s">
        <v>160</v>
      </c>
    </row>
    <row r="1105" spans="1:1" hidden="1" x14ac:dyDescent="0.25">
      <c r="A1105" t="s">
        <v>160</v>
      </c>
    </row>
    <row r="1106" spans="1:1" hidden="1" x14ac:dyDescent="0.25">
      <c r="A1106" t="s">
        <v>160</v>
      </c>
    </row>
    <row r="1107" spans="1:1" hidden="1" x14ac:dyDescent="0.25">
      <c r="A1107" t="s">
        <v>160</v>
      </c>
    </row>
    <row r="1108" spans="1:1" hidden="1" x14ac:dyDescent="0.25">
      <c r="A1108" t="s">
        <v>160</v>
      </c>
    </row>
    <row r="1109" spans="1:1" hidden="1" x14ac:dyDescent="0.25">
      <c r="A1109" t="s">
        <v>160</v>
      </c>
    </row>
    <row r="1110" spans="1:1" hidden="1" x14ac:dyDescent="0.25">
      <c r="A1110" t="s">
        <v>160</v>
      </c>
    </row>
    <row r="1111" spans="1:1" hidden="1" x14ac:dyDescent="0.25">
      <c r="A1111" t="s">
        <v>160</v>
      </c>
    </row>
    <row r="1112" spans="1:1" hidden="1" x14ac:dyDescent="0.25">
      <c r="A1112" t="s">
        <v>160</v>
      </c>
    </row>
    <row r="1113" spans="1:1" hidden="1" x14ac:dyDescent="0.25">
      <c r="A1113" t="s">
        <v>160</v>
      </c>
    </row>
    <row r="1114" spans="1:1" hidden="1" x14ac:dyDescent="0.25">
      <c r="A1114" t="s">
        <v>160</v>
      </c>
    </row>
    <row r="1115" spans="1:1" hidden="1" x14ac:dyDescent="0.25">
      <c r="A1115" t="s">
        <v>160</v>
      </c>
    </row>
    <row r="1116" spans="1:1" hidden="1" x14ac:dyDescent="0.25">
      <c r="A1116" t="s">
        <v>160</v>
      </c>
    </row>
    <row r="1117" spans="1:1" hidden="1" x14ac:dyDescent="0.25">
      <c r="A1117" t="s">
        <v>160</v>
      </c>
    </row>
    <row r="1118" spans="1:1" hidden="1" x14ac:dyDescent="0.25">
      <c r="A1118" t="s">
        <v>160</v>
      </c>
    </row>
    <row r="1119" spans="1:1" hidden="1" x14ac:dyDescent="0.25">
      <c r="A1119" t="s">
        <v>160</v>
      </c>
    </row>
    <row r="1120" spans="1:1" hidden="1" x14ac:dyDescent="0.25">
      <c r="A1120" t="s">
        <v>160</v>
      </c>
    </row>
    <row r="1121" spans="1:1" hidden="1" x14ac:dyDescent="0.25">
      <c r="A1121" t="s">
        <v>160</v>
      </c>
    </row>
    <row r="1122" spans="1:1" hidden="1" x14ac:dyDescent="0.25">
      <c r="A1122" t="s">
        <v>160</v>
      </c>
    </row>
    <row r="1123" spans="1:1" hidden="1" x14ac:dyDescent="0.25">
      <c r="A1123" t="s">
        <v>160</v>
      </c>
    </row>
    <row r="1124" spans="1:1" hidden="1" x14ac:dyDescent="0.25">
      <c r="A1124" t="s">
        <v>160</v>
      </c>
    </row>
    <row r="1125" spans="1:1" hidden="1" x14ac:dyDescent="0.25">
      <c r="A1125" t="s">
        <v>160</v>
      </c>
    </row>
    <row r="1126" spans="1:1" hidden="1" x14ac:dyDescent="0.25">
      <c r="A1126" t="s">
        <v>160</v>
      </c>
    </row>
    <row r="1127" spans="1:1" hidden="1" x14ac:dyDescent="0.25">
      <c r="A1127" t="s">
        <v>160</v>
      </c>
    </row>
    <row r="1128" spans="1:1" hidden="1" x14ac:dyDescent="0.25">
      <c r="A1128" t="s">
        <v>160</v>
      </c>
    </row>
    <row r="1129" spans="1:1" hidden="1" x14ac:dyDescent="0.25">
      <c r="A1129" t="s">
        <v>160</v>
      </c>
    </row>
    <row r="1130" spans="1:1" hidden="1" x14ac:dyDescent="0.25">
      <c r="A1130" t="s">
        <v>160</v>
      </c>
    </row>
    <row r="1131" spans="1:1" hidden="1" x14ac:dyDescent="0.25">
      <c r="A1131" t="s">
        <v>160</v>
      </c>
    </row>
    <row r="1132" spans="1:1" hidden="1" x14ac:dyDescent="0.25">
      <c r="A1132" t="s">
        <v>160</v>
      </c>
    </row>
    <row r="1133" spans="1:1" hidden="1" x14ac:dyDescent="0.25">
      <c r="A1133" t="s">
        <v>160</v>
      </c>
    </row>
    <row r="1134" spans="1:1" hidden="1" x14ac:dyDescent="0.25">
      <c r="A1134" t="s">
        <v>160</v>
      </c>
    </row>
    <row r="1135" spans="1:1" hidden="1" x14ac:dyDescent="0.25">
      <c r="A1135" t="s">
        <v>160</v>
      </c>
    </row>
    <row r="1136" spans="1:1" hidden="1" x14ac:dyDescent="0.25">
      <c r="A1136" t="s">
        <v>160</v>
      </c>
    </row>
    <row r="1137" spans="1:1" hidden="1" x14ac:dyDescent="0.25">
      <c r="A1137" t="s">
        <v>160</v>
      </c>
    </row>
    <row r="1138" spans="1:1" hidden="1" x14ac:dyDescent="0.25">
      <c r="A1138" t="s">
        <v>160</v>
      </c>
    </row>
    <row r="1139" spans="1:1" hidden="1" x14ac:dyDescent="0.25">
      <c r="A1139" t="s">
        <v>160</v>
      </c>
    </row>
    <row r="1140" spans="1:1" hidden="1" x14ac:dyDescent="0.25">
      <c r="A1140" t="s">
        <v>160</v>
      </c>
    </row>
    <row r="1141" spans="1:1" hidden="1" x14ac:dyDescent="0.25">
      <c r="A1141" t="s">
        <v>160</v>
      </c>
    </row>
    <row r="1142" spans="1:1" hidden="1" x14ac:dyDescent="0.25">
      <c r="A1142" t="s">
        <v>160</v>
      </c>
    </row>
    <row r="1143" spans="1:1" hidden="1" x14ac:dyDescent="0.25">
      <c r="A1143" t="s">
        <v>160</v>
      </c>
    </row>
    <row r="1144" spans="1:1" hidden="1" x14ac:dyDescent="0.25">
      <c r="A1144" t="s">
        <v>160</v>
      </c>
    </row>
    <row r="1145" spans="1:1" hidden="1" x14ac:dyDescent="0.25">
      <c r="A1145" t="s">
        <v>160</v>
      </c>
    </row>
    <row r="1146" spans="1:1" hidden="1" x14ac:dyDescent="0.25">
      <c r="A1146" t="s">
        <v>160</v>
      </c>
    </row>
    <row r="1147" spans="1:1" hidden="1" x14ac:dyDescent="0.25">
      <c r="A1147" t="s">
        <v>160</v>
      </c>
    </row>
    <row r="1148" spans="1:1" hidden="1" x14ac:dyDescent="0.25">
      <c r="A1148" t="s">
        <v>160</v>
      </c>
    </row>
    <row r="1149" spans="1:1" hidden="1" x14ac:dyDescent="0.25">
      <c r="A1149" t="s">
        <v>160</v>
      </c>
    </row>
    <row r="1150" spans="1:1" hidden="1" x14ac:dyDescent="0.25">
      <c r="A1150" t="s">
        <v>160</v>
      </c>
    </row>
    <row r="1151" spans="1:1" hidden="1" x14ac:dyDescent="0.25">
      <c r="A1151" t="s">
        <v>160</v>
      </c>
    </row>
    <row r="1152" spans="1:1" hidden="1" x14ac:dyDescent="0.25">
      <c r="A1152" t="s">
        <v>160</v>
      </c>
    </row>
    <row r="1153" spans="1:1" hidden="1" x14ac:dyDescent="0.25">
      <c r="A1153" t="s">
        <v>160</v>
      </c>
    </row>
    <row r="1154" spans="1:1" hidden="1" x14ac:dyDescent="0.25">
      <c r="A1154" t="s">
        <v>160</v>
      </c>
    </row>
    <row r="1155" spans="1:1" hidden="1" x14ac:dyDescent="0.25">
      <c r="A1155" t="s">
        <v>160</v>
      </c>
    </row>
    <row r="1156" spans="1:1" hidden="1" x14ac:dyDescent="0.25">
      <c r="A1156" t="s">
        <v>160</v>
      </c>
    </row>
    <row r="1157" spans="1:1" hidden="1" x14ac:dyDescent="0.25">
      <c r="A1157" t="s">
        <v>160</v>
      </c>
    </row>
    <row r="1158" spans="1:1" hidden="1" x14ac:dyDescent="0.25">
      <c r="A1158" t="s">
        <v>160</v>
      </c>
    </row>
    <row r="1159" spans="1:1" hidden="1" x14ac:dyDescent="0.25">
      <c r="A1159" t="s">
        <v>160</v>
      </c>
    </row>
    <row r="1160" spans="1:1" hidden="1" x14ac:dyDescent="0.25">
      <c r="A1160" t="s">
        <v>160</v>
      </c>
    </row>
    <row r="1161" spans="1:1" hidden="1" x14ac:dyDescent="0.25">
      <c r="A1161" t="s">
        <v>160</v>
      </c>
    </row>
    <row r="1162" spans="1:1" hidden="1" x14ac:dyDescent="0.25">
      <c r="A1162" t="s">
        <v>160</v>
      </c>
    </row>
    <row r="1163" spans="1:1" hidden="1" x14ac:dyDescent="0.25">
      <c r="A1163" t="s">
        <v>160</v>
      </c>
    </row>
    <row r="1164" spans="1:1" hidden="1" x14ac:dyDescent="0.25">
      <c r="A1164" t="s">
        <v>160</v>
      </c>
    </row>
    <row r="1165" spans="1:1" hidden="1" x14ac:dyDescent="0.25">
      <c r="A1165" t="s">
        <v>160</v>
      </c>
    </row>
    <row r="1166" spans="1:1" hidden="1" x14ac:dyDescent="0.25">
      <c r="A1166" t="s">
        <v>160</v>
      </c>
    </row>
    <row r="1167" spans="1:1" hidden="1" x14ac:dyDescent="0.25">
      <c r="A1167" t="s">
        <v>160</v>
      </c>
    </row>
    <row r="1168" spans="1:1" hidden="1" x14ac:dyDescent="0.25">
      <c r="A1168" t="s">
        <v>160</v>
      </c>
    </row>
    <row r="1169" spans="1:1" hidden="1" x14ac:dyDescent="0.25">
      <c r="A1169" t="s">
        <v>160</v>
      </c>
    </row>
    <row r="1170" spans="1:1" hidden="1" x14ac:dyDescent="0.25">
      <c r="A1170" t="s">
        <v>160</v>
      </c>
    </row>
    <row r="1171" spans="1:1" hidden="1" x14ac:dyDescent="0.25">
      <c r="A1171" t="s">
        <v>160</v>
      </c>
    </row>
    <row r="1172" spans="1:1" hidden="1" x14ac:dyDescent="0.25">
      <c r="A1172" t="s">
        <v>160</v>
      </c>
    </row>
    <row r="1173" spans="1:1" hidden="1" x14ac:dyDescent="0.25">
      <c r="A1173" t="s">
        <v>160</v>
      </c>
    </row>
    <row r="1174" spans="1:1" hidden="1" x14ac:dyDescent="0.25">
      <c r="A1174" t="s">
        <v>160</v>
      </c>
    </row>
    <row r="1175" spans="1:1" hidden="1" x14ac:dyDescent="0.25">
      <c r="A1175" t="s">
        <v>160</v>
      </c>
    </row>
    <row r="1176" spans="1:1" hidden="1" x14ac:dyDescent="0.25">
      <c r="A1176" t="s">
        <v>160</v>
      </c>
    </row>
    <row r="1177" spans="1:1" hidden="1" x14ac:dyDescent="0.25">
      <c r="A1177" t="s">
        <v>160</v>
      </c>
    </row>
    <row r="1178" spans="1:1" hidden="1" x14ac:dyDescent="0.25">
      <c r="A1178" t="s">
        <v>160</v>
      </c>
    </row>
    <row r="1179" spans="1:1" hidden="1" x14ac:dyDescent="0.25">
      <c r="A1179" t="s">
        <v>160</v>
      </c>
    </row>
    <row r="1180" spans="1:1" hidden="1" x14ac:dyDescent="0.25">
      <c r="A1180" t="s">
        <v>160</v>
      </c>
    </row>
    <row r="1181" spans="1:1" hidden="1" x14ac:dyDescent="0.25">
      <c r="A1181" t="s">
        <v>160</v>
      </c>
    </row>
    <row r="1182" spans="1:1" hidden="1" x14ac:dyDescent="0.25">
      <c r="A1182" t="s">
        <v>160</v>
      </c>
    </row>
    <row r="1183" spans="1:1" hidden="1" x14ac:dyDescent="0.25">
      <c r="A1183" t="s">
        <v>160</v>
      </c>
    </row>
    <row r="1184" spans="1:1" hidden="1" x14ac:dyDescent="0.25">
      <c r="A1184" t="s">
        <v>160</v>
      </c>
    </row>
    <row r="1185" spans="1:1" hidden="1" x14ac:dyDescent="0.25">
      <c r="A1185" t="s">
        <v>160</v>
      </c>
    </row>
    <row r="1186" spans="1:1" hidden="1" x14ac:dyDescent="0.25">
      <c r="A1186" t="s">
        <v>160</v>
      </c>
    </row>
    <row r="1187" spans="1:1" hidden="1" x14ac:dyDescent="0.25">
      <c r="A1187" t="s">
        <v>160</v>
      </c>
    </row>
    <row r="1188" spans="1:1" hidden="1" x14ac:dyDescent="0.25">
      <c r="A1188" t="s">
        <v>160</v>
      </c>
    </row>
    <row r="1189" spans="1:1" hidden="1" x14ac:dyDescent="0.25">
      <c r="A1189" t="s">
        <v>160</v>
      </c>
    </row>
    <row r="1190" spans="1:1" hidden="1" x14ac:dyDescent="0.25">
      <c r="A1190" t="s">
        <v>160</v>
      </c>
    </row>
    <row r="1191" spans="1:1" hidden="1" x14ac:dyDescent="0.25">
      <c r="A1191" t="s">
        <v>160</v>
      </c>
    </row>
    <row r="1192" spans="1:1" hidden="1" x14ac:dyDescent="0.25">
      <c r="A1192" t="s">
        <v>160</v>
      </c>
    </row>
    <row r="1193" spans="1:1" hidden="1" x14ac:dyDescent="0.25">
      <c r="A1193" t="s">
        <v>160</v>
      </c>
    </row>
    <row r="1194" spans="1:1" hidden="1" x14ac:dyDescent="0.25">
      <c r="A1194" t="s">
        <v>160</v>
      </c>
    </row>
    <row r="1195" spans="1:1" hidden="1" x14ac:dyDescent="0.25">
      <c r="A1195" t="s">
        <v>160</v>
      </c>
    </row>
    <row r="1196" spans="1:1" hidden="1" x14ac:dyDescent="0.25">
      <c r="A1196" t="s">
        <v>160</v>
      </c>
    </row>
    <row r="1197" spans="1:1" hidden="1" x14ac:dyDescent="0.25">
      <c r="A1197" t="s">
        <v>160</v>
      </c>
    </row>
    <row r="1198" spans="1:1" hidden="1" x14ac:dyDescent="0.25">
      <c r="A1198" t="s">
        <v>160</v>
      </c>
    </row>
    <row r="1199" spans="1:1" hidden="1" x14ac:dyDescent="0.25">
      <c r="A1199" t="s">
        <v>160</v>
      </c>
    </row>
    <row r="1200" spans="1:1" hidden="1" x14ac:dyDescent="0.25">
      <c r="A1200" t="s">
        <v>160</v>
      </c>
    </row>
    <row r="1201" spans="1:1" hidden="1" x14ac:dyDescent="0.25">
      <c r="A1201" t="s">
        <v>160</v>
      </c>
    </row>
    <row r="1202" spans="1:1" hidden="1" x14ac:dyDescent="0.25">
      <c r="A1202" t="s">
        <v>160</v>
      </c>
    </row>
    <row r="1203" spans="1:1" hidden="1" x14ac:dyDescent="0.25">
      <c r="A1203" t="s">
        <v>160</v>
      </c>
    </row>
    <row r="1204" spans="1:1" hidden="1" x14ac:dyDescent="0.25">
      <c r="A1204" t="s">
        <v>160</v>
      </c>
    </row>
    <row r="1205" spans="1:1" hidden="1" x14ac:dyDescent="0.25">
      <c r="A1205" t="s">
        <v>160</v>
      </c>
    </row>
    <row r="1206" spans="1:1" hidden="1" x14ac:dyDescent="0.25">
      <c r="A1206" t="s">
        <v>160</v>
      </c>
    </row>
    <row r="1207" spans="1:1" hidden="1" x14ac:dyDescent="0.25">
      <c r="A1207" t="s">
        <v>160</v>
      </c>
    </row>
    <row r="1208" spans="1:1" hidden="1" x14ac:dyDescent="0.25">
      <c r="A1208" t="s">
        <v>160</v>
      </c>
    </row>
    <row r="1209" spans="1:1" hidden="1" x14ac:dyDescent="0.25">
      <c r="A1209" t="s">
        <v>160</v>
      </c>
    </row>
    <row r="1210" spans="1:1" hidden="1" x14ac:dyDescent="0.25">
      <c r="A1210" t="s">
        <v>160</v>
      </c>
    </row>
    <row r="1211" spans="1:1" hidden="1" x14ac:dyDescent="0.25">
      <c r="A1211" t="s">
        <v>160</v>
      </c>
    </row>
    <row r="1212" spans="1:1" hidden="1" x14ac:dyDescent="0.25">
      <c r="A1212" t="s">
        <v>160</v>
      </c>
    </row>
    <row r="1213" spans="1:1" hidden="1" x14ac:dyDescent="0.25">
      <c r="A1213" t="s">
        <v>160</v>
      </c>
    </row>
    <row r="1214" spans="1:1" hidden="1" x14ac:dyDescent="0.25">
      <c r="A1214" t="s">
        <v>160</v>
      </c>
    </row>
    <row r="1215" spans="1:1" hidden="1" x14ac:dyDescent="0.25">
      <c r="A1215" t="s">
        <v>160</v>
      </c>
    </row>
    <row r="1216" spans="1:1" hidden="1" x14ac:dyDescent="0.25">
      <c r="A1216" t="s">
        <v>160</v>
      </c>
    </row>
    <row r="1217" spans="1:1" hidden="1" x14ac:dyDescent="0.25">
      <c r="A1217" t="s">
        <v>160</v>
      </c>
    </row>
    <row r="1218" spans="1:1" hidden="1" x14ac:dyDescent="0.25">
      <c r="A1218" t="s">
        <v>160</v>
      </c>
    </row>
    <row r="1219" spans="1:1" hidden="1" x14ac:dyDescent="0.25">
      <c r="A1219" t="s">
        <v>160</v>
      </c>
    </row>
    <row r="1220" spans="1:1" hidden="1" x14ac:dyDescent="0.25">
      <c r="A1220" t="s">
        <v>160</v>
      </c>
    </row>
    <row r="1221" spans="1:1" hidden="1" x14ac:dyDescent="0.25">
      <c r="A1221" t="s">
        <v>160</v>
      </c>
    </row>
    <row r="1222" spans="1:1" hidden="1" x14ac:dyDescent="0.25">
      <c r="A1222" t="s">
        <v>160</v>
      </c>
    </row>
    <row r="1223" spans="1:1" hidden="1" x14ac:dyDescent="0.25">
      <c r="A1223" t="s">
        <v>160</v>
      </c>
    </row>
    <row r="1224" spans="1:1" hidden="1" x14ac:dyDescent="0.25">
      <c r="A1224" t="s">
        <v>160</v>
      </c>
    </row>
    <row r="1225" spans="1:1" hidden="1" x14ac:dyDescent="0.25">
      <c r="A1225" t="s">
        <v>160</v>
      </c>
    </row>
    <row r="1226" spans="1:1" hidden="1" x14ac:dyDescent="0.25">
      <c r="A1226" t="s">
        <v>160</v>
      </c>
    </row>
    <row r="1227" spans="1:1" hidden="1" x14ac:dyDescent="0.25">
      <c r="A1227" t="s">
        <v>160</v>
      </c>
    </row>
    <row r="1228" spans="1:1" hidden="1" x14ac:dyDescent="0.25">
      <c r="A1228" t="s">
        <v>160</v>
      </c>
    </row>
    <row r="1229" spans="1:1" hidden="1" x14ac:dyDescent="0.25">
      <c r="A1229" t="s">
        <v>160</v>
      </c>
    </row>
    <row r="1230" spans="1:1" hidden="1" x14ac:dyDescent="0.25">
      <c r="A1230" t="s">
        <v>160</v>
      </c>
    </row>
    <row r="1231" spans="1:1" hidden="1" x14ac:dyDescent="0.25">
      <c r="A1231" t="s">
        <v>160</v>
      </c>
    </row>
    <row r="1232" spans="1:1" hidden="1" x14ac:dyDescent="0.25">
      <c r="A1232" t="s">
        <v>160</v>
      </c>
    </row>
    <row r="1233" spans="1:1" hidden="1" x14ac:dyDescent="0.25">
      <c r="A1233" t="s">
        <v>160</v>
      </c>
    </row>
    <row r="1234" spans="1:1" hidden="1" x14ac:dyDescent="0.25">
      <c r="A1234" t="s">
        <v>160</v>
      </c>
    </row>
    <row r="1235" spans="1:1" hidden="1" x14ac:dyDescent="0.25">
      <c r="A1235" t="s">
        <v>160</v>
      </c>
    </row>
    <row r="1236" spans="1:1" hidden="1" x14ac:dyDescent="0.25">
      <c r="A1236" t="s">
        <v>160</v>
      </c>
    </row>
    <row r="1237" spans="1:1" hidden="1" x14ac:dyDescent="0.25">
      <c r="A1237" t="s">
        <v>160</v>
      </c>
    </row>
    <row r="1238" spans="1:1" hidden="1" x14ac:dyDescent="0.25">
      <c r="A1238" t="s">
        <v>160</v>
      </c>
    </row>
    <row r="1239" spans="1:1" hidden="1" x14ac:dyDescent="0.25">
      <c r="A1239" t="s">
        <v>160</v>
      </c>
    </row>
    <row r="1240" spans="1:1" hidden="1" x14ac:dyDescent="0.25">
      <c r="A1240" t="s">
        <v>160</v>
      </c>
    </row>
    <row r="1241" spans="1:1" hidden="1" x14ac:dyDescent="0.25">
      <c r="A1241" t="s">
        <v>160</v>
      </c>
    </row>
    <row r="1242" spans="1:1" hidden="1" x14ac:dyDescent="0.25">
      <c r="A1242" t="s">
        <v>160</v>
      </c>
    </row>
    <row r="1243" spans="1:1" hidden="1" x14ac:dyDescent="0.25">
      <c r="A1243" t="s">
        <v>160</v>
      </c>
    </row>
    <row r="1244" spans="1:1" hidden="1" x14ac:dyDescent="0.25">
      <c r="A1244" t="s">
        <v>160</v>
      </c>
    </row>
    <row r="1245" spans="1:1" hidden="1" x14ac:dyDescent="0.25">
      <c r="A1245" t="s">
        <v>160</v>
      </c>
    </row>
    <row r="1246" spans="1:1" hidden="1" x14ac:dyDescent="0.25">
      <c r="A1246" t="s">
        <v>160</v>
      </c>
    </row>
    <row r="1247" spans="1:1" hidden="1" x14ac:dyDescent="0.25">
      <c r="A1247" t="s">
        <v>160</v>
      </c>
    </row>
    <row r="1248" spans="1:1" hidden="1" x14ac:dyDescent="0.25">
      <c r="A1248" t="s">
        <v>160</v>
      </c>
    </row>
    <row r="1249" spans="1:1" hidden="1" x14ac:dyDescent="0.25">
      <c r="A1249" t="s">
        <v>160</v>
      </c>
    </row>
    <row r="1250" spans="1:1" hidden="1" x14ac:dyDescent="0.25">
      <c r="A1250" t="s">
        <v>160</v>
      </c>
    </row>
    <row r="1251" spans="1:1" hidden="1" x14ac:dyDescent="0.25">
      <c r="A1251" t="s">
        <v>160</v>
      </c>
    </row>
    <row r="1252" spans="1:1" hidden="1" x14ac:dyDescent="0.25">
      <c r="A1252" t="s">
        <v>160</v>
      </c>
    </row>
    <row r="1253" spans="1:1" hidden="1" x14ac:dyDescent="0.25">
      <c r="A1253" t="s">
        <v>160</v>
      </c>
    </row>
    <row r="1254" spans="1:1" hidden="1" x14ac:dyDescent="0.25">
      <c r="A1254" t="s">
        <v>160</v>
      </c>
    </row>
    <row r="1255" spans="1:1" hidden="1" x14ac:dyDescent="0.25">
      <c r="A1255" t="s">
        <v>160</v>
      </c>
    </row>
    <row r="1256" spans="1:1" hidden="1" x14ac:dyDescent="0.25">
      <c r="A1256" t="s">
        <v>160</v>
      </c>
    </row>
    <row r="1257" spans="1:1" hidden="1" x14ac:dyDescent="0.25">
      <c r="A1257" t="s">
        <v>160</v>
      </c>
    </row>
    <row r="1258" spans="1:1" hidden="1" x14ac:dyDescent="0.25">
      <c r="A1258" t="s">
        <v>160</v>
      </c>
    </row>
    <row r="1259" spans="1:1" hidden="1" x14ac:dyDescent="0.25">
      <c r="A1259" t="s">
        <v>160</v>
      </c>
    </row>
    <row r="1260" spans="1:1" hidden="1" x14ac:dyDescent="0.25">
      <c r="A1260" t="s">
        <v>160</v>
      </c>
    </row>
    <row r="1261" spans="1:1" hidden="1" x14ac:dyDescent="0.25">
      <c r="A1261" t="s">
        <v>160</v>
      </c>
    </row>
    <row r="1262" spans="1:1" hidden="1" x14ac:dyDescent="0.25">
      <c r="A1262" t="s">
        <v>160</v>
      </c>
    </row>
    <row r="1263" spans="1:1" hidden="1" x14ac:dyDescent="0.25">
      <c r="A1263" t="s">
        <v>160</v>
      </c>
    </row>
    <row r="1264" spans="1:1" hidden="1" x14ac:dyDescent="0.25">
      <c r="A1264" t="s">
        <v>160</v>
      </c>
    </row>
    <row r="1265" spans="1:1" hidden="1" x14ac:dyDescent="0.25">
      <c r="A1265" t="s">
        <v>160</v>
      </c>
    </row>
    <row r="1266" spans="1:1" hidden="1" x14ac:dyDescent="0.25">
      <c r="A1266" t="s">
        <v>160</v>
      </c>
    </row>
    <row r="1267" spans="1:1" hidden="1" x14ac:dyDescent="0.25">
      <c r="A1267" t="s">
        <v>160</v>
      </c>
    </row>
    <row r="1268" spans="1:1" hidden="1" x14ac:dyDescent="0.25">
      <c r="A1268" t="s">
        <v>160</v>
      </c>
    </row>
    <row r="1269" spans="1:1" hidden="1" x14ac:dyDescent="0.25">
      <c r="A1269" t="s">
        <v>160</v>
      </c>
    </row>
    <row r="1270" spans="1:1" hidden="1" x14ac:dyDescent="0.25">
      <c r="A1270" t="s">
        <v>160</v>
      </c>
    </row>
    <row r="1271" spans="1:1" hidden="1" x14ac:dyDescent="0.25">
      <c r="A1271" t="s">
        <v>160</v>
      </c>
    </row>
    <row r="1272" spans="1:1" hidden="1" x14ac:dyDescent="0.25">
      <c r="A1272" t="s">
        <v>160</v>
      </c>
    </row>
    <row r="1273" spans="1:1" hidden="1" x14ac:dyDescent="0.25">
      <c r="A1273" t="s">
        <v>160</v>
      </c>
    </row>
    <row r="1274" spans="1:1" hidden="1" x14ac:dyDescent="0.25">
      <c r="A1274" t="s">
        <v>160</v>
      </c>
    </row>
    <row r="1275" spans="1:1" hidden="1" x14ac:dyDescent="0.25">
      <c r="A1275" t="s">
        <v>160</v>
      </c>
    </row>
    <row r="1276" spans="1:1" hidden="1" x14ac:dyDescent="0.25">
      <c r="A1276" t="s">
        <v>160</v>
      </c>
    </row>
    <row r="1277" spans="1:1" hidden="1" x14ac:dyDescent="0.25">
      <c r="A1277" t="s">
        <v>160</v>
      </c>
    </row>
    <row r="1278" spans="1:1" hidden="1" x14ac:dyDescent="0.25">
      <c r="A1278" t="s">
        <v>160</v>
      </c>
    </row>
    <row r="1279" spans="1:1" hidden="1" x14ac:dyDescent="0.25">
      <c r="A1279" t="s">
        <v>160</v>
      </c>
    </row>
    <row r="1280" spans="1:1" hidden="1" x14ac:dyDescent="0.25">
      <c r="A1280" t="s">
        <v>160</v>
      </c>
    </row>
    <row r="1281" spans="1:1" hidden="1" x14ac:dyDescent="0.25">
      <c r="A1281" t="s">
        <v>160</v>
      </c>
    </row>
    <row r="1282" spans="1:1" hidden="1" x14ac:dyDescent="0.25">
      <c r="A1282" t="s">
        <v>160</v>
      </c>
    </row>
    <row r="1283" spans="1:1" hidden="1" x14ac:dyDescent="0.25">
      <c r="A1283" t="s">
        <v>160</v>
      </c>
    </row>
    <row r="1284" spans="1:1" hidden="1" x14ac:dyDescent="0.25">
      <c r="A1284" t="s">
        <v>160</v>
      </c>
    </row>
    <row r="1285" spans="1:1" hidden="1" x14ac:dyDescent="0.25">
      <c r="A1285" t="s">
        <v>160</v>
      </c>
    </row>
    <row r="1286" spans="1:1" hidden="1" x14ac:dyDescent="0.25">
      <c r="A1286" t="s">
        <v>160</v>
      </c>
    </row>
    <row r="1287" spans="1:1" hidden="1" x14ac:dyDescent="0.25">
      <c r="A1287" t="s">
        <v>160</v>
      </c>
    </row>
    <row r="1288" spans="1:1" hidden="1" x14ac:dyDescent="0.25">
      <c r="A1288" t="s">
        <v>160</v>
      </c>
    </row>
    <row r="1289" spans="1:1" hidden="1" x14ac:dyDescent="0.25">
      <c r="A1289" t="s">
        <v>160</v>
      </c>
    </row>
    <row r="1290" spans="1:1" hidden="1" x14ac:dyDescent="0.25">
      <c r="A1290" t="s">
        <v>160</v>
      </c>
    </row>
    <row r="1291" spans="1:1" hidden="1" x14ac:dyDescent="0.25">
      <c r="A1291" t="s">
        <v>160</v>
      </c>
    </row>
    <row r="1292" spans="1:1" hidden="1" x14ac:dyDescent="0.25">
      <c r="A1292" t="s">
        <v>160</v>
      </c>
    </row>
    <row r="1293" spans="1:1" hidden="1" x14ac:dyDescent="0.25">
      <c r="A1293" t="s">
        <v>160</v>
      </c>
    </row>
    <row r="1294" spans="1:1" hidden="1" x14ac:dyDescent="0.25">
      <c r="A1294" t="s">
        <v>160</v>
      </c>
    </row>
    <row r="1295" spans="1:1" hidden="1" x14ac:dyDescent="0.25">
      <c r="A1295" t="s">
        <v>160</v>
      </c>
    </row>
    <row r="1296" spans="1:1" hidden="1" x14ac:dyDescent="0.25">
      <c r="A1296" t="s">
        <v>160</v>
      </c>
    </row>
    <row r="1297" spans="1:1" hidden="1" x14ac:dyDescent="0.25">
      <c r="A1297" t="s">
        <v>160</v>
      </c>
    </row>
    <row r="1298" spans="1:1" hidden="1" x14ac:dyDescent="0.25">
      <c r="A1298" t="s">
        <v>160</v>
      </c>
    </row>
    <row r="1299" spans="1:1" hidden="1" x14ac:dyDescent="0.25">
      <c r="A1299" t="s">
        <v>160</v>
      </c>
    </row>
    <row r="1300" spans="1:1" hidden="1" x14ac:dyDescent="0.25">
      <c r="A1300" t="s">
        <v>160</v>
      </c>
    </row>
    <row r="1301" spans="1:1" hidden="1" x14ac:dyDescent="0.25">
      <c r="A1301" t="s">
        <v>160</v>
      </c>
    </row>
    <row r="1302" spans="1:1" hidden="1" x14ac:dyDescent="0.25">
      <c r="A1302" t="s">
        <v>160</v>
      </c>
    </row>
    <row r="1303" spans="1:1" hidden="1" x14ac:dyDescent="0.25">
      <c r="A1303" t="s">
        <v>160</v>
      </c>
    </row>
    <row r="1304" spans="1:1" hidden="1" x14ac:dyDescent="0.25">
      <c r="A1304" t="s">
        <v>160</v>
      </c>
    </row>
    <row r="1305" spans="1:1" hidden="1" x14ac:dyDescent="0.25">
      <c r="A1305" t="s">
        <v>160</v>
      </c>
    </row>
    <row r="1306" spans="1:1" hidden="1" x14ac:dyDescent="0.25">
      <c r="A1306" t="s">
        <v>160</v>
      </c>
    </row>
    <row r="1307" spans="1:1" hidden="1" x14ac:dyDescent="0.25">
      <c r="A1307" t="s">
        <v>160</v>
      </c>
    </row>
    <row r="1308" spans="1:1" hidden="1" x14ac:dyDescent="0.25">
      <c r="A1308" t="s">
        <v>160</v>
      </c>
    </row>
    <row r="1309" spans="1:1" hidden="1" x14ac:dyDescent="0.25">
      <c r="A1309" t="s">
        <v>160</v>
      </c>
    </row>
    <row r="1310" spans="1:1" hidden="1" x14ac:dyDescent="0.25">
      <c r="A1310" t="s">
        <v>160</v>
      </c>
    </row>
    <row r="1311" spans="1:1" hidden="1" x14ac:dyDescent="0.25">
      <c r="A1311" t="s">
        <v>160</v>
      </c>
    </row>
    <row r="1312" spans="1:1" hidden="1" x14ac:dyDescent="0.25">
      <c r="A1312" t="s">
        <v>160</v>
      </c>
    </row>
    <row r="1313" spans="1:1" hidden="1" x14ac:dyDescent="0.25">
      <c r="A1313" t="s">
        <v>160</v>
      </c>
    </row>
    <row r="1314" spans="1:1" hidden="1" x14ac:dyDescent="0.25">
      <c r="A1314" t="s">
        <v>160</v>
      </c>
    </row>
    <row r="1315" spans="1:1" hidden="1" x14ac:dyDescent="0.25">
      <c r="A1315" t="s">
        <v>160</v>
      </c>
    </row>
    <row r="1316" spans="1:1" hidden="1" x14ac:dyDescent="0.25">
      <c r="A1316" t="s">
        <v>160</v>
      </c>
    </row>
    <row r="1317" spans="1:1" hidden="1" x14ac:dyDescent="0.25">
      <c r="A1317" t="s">
        <v>160</v>
      </c>
    </row>
    <row r="1318" spans="1:1" hidden="1" x14ac:dyDescent="0.25">
      <c r="A1318" t="s">
        <v>160</v>
      </c>
    </row>
    <row r="1319" spans="1:1" hidden="1" x14ac:dyDescent="0.25">
      <c r="A1319" t="s">
        <v>160</v>
      </c>
    </row>
    <row r="1320" spans="1:1" hidden="1" x14ac:dyDescent="0.25">
      <c r="A1320" t="s">
        <v>160</v>
      </c>
    </row>
    <row r="1321" spans="1:1" hidden="1" x14ac:dyDescent="0.25">
      <c r="A1321" t="s">
        <v>160</v>
      </c>
    </row>
    <row r="1322" spans="1:1" hidden="1" x14ac:dyDescent="0.25">
      <c r="A1322" t="s">
        <v>160</v>
      </c>
    </row>
    <row r="1323" spans="1:1" hidden="1" x14ac:dyDescent="0.25">
      <c r="A1323" t="s">
        <v>160</v>
      </c>
    </row>
    <row r="1324" spans="1:1" hidden="1" x14ac:dyDescent="0.25">
      <c r="A1324" t="s">
        <v>160</v>
      </c>
    </row>
    <row r="1325" spans="1:1" hidden="1" x14ac:dyDescent="0.25">
      <c r="A1325" t="s">
        <v>160</v>
      </c>
    </row>
    <row r="1326" spans="1:1" hidden="1" x14ac:dyDescent="0.25">
      <c r="A1326" t="s">
        <v>160</v>
      </c>
    </row>
    <row r="1327" spans="1:1" hidden="1" x14ac:dyDescent="0.25">
      <c r="A1327" t="s">
        <v>160</v>
      </c>
    </row>
    <row r="1328" spans="1:1" hidden="1" x14ac:dyDescent="0.25">
      <c r="A1328" t="s">
        <v>160</v>
      </c>
    </row>
    <row r="1329" spans="1:1" hidden="1" x14ac:dyDescent="0.25">
      <c r="A1329" t="s">
        <v>160</v>
      </c>
    </row>
    <row r="1330" spans="1:1" hidden="1" x14ac:dyDescent="0.25">
      <c r="A1330" t="s">
        <v>160</v>
      </c>
    </row>
    <row r="1331" spans="1:1" hidden="1" x14ac:dyDescent="0.25">
      <c r="A1331" t="s">
        <v>160</v>
      </c>
    </row>
    <row r="1332" spans="1:1" hidden="1" x14ac:dyDescent="0.25">
      <c r="A1332" t="s">
        <v>160</v>
      </c>
    </row>
    <row r="1333" spans="1:1" hidden="1" x14ac:dyDescent="0.25">
      <c r="A1333" t="s">
        <v>160</v>
      </c>
    </row>
    <row r="1334" spans="1:1" hidden="1" x14ac:dyDescent="0.25">
      <c r="A1334" t="s">
        <v>160</v>
      </c>
    </row>
    <row r="1335" spans="1:1" hidden="1" x14ac:dyDescent="0.25">
      <c r="A1335" t="s">
        <v>160</v>
      </c>
    </row>
    <row r="1336" spans="1:1" hidden="1" x14ac:dyDescent="0.25">
      <c r="A1336" t="s">
        <v>160</v>
      </c>
    </row>
    <row r="1337" spans="1:1" hidden="1" x14ac:dyDescent="0.25">
      <c r="A1337" t="s">
        <v>160</v>
      </c>
    </row>
    <row r="1338" spans="1:1" hidden="1" x14ac:dyDescent="0.25">
      <c r="A1338" t="s">
        <v>160</v>
      </c>
    </row>
    <row r="1339" spans="1:1" hidden="1" x14ac:dyDescent="0.25">
      <c r="A1339" t="s">
        <v>160</v>
      </c>
    </row>
    <row r="1340" spans="1:1" hidden="1" x14ac:dyDescent="0.25">
      <c r="A1340" t="s">
        <v>160</v>
      </c>
    </row>
    <row r="1341" spans="1:1" hidden="1" x14ac:dyDescent="0.25">
      <c r="A1341" t="s">
        <v>160</v>
      </c>
    </row>
    <row r="1342" spans="1:1" hidden="1" x14ac:dyDescent="0.25">
      <c r="A1342" t="s">
        <v>160</v>
      </c>
    </row>
    <row r="1343" spans="1:1" hidden="1" x14ac:dyDescent="0.25">
      <c r="A1343" t="s">
        <v>160</v>
      </c>
    </row>
    <row r="1344" spans="1:1" hidden="1" x14ac:dyDescent="0.25">
      <c r="A1344" t="s">
        <v>160</v>
      </c>
    </row>
    <row r="1345" spans="1:1" hidden="1" x14ac:dyDescent="0.25">
      <c r="A1345" t="s">
        <v>160</v>
      </c>
    </row>
    <row r="1346" spans="1:1" hidden="1" x14ac:dyDescent="0.25">
      <c r="A1346" t="s">
        <v>160</v>
      </c>
    </row>
    <row r="1347" spans="1:1" hidden="1" x14ac:dyDescent="0.25">
      <c r="A1347" t="s">
        <v>160</v>
      </c>
    </row>
    <row r="1348" spans="1:1" hidden="1" x14ac:dyDescent="0.25">
      <c r="A1348" t="s">
        <v>160</v>
      </c>
    </row>
    <row r="1349" spans="1:1" hidden="1" x14ac:dyDescent="0.25">
      <c r="A1349" t="s">
        <v>160</v>
      </c>
    </row>
    <row r="1350" spans="1:1" hidden="1" x14ac:dyDescent="0.25">
      <c r="A1350" t="s">
        <v>160</v>
      </c>
    </row>
    <row r="1351" spans="1:1" hidden="1" x14ac:dyDescent="0.25">
      <c r="A1351" t="s">
        <v>160</v>
      </c>
    </row>
    <row r="1352" spans="1:1" hidden="1" x14ac:dyDescent="0.25">
      <c r="A1352" t="s">
        <v>160</v>
      </c>
    </row>
    <row r="1353" spans="1:1" hidden="1" x14ac:dyDescent="0.25">
      <c r="A1353" t="s">
        <v>160</v>
      </c>
    </row>
    <row r="1354" spans="1:1" hidden="1" x14ac:dyDescent="0.25">
      <c r="A1354" t="s">
        <v>160</v>
      </c>
    </row>
    <row r="1355" spans="1:1" hidden="1" x14ac:dyDescent="0.25">
      <c r="A1355" t="s">
        <v>160</v>
      </c>
    </row>
    <row r="1356" spans="1:1" hidden="1" x14ac:dyDescent="0.25">
      <c r="A1356" t="s">
        <v>160</v>
      </c>
    </row>
    <row r="1357" spans="1:1" hidden="1" x14ac:dyDescent="0.25">
      <c r="A1357" t="s">
        <v>160</v>
      </c>
    </row>
    <row r="1358" spans="1:1" hidden="1" x14ac:dyDescent="0.25">
      <c r="A1358" t="s">
        <v>160</v>
      </c>
    </row>
    <row r="1359" spans="1:1" hidden="1" x14ac:dyDescent="0.25">
      <c r="A1359" t="s">
        <v>160</v>
      </c>
    </row>
    <row r="1360" spans="1:1" hidden="1" x14ac:dyDescent="0.25">
      <c r="A1360" t="s">
        <v>160</v>
      </c>
    </row>
    <row r="1361" spans="1:1" hidden="1" x14ac:dyDescent="0.25">
      <c r="A1361" t="s">
        <v>160</v>
      </c>
    </row>
    <row r="1362" spans="1:1" hidden="1" x14ac:dyDescent="0.25">
      <c r="A1362" t="s">
        <v>160</v>
      </c>
    </row>
    <row r="1363" spans="1:1" hidden="1" x14ac:dyDescent="0.25">
      <c r="A1363" t="s">
        <v>160</v>
      </c>
    </row>
    <row r="1364" spans="1:1" hidden="1" x14ac:dyDescent="0.25">
      <c r="A1364" t="s">
        <v>160</v>
      </c>
    </row>
    <row r="1365" spans="1:1" hidden="1" x14ac:dyDescent="0.25">
      <c r="A1365" t="s">
        <v>160</v>
      </c>
    </row>
    <row r="1366" spans="1:1" hidden="1" x14ac:dyDescent="0.25">
      <c r="A1366" t="s">
        <v>160</v>
      </c>
    </row>
    <row r="1367" spans="1:1" hidden="1" x14ac:dyDescent="0.25">
      <c r="A1367" t="s">
        <v>160</v>
      </c>
    </row>
    <row r="1368" spans="1:1" hidden="1" x14ac:dyDescent="0.25">
      <c r="A1368" t="s">
        <v>160</v>
      </c>
    </row>
    <row r="1369" spans="1:1" hidden="1" x14ac:dyDescent="0.25">
      <c r="A1369" t="s">
        <v>160</v>
      </c>
    </row>
    <row r="1370" spans="1:1" hidden="1" x14ac:dyDescent="0.25">
      <c r="A1370" t="s">
        <v>160</v>
      </c>
    </row>
    <row r="1371" spans="1:1" hidden="1" x14ac:dyDescent="0.25">
      <c r="A1371" t="s">
        <v>160</v>
      </c>
    </row>
    <row r="1372" spans="1:1" hidden="1" x14ac:dyDescent="0.25">
      <c r="A1372" t="s">
        <v>160</v>
      </c>
    </row>
    <row r="1373" spans="1:1" hidden="1" x14ac:dyDescent="0.25">
      <c r="A1373" t="s">
        <v>160</v>
      </c>
    </row>
    <row r="1374" spans="1:1" hidden="1" x14ac:dyDescent="0.25">
      <c r="A1374" t="s">
        <v>160</v>
      </c>
    </row>
    <row r="1375" spans="1:1" hidden="1" x14ac:dyDescent="0.25">
      <c r="A1375" t="s">
        <v>160</v>
      </c>
    </row>
    <row r="1376" spans="1:1" hidden="1" x14ac:dyDescent="0.25">
      <c r="A1376" t="s">
        <v>160</v>
      </c>
    </row>
    <row r="1377" spans="1:1" hidden="1" x14ac:dyDescent="0.25">
      <c r="A1377" t="s">
        <v>160</v>
      </c>
    </row>
    <row r="1378" spans="1:1" hidden="1" x14ac:dyDescent="0.25">
      <c r="A1378" t="s">
        <v>160</v>
      </c>
    </row>
    <row r="1379" spans="1:1" hidden="1" x14ac:dyDescent="0.25">
      <c r="A1379" t="s">
        <v>160</v>
      </c>
    </row>
    <row r="1380" spans="1:1" hidden="1" x14ac:dyDescent="0.25">
      <c r="A1380" t="s">
        <v>160</v>
      </c>
    </row>
    <row r="1381" spans="1:1" hidden="1" x14ac:dyDescent="0.25">
      <c r="A1381" t="s">
        <v>160</v>
      </c>
    </row>
    <row r="1382" spans="1:1" hidden="1" x14ac:dyDescent="0.25">
      <c r="A1382" t="s">
        <v>160</v>
      </c>
    </row>
    <row r="1383" spans="1:1" hidden="1" x14ac:dyDescent="0.25">
      <c r="A1383" t="s">
        <v>160</v>
      </c>
    </row>
    <row r="1384" spans="1:1" hidden="1" x14ac:dyDescent="0.25">
      <c r="A1384" t="s">
        <v>160</v>
      </c>
    </row>
    <row r="1385" spans="1:1" hidden="1" x14ac:dyDescent="0.25">
      <c r="A1385" t="s">
        <v>160</v>
      </c>
    </row>
    <row r="1386" spans="1:1" hidden="1" x14ac:dyDescent="0.25">
      <c r="A1386" t="s">
        <v>160</v>
      </c>
    </row>
    <row r="1387" spans="1:1" hidden="1" x14ac:dyDescent="0.25">
      <c r="A1387" t="s">
        <v>160</v>
      </c>
    </row>
    <row r="1388" spans="1:1" hidden="1" x14ac:dyDescent="0.25">
      <c r="A1388" t="s">
        <v>160</v>
      </c>
    </row>
    <row r="1389" spans="1:1" hidden="1" x14ac:dyDescent="0.25">
      <c r="A1389" t="s">
        <v>160</v>
      </c>
    </row>
    <row r="1390" spans="1:1" hidden="1" x14ac:dyDescent="0.25">
      <c r="A1390" t="s">
        <v>160</v>
      </c>
    </row>
    <row r="1391" spans="1:1" hidden="1" x14ac:dyDescent="0.25">
      <c r="A1391" t="s">
        <v>160</v>
      </c>
    </row>
    <row r="1392" spans="1:1" hidden="1" x14ac:dyDescent="0.25">
      <c r="A1392" t="s">
        <v>160</v>
      </c>
    </row>
    <row r="1393" spans="1:1" hidden="1" x14ac:dyDescent="0.25">
      <c r="A1393" t="s">
        <v>160</v>
      </c>
    </row>
    <row r="1394" spans="1:1" hidden="1" x14ac:dyDescent="0.25">
      <c r="A1394" t="s">
        <v>160</v>
      </c>
    </row>
    <row r="1395" spans="1:1" hidden="1" x14ac:dyDescent="0.25">
      <c r="A1395" t="s">
        <v>160</v>
      </c>
    </row>
    <row r="1396" spans="1:1" hidden="1" x14ac:dyDescent="0.25">
      <c r="A1396" t="s">
        <v>160</v>
      </c>
    </row>
    <row r="1397" spans="1:1" hidden="1" x14ac:dyDescent="0.25">
      <c r="A1397" t="s">
        <v>160</v>
      </c>
    </row>
    <row r="1398" spans="1:1" hidden="1" x14ac:dyDescent="0.25">
      <c r="A1398" t="s">
        <v>160</v>
      </c>
    </row>
    <row r="1399" spans="1:1" hidden="1" x14ac:dyDescent="0.25">
      <c r="A1399" t="s">
        <v>160</v>
      </c>
    </row>
    <row r="1400" spans="1:1" hidden="1" x14ac:dyDescent="0.25">
      <c r="A1400" t="s">
        <v>160</v>
      </c>
    </row>
    <row r="1401" spans="1:1" hidden="1" x14ac:dyDescent="0.25">
      <c r="A1401" t="s">
        <v>160</v>
      </c>
    </row>
    <row r="1402" spans="1:1" hidden="1" x14ac:dyDescent="0.25">
      <c r="A1402" t="s">
        <v>160</v>
      </c>
    </row>
    <row r="1403" spans="1:1" hidden="1" x14ac:dyDescent="0.25">
      <c r="A1403" t="s">
        <v>160</v>
      </c>
    </row>
    <row r="1404" spans="1:1" hidden="1" x14ac:dyDescent="0.25">
      <c r="A1404" t="s">
        <v>160</v>
      </c>
    </row>
    <row r="1405" spans="1:1" hidden="1" x14ac:dyDescent="0.25">
      <c r="A1405" t="s">
        <v>160</v>
      </c>
    </row>
    <row r="1406" spans="1:1" hidden="1" x14ac:dyDescent="0.25">
      <c r="A1406" t="s">
        <v>160</v>
      </c>
    </row>
    <row r="1407" spans="1:1" hidden="1" x14ac:dyDescent="0.25">
      <c r="A1407" t="s">
        <v>160</v>
      </c>
    </row>
    <row r="1408" spans="1:1" hidden="1" x14ac:dyDescent="0.25">
      <c r="A1408" t="s">
        <v>160</v>
      </c>
    </row>
    <row r="1409" spans="1:1" hidden="1" x14ac:dyDescent="0.25">
      <c r="A1409" t="s">
        <v>160</v>
      </c>
    </row>
    <row r="1410" spans="1:1" hidden="1" x14ac:dyDescent="0.25">
      <c r="A1410" t="s">
        <v>160</v>
      </c>
    </row>
    <row r="1411" spans="1:1" hidden="1" x14ac:dyDescent="0.25">
      <c r="A1411" t="s">
        <v>160</v>
      </c>
    </row>
    <row r="1412" spans="1:1" hidden="1" x14ac:dyDescent="0.25">
      <c r="A1412" t="s">
        <v>160</v>
      </c>
    </row>
    <row r="1413" spans="1:1" hidden="1" x14ac:dyDescent="0.25">
      <c r="A1413" t="s">
        <v>160</v>
      </c>
    </row>
    <row r="1414" spans="1:1" hidden="1" x14ac:dyDescent="0.25">
      <c r="A1414" t="s">
        <v>160</v>
      </c>
    </row>
    <row r="1415" spans="1:1" hidden="1" x14ac:dyDescent="0.25">
      <c r="A1415" t="s">
        <v>160</v>
      </c>
    </row>
    <row r="1416" spans="1:1" hidden="1" x14ac:dyDescent="0.25">
      <c r="A1416" t="s">
        <v>160</v>
      </c>
    </row>
    <row r="1417" spans="1:1" hidden="1" x14ac:dyDescent="0.25">
      <c r="A1417" t="s">
        <v>160</v>
      </c>
    </row>
    <row r="1418" spans="1:1" hidden="1" x14ac:dyDescent="0.25">
      <c r="A1418" t="s">
        <v>160</v>
      </c>
    </row>
    <row r="1419" spans="1:1" hidden="1" x14ac:dyDescent="0.25">
      <c r="A1419" t="s">
        <v>160</v>
      </c>
    </row>
    <row r="1420" spans="1:1" hidden="1" x14ac:dyDescent="0.25">
      <c r="A1420" t="s">
        <v>160</v>
      </c>
    </row>
    <row r="1421" spans="1:1" hidden="1" x14ac:dyDescent="0.25">
      <c r="A1421" t="s">
        <v>160</v>
      </c>
    </row>
    <row r="1422" spans="1:1" hidden="1" x14ac:dyDescent="0.25">
      <c r="A1422" t="s">
        <v>160</v>
      </c>
    </row>
    <row r="1423" spans="1:1" hidden="1" x14ac:dyDescent="0.25">
      <c r="A1423" t="s">
        <v>160</v>
      </c>
    </row>
    <row r="1424" spans="1:1" hidden="1" x14ac:dyDescent="0.25">
      <c r="A1424" t="s">
        <v>160</v>
      </c>
    </row>
    <row r="1425" spans="1:1" hidden="1" x14ac:dyDescent="0.25">
      <c r="A1425" t="s">
        <v>160</v>
      </c>
    </row>
    <row r="1426" spans="1:1" hidden="1" x14ac:dyDescent="0.25">
      <c r="A1426" t="s">
        <v>160</v>
      </c>
    </row>
    <row r="1427" spans="1:1" hidden="1" x14ac:dyDescent="0.25">
      <c r="A1427" t="s">
        <v>160</v>
      </c>
    </row>
    <row r="1428" spans="1:1" hidden="1" x14ac:dyDescent="0.25">
      <c r="A1428" t="s">
        <v>160</v>
      </c>
    </row>
    <row r="1429" spans="1:1" hidden="1" x14ac:dyDescent="0.25">
      <c r="A1429" t="s">
        <v>160</v>
      </c>
    </row>
    <row r="1430" spans="1:1" hidden="1" x14ac:dyDescent="0.25">
      <c r="A1430" t="s">
        <v>160</v>
      </c>
    </row>
    <row r="1431" spans="1:1" hidden="1" x14ac:dyDescent="0.25">
      <c r="A1431" t="s">
        <v>160</v>
      </c>
    </row>
    <row r="1432" spans="1:1" hidden="1" x14ac:dyDescent="0.25">
      <c r="A1432" t="s">
        <v>160</v>
      </c>
    </row>
    <row r="1433" spans="1:1" hidden="1" x14ac:dyDescent="0.25">
      <c r="A1433" t="s">
        <v>160</v>
      </c>
    </row>
    <row r="1434" spans="1:1" hidden="1" x14ac:dyDescent="0.25">
      <c r="A1434" t="s">
        <v>160</v>
      </c>
    </row>
    <row r="1435" spans="1:1" hidden="1" x14ac:dyDescent="0.25">
      <c r="A1435" t="s">
        <v>160</v>
      </c>
    </row>
    <row r="1436" spans="1:1" hidden="1" x14ac:dyDescent="0.25">
      <c r="A1436" t="s">
        <v>160</v>
      </c>
    </row>
    <row r="1437" spans="1:1" hidden="1" x14ac:dyDescent="0.25">
      <c r="A1437" t="s">
        <v>160</v>
      </c>
    </row>
    <row r="1438" spans="1:1" hidden="1" x14ac:dyDescent="0.25">
      <c r="A1438" t="s">
        <v>160</v>
      </c>
    </row>
    <row r="1439" spans="1:1" hidden="1" x14ac:dyDescent="0.25">
      <c r="A1439" t="s">
        <v>160</v>
      </c>
    </row>
    <row r="1440" spans="1:1" hidden="1" x14ac:dyDescent="0.25">
      <c r="A1440" t="s">
        <v>160</v>
      </c>
    </row>
    <row r="1441" spans="1:1" hidden="1" x14ac:dyDescent="0.25">
      <c r="A1441" t="s">
        <v>160</v>
      </c>
    </row>
    <row r="1442" spans="1:1" hidden="1" x14ac:dyDescent="0.25">
      <c r="A1442" t="s">
        <v>160</v>
      </c>
    </row>
    <row r="1443" spans="1:1" hidden="1" x14ac:dyDescent="0.25">
      <c r="A1443" t="s">
        <v>160</v>
      </c>
    </row>
    <row r="1444" spans="1:1" hidden="1" x14ac:dyDescent="0.25">
      <c r="A1444" t="s">
        <v>160</v>
      </c>
    </row>
    <row r="1445" spans="1:1" hidden="1" x14ac:dyDescent="0.25">
      <c r="A1445" t="s">
        <v>160</v>
      </c>
    </row>
    <row r="1446" spans="1:1" hidden="1" x14ac:dyDescent="0.25">
      <c r="A1446" t="s">
        <v>160</v>
      </c>
    </row>
    <row r="1447" spans="1:1" hidden="1" x14ac:dyDescent="0.25">
      <c r="A1447" t="s">
        <v>160</v>
      </c>
    </row>
    <row r="1448" spans="1:1" hidden="1" x14ac:dyDescent="0.25">
      <c r="A1448" t="s">
        <v>160</v>
      </c>
    </row>
    <row r="1449" spans="1:1" hidden="1" x14ac:dyDescent="0.25">
      <c r="A1449" t="s">
        <v>160</v>
      </c>
    </row>
    <row r="1450" spans="1:1" hidden="1" x14ac:dyDescent="0.25">
      <c r="A1450" t="s">
        <v>160</v>
      </c>
    </row>
    <row r="1451" spans="1:1" hidden="1" x14ac:dyDescent="0.25">
      <c r="A1451" t="s">
        <v>160</v>
      </c>
    </row>
    <row r="1452" spans="1:1" hidden="1" x14ac:dyDescent="0.25">
      <c r="A1452" t="s">
        <v>160</v>
      </c>
    </row>
    <row r="1453" spans="1:1" hidden="1" x14ac:dyDescent="0.25">
      <c r="A1453" t="s">
        <v>160</v>
      </c>
    </row>
    <row r="1454" spans="1:1" hidden="1" x14ac:dyDescent="0.25">
      <c r="A1454" t="s">
        <v>160</v>
      </c>
    </row>
    <row r="1455" spans="1:1" hidden="1" x14ac:dyDescent="0.25">
      <c r="A1455" t="s">
        <v>160</v>
      </c>
    </row>
    <row r="1456" spans="1:1" hidden="1" x14ac:dyDescent="0.25">
      <c r="A1456" t="s">
        <v>160</v>
      </c>
    </row>
    <row r="1457" spans="1:1" hidden="1" x14ac:dyDescent="0.25">
      <c r="A1457" t="s">
        <v>160</v>
      </c>
    </row>
    <row r="1458" spans="1:1" hidden="1" x14ac:dyDescent="0.25">
      <c r="A1458" t="s">
        <v>160</v>
      </c>
    </row>
    <row r="1459" spans="1:1" hidden="1" x14ac:dyDescent="0.25">
      <c r="A1459" t="s">
        <v>160</v>
      </c>
    </row>
    <row r="1460" spans="1:1" hidden="1" x14ac:dyDescent="0.25">
      <c r="A1460" t="s">
        <v>160</v>
      </c>
    </row>
    <row r="1461" spans="1:1" hidden="1" x14ac:dyDescent="0.25">
      <c r="A1461" t="s">
        <v>160</v>
      </c>
    </row>
    <row r="1462" spans="1:1" hidden="1" x14ac:dyDescent="0.25">
      <c r="A1462" t="s">
        <v>160</v>
      </c>
    </row>
    <row r="1463" spans="1:1" hidden="1" x14ac:dyDescent="0.25">
      <c r="A1463" t="s">
        <v>160</v>
      </c>
    </row>
    <row r="1464" spans="1:1" hidden="1" x14ac:dyDescent="0.25">
      <c r="A1464" t="s">
        <v>160</v>
      </c>
    </row>
    <row r="1465" spans="1:1" hidden="1" x14ac:dyDescent="0.25">
      <c r="A1465" t="s">
        <v>160</v>
      </c>
    </row>
    <row r="1466" spans="1:1" hidden="1" x14ac:dyDescent="0.25">
      <c r="A1466" t="s">
        <v>160</v>
      </c>
    </row>
    <row r="1467" spans="1:1" hidden="1" x14ac:dyDescent="0.25">
      <c r="A1467" t="s">
        <v>160</v>
      </c>
    </row>
    <row r="1468" spans="1:1" hidden="1" x14ac:dyDescent="0.25">
      <c r="A1468" t="s">
        <v>160</v>
      </c>
    </row>
    <row r="1469" spans="1:1" hidden="1" x14ac:dyDescent="0.25">
      <c r="A1469" t="s">
        <v>160</v>
      </c>
    </row>
    <row r="1470" spans="1:1" hidden="1" x14ac:dyDescent="0.25">
      <c r="A1470" t="s">
        <v>160</v>
      </c>
    </row>
    <row r="1471" spans="1:1" hidden="1" x14ac:dyDescent="0.25">
      <c r="A1471" t="s">
        <v>160</v>
      </c>
    </row>
    <row r="1472" spans="1:1" hidden="1" x14ac:dyDescent="0.25">
      <c r="A1472" t="s">
        <v>160</v>
      </c>
    </row>
    <row r="1473" spans="1:1" hidden="1" x14ac:dyDescent="0.25">
      <c r="A1473" t="s">
        <v>160</v>
      </c>
    </row>
    <row r="1474" spans="1:1" hidden="1" x14ac:dyDescent="0.25">
      <c r="A1474" t="s">
        <v>160</v>
      </c>
    </row>
    <row r="1475" spans="1:1" hidden="1" x14ac:dyDescent="0.25">
      <c r="A1475" t="s">
        <v>160</v>
      </c>
    </row>
    <row r="1476" spans="1:1" hidden="1" x14ac:dyDescent="0.25">
      <c r="A1476" t="s">
        <v>160</v>
      </c>
    </row>
    <row r="1477" spans="1:1" hidden="1" x14ac:dyDescent="0.25">
      <c r="A1477" t="s">
        <v>160</v>
      </c>
    </row>
    <row r="1478" spans="1:1" hidden="1" x14ac:dyDescent="0.25">
      <c r="A1478" t="s">
        <v>160</v>
      </c>
    </row>
    <row r="1479" spans="1:1" hidden="1" x14ac:dyDescent="0.25">
      <c r="A1479" t="s">
        <v>160</v>
      </c>
    </row>
    <row r="1480" spans="1:1" hidden="1" x14ac:dyDescent="0.25">
      <c r="A1480" t="s">
        <v>160</v>
      </c>
    </row>
    <row r="1481" spans="1:1" hidden="1" x14ac:dyDescent="0.25">
      <c r="A1481" t="s">
        <v>160</v>
      </c>
    </row>
    <row r="1482" spans="1:1" hidden="1" x14ac:dyDescent="0.25">
      <c r="A1482" t="s">
        <v>160</v>
      </c>
    </row>
    <row r="1483" spans="1:1" hidden="1" x14ac:dyDescent="0.25">
      <c r="A1483" t="s">
        <v>160</v>
      </c>
    </row>
    <row r="1484" spans="1:1" hidden="1" x14ac:dyDescent="0.25">
      <c r="A1484" t="s">
        <v>160</v>
      </c>
    </row>
    <row r="1485" spans="1:1" hidden="1" x14ac:dyDescent="0.25">
      <c r="A1485" t="s">
        <v>160</v>
      </c>
    </row>
    <row r="1486" spans="1:1" hidden="1" x14ac:dyDescent="0.25">
      <c r="A1486" t="s">
        <v>160</v>
      </c>
    </row>
    <row r="1487" spans="1:1" hidden="1" x14ac:dyDescent="0.25">
      <c r="A1487" t="s">
        <v>160</v>
      </c>
    </row>
    <row r="1488" spans="1:1" hidden="1" x14ac:dyDescent="0.25">
      <c r="A1488" t="s">
        <v>160</v>
      </c>
    </row>
    <row r="1489" spans="1:1" hidden="1" x14ac:dyDescent="0.25">
      <c r="A1489" t="s">
        <v>160</v>
      </c>
    </row>
    <row r="1490" spans="1:1" hidden="1" x14ac:dyDescent="0.25">
      <c r="A1490" t="s">
        <v>160</v>
      </c>
    </row>
    <row r="1491" spans="1:1" hidden="1" x14ac:dyDescent="0.25">
      <c r="A1491" t="s">
        <v>160</v>
      </c>
    </row>
    <row r="1492" spans="1:1" hidden="1" x14ac:dyDescent="0.25">
      <c r="A1492" t="s">
        <v>160</v>
      </c>
    </row>
    <row r="1493" spans="1:1" hidden="1" x14ac:dyDescent="0.25">
      <c r="A1493" t="s">
        <v>160</v>
      </c>
    </row>
    <row r="1494" spans="1:1" hidden="1" x14ac:dyDescent="0.25">
      <c r="A1494" t="s">
        <v>160</v>
      </c>
    </row>
    <row r="1495" spans="1:1" hidden="1" x14ac:dyDescent="0.25">
      <c r="A1495" t="s">
        <v>160</v>
      </c>
    </row>
    <row r="1496" spans="1:1" hidden="1" x14ac:dyDescent="0.25"/>
    <row r="1497" spans="1:1" hidden="1" x14ac:dyDescent="0.25"/>
    <row r="1498" spans="1:1" hidden="1" x14ac:dyDescent="0.25"/>
    <row r="1499" spans="1:1" hidden="1" x14ac:dyDescent="0.25"/>
    <row r="1500" spans="1:1" hidden="1" x14ac:dyDescent="0.25"/>
    <row r="1501" spans="1:1" hidden="1" x14ac:dyDescent="0.25"/>
    <row r="1502" spans="1:1" hidden="1" x14ac:dyDescent="0.25"/>
    <row r="1503" spans="1:1" hidden="1" x14ac:dyDescent="0.25"/>
    <row r="1504" spans="1:1" hidden="1" x14ac:dyDescent="0.25"/>
    <row r="1505" hidden="1" x14ac:dyDescent="0.25"/>
    <row r="1506" hidden="1" x14ac:dyDescent="0.25"/>
    <row r="1507" hidden="1" x14ac:dyDescent="0.25"/>
    <row r="1508" hidden="1" x14ac:dyDescent="0.25"/>
    <row r="1509" hidden="1" x14ac:dyDescent="0.25"/>
    <row r="1510" hidden="1" x14ac:dyDescent="0.25"/>
    <row r="1511" hidden="1" x14ac:dyDescent="0.25"/>
    <row r="1512" hidden="1" x14ac:dyDescent="0.25"/>
    <row r="1513" hidden="1" x14ac:dyDescent="0.25"/>
    <row r="1514" hidden="1" x14ac:dyDescent="0.25"/>
    <row r="1515" hidden="1" x14ac:dyDescent="0.25"/>
    <row r="1516" hidden="1" x14ac:dyDescent="0.25"/>
    <row r="1517" hidden="1" x14ac:dyDescent="0.25"/>
    <row r="1518" hidden="1" x14ac:dyDescent="0.25"/>
    <row r="1519" hidden="1" x14ac:dyDescent="0.25"/>
    <row r="1520" hidden="1" x14ac:dyDescent="0.25"/>
    <row r="1521" hidden="1" x14ac:dyDescent="0.25"/>
    <row r="1522" hidden="1" x14ac:dyDescent="0.25"/>
    <row r="1523" hidden="1" x14ac:dyDescent="0.25"/>
    <row r="1524" hidden="1" x14ac:dyDescent="0.25"/>
    <row r="1525" hidden="1" x14ac:dyDescent="0.25"/>
    <row r="1526" hidden="1" x14ac:dyDescent="0.25"/>
    <row r="1527" hidden="1" x14ac:dyDescent="0.25"/>
    <row r="1528" hidden="1" x14ac:dyDescent="0.25"/>
    <row r="1529" hidden="1" x14ac:dyDescent="0.25"/>
    <row r="1530" hidden="1" x14ac:dyDescent="0.25"/>
    <row r="1531" hidden="1" x14ac:dyDescent="0.25"/>
    <row r="1532" hidden="1" x14ac:dyDescent="0.25"/>
    <row r="1533" hidden="1" x14ac:dyDescent="0.25"/>
    <row r="1534" hidden="1" x14ac:dyDescent="0.25"/>
    <row r="1535" hidden="1" x14ac:dyDescent="0.25"/>
    <row r="1536" hidden="1" x14ac:dyDescent="0.25"/>
    <row r="1537" hidden="1" x14ac:dyDescent="0.25"/>
    <row r="1538" hidden="1" x14ac:dyDescent="0.25"/>
    <row r="1539" hidden="1" x14ac:dyDescent="0.25"/>
    <row r="1540" hidden="1" x14ac:dyDescent="0.25"/>
    <row r="1541" hidden="1" x14ac:dyDescent="0.25"/>
    <row r="1542" hidden="1" x14ac:dyDescent="0.25"/>
    <row r="1543" hidden="1" x14ac:dyDescent="0.25"/>
    <row r="1544" hidden="1" x14ac:dyDescent="0.25"/>
    <row r="1545" hidden="1" x14ac:dyDescent="0.25"/>
    <row r="1546" hidden="1" x14ac:dyDescent="0.25"/>
    <row r="1547" hidden="1" x14ac:dyDescent="0.25"/>
    <row r="1548" hidden="1" x14ac:dyDescent="0.25"/>
    <row r="1549" hidden="1" x14ac:dyDescent="0.25"/>
    <row r="1550" hidden="1" x14ac:dyDescent="0.25"/>
    <row r="1551" hidden="1" x14ac:dyDescent="0.25"/>
    <row r="1552" hidden="1" x14ac:dyDescent="0.25"/>
    <row r="1553" hidden="1" x14ac:dyDescent="0.25"/>
    <row r="1554" hidden="1" x14ac:dyDescent="0.25"/>
    <row r="1555" hidden="1" x14ac:dyDescent="0.25"/>
    <row r="1556" hidden="1" x14ac:dyDescent="0.25"/>
    <row r="1557" hidden="1" x14ac:dyDescent="0.25"/>
    <row r="1558" hidden="1" x14ac:dyDescent="0.25"/>
    <row r="1559" hidden="1" x14ac:dyDescent="0.25"/>
    <row r="1560" hidden="1" x14ac:dyDescent="0.25"/>
    <row r="1561" hidden="1" x14ac:dyDescent="0.25"/>
    <row r="1562" hidden="1" x14ac:dyDescent="0.25"/>
    <row r="1563" hidden="1" x14ac:dyDescent="0.25"/>
    <row r="1564" hidden="1" x14ac:dyDescent="0.25"/>
    <row r="1565" hidden="1" x14ac:dyDescent="0.25"/>
    <row r="1566" hidden="1" x14ac:dyDescent="0.25"/>
    <row r="1567" hidden="1" x14ac:dyDescent="0.25"/>
    <row r="1568" hidden="1" x14ac:dyDescent="0.25"/>
    <row r="1569" hidden="1" x14ac:dyDescent="0.25"/>
    <row r="1570" hidden="1" x14ac:dyDescent="0.25"/>
    <row r="1571" hidden="1" x14ac:dyDescent="0.25"/>
    <row r="1572" hidden="1" x14ac:dyDescent="0.25"/>
    <row r="1573" hidden="1" x14ac:dyDescent="0.25"/>
    <row r="1574" hidden="1" x14ac:dyDescent="0.25"/>
    <row r="1575" hidden="1" x14ac:dyDescent="0.25"/>
    <row r="1576" hidden="1" x14ac:dyDescent="0.25"/>
    <row r="1577" hidden="1" x14ac:dyDescent="0.25"/>
    <row r="1578" hidden="1" x14ac:dyDescent="0.25"/>
    <row r="1579" hidden="1" x14ac:dyDescent="0.25"/>
    <row r="1580" hidden="1" x14ac:dyDescent="0.25"/>
    <row r="1581" hidden="1" x14ac:dyDescent="0.25"/>
    <row r="1582" hidden="1" x14ac:dyDescent="0.25"/>
    <row r="1583" hidden="1" x14ac:dyDescent="0.25"/>
    <row r="1584" hidden="1" x14ac:dyDescent="0.25"/>
    <row r="1585" hidden="1" x14ac:dyDescent="0.25"/>
    <row r="1586" hidden="1" x14ac:dyDescent="0.25"/>
    <row r="1587" hidden="1" x14ac:dyDescent="0.25"/>
    <row r="1588" hidden="1" x14ac:dyDescent="0.25"/>
    <row r="1589" hidden="1" x14ac:dyDescent="0.25"/>
    <row r="1590" hidden="1" x14ac:dyDescent="0.25"/>
    <row r="1591" hidden="1" x14ac:dyDescent="0.25"/>
    <row r="1592" hidden="1" x14ac:dyDescent="0.25"/>
    <row r="1593" hidden="1" x14ac:dyDescent="0.25"/>
    <row r="1594" hidden="1" x14ac:dyDescent="0.25"/>
    <row r="1595" hidden="1" x14ac:dyDescent="0.25"/>
    <row r="1596" hidden="1" x14ac:dyDescent="0.25"/>
    <row r="1597" hidden="1" x14ac:dyDescent="0.25"/>
    <row r="1598" hidden="1" x14ac:dyDescent="0.25"/>
    <row r="1599" hidden="1" x14ac:dyDescent="0.25"/>
    <row r="1600" hidden="1" x14ac:dyDescent="0.25"/>
    <row r="1601" hidden="1" x14ac:dyDescent="0.25"/>
    <row r="1602" hidden="1" x14ac:dyDescent="0.25"/>
    <row r="1603" hidden="1" x14ac:dyDescent="0.25"/>
    <row r="1604" hidden="1" x14ac:dyDescent="0.25"/>
    <row r="1605" hidden="1" x14ac:dyDescent="0.25"/>
    <row r="1606" hidden="1" x14ac:dyDescent="0.25"/>
    <row r="1607" hidden="1" x14ac:dyDescent="0.25"/>
    <row r="1608" hidden="1" x14ac:dyDescent="0.25"/>
    <row r="1609" hidden="1" x14ac:dyDescent="0.25"/>
    <row r="1610" hidden="1" x14ac:dyDescent="0.25"/>
    <row r="1611" hidden="1" x14ac:dyDescent="0.25"/>
    <row r="1612" hidden="1" x14ac:dyDescent="0.25"/>
    <row r="1613" hidden="1" x14ac:dyDescent="0.25"/>
    <row r="1614" hidden="1" x14ac:dyDescent="0.25"/>
    <row r="1615" hidden="1" x14ac:dyDescent="0.25"/>
    <row r="1616" hidden="1" x14ac:dyDescent="0.25"/>
    <row r="1617" hidden="1" x14ac:dyDescent="0.25"/>
    <row r="1618" hidden="1" x14ac:dyDescent="0.25"/>
    <row r="1619" hidden="1" x14ac:dyDescent="0.25"/>
    <row r="1620" hidden="1" x14ac:dyDescent="0.25"/>
    <row r="1621" hidden="1" x14ac:dyDescent="0.25"/>
    <row r="1622" hidden="1" x14ac:dyDescent="0.25"/>
    <row r="1623" hidden="1" x14ac:dyDescent="0.25"/>
    <row r="1624" hidden="1" x14ac:dyDescent="0.25"/>
    <row r="1625" hidden="1" x14ac:dyDescent="0.25"/>
    <row r="1626" hidden="1" x14ac:dyDescent="0.25"/>
    <row r="1627" hidden="1" x14ac:dyDescent="0.25"/>
    <row r="1628" hidden="1" x14ac:dyDescent="0.25"/>
    <row r="1629" hidden="1" x14ac:dyDescent="0.25"/>
    <row r="1630" hidden="1" x14ac:dyDescent="0.25"/>
    <row r="1631" hidden="1" x14ac:dyDescent="0.25"/>
    <row r="1632" hidden="1" x14ac:dyDescent="0.25"/>
    <row r="1633" hidden="1" x14ac:dyDescent="0.25"/>
    <row r="1634" hidden="1" x14ac:dyDescent="0.25"/>
    <row r="1635" hidden="1" x14ac:dyDescent="0.25"/>
    <row r="1636" hidden="1" x14ac:dyDescent="0.25"/>
    <row r="1637" hidden="1" x14ac:dyDescent="0.25"/>
    <row r="1638" hidden="1" x14ac:dyDescent="0.25"/>
    <row r="1639" hidden="1" x14ac:dyDescent="0.25"/>
    <row r="1640" hidden="1" x14ac:dyDescent="0.25"/>
    <row r="1641" hidden="1" x14ac:dyDescent="0.25"/>
    <row r="1642" hidden="1" x14ac:dyDescent="0.25"/>
    <row r="1643" hidden="1" x14ac:dyDescent="0.25"/>
    <row r="1644" hidden="1" x14ac:dyDescent="0.25"/>
    <row r="1645" hidden="1" x14ac:dyDescent="0.25"/>
    <row r="1646" hidden="1" x14ac:dyDescent="0.25"/>
    <row r="1647" hidden="1" x14ac:dyDescent="0.25"/>
    <row r="1648" hidden="1" x14ac:dyDescent="0.25"/>
    <row r="1649" hidden="1" x14ac:dyDescent="0.25"/>
    <row r="1650" hidden="1" x14ac:dyDescent="0.25"/>
    <row r="1651" hidden="1" x14ac:dyDescent="0.25"/>
    <row r="1652" hidden="1" x14ac:dyDescent="0.25"/>
    <row r="1653" hidden="1" x14ac:dyDescent="0.25"/>
    <row r="1654" hidden="1" x14ac:dyDescent="0.25"/>
    <row r="1655" hidden="1" x14ac:dyDescent="0.25"/>
    <row r="1656" hidden="1" x14ac:dyDescent="0.25"/>
    <row r="1657" hidden="1" x14ac:dyDescent="0.25"/>
    <row r="1658" hidden="1" x14ac:dyDescent="0.25"/>
    <row r="1659" hidden="1" x14ac:dyDescent="0.25"/>
    <row r="1660" hidden="1" x14ac:dyDescent="0.25"/>
    <row r="1661" hidden="1" x14ac:dyDescent="0.25"/>
    <row r="1662" hidden="1" x14ac:dyDescent="0.25"/>
    <row r="1663" hidden="1" x14ac:dyDescent="0.25"/>
    <row r="1664" hidden="1" x14ac:dyDescent="0.25"/>
    <row r="1665" hidden="1" x14ac:dyDescent="0.25"/>
    <row r="1666" hidden="1" x14ac:dyDescent="0.25"/>
    <row r="1667" hidden="1" x14ac:dyDescent="0.25"/>
    <row r="1668" hidden="1" x14ac:dyDescent="0.25"/>
    <row r="1669" hidden="1" x14ac:dyDescent="0.25"/>
    <row r="1670" hidden="1" x14ac:dyDescent="0.25"/>
    <row r="1671" hidden="1" x14ac:dyDescent="0.25"/>
    <row r="1672" hidden="1" x14ac:dyDescent="0.25"/>
    <row r="1673" hidden="1" x14ac:dyDescent="0.25"/>
    <row r="1674" hidden="1" x14ac:dyDescent="0.25"/>
    <row r="1675" hidden="1" x14ac:dyDescent="0.25"/>
    <row r="1676" hidden="1" x14ac:dyDescent="0.25"/>
    <row r="1677" hidden="1" x14ac:dyDescent="0.25"/>
    <row r="1678" hidden="1" x14ac:dyDescent="0.25"/>
    <row r="1679" hidden="1" x14ac:dyDescent="0.25"/>
    <row r="1680" hidden="1" x14ac:dyDescent="0.25"/>
    <row r="1681" hidden="1" x14ac:dyDescent="0.25"/>
    <row r="1682" hidden="1" x14ac:dyDescent="0.25"/>
    <row r="1683" hidden="1" x14ac:dyDescent="0.25"/>
    <row r="1684" hidden="1" x14ac:dyDescent="0.25"/>
    <row r="1685" hidden="1" x14ac:dyDescent="0.25"/>
    <row r="1686" hidden="1" x14ac:dyDescent="0.25"/>
    <row r="1687" hidden="1" x14ac:dyDescent="0.25"/>
    <row r="1688" hidden="1" x14ac:dyDescent="0.25"/>
    <row r="1689" hidden="1" x14ac:dyDescent="0.25"/>
    <row r="1690" hidden="1" x14ac:dyDescent="0.25"/>
    <row r="1691" hidden="1" x14ac:dyDescent="0.25"/>
    <row r="1692" hidden="1" x14ac:dyDescent="0.25"/>
    <row r="1693" hidden="1" x14ac:dyDescent="0.25"/>
    <row r="1694" hidden="1" x14ac:dyDescent="0.25"/>
    <row r="1695" hidden="1" x14ac:dyDescent="0.25"/>
    <row r="1696" hidden="1" x14ac:dyDescent="0.25"/>
    <row r="1697" hidden="1" x14ac:dyDescent="0.25"/>
    <row r="1698" hidden="1" x14ac:dyDescent="0.25"/>
    <row r="1699" hidden="1" x14ac:dyDescent="0.25"/>
    <row r="1700" hidden="1" x14ac:dyDescent="0.25"/>
    <row r="1701" hidden="1" x14ac:dyDescent="0.25"/>
    <row r="1702" hidden="1" x14ac:dyDescent="0.25"/>
    <row r="1703" hidden="1" x14ac:dyDescent="0.25"/>
    <row r="1704" hidden="1" x14ac:dyDescent="0.25"/>
    <row r="1705" hidden="1" x14ac:dyDescent="0.25"/>
    <row r="1706" hidden="1" x14ac:dyDescent="0.25"/>
    <row r="1707" hidden="1" x14ac:dyDescent="0.25"/>
    <row r="1708" hidden="1" x14ac:dyDescent="0.25"/>
    <row r="1709" hidden="1" x14ac:dyDescent="0.25"/>
    <row r="1710" hidden="1" x14ac:dyDescent="0.25"/>
    <row r="1711" hidden="1" x14ac:dyDescent="0.25"/>
    <row r="1712" hidden="1" x14ac:dyDescent="0.25"/>
    <row r="1713" hidden="1" x14ac:dyDescent="0.25"/>
    <row r="1714" hidden="1" x14ac:dyDescent="0.25"/>
    <row r="1715" hidden="1" x14ac:dyDescent="0.25"/>
    <row r="1716" hidden="1" x14ac:dyDescent="0.25"/>
    <row r="1717" hidden="1" x14ac:dyDescent="0.25"/>
    <row r="1718" hidden="1" x14ac:dyDescent="0.25"/>
    <row r="1719" hidden="1" x14ac:dyDescent="0.25"/>
    <row r="1720" hidden="1" x14ac:dyDescent="0.25"/>
    <row r="1721" hidden="1" x14ac:dyDescent="0.25"/>
    <row r="1722" hidden="1" x14ac:dyDescent="0.25"/>
    <row r="1723" hidden="1" x14ac:dyDescent="0.25"/>
    <row r="1724" hidden="1" x14ac:dyDescent="0.25"/>
    <row r="1725" hidden="1" x14ac:dyDescent="0.25"/>
    <row r="1726" hidden="1" x14ac:dyDescent="0.25"/>
    <row r="1727" hidden="1" x14ac:dyDescent="0.25"/>
    <row r="1728" hidden="1" x14ac:dyDescent="0.25"/>
    <row r="1729" hidden="1" x14ac:dyDescent="0.25"/>
    <row r="1730" hidden="1" x14ac:dyDescent="0.25"/>
    <row r="1731" hidden="1" x14ac:dyDescent="0.25"/>
    <row r="1732" hidden="1" x14ac:dyDescent="0.25"/>
    <row r="1733" hidden="1" x14ac:dyDescent="0.25"/>
    <row r="1734" hidden="1" x14ac:dyDescent="0.25"/>
    <row r="1735" hidden="1" x14ac:dyDescent="0.25"/>
    <row r="1736" hidden="1" x14ac:dyDescent="0.25"/>
    <row r="1737" hidden="1" x14ac:dyDescent="0.25"/>
    <row r="1738" hidden="1" x14ac:dyDescent="0.25"/>
    <row r="1739" hidden="1" x14ac:dyDescent="0.25"/>
    <row r="1740" hidden="1" x14ac:dyDescent="0.25"/>
    <row r="1741" hidden="1" x14ac:dyDescent="0.25"/>
    <row r="1742" hidden="1" x14ac:dyDescent="0.25"/>
    <row r="1743" hidden="1" x14ac:dyDescent="0.25"/>
    <row r="1744" hidden="1" x14ac:dyDescent="0.25"/>
    <row r="1745" hidden="1" x14ac:dyDescent="0.25"/>
    <row r="1746" hidden="1" x14ac:dyDescent="0.25"/>
    <row r="1747" hidden="1" x14ac:dyDescent="0.25"/>
    <row r="1748" hidden="1" x14ac:dyDescent="0.25"/>
    <row r="1749" hidden="1" x14ac:dyDescent="0.25"/>
    <row r="1750" hidden="1" x14ac:dyDescent="0.25"/>
    <row r="1751" hidden="1" x14ac:dyDescent="0.25"/>
    <row r="1752" hidden="1" x14ac:dyDescent="0.25"/>
    <row r="1753" hidden="1" x14ac:dyDescent="0.25"/>
    <row r="1754" hidden="1" x14ac:dyDescent="0.25"/>
    <row r="1755" hidden="1" x14ac:dyDescent="0.25"/>
    <row r="1756" hidden="1" x14ac:dyDescent="0.25"/>
    <row r="1757" hidden="1" x14ac:dyDescent="0.25"/>
    <row r="1758" hidden="1" x14ac:dyDescent="0.25"/>
    <row r="1759" hidden="1" x14ac:dyDescent="0.25"/>
    <row r="1760" hidden="1" x14ac:dyDescent="0.25"/>
    <row r="1761" hidden="1" x14ac:dyDescent="0.25"/>
    <row r="1762" hidden="1" x14ac:dyDescent="0.25"/>
    <row r="1763" hidden="1" x14ac:dyDescent="0.25"/>
    <row r="1764" hidden="1" x14ac:dyDescent="0.25"/>
    <row r="1765" hidden="1" x14ac:dyDescent="0.25"/>
    <row r="1766" hidden="1" x14ac:dyDescent="0.25"/>
    <row r="1767" hidden="1" x14ac:dyDescent="0.25"/>
    <row r="1768" hidden="1" x14ac:dyDescent="0.25"/>
    <row r="1769" hidden="1" x14ac:dyDescent="0.25"/>
    <row r="1770" hidden="1" x14ac:dyDescent="0.25"/>
    <row r="1771" hidden="1" x14ac:dyDescent="0.25"/>
    <row r="1772" hidden="1" x14ac:dyDescent="0.25"/>
    <row r="1773" hidden="1" x14ac:dyDescent="0.25"/>
    <row r="1774" hidden="1" x14ac:dyDescent="0.25"/>
    <row r="1775" hidden="1" x14ac:dyDescent="0.25"/>
    <row r="1776" hidden="1" x14ac:dyDescent="0.25"/>
    <row r="1777" hidden="1" x14ac:dyDescent="0.25"/>
    <row r="1778" hidden="1" x14ac:dyDescent="0.25"/>
    <row r="1779" hidden="1" x14ac:dyDescent="0.25"/>
    <row r="1780" hidden="1" x14ac:dyDescent="0.25"/>
    <row r="1781" hidden="1" x14ac:dyDescent="0.25"/>
    <row r="1782" hidden="1" x14ac:dyDescent="0.25"/>
    <row r="1783" hidden="1" x14ac:dyDescent="0.25"/>
    <row r="1784" hidden="1" x14ac:dyDescent="0.25"/>
    <row r="1785" hidden="1" x14ac:dyDescent="0.25"/>
    <row r="1786" hidden="1" x14ac:dyDescent="0.25"/>
    <row r="1787" hidden="1" x14ac:dyDescent="0.25"/>
    <row r="1788" hidden="1" x14ac:dyDescent="0.25"/>
    <row r="1789" hidden="1" x14ac:dyDescent="0.25"/>
    <row r="1790" hidden="1" x14ac:dyDescent="0.25"/>
    <row r="1791" hidden="1" x14ac:dyDescent="0.25"/>
    <row r="1792" hidden="1" x14ac:dyDescent="0.25"/>
    <row r="1793" hidden="1" x14ac:dyDescent="0.25"/>
    <row r="1794" hidden="1" x14ac:dyDescent="0.25"/>
    <row r="1795" hidden="1" x14ac:dyDescent="0.25"/>
    <row r="1796" hidden="1" x14ac:dyDescent="0.25"/>
    <row r="1797" hidden="1" x14ac:dyDescent="0.25"/>
    <row r="1798" hidden="1" x14ac:dyDescent="0.25"/>
    <row r="1799" hidden="1" x14ac:dyDescent="0.25"/>
    <row r="1800" hidden="1" x14ac:dyDescent="0.25"/>
    <row r="1801" hidden="1" x14ac:dyDescent="0.25"/>
    <row r="1802" hidden="1" x14ac:dyDescent="0.25"/>
    <row r="1803" hidden="1" x14ac:dyDescent="0.25"/>
    <row r="1804" hidden="1" x14ac:dyDescent="0.25"/>
    <row r="1805" hidden="1" x14ac:dyDescent="0.25"/>
    <row r="1806" hidden="1" x14ac:dyDescent="0.25"/>
    <row r="1807" hidden="1" x14ac:dyDescent="0.25"/>
    <row r="1808" hidden="1" x14ac:dyDescent="0.25"/>
    <row r="1809" hidden="1" x14ac:dyDescent="0.25"/>
    <row r="1810" hidden="1" x14ac:dyDescent="0.25"/>
    <row r="1811" hidden="1" x14ac:dyDescent="0.25"/>
    <row r="1812" hidden="1" x14ac:dyDescent="0.25"/>
    <row r="1813" hidden="1" x14ac:dyDescent="0.25"/>
    <row r="1814" hidden="1" x14ac:dyDescent="0.25"/>
    <row r="1815" hidden="1" x14ac:dyDescent="0.25"/>
    <row r="1816" hidden="1" x14ac:dyDescent="0.25"/>
    <row r="1817" hidden="1" x14ac:dyDescent="0.25"/>
    <row r="1818" hidden="1" x14ac:dyDescent="0.25"/>
    <row r="1819" hidden="1" x14ac:dyDescent="0.25"/>
    <row r="1820" hidden="1" x14ac:dyDescent="0.25"/>
    <row r="1821" hidden="1" x14ac:dyDescent="0.25"/>
    <row r="1822" hidden="1" x14ac:dyDescent="0.25"/>
    <row r="1823" hidden="1" x14ac:dyDescent="0.25"/>
    <row r="1824" hidden="1" x14ac:dyDescent="0.25"/>
    <row r="1825" hidden="1" x14ac:dyDescent="0.25"/>
    <row r="1826" hidden="1" x14ac:dyDescent="0.25"/>
    <row r="1827" hidden="1" x14ac:dyDescent="0.25"/>
    <row r="1828" hidden="1" x14ac:dyDescent="0.25"/>
    <row r="1829" hidden="1" x14ac:dyDescent="0.25"/>
    <row r="1830" hidden="1" x14ac:dyDescent="0.25"/>
    <row r="1831" hidden="1" x14ac:dyDescent="0.25"/>
    <row r="1832" hidden="1" x14ac:dyDescent="0.25"/>
    <row r="1833" hidden="1" x14ac:dyDescent="0.25"/>
    <row r="1834" hidden="1" x14ac:dyDescent="0.25"/>
    <row r="1835" hidden="1" x14ac:dyDescent="0.25"/>
    <row r="1836" hidden="1" x14ac:dyDescent="0.25"/>
    <row r="1837" hidden="1" x14ac:dyDescent="0.25"/>
    <row r="1838" hidden="1" x14ac:dyDescent="0.25"/>
    <row r="1839" hidden="1" x14ac:dyDescent="0.25"/>
    <row r="1840" hidden="1" x14ac:dyDescent="0.25"/>
    <row r="1841" hidden="1" x14ac:dyDescent="0.25"/>
    <row r="1842" hidden="1" x14ac:dyDescent="0.25"/>
    <row r="1843" hidden="1" x14ac:dyDescent="0.25"/>
    <row r="1844" hidden="1" x14ac:dyDescent="0.25"/>
    <row r="1845" hidden="1" x14ac:dyDescent="0.25"/>
    <row r="1846" hidden="1" x14ac:dyDescent="0.25"/>
    <row r="1847" hidden="1" x14ac:dyDescent="0.25"/>
    <row r="1848" hidden="1" x14ac:dyDescent="0.25"/>
    <row r="1849" hidden="1" x14ac:dyDescent="0.25"/>
    <row r="1850" hidden="1" x14ac:dyDescent="0.25"/>
    <row r="1851" hidden="1" x14ac:dyDescent="0.25"/>
    <row r="1852" hidden="1" x14ac:dyDescent="0.25"/>
    <row r="1853" hidden="1" x14ac:dyDescent="0.25"/>
    <row r="1854" hidden="1" x14ac:dyDescent="0.25"/>
    <row r="1855" hidden="1" x14ac:dyDescent="0.25"/>
    <row r="1856" hidden="1" x14ac:dyDescent="0.25"/>
    <row r="1857" hidden="1" x14ac:dyDescent="0.25"/>
    <row r="1858" hidden="1" x14ac:dyDescent="0.25"/>
    <row r="1859" hidden="1" x14ac:dyDescent="0.25"/>
    <row r="1860" hidden="1" x14ac:dyDescent="0.25"/>
    <row r="1861" hidden="1" x14ac:dyDescent="0.25"/>
    <row r="1862" hidden="1" x14ac:dyDescent="0.25"/>
    <row r="1863" hidden="1" x14ac:dyDescent="0.25"/>
    <row r="1864" hidden="1" x14ac:dyDescent="0.25"/>
    <row r="1865" hidden="1" x14ac:dyDescent="0.25"/>
    <row r="1866" hidden="1" x14ac:dyDescent="0.25"/>
    <row r="1867" hidden="1" x14ac:dyDescent="0.25"/>
    <row r="1868" hidden="1" x14ac:dyDescent="0.25"/>
    <row r="1869" hidden="1" x14ac:dyDescent="0.25"/>
    <row r="1870" hidden="1" x14ac:dyDescent="0.25"/>
    <row r="1871" hidden="1" x14ac:dyDescent="0.25"/>
    <row r="1872" hidden="1" x14ac:dyDescent="0.25"/>
    <row r="1873" hidden="1" x14ac:dyDescent="0.25"/>
    <row r="1874" hidden="1" x14ac:dyDescent="0.25"/>
    <row r="1875" hidden="1" x14ac:dyDescent="0.25"/>
    <row r="1876" hidden="1" x14ac:dyDescent="0.25"/>
    <row r="1877" hidden="1" x14ac:dyDescent="0.25"/>
    <row r="1878" hidden="1" x14ac:dyDescent="0.25"/>
    <row r="1879" hidden="1" x14ac:dyDescent="0.25"/>
    <row r="1880" hidden="1" x14ac:dyDescent="0.25"/>
    <row r="1881" hidden="1" x14ac:dyDescent="0.25"/>
    <row r="1882" hidden="1" x14ac:dyDescent="0.25"/>
    <row r="1883" hidden="1" x14ac:dyDescent="0.25"/>
    <row r="1884" hidden="1" x14ac:dyDescent="0.25"/>
    <row r="1885" hidden="1" x14ac:dyDescent="0.25"/>
    <row r="1886" hidden="1" x14ac:dyDescent="0.25"/>
    <row r="1887" hidden="1" x14ac:dyDescent="0.25"/>
    <row r="1888" hidden="1" x14ac:dyDescent="0.25"/>
    <row r="1889" hidden="1" x14ac:dyDescent="0.25"/>
    <row r="1890" hidden="1" x14ac:dyDescent="0.25"/>
    <row r="1891" hidden="1" x14ac:dyDescent="0.25"/>
    <row r="1892" hidden="1" x14ac:dyDescent="0.25"/>
    <row r="1893" hidden="1" x14ac:dyDescent="0.25"/>
    <row r="1894" hidden="1" x14ac:dyDescent="0.25"/>
    <row r="1895" hidden="1" x14ac:dyDescent="0.25"/>
    <row r="1896" hidden="1" x14ac:dyDescent="0.25"/>
    <row r="1897" hidden="1" x14ac:dyDescent="0.25"/>
    <row r="1898" hidden="1" x14ac:dyDescent="0.25"/>
    <row r="1899" hidden="1" x14ac:dyDescent="0.25"/>
    <row r="1900" hidden="1" x14ac:dyDescent="0.25"/>
    <row r="1901" hidden="1" x14ac:dyDescent="0.25"/>
    <row r="1902" hidden="1" x14ac:dyDescent="0.25"/>
    <row r="1903" hidden="1" x14ac:dyDescent="0.25"/>
    <row r="1904" hidden="1" x14ac:dyDescent="0.25"/>
    <row r="1905" hidden="1" x14ac:dyDescent="0.25"/>
    <row r="1906" hidden="1" x14ac:dyDescent="0.25"/>
    <row r="1907" hidden="1" x14ac:dyDescent="0.25"/>
    <row r="1908" hidden="1" x14ac:dyDescent="0.25"/>
    <row r="1909" hidden="1" x14ac:dyDescent="0.25"/>
    <row r="1910" hidden="1" x14ac:dyDescent="0.25"/>
    <row r="1911" hidden="1" x14ac:dyDescent="0.25"/>
    <row r="1912" hidden="1" x14ac:dyDescent="0.25"/>
    <row r="1913" hidden="1" x14ac:dyDescent="0.25"/>
    <row r="1914" hidden="1" x14ac:dyDescent="0.25"/>
    <row r="1915" hidden="1" x14ac:dyDescent="0.25"/>
    <row r="1916" hidden="1" x14ac:dyDescent="0.25"/>
    <row r="1917" hidden="1" x14ac:dyDescent="0.25"/>
    <row r="1918" hidden="1" x14ac:dyDescent="0.25"/>
    <row r="1919" hidden="1" x14ac:dyDescent="0.25"/>
    <row r="1920" hidden="1" x14ac:dyDescent="0.25"/>
    <row r="1921" hidden="1" x14ac:dyDescent="0.25"/>
    <row r="1922" hidden="1" x14ac:dyDescent="0.25"/>
    <row r="1923" hidden="1" x14ac:dyDescent="0.25"/>
    <row r="1924" hidden="1" x14ac:dyDescent="0.25"/>
    <row r="1925" hidden="1" x14ac:dyDescent="0.25"/>
    <row r="1926" hidden="1" x14ac:dyDescent="0.25"/>
    <row r="1927" hidden="1" x14ac:dyDescent="0.25"/>
    <row r="1928" hidden="1" x14ac:dyDescent="0.25"/>
    <row r="1929" hidden="1" x14ac:dyDescent="0.25"/>
    <row r="1930" hidden="1" x14ac:dyDescent="0.25"/>
    <row r="1931" hidden="1" x14ac:dyDescent="0.25"/>
    <row r="1932" hidden="1" x14ac:dyDescent="0.25"/>
    <row r="1933" hidden="1" x14ac:dyDescent="0.25"/>
    <row r="1934" hidden="1" x14ac:dyDescent="0.25"/>
    <row r="1935" hidden="1" x14ac:dyDescent="0.25"/>
    <row r="1936" hidden="1" x14ac:dyDescent="0.25"/>
    <row r="1937" hidden="1" x14ac:dyDescent="0.25"/>
    <row r="1938" hidden="1" x14ac:dyDescent="0.25"/>
    <row r="1939" hidden="1" x14ac:dyDescent="0.25"/>
    <row r="1940" hidden="1" x14ac:dyDescent="0.25"/>
    <row r="1941" hidden="1" x14ac:dyDescent="0.25"/>
    <row r="1942" hidden="1" x14ac:dyDescent="0.25"/>
    <row r="1943" hidden="1" x14ac:dyDescent="0.25"/>
    <row r="1944" hidden="1" x14ac:dyDescent="0.25"/>
    <row r="1945" hidden="1" x14ac:dyDescent="0.25"/>
    <row r="1946" hidden="1" x14ac:dyDescent="0.25"/>
    <row r="1947" hidden="1" x14ac:dyDescent="0.25"/>
    <row r="1948" hidden="1" x14ac:dyDescent="0.25"/>
    <row r="1949" hidden="1" x14ac:dyDescent="0.25"/>
    <row r="1950" hidden="1" x14ac:dyDescent="0.25"/>
    <row r="1951" hidden="1" x14ac:dyDescent="0.25"/>
    <row r="1952" hidden="1" x14ac:dyDescent="0.25"/>
    <row r="1953" hidden="1" x14ac:dyDescent="0.25"/>
    <row r="1954" hidden="1" x14ac:dyDescent="0.25"/>
    <row r="1955" hidden="1" x14ac:dyDescent="0.25"/>
    <row r="1956" hidden="1" x14ac:dyDescent="0.25"/>
    <row r="1957" hidden="1" x14ac:dyDescent="0.25"/>
    <row r="1958" hidden="1" x14ac:dyDescent="0.25"/>
    <row r="1959" hidden="1" x14ac:dyDescent="0.25"/>
    <row r="1960" hidden="1" x14ac:dyDescent="0.25"/>
    <row r="1961" hidden="1" x14ac:dyDescent="0.25"/>
    <row r="1962" hidden="1" x14ac:dyDescent="0.25"/>
    <row r="1963" hidden="1" x14ac:dyDescent="0.25"/>
    <row r="1964" hidden="1" x14ac:dyDescent="0.25"/>
    <row r="1965" hidden="1" x14ac:dyDescent="0.25"/>
    <row r="1966" hidden="1" x14ac:dyDescent="0.25"/>
    <row r="1967" hidden="1" x14ac:dyDescent="0.25"/>
    <row r="1968" hidden="1" x14ac:dyDescent="0.25"/>
    <row r="1969" hidden="1" x14ac:dyDescent="0.25"/>
    <row r="1970" hidden="1" x14ac:dyDescent="0.25"/>
    <row r="1971" hidden="1" x14ac:dyDescent="0.25"/>
    <row r="1972" hidden="1" x14ac:dyDescent="0.25"/>
    <row r="1973" hidden="1" x14ac:dyDescent="0.25"/>
    <row r="1974" hidden="1" x14ac:dyDescent="0.25"/>
    <row r="1975" hidden="1" x14ac:dyDescent="0.25"/>
    <row r="1976" hidden="1" x14ac:dyDescent="0.25"/>
    <row r="1977" hidden="1" x14ac:dyDescent="0.25"/>
    <row r="1978" hidden="1" x14ac:dyDescent="0.25"/>
    <row r="1979" hidden="1" x14ac:dyDescent="0.25"/>
    <row r="1980" hidden="1" x14ac:dyDescent="0.25"/>
    <row r="1981" hidden="1" x14ac:dyDescent="0.25"/>
    <row r="1982" hidden="1" x14ac:dyDescent="0.25"/>
    <row r="1983" hidden="1" x14ac:dyDescent="0.25"/>
    <row r="1984" hidden="1" x14ac:dyDescent="0.25"/>
    <row r="1985" hidden="1" x14ac:dyDescent="0.25"/>
    <row r="1986" hidden="1" x14ac:dyDescent="0.25"/>
    <row r="1987" hidden="1" x14ac:dyDescent="0.25"/>
    <row r="1988" hidden="1" x14ac:dyDescent="0.25"/>
    <row r="1989" hidden="1" x14ac:dyDescent="0.25"/>
    <row r="1990" hidden="1" x14ac:dyDescent="0.25"/>
    <row r="1991" hidden="1" x14ac:dyDescent="0.25"/>
    <row r="1992" hidden="1" x14ac:dyDescent="0.25"/>
    <row r="1993" hidden="1" x14ac:dyDescent="0.25"/>
    <row r="1994" hidden="1" x14ac:dyDescent="0.25"/>
    <row r="1995" hidden="1" x14ac:dyDescent="0.25"/>
    <row r="1996" hidden="1" x14ac:dyDescent="0.25"/>
    <row r="1997" hidden="1" x14ac:dyDescent="0.25"/>
    <row r="1998" hidden="1" x14ac:dyDescent="0.25"/>
    <row r="1999" hidden="1" x14ac:dyDescent="0.25"/>
    <row r="2000" hidden="1" x14ac:dyDescent="0.25"/>
    <row r="2001" hidden="1" x14ac:dyDescent="0.25"/>
    <row r="2002" hidden="1" x14ac:dyDescent="0.25"/>
    <row r="2003" hidden="1" x14ac:dyDescent="0.25"/>
    <row r="2004" hidden="1" x14ac:dyDescent="0.25"/>
    <row r="2005" hidden="1" x14ac:dyDescent="0.25"/>
    <row r="2006" hidden="1" x14ac:dyDescent="0.25"/>
    <row r="2007" hidden="1" x14ac:dyDescent="0.25"/>
    <row r="2008" hidden="1" x14ac:dyDescent="0.25"/>
    <row r="2009" hidden="1" x14ac:dyDescent="0.25"/>
    <row r="2010" hidden="1" x14ac:dyDescent="0.25"/>
    <row r="2011" hidden="1" x14ac:dyDescent="0.25"/>
    <row r="2012" hidden="1" x14ac:dyDescent="0.25"/>
    <row r="2013" hidden="1" x14ac:dyDescent="0.25"/>
    <row r="2014" hidden="1" x14ac:dyDescent="0.25"/>
    <row r="2015" hidden="1" x14ac:dyDescent="0.25"/>
    <row r="2016" hidden="1" x14ac:dyDescent="0.25"/>
    <row r="2017" hidden="1" x14ac:dyDescent="0.25"/>
    <row r="2018" hidden="1" x14ac:dyDescent="0.25"/>
    <row r="2019" hidden="1" x14ac:dyDescent="0.25"/>
    <row r="2020" hidden="1" x14ac:dyDescent="0.25"/>
    <row r="2021" hidden="1" x14ac:dyDescent="0.25"/>
    <row r="2022" hidden="1" x14ac:dyDescent="0.25"/>
    <row r="2023" hidden="1" x14ac:dyDescent="0.25"/>
    <row r="2024" hidden="1" x14ac:dyDescent="0.25"/>
    <row r="2025" hidden="1" x14ac:dyDescent="0.25"/>
    <row r="2026" hidden="1" x14ac:dyDescent="0.25"/>
    <row r="2027" hidden="1" x14ac:dyDescent="0.25"/>
    <row r="2028" hidden="1" x14ac:dyDescent="0.25"/>
    <row r="2029" hidden="1" x14ac:dyDescent="0.25"/>
    <row r="2030" hidden="1" x14ac:dyDescent="0.25"/>
    <row r="2031" hidden="1" x14ac:dyDescent="0.25"/>
    <row r="2032" hidden="1" x14ac:dyDescent="0.25"/>
    <row r="2033" hidden="1" x14ac:dyDescent="0.25"/>
    <row r="2034" hidden="1" x14ac:dyDescent="0.25"/>
    <row r="2035" hidden="1" x14ac:dyDescent="0.25"/>
    <row r="2036" hidden="1" x14ac:dyDescent="0.25"/>
    <row r="2037" hidden="1" x14ac:dyDescent="0.25"/>
    <row r="2038" hidden="1" x14ac:dyDescent="0.25"/>
    <row r="2039" hidden="1" x14ac:dyDescent="0.25"/>
    <row r="2040" hidden="1" x14ac:dyDescent="0.25"/>
    <row r="2041" hidden="1" x14ac:dyDescent="0.25"/>
    <row r="2042" hidden="1" x14ac:dyDescent="0.25"/>
    <row r="2043" hidden="1" x14ac:dyDescent="0.25"/>
    <row r="2044" hidden="1" x14ac:dyDescent="0.25"/>
    <row r="2045" hidden="1" x14ac:dyDescent="0.25"/>
    <row r="2046" hidden="1" x14ac:dyDescent="0.25"/>
    <row r="2047" hidden="1" x14ac:dyDescent="0.25"/>
    <row r="2048" hidden="1" x14ac:dyDescent="0.25"/>
    <row r="2049" hidden="1" x14ac:dyDescent="0.25"/>
    <row r="2050" hidden="1" x14ac:dyDescent="0.25"/>
    <row r="2051" hidden="1" x14ac:dyDescent="0.25"/>
    <row r="2052" hidden="1" x14ac:dyDescent="0.25"/>
    <row r="2053" hidden="1" x14ac:dyDescent="0.25"/>
    <row r="2054" hidden="1" x14ac:dyDescent="0.25"/>
    <row r="2055" hidden="1" x14ac:dyDescent="0.25"/>
    <row r="2056" hidden="1" x14ac:dyDescent="0.25"/>
    <row r="2057" hidden="1" x14ac:dyDescent="0.25"/>
    <row r="2058" hidden="1" x14ac:dyDescent="0.25"/>
    <row r="2059" hidden="1" x14ac:dyDescent="0.25"/>
    <row r="2060" hidden="1" x14ac:dyDescent="0.25"/>
    <row r="2061" hidden="1" x14ac:dyDescent="0.25"/>
    <row r="2062" hidden="1" x14ac:dyDescent="0.25"/>
    <row r="2063" hidden="1" x14ac:dyDescent="0.25"/>
    <row r="2064" hidden="1" x14ac:dyDescent="0.25"/>
    <row r="2065" hidden="1" x14ac:dyDescent="0.25"/>
    <row r="2066" hidden="1" x14ac:dyDescent="0.25"/>
    <row r="2067" hidden="1" x14ac:dyDescent="0.25"/>
    <row r="2068" hidden="1" x14ac:dyDescent="0.25"/>
    <row r="2069" hidden="1" x14ac:dyDescent="0.25"/>
    <row r="2070" hidden="1" x14ac:dyDescent="0.25"/>
    <row r="2071" hidden="1" x14ac:dyDescent="0.25"/>
    <row r="2072" hidden="1" x14ac:dyDescent="0.25"/>
    <row r="2073" hidden="1" x14ac:dyDescent="0.25"/>
    <row r="2074" hidden="1" x14ac:dyDescent="0.25"/>
    <row r="2075" hidden="1" x14ac:dyDescent="0.25"/>
    <row r="2076" hidden="1" x14ac:dyDescent="0.25"/>
    <row r="2077" hidden="1" x14ac:dyDescent="0.25"/>
    <row r="2078" hidden="1" x14ac:dyDescent="0.25"/>
    <row r="2079" hidden="1" x14ac:dyDescent="0.25"/>
    <row r="2080" hidden="1" x14ac:dyDescent="0.25"/>
    <row r="2081" hidden="1" x14ac:dyDescent="0.25"/>
    <row r="2082" hidden="1" x14ac:dyDescent="0.25"/>
    <row r="2083" hidden="1" x14ac:dyDescent="0.25"/>
    <row r="2084" hidden="1" x14ac:dyDescent="0.25"/>
    <row r="2085" hidden="1" x14ac:dyDescent="0.25"/>
    <row r="2086" hidden="1" x14ac:dyDescent="0.25"/>
    <row r="2087" hidden="1" x14ac:dyDescent="0.25"/>
    <row r="2088" hidden="1" x14ac:dyDescent="0.25"/>
    <row r="2089" hidden="1" x14ac:dyDescent="0.25"/>
    <row r="2090" hidden="1" x14ac:dyDescent="0.25"/>
    <row r="2091" hidden="1" x14ac:dyDescent="0.25"/>
    <row r="2092" hidden="1" x14ac:dyDescent="0.25"/>
    <row r="2093" hidden="1" x14ac:dyDescent="0.25"/>
    <row r="2094" hidden="1" x14ac:dyDescent="0.25"/>
    <row r="2095" hidden="1" x14ac:dyDescent="0.25"/>
    <row r="2096" hidden="1" x14ac:dyDescent="0.25"/>
    <row r="2097" hidden="1" x14ac:dyDescent="0.25"/>
    <row r="2098" hidden="1" x14ac:dyDescent="0.25"/>
    <row r="2099" hidden="1" x14ac:dyDescent="0.25"/>
    <row r="2100" hidden="1" x14ac:dyDescent="0.25"/>
    <row r="2101" hidden="1" x14ac:dyDescent="0.25"/>
    <row r="2102" hidden="1" x14ac:dyDescent="0.25"/>
    <row r="2103" hidden="1" x14ac:dyDescent="0.25"/>
    <row r="2104" hidden="1" x14ac:dyDescent="0.25"/>
    <row r="2105" hidden="1" x14ac:dyDescent="0.25"/>
    <row r="2106" hidden="1" x14ac:dyDescent="0.25"/>
    <row r="2107" hidden="1" x14ac:dyDescent="0.25"/>
    <row r="2108" hidden="1" x14ac:dyDescent="0.25"/>
    <row r="2109" hidden="1" x14ac:dyDescent="0.25"/>
    <row r="2110" hidden="1" x14ac:dyDescent="0.25"/>
    <row r="2111" hidden="1" x14ac:dyDescent="0.25"/>
    <row r="2112" hidden="1" x14ac:dyDescent="0.25"/>
    <row r="2113" hidden="1" x14ac:dyDescent="0.25"/>
    <row r="2114" hidden="1" x14ac:dyDescent="0.25"/>
    <row r="2115" hidden="1" x14ac:dyDescent="0.25"/>
    <row r="2116" hidden="1" x14ac:dyDescent="0.25"/>
    <row r="2117" hidden="1" x14ac:dyDescent="0.25"/>
    <row r="2118" hidden="1" x14ac:dyDescent="0.25"/>
    <row r="2119" hidden="1" x14ac:dyDescent="0.25"/>
    <row r="2120" hidden="1" x14ac:dyDescent="0.25"/>
    <row r="2121" hidden="1" x14ac:dyDescent="0.25"/>
    <row r="2122" hidden="1" x14ac:dyDescent="0.25"/>
    <row r="2123" hidden="1" x14ac:dyDescent="0.25"/>
    <row r="2124" hidden="1" x14ac:dyDescent="0.25"/>
    <row r="2125" hidden="1" x14ac:dyDescent="0.25"/>
    <row r="2126" hidden="1" x14ac:dyDescent="0.25"/>
    <row r="2127" hidden="1" x14ac:dyDescent="0.25"/>
    <row r="2128" hidden="1" x14ac:dyDescent="0.25"/>
    <row r="2129" hidden="1" x14ac:dyDescent="0.25"/>
    <row r="2130" hidden="1" x14ac:dyDescent="0.25"/>
    <row r="2131" hidden="1" x14ac:dyDescent="0.25"/>
    <row r="2132" hidden="1" x14ac:dyDescent="0.25"/>
    <row r="2133" hidden="1" x14ac:dyDescent="0.25"/>
    <row r="2134" hidden="1" x14ac:dyDescent="0.25"/>
    <row r="2135" hidden="1" x14ac:dyDescent="0.25"/>
    <row r="2136" hidden="1" x14ac:dyDescent="0.25"/>
    <row r="2137" hidden="1" x14ac:dyDescent="0.25"/>
    <row r="2138" hidden="1" x14ac:dyDescent="0.25"/>
    <row r="2139" hidden="1" x14ac:dyDescent="0.25"/>
    <row r="2140" hidden="1" x14ac:dyDescent="0.25"/>
    <row r="2141" hidden="1" x14ac:dyDescent="0.25"/>
    <row r="2142" hidden="1" x14ac:dyDescent="0.25"/>
    <row r="2143" hidden="1" x14ac:dyDescent="0.25"/>
    <row r="2144" hidden="1" x14ac:dyDescent="0.25"/>
    <row r="2145" hidden="1" x14ac:dyDescent="0.25"/>
    <row r="2146" hidden="1" x14ac:dyDescent="0.25"/>
    <row r="2147" hidden="1" x14ac:dyDescent="0.25"/>
    <row r="2148" hidden="1" x14ac:dyDescent="0.25"/>
    <row r="2149" hidden="1" x14ac:dyDescent="0.25"/>
    <row r="2150" hidden="1" x14ac:dyDescent="0.25"/>
    <row r="2151" hidden="1" x14ac:dyDescent="0.25"/>
    <row r="2152" hidden="1" x14ac:dyDescent="0.25"/>
    <row r="2153" hidden="1" x14ac:dyDescent="0.25"/>
    <row r="2154" hidden="1" x14ac:dyDescent="0.25"/>
    <row r="2155" hidden="1" x14ac:dyDescent="0.25"/>
    <row r="2156" hidden="1" x14ac:dyDescent="0.25"/>
    <row r="2157" hidden="1" x14ac:dyDescent="0.25"/>
    <row r="2158" hidden="1" x14ac:dyDescent="0.25"/>
    <row r="2159" hidden="1" x14ac:dyDescent="0.25"/>
    <row r="2160" hidden="1" x14ac:dyDescent="0.25"/>
    <row r="2161" hidden="1" x14ac:dyDescent="0.25"/>
    <row r="2162" hidden="1" x14ac:dyDescent="0.25"/>
    <row r="2163" hidden="1" x14ac:dyDescent="0.25"/>
    <row r="2164" hidden="1" x14ac:dyDescent="0.25"/>
    <row r="2165" hidden="1" x14ac:dyDescent="0.25"/>
    <row r="2166" hidden="1" x14ac:dyDescent="0.25"/>
    <row r="2167" hidden="1" x14ac:dyDescent="0.25"/>
    <row r="2168" hidden="1" x14ac:dyDescent="0.25"/>
    <row r="2169" hidden="1" x14ac:dyDescent="0.25"/>
    <row r="2170" hidden="1" x14ac:dyDescent="0.25"/>
    <row r="2171" hidden="1" x14ac:dyDescent="0.25"/>
    <row r="2172" hidden="1" x14ac:dyDescent="0.25"/>
    <row r="2173" hidden="1" x14ac:dyDescent="0.25"/>
    <row r="2174" hidden="1" x14ac:dyDescent="0.25"/>
    <row r="2175" hidden="1" x14ac:dyDescent="0.25"/>
    <row r="2176" hidden="1" x14ac:dyDescent="0.25"/>
    <row r="2177" hidden="1" x14ac:dyDescent="0.25"/>
    <row r="2178" hidden="1" x14ac:dyDescent="0.25"/>
    <row r="2179" hidden="1" x14ac:dyDescent="0.25"/>
    <row r="2180" hidden="1" x14ac:dyDescent="0.25"/>
    <row r="2181" hidden="1" x14ac:dyDescent="0.25"/>
    <row r="2182" hidden="1" x14ac:dyDescent="0.25"/>
    <row r="2183" hidden="1" x14ac:dyDescent="0.25"/>
    <row r="2184" hidden="1" x14ac:dyDescent="0.25"/>
    <row r="2185" hidden="1" x14ac:dyDescent="0.25"/>
    <row r="2186" hidden="1" x14ac:dyDescent="0.25"/>
    <row r="2187" hidden="1" x14ac:dyDescent="0.25"/>
    <row r="2188" hidden="1" x14ac:dyDescent="0.25"/>
    <row r="2189" hidden="1" x14ac:dyDescent="0.25"/>
    <row r="2190" hidden="1" x14ac:dyDescent="0.25"/>
    <row r="2191" hidden="1" x14ac:dyDescent="0.25"/>
    <row r="2192" hidden="1" x14ac:dyDescent="0.25"/>
    <row r="2193" hidden="1" x14ac:dyDescent="0.25"/>
    <row r="2194" hidden="1" x14ac:dyDescent="0.25"/>
    <row r="2195" hidden="1" x14ac:dyDescent="0.25"/>
    <row r="2196" hidden="1" x14ac:dyDescent="0.25"/>
    <row r="2197" hidden="1" x14ac:dyDescent="0.25"/>
    <row r="2198" hidden="1" x14ac:dyDescent="0.25"/>
    <row r="2199" hidden="1" x14ac:dyDescent="0.25"/>
    <row r="2200" hidden="1" x14ac:dyDescent="0.25"/>
    <row r="2201" hidden="1" x14ac:dyDescent="0.25"/>
    <row r="2202" hidden="1" x14ac:dyDescent="0.25"/>
    <row r="2203" hidden="1" x14ac:dyDescent="0.25"/>
    <row r="2204" hidden="1" x14ac:dyDescent="0.25"/>
    <row r="2205" hidden="1" x14ac:dyDescent="0.25"/>
    <row r="2206" hidden="1" x14ac:dyDescent="0.25"/>
    <row r="2207" hidden="1" x14ac:dyDescent="0.25"/>
    <row r="2208" hidden="1" x14ac:dyDescent="0.25"/>
    <row r="2209" hidden="1" x14ac:dyDescent="0.25"/>
    <row r="2210" hidden="1" x14ac:dyDescent="0.25"/>
    <row r="2211" hidden="1" x14ac:dyDescent="0.25"/>
    <row r="2212" hidden="1" x14ac:dyDescent="0.25"/>
    <row r="2213" hidden="1" x14ac:dyDescent="0.25"/>
    <row r="2214" hidden="1" x14ac:dyDescent="0.25"/>
    <row r="2215" hidden="1" x14ac:dyDescent="0.25"/>
    <row r="2216" hidden="1" x14ac:dyDescent="0.25"/>
    <row r="2217" hidden="1" x14ac:dyDescent="0.25"/>
    <row r="2218" hidden="1" x14ac:dyDescent="0.25"/>
    <row r="2219" hidden="1" x14ac:dyDescent="0.25"/>
    <row r="2220" hidden="1" x14ac:dyDescent="0.25"/>
    <row r="2221" hidden="1" x14ac:dyDescent="0.25"/>
    <row r="2222" hidden="1" x14ac:dyDescent="0.25"/>
    <row r="2223" hidden="1" x14ac:dyDescent="0.25"/>
    <row r="2224" hidden="1" x14ac:dyDescent="0.25"/>
    <row r="2225" hidden="1" x14ac:dyDescent="0.25"/>
    <row r="2226" hidden="1" x14ac:dyDescent="0.25"/>
    <row r="2227" hidden="1" x14ac:dyDescent="0.25"/>
    <row r="2228" hidden="1" x14ac:dyDescent="0.25"/>
    <row r="2229" hidden="1" x14ac:dyDescent="0.25"/>
    <row r="2230" hidden="1" x14ac:dyDescent="0.25"/>
    <row r="2231" hidden="1" x14ac:dyDescent="0.25"/>
    <row r="2232" hidden="1" x14ac:dyDescent="0.25"/>
    <row r="2233" hidden="1" x14ac:dyDescent="0.25"/>
    <row r="2234" hidden="1" x14ac:dyDescent="0.25"/>
    <row r="2235" hidden="1" x14ac:dyDescent="0.25"/>
    <row r="2236" hidden="1" x14ac:dyDescent="0.25"/>
    <row r="2237" hidden="1" x14ac:dyDescent="0.25"/>
    <row r="2238" hidden="1" x14ac:dyDescent="0.25"/>
    <row r="2239" hidden="1" x14ac:dyDescent="0.25"/>
    <row r="2240" hidden="1" x14ac:dyDescent="0.25"/>
    <row r="2241" hidden="1" x14ac:dyDescent="0.25"/>
    <row r="2242" hidden="1" x14ac:dyDescent="0.25"/>
    <row r="2243" hidden="1" x14ac:dyDescent="0.25"/>
    <row r="2244" hidden="1" x14ac:dyDescent="0.25"/>
    <row r="2245" hidden="1" x14ac:dyDescent="0.25"/>
    <row r="2246" hidden="1" x14ac:dyDescent="0.25"/>
    <row r="2247" hidden="1" x14ac:dyDescent="0.25"/>
    <row r="2248" hidden="1" x14ac:dyDescent="0.25"/>
    <row r="2249" hidden="1" x14ac:dyDescent="0.25"/>
    <row r="2250" hidden="1" x14ac:dyDescent="0.25"/>
    <row r="2251" hidden="1" x14ac:dyDescent="0.25"/>
    <row r="2252" hidden="1" x14ac:dyDescent="0.25"/>
    <row r="2253" hidden="1" x14ac:dyDescent="0.25"/>
    <row r="2254" hidden="1" x14ac:dyDescent="0.25"/>
    <row r="2255" hidden="1" x14ac:dyDescent="0.25"/>
    <row r="2256" hidden="1" x14ac:dyDescent="0.25"/>
    <row r="2257" hidden="1" x14ac:dyDescent="0.25"/>
    <row r="2258" hidden="1" x14ac:dyDescent="0.25"/>
    <row r="2259" hidden="1" x14ac:dyDescent="0.25"/>
    <row r="2260" hidden="1" x14ac:dyDescent="0.25"/>
    <row r="2261" hidden="1" x14ac:dyDescent="0.25"/>
    <row r="2262" hidden="1" x14ac:dyDescent="0.25"/>
    <row r="2263" hidden="1" x14ac:dyDescent="0.25"/>
    <row r="2264" hidden="1" x14ac:dyDescent="0.25"/>
    <row r="2265" hidden="1" x14ac:dyDescent="0.25"/>
    <row r="2266" hidden="1" x14ac:dyDescent="0.25"/>
    <row r="2267" hidden="1" x14ac:dyDescent="0.25"/>
    <row r="2268" hidden="1" x14ac:dyDescent="0.25"/>
    <row r="2269" hidden="1" x14ac:dyDescent="0.25"/>
    <row r="2270" hidden="1" x14ac:dyDescent="0.25"/>
    <row r="2271" hidden="1" x14ac:dyDescent="0.25"/>
    <row r="2272" hidden="1" x14ac:dyDescent="0.25"/>
    <row r="2273" hidden="1" x14ac:dyDescent="0.25"/>
    <row r="2274" hidden="1" x14ac:dyDescent="0.25"/>
    <row r="2275" hidden="1" x14ac:dyDescent="0.25"/>
    <row r="2276" hidden="1" x14ac:dyDescent="0.25"/>
    <row r="2277" hidden="1" x14ac:dyDescent="0.25"/>
    <row r="2278" hidden="1" x14ac:dyDescent="0.25"/>
    <row r="2279" hidden="1" x14ac:dyDescent="0.25"/>
    <row r="2280" hidden="1" x14ac:dyDescent="0.25"/>
    <row r="2281" hidden="1" x14ac:dyDescent="0.25"/>
    <row r="2282" hidden="1" x14ac:dyDescent="0.25"/>
    <row r="2283" hidden="1" x14ac:dyDescent="0.25"/>
    <row r="2284" hidden="1" x14ac:dyDescent="0.25"/>
    <row r="2285" hidden="1" x14ac:dyDescent="0.25"/>
    <row r="2286" hidden="1" x14ac:dyDescent="0.25"/>
    <row r="2287" hidden="1" x14ac:dyDescent="0.25"/>
    <row r="2288" hidden="1" x14ac:dyDescent="0.25"/>
    <row r="2289" hidden="1" x14ac:dyDescent="0.25"/>
    <row r="2290" hidden="1" x14ac:dyDescent="0.25"/>
    <row r="2291" hidden="1" x14ac:dyDescent="0.25"/>
    <row r="2292" hidden="1" x14ac:dyDescent="0.25"/>
    <row r="2293" hidden="1" x14ac:dyDescent="0.25"/>
    <row r="2294" hidden="1" x14ac:dyDescent="0.25"/>
    <row r="2295" hidden="1" x14ac:dyDescent="0.25"/>
    <row r="2296" hidden="1" x14ac:dyDescent="0.25"/>
    <row r="2297" hidden="1" x14ac:dyDescent="0.25"/>
    <row r="2298" hidden="1" x14ac:dyDescent="0.25"/>
    <row r="2299" hidden="1" x14ac:dyDescent="0.25"/>
    <row r="2300" hidden="1" x14ac:dyDescent="0.25"/>
    <row r="2301" hidden="1" x14ac:dyDescent="0.25"/>
    <row r="2302" hidden="1" x14ac:dyDescent="0.25"/>
    <row r="2303" hidden="1" x14ac:dyDescent="0.25"/>
    <row r="2304" hidden="1" x14ac:dyDescent="0.25"/>
    <row r="2305" hidden="1" x14ac:dyDescent="0.25"/>
    <row r="2306" hidden="1" x14ac:dyDescent="0.25"/>
    <row r="2307" hidden="1" x14ac:dyDescent="0.25"/>
    <row r="2308" hidden="1" x14ac:dyDescent="0.25"/>
    <row r="2309" hidden="1" x14ac:dyDescent="0.25"/>
    <row r="2310" hidden="1" x14ac:dyDescent="0.25"/>
    <row r="2311" hidden="1" x14ac:dyDescent="0.25"/>
    <row r="2312" hidden="1" x14ac:dyDescent="0.25"/>
    <row r="2313" hidden="1" x14ac:dyDescent="0.25"/>
    <row r="2314" hidden="1" x14ac:dyDescent="0.25"/>
    <row r="2315" hidden="1" x14ac:dyDescent="0.25"/>
    <row r="2316" hidden="1" x14ac:dyDescent="0.25"/>
    <row r="2317" hidden="1" x14ac:dyDescent="0.25"/>
    <row r="2318" hidden="1" x14ac:dyDescent="0.25"/>
    <row r="2319" hidden="1" x14ac:dyDescent="0.25"/>
    <row r="2320" hidden="1" x14ac:dyDescent="0.25"/>
    <row r="2321" hidden="1" x14ac:dyDescent="0.25"/>
    <row r="2322" hidden="1" x14ac:dyDescent="0.25"/>
    <row r="2323" hidden="1" x14ac:dyDescent="0.25"/>
    <row r="2324" hidden="1" x14ac:dyDescent="0.25"/>
    <row r="2325" hidden="1" x14ac:dyDescent="0.25"/>
    <row r="2326" hidden="1" x14ac:dyDescent="0.25"/>
    <row r="2327" hidden="1" x14ac:dyDescent="0.25"/>
    <row r="2328" hidden="1" x14ac:dyDescent="0.25"/>
    <row r="2329" hidden="1" x14ac:dyDescent="0.25"/>
    <row r="2330" hidden="1" x14ac:dyDescent="0.25"/>
    <row r="2331" hidden="1" x14ac:dyDescent="0.25"/>
    <row r="2332" hidden="1" x14ac:dyDescent="0.25"/>
    <row r="2333" hidden="1" x14ac:dyDescent="0.25"/>
    <row r="2334" hidden="1" x14ac:dyDescent="0.25"/>
    <row r="2335" hidden="1" x14ac:dyDescent="0.25"/>
    <row r="2336" hidden="1" x14ac:dyDescent="0.25"/>
    <row r="2337" hidden="1" x14ac:dyDescent="0.25"/>
    <row r="2338" hidden="1" x14ac:dyDescent="0.25"/>
    <row r="2339" hidden="1" x14ac:dyDescent="0.25"/>
    <row r="2340" hidden="1" x14ac:dyDescent="0.25"/>
    <row r="2341" hidden="1" x14ac:dyDescent="0.25"/>
    <row r="2342" hidden="1" x14ac:dyDescent="0.25"/>
    <row r="2343" hidden="1" x14ac:dyDescent="0.25"/>
    <row r="2344" hidden="1" x14ac:dyDescent="0.25"/>
    <row r="2345" hidden="1" x14ac:dyDescent="0.25"/>
    <row r="2346" hidden="1" x14ac:dyDescent="0.25"/>
    <row r="2347" hidden="1" x14ac:dyDescent="0.25"/>
    <row r="2348" hidden="1" x14ac:dyDescent="0.25"/>
    <row r="2349" hidden="1" x14ac:dyDescent="0.25"/>
    <row r="2350" hidden="1" x14ac:dyDescent="0.25"/>
    <row r="2351" hidden="1" x14ac:dyDescent="0.25"/>
    <row r="2352" hidden="1" x14ac:dyDescent="0.25"/>
    <row r="2353" hidden="1" x14ac:dyDescent="0.25"/>
    <row r="2354" hidden="1" x14ac:dyDescent="0.25"/>
    <row r="2355" hidden="1" x14ac:dyDescent="0.25"/>
    <row r="2356" hidden="1" x14ac:dyDescent="0.25"/>
    <row r="2357" hidden="1" x14ac:dyDescent="0.25"/>
    <row r="2358" hidden="1" x14ac:dyDescent="0.25"/>
    <row r="2359" hidden="1" x14ac:dyDescent="0.25"/>
    <row r="2360" hidden="1" x14ac:dyDescent="0.25"/>
    <row r="2361" hidden="1" x14ac:dyDescent="0.25"/>
    <row r="2362" hidden="1" x14ac:dyDescent="0.25"/>
    <row r="2363" hidden="1" x14ac:dyDescent="0.25"/>
    <row r="2364" hidden="1" x14ac:dyDescent="0.25"/>
    <row r="2365" hidden="1" x14ac:dyDescent="0.25"/>
    <row r="2366" hidden="1" x14ac:dyDescent="0.25"/>
    <row r="2367" hidden="1" x14ac:dyDescent="0.25"/>
    <row r="2368" hidden="1" x14ac:dyDescent="0.25"/>
    <row r="2369" hidden="1" x14ac:dyDescent="0.25"/>
    <row r="2370" hidden="1" x14ac:dyDescent="0.25"/>
    <row r="2371" hidden="1" x14ac:dyDescent="0.25"/>
    <row r="2372" hidden="1" x14ac:dyDescent="0.25"/>
    <row r="2373" hidden="1" x14ac:dyDescent="0.25"/>
    <row r="2374" hidden="1" x14ac:dyDescent="0.25"/>
    <row r="2375" hidden="1" x14ac:dyDescent="0.25"/>
    <row r="2376" hidden="1" x14ac:dyDescent="0.25"/>
    <row r="2377" hidden="1" x14ac:dyDescent="0.25"/>
    <row r="2378" hidden="1" x14ac:dyDescent="0.25"/>
    <row r="2379" hidden="1" x14ac:dyDescent="0.25"/>
    <row r="2380" hidden="1" x14ac:dyDescent="0.25"/>
    <row r="2381" hidden="1" x14ac:dyDescent="0.25"/>
    <row r="2382" hidden="1" x14ac:dyDescent="0.25"/>
    <row r="2383" hidden="1" x14ac:dyDescent="0.25"/>
    <row r="2384" hidden="1" x14ac:dyDescent="0.25"/>
    <row r="2385" hidden="1" x14ac:dyDescent="0.25"/>
    <row r="2386" hidden="1" x14ac:dyDescent="0.25"/>
    <row r="2387" hidden="1" x14ac:dyDescent="0.25"/>
    <row r="2388" hidden="1" x14ac:dyDescent="0.25"/>
    <row r="2389" hidden="1" x14ac:dyDescent="0.25"/>
    <row r="2390" hidden="1" x14ac:dyDescent="0.25"/>
    <row r="2391" hidden="1" x14ac:dyDescent="0.25"/>
    <row r="2392" hidden="1" x14ac:dyDescent="0.25"/>
    <row r="2393" hidden="1" x14ac:dyDescent="0.25"/>
    <row r="2394" hidden="1" x14ac:dyDescent="0.25"/>
    <row r="2395" hidden="1" x14ac:dyDescent="0.25"/>
    <row r="2396" hidden="1" x14ac:dyDescent="0.25"/>
    <row r="2397" hidden="1" x14ac:dyDescent="0.25"/>
    <row r="2398" hidden="1" x14ac:dyDescent="0.25"/>
    <row r="2399" hidden="1" x14ac:dyDescent="0.25"/>
    <row r="2400" hidden="1" x14ac:dyDescent="0.25"/>
    <row r="2401" hidden="1" x14ac:dyDescent="0.25"/>
    <row r="2402" hidden="1" x14ac:dyDescent="0.25"/>
    <row r="2403" hidden="1" x14ac:dyDescent="0.25"/>
    <row r="2404" hidden="1" x14ac:dyDescent="0.25"/>
    <row r="2405" hidden="1" x14ac:dyDescent="0.25"/>
    <row r="2406" hidden="1" x14ac:dyDescent="0.25"/>
    <row r="2407" hidden="1" x14ac:dyDescent="0.25"/>
    <row r="2408" hidden="1" x14ac:dyDescent="0.25"/>
    <row r="2409" hidden="1" x14ac:dyDescent="0.25"/>
    <row r="2410" hidden="1" x14ac:dyDescent="0.25"/>
    <row r="2411" hidden="1" x14ac:dyDescent="0.25"/>
    <row r="2412" hidden="1" x14ac:dyDescent="0.25"/>
    <row r="2413" hidden="1" x14ac:dyDescent="0.25"/>
    <row r="2414" hidden="1" x14ac:dyDescent="0.25"/>
    <row r="2415" hidden="1" x14ac:dyDescent="0.25"/>
    <row r="2416" hidden="1" x14ac:dyDescent="0.25"/>
    <row r="2417" hidden="1" x14ac:dyDescent="0.25"/>
    <row r="2418" hidden="1" x14ac:dyDescent="0.25"/>
    <row r="2419" hidden="1" x14ac:dyDescent="0.25"/>
    <row r="2420" hidden="1" x14ac:dyDescent="0.25"/>
    <row r="2421" hidden="1" x14ac:dyDescent="0.25"/>
    <row r="2422" hidden="1" x14ac:dyDescent="0.25"/>
    <row r="2423" hidden="1" x14ac:dyDescent="0.25"/>
    <row r="2424" hidden="1" x14ac:dyDescent="0.25"/>
    <row r="2425" hidden="1" x14ac:dyDescent="0.25"/>
    <row r="2426" hidden="1" x14ac:dyDescent="0.25"/>
    <row r="2427" hidden="1" x14ac:dyDescent="0.25"/>
    <row r="2428" hidden="1" x14ac:dyDescent="0.25"/>
    <row r="2429" hidden="1" x14ac:dyDescent="0.25"/>
    <row r="2430" hidden="1" x14ac:dyDescent="0.25"/>
    <row r="2431" hidden="1" x14ac:dyDescent="0.25"/>
    <row r="2432" hidden="1" x14ac:dyDescent="0.25"/>
    <row r="2433" hidden="1" x14ac:dyDescent="0.25"/>
    <row r="2434" hidden="1" x14ac:dyDescent="0.25"/>
    <row r="2435" hidden="1" x14ac:dyDescent="0.25"/>
    <row r="2436" hidden="1" x14ac:dyDescent="0.25"/>
    <row r="2437" hidden="1" x14ac:dyDescent="0.25"/>
    <row r="2438" hidden="1" x14ac:dyDescent="0.25"/>
    <row r="2439" hidden="1" x14ac:dyDescent="0.25"/>
    <row r="2440" hidden="1" x14ac:dyDescent="0.25"/>
    <row r="2441" hidden="1" x14ac:dyDescent="0.25"/>
    <row r="2442" hidden="1" x14ac:dyDescent="0.25"/>
    <row r="2443" hidden="1" x14ac:dyDescent="0.25"/>
    <row r="2444" hidden="1" x14ac:dyDescent="0.25"/>
    <row r="2445" hidden="1" x14ac:dyDescent="0.25"/>
    <row r="2446" hidden="1" x14ac:dyDescent="0.25"/>
    <row r="2447" hidden="1" x14ac:dyDescent="0.25"/>
    <row r="2448" hidden="1" x14ac:dyDescent="0.25"/>
    <row r="2449" hidden="1" x14ac:dyDescent="0.25"/>
    <row r="2450" hidden="1" x14ac:dyDescent="0.25"/>
    <row r="2451" hidden="1" x14ac:dyDescent="0.25"/>
    <row r="2452" hidden="1" x14ac:dyDescent="0.25"/>
    <row r="2453" hidden="1" x14ac:dyDescent="0.25"/>
    <row r="2454" hidden="1" x14ac:dyDescent="0.25"/>
    <row r="2455" hidden="1" x14ac:dyDescent="0.25"/>
    <row r="2456" hidden="1" x14ac:dyDescent="0.25"/>
    <row r="2457" hidden="1" x14ac:dyDescent="0.25"/>
    <row r="2458" hidden="1" x14ac:dyDescent="0.25"/>
    <row r="2459" hidden="1" x14ac:dyDescent="0.25"/>
    <row r="2460" hidden="1" x14ac:dyDescent="0.25"/>
    <row r="2461" hidden="1" x14ac:dyDescent="0.25"/>
    <row r="2462" hidden="1" x14ac:dyDescent="0.25"/>
    <row r="2463" hidden="1" x14ac:dyDescent="0.25"/>
    <row r="2464" hidden="1" x14ac:dyDescent="0.25"/>
    <row r="2465" hidden="1" x14ac:dyDescent="0.25"/>
    <row r="2466" hidden="1" x14ac:dyDescent="0.25"/>
    <row r="2467" hidden="1" x14ac:dyDescent="0.25"/>
    <row r="2468" hidden="1" x14ac:dyDescent="0.25"/>
    <row r="2469" hidden="1" x14ac:dyDescent="0.25"/>
    <row r="2470" hidden="1" x14ac:dyDescent="0.25"/>
    <row r="2471" hidden="1" x14ac:dyDescent="0.25"/>
    <row r="2472" hidden="1" x14ac:dyDescent="0.25"/>
    <row r="2473" hidden="1" x14ac:dyDescent="0.25"/>
    <row r="2474" hidden="1" x14ac:dyDescent="0.25"/>
    <row r="2475" hidden="1" x14ac:dyDescent="0.25"/>
    <row r="2476" hidden="1" x14ac:dyDescent="0.25"/>
    <row r="2477" hidden="1" x14ac:dyDescent="0.25"/>
    <row r="2478" hidden="1" x14ac:dyDescent="0.25"/>
    <row r="2479" hidden="1" x14ac:dyDescent="0.25"/>
    <row r="2480" hidden="1" x14ac:dyDescent="0.25"/>
    <row r="2481" hidden="1" x14ac:dyDescent="0.25"/>
    <row r="2482" hidden="1" x14ac:dyDescent="0.25"/>
    <row r="2483" hidden="1" x14ac:dyDescent="0.25"/>
    <row r="2484" hidden="1" x14ac:dyDescent="0.25"/>
    <row r="2485" hidden="1" x14ac:dyDescent="0.25"/>
    <row r="2486" hidden="1" x14ac:dyDescent="0.25"/>
    <row r="2487" hidden="1" x14ac:dyDescent="0.25"/>
    <row r="2488" hidden="1" x14ac:dyDescent="0.25"/>
    <row r="2489" hidden="1" x14ac:dyDescent="0.25"/>
    <row r="2490" hidden="1" x14ac:dyDescent="0.25"/>
    <row r="2491" hidden="1" x14ac:dyDescent="0.25"/>
    <row r="2492" hidden="1" x14ac:dyDescent="0.25"/>
    <row r="2493" hidden="1" x14ac:dyDescent="0.25"/>
    <row r="2494" hidden="1" x14ac:dyDescent="0.25"/>
    <row r="2495" hidden="1" x14ac:dyDescent="0.25"/>
    <row r="2496" hidden="1" x14ac:dyDescent="0.25"/>
    <row r="2497" hidden="1" x14ac:dyDescent="0.25"/>
    <row r="2498" hidden="1" x14ac:dyDescent="0.25"/>
    <row r="2499" hidden="1" x14ac:dyDescent="0.25"/>
    <row r="2500" hidden="1" x14ac:dyDescent="0.25"/>
    <row r="2501" hidden="1" x14ac:dyDescent="0.25"/>
    <row r="2502" hidden="1" x14ac:dyDescent="0.25"/>
    <row r="2503" hidden="1" x14ac:dyDescent="0.25"/>
    <row r="2504" hidden="1" x14ac:dyDescent="0.25"/>
    <row r="2505" hidden="1" x14ac:dyDescent="0.25"/>
    <row r="2506" hidden="1" x14ac:dyDescent="0.25"/>
    <row r="2507" hidden="1" x14ac:dyDescent="0.25"/>
    <row r="2508" hidden="1" x14ac:dyDescent="0.25"/>
    <row r="2509" hidden="1" x14ac:dyDescent="0.25"/>
    <row r="2510" hidden="1" x14ac:dyDescent="0.25"/>
    <row r="2511" hidden="1" x14ac:dyDescent="0.25"/>
    <row r="2512" hidden="1" x14ac:dyDescent="0.25"/>
    <row r="2513" hidden="1" x14ac:dyDescent="0.25"/>
    <row r="2514" hidden="1" x14ac:dyDescent="0.25"/>
    <row r="2515" hidden="1" x14ac:dyDescent="0.25"/>
    <row r="2516" hidden="1" x14ac:dyDescent="0.25"/>
    <row r="2517" hidden="1" x14ac:dyDescent="0.25"/>
    <row r="2518" hidden="1" x14ac:dyDescent="0.25"/>
    <row r="2519" hidden="1" x14ac:dyDescent="0.25"/>
    <row r="2520" hidden="1" x14ac:dyDescent="0.25"/>
    <row r="2521" hidden="1" x14ac:dyDescent="0.25"/>
    <row r="2522" hidden="1" x14ac:dyDescent="0.25"/>
    <row r="2523" hidden="1" x14ac:dyDescent="0.25"/>
    <row r="2524" hidden="1" x14ac:dyDescent="0.25"/>
    <row r="2525" hidden="1" x14ac:dyDescent="0.25"/>
    <row r="2526" hidden="1" x14ac:dyDescent="0.25"/>
    <row r="2527" hidden="1" x14ac:dyDescent="0.25"/>
    <row r="2528" hidden="1" x14ac:dyDescent="0.25"/>
    <row r="2529" hidden="1" x14ac:dyDescent="0.25"/>
    <row r="2530" hidden="1" x14ac:dyDescent="0.25"/>
    <row r="2531" hidden="1" x14ac:dyDescent="0.25"/>
    <row r="2532" hidden="1" x14ac:dyDescent="0.25"/>
    <row r="2533" hidden="1" x14ac:dyDescent="0.25"/>
    <row r="2534" hidden="1" x14ac:dyDescent="0.25"/>
    <row r="2535" hidden="1" x14ac:dyDescent="0.25"/>
    <row r="2536" hidden="1" x14ac:dyDescent="0.25"/>
    <row r="2537" hidden="1" x14ac:dyDescent="0.25"/>
    <row r="2538" hidden="1" x14ac:dyDescent="0.25"/>
    <row r="2539" hidden="1" x14ac:dyDescent="0.25"/>
    <row r="2540" hidden="1" x14ac:dyDescent="0.25"/>
    <row r="2541" hidden="1" x14ac:dyDescent="0.25"/>
    <row r="2542" hidden="1" x14ac:dyDescent="0.25"/>
    <row r="2543" hidden="1" x14ac:dyDescent="0.25"/>
    <row r="2544" hidden="1" x14ac:dyDescent="0.25"/>
    <row r="2545" hidden="1" x14ac:dyDescent="0.25"/>
    <row r="2546" hidden="1" x14ac:dyDescent="0.25"/>
    <row r="2547" hidden="1" x14ac:dyDescent="0.25"/>
    <row r="2548" hidden="1" x14ac:dyDescent="0.25"/>
    <row r="2549" hidden="1" x14ac:dyDescent="0.25"/>
    <row r="2550" hidden="1" x14ac:dyDescent="0.25"/>
    <row r="2551" hidden="1" x14ac:dyDescent="0.25"/>
    <row r="2552" hidden="1" x14ac:dyDescent="0.25"/>
    <row r="2553" hidden="1" x14ac:dyDescent="0.25"/>
    <row r="2554" hidden="1" x14ac:dyDescent="0.25"/>
    <row r="2555" hidden="1" x14ac:dyDescent="0.25"/>
    <row r="2556" hidden="1" x14ac:dyDescent="0.25"/>
    <row r="2557" hidden="1" x14ac:dyDescent="0.25"/>
    <row r="2558" hidden="1" x14ac:dyDescent="0.25"/>
    <row r="2559" hidden="1" x14ac:dyDescent="0.25"/>
    <row r="2560" hidden="1" x14ac:dyDescent="0.25"/>
    <row r="2561" hidden="1" x14ac:dyDescent="0.25"/>
    <row r="2562" hidden="1" x14ac:dyDescent="0.25"/>
    <row r="2563" hidden="1" x14ac:dyDescent="0.25"/>
    <row r="2564" hidden="1" x14ac:dyDescent="0.25"/>
    <row r="2565" hidden="1" x14ac:dyDescent="0.25"/>
    <row r="2566" hidden="1" x14ac:dyDescent="0.25"/>
    <row r="2567" hidden="1" x14ac:dyDescent="0.25"/>
    <row r="2568" hidden="1" x14ac:dyDescent="0.25"/>
    <row r="2569" hidden="1" x14ac:dyDescent="0.25"/>
    <row r="2570" hidden="1" x14ac:dyDescent="0.25"/>
    <row r="2571" hidden="1" x14ac:dyDescent="0.25"/>
    <row r="2572" hidden="1" x14ac:dyDescent="0.25"/>
    <row r="2573" hidden="1" x14ac:dyDescent="0.25"/>
    <row r="2574" hidden="1" x14ac:dyDescent="0.25"/>
    <row r="2575" hidden="1" x14ac:dyDescent="0.25"/>
    <row r="2576" hidden="1" x14ac:dyDescent="0.25"/>
    <row r="2577" hidden="1" x14ac:dyDescent="0.25"/>
    <row r="2578" hidden="1" x14ac:dyDescent="0.25"/>
    <row r="2579" hidden="1" x14ac:dyDescent="0.25"/>
    <row r="2580" hidden="1" x14ac:dyDescent="0.25"/>
    <row r="2581" hidden="1" x14ac:dyDescent="0.25"/>
    <row r="2582" hidden="1" x14ac:dyDescent="0.25"/>
    <row r="2583" hidden="1" x14ac:dyDescent="0.25"/>
    <row r="2584" hidden="1" x14ac:dyDescent="0.25"/>
    <row r="2585" hidden="1" x14ac:dyDescent="0.25"/>
    <row r="2586" hidden="1" x14ac:dyDescent="0.25"/>
    <row r="2587" hidden="1" x14ac:dyDescent="0.25"/>
    <row r="2588" hidden="1" x14ac:dyDescent="0.25"/>
    <row r="2589" hidden="1" x14ac:dyDescent="0.25"/>
    <row r="2590" hidden="1" x14ac:dyDescent="0.25"/>
    <row r="2591" hidden="1" x14ac:dyDescent="0.25"/>
    <row r="2592" hidden="1" x14ac:dyDescent="0.25"/>
    <row r="2593" hidden="1" x14ac:dyDescent="0.25"/>
    <row r="2594" hidden="1" x14ac:dyDescent="0.25"/>
    <row r="2595" hidden="1" x14ac:dyDescent="0.25"/>
    <row r="2596" hidden="1" x14ac:dyDescent="0.25"/>
    <row r="2597" hidden="1" x14ac:dyDescent="0.25"/>
    <row r="2598" hidden="1" x14ac:dyDescent="0.25"/>
    <row r="2599" hidden="1" x14ac:dyDescent="0.25"/>
    <row r="2600" hidden="1" x14ac:dyDescent="0.25"/>
    <row r="2601" hidden="1" x14ac:dyDescent="0.25"/>
    <row r="2602" hidden="1" x14ac:dyDescent="0.25"/>
    <row r="2603" hidden="1" x14ac:dyDescent="0.25"/>
    <row r="2604" hidden="1" x14ac:dyDescent="0.25"/>
    <row r="2605" hidden="1" x14ac:dyDescent="0.25"/>
    <row r="2606" hidden="1" x14ac:dyDescent="0.25"/>
    <row r="2607" hidden="1" x14ac:dyDescent="0.25"/>
    <row r="2608" hidden="1" x14ac:dyDescent="0.25"/>
    <row r="2609" hidden="1" x14ac:dyDescent="0.25"/>
    <row r="2610" hidden="1" x14ac:dyDescent="0.25"/>
    <row r="2611" hidden="1" x14ac:dyDescent="0.25"/>
    <row r="2612" hidden="1" x14ac:dyDescent="0.25"/>
    <row r="2613" hidden="1" x14ac:dyDescent="0.25"/>
    <row r="2614" hidden="1" x14ac:dyDescent="0.25"/>
    <row r="2615" hidden="1" x14ac:dyDescent="0.25"/>
    <row r="2616" hidden="1" x14ac:dyDescent="0.25"/>
    <row r="2617" hidden="1" x14ac:dyDescent="0.25"/>
    <row r="2618" hidden="1" x14ac:dyDescent="0.25"/>
    <row r="2619" hidden="1" x14ac:dyDescent="0.25"/>
    <row r="2620" hidden="1" x14ac:dyDescent="0.25"/>
    <row r="2621" hidden="1" x14ac:dyDescent="0.25"/>
    <row r="2622" hidden="1" x14ac:dyDescent="0.25"/>
    <row r="2623" hidden="1" x14ac:dyDescent="0.25"/>
    <row r="2624" hidden="1" x14ac:dyDescent="0.25"/>
    <row r="2625" hidden="1" x14ac:dyDescent="0.25"/>
    <row r="2626" hidden="1" x14ac:dyDescent="0.25"/>
    <row r="2627" hidden="1" x14ac:dyDescent="0.25"/>
    <row r="2628" hidden="1" x14ac:dyDescent="0.25"/>
    <row r="2629" hidden="1" x14ac:dyDescent="0.25"/>
    <row r="2630" hidden="1" x14ac:dyDescent="0.25"/>
    <row r="2631" hidden="1" x14ac:dyDescent="0.25"/>
    <row r="2632" hidden="1" x14ac:dyDescent="0.25"/>
    <row r="2633" hidden="1" x14ac:dyDescent="0.25"/>
    <row r="2634" hidden="1" x14ac:dyDescent="0.25"/>
    <row r="2635" hidden="1" x14ac:dyDescent="0.25"/>
    <row r="2636" hidden="1" x14ac:dyDescent="0.25"/>
    <row r="2637" hidden="1" x14ac:dyDescent="0.25"/>
    <row r="2638" hidden="1" x14ac:dyDescent="0.25"/>
    <row r="2639" hidden="1" x14ac:dyDescent="0.25"/>
    <row r="2640" hidden="1" x14ac:dyDescent="0.25"/>
    <row r="2641" hidden="1" x14ac:dyDescent="0.25"/>
    <row r="2642" hidden="1" x14ac:dyDescent="0.25"/>
    <row r="2643" hidden="1" x14ac:dyDescent="0.25"/>
    <row r="2644" hidden="1" x14ac:dyDescent="0.25"/>
    <row r="2645" hidden="1" x14ac:dyDescent="0.25"/>
    <row r="2646" hidden="1" x14ac:dyDescent="0.25"/>
    <row r="2647" hidden="1" x14ac:dyDescent="0.25"/>
    <row r="2648" hidden="1" x14ac:dyDescent="0.25"/>
    <row r="2649" hidden="1" x14ac:dyDescent="0.25"/>
    <row r="2650" hidden="1" x14ac:dyDescent="0.25"/>
    <row r="2651" hidden="1" x14ac:dyDescent="0.25"/>
    <row r="2652" hidden="1" x14ac:dyDescent="0.25"/>
    <row r="2653" hidden="1" x14ac:dyDescent="0.25"/>
    <row r="2654" hidden="1" x14ac:dyDescent="0.25"/>
    <row r="2655" hidden="1" x14ac:dyDescent="0.25"/>
    <row r="2656" hidden="1" x14ac:dyDescent="0.25"/>
    <row r="2657" hidden="1" x14ac:dyDescent="0.25"/>
    <row r="2658" hidden="1" x14ac:dyDescent="0.25"/>
    <row r="2659" hidden="1" x14ac:dyDescent="0.25"/>
    <row r="2660" hidden="1" x14ac:dyDescent="0.25"/>
    <row r="2661" hidden="1" x14ac:dyDescent="0.25"/>
    <row r="2662" hidden="1" x14ac:dyDescent="0.25"/>
    <row r="2663" hidden="1" x14ac:dyDescent="0.25"/>
    <row r="2664" hidden="1" x14ac:dyDescent="0.25"/>
    <row r="2665" hidden="1" x14ac:dyDescent="0.25"/>
    <row r="2666" hidden="1" x14ac:dyDescent="0.25"/>
    <row r="2667" hidden="1" x14ac:dyDescent="0.25"/>
    <row r="2668" hidden="1" x14ac:dyDescent="0.25"/>
    <row r="2669" hidden="1" x14ac:dyDescent="0.25"/>
    <row r="2670" hidden="1" x14ac:dyDescent="0.25"/>
    <row r="2671" hidden="1" x14ac:dyDescent="0.25"/>
    <row r="2672" hidden="1" x14ac:dyDescent="0.25"/>
    <row r="2673" hidden="1" x14ac:dyDescent="0.25"/>
    <row r="2674" hidden="1" x14ac:dyDescent="0.25"/>
    <row r="2675" hidden="1" x14ac:dyDescent="0.25"/>
    <row r="2676" hidden="1" x14ac:dyDescent="0.25"/>
    <row r="2677" hidden="1" x14ac:dyDescent="0.25"/>
    <row r="2678" hidden="1" x14ac:dyDescent="0.25"/>
    <row r="2679" hidden="1" x14ac:dyDescent="0.25"/>
    <row r="2680" hidden="1" x14ac:dyDescent="0.25"/>
    <row r="2681" hidden="1" x14ac:dyDescent="0.25"/>
    <row r="2682" hidden="1" x14ac:dyDescent="0.25"/>
    <row r="2683" hidden="1" x14ac:dyDescent="0.25"/>
    <row r="2684" hidden="1" x14ac:dyDescent="0.25"/>
    <row r="2685" hidden="1" x14ac:dyDescent="0.25"/>
    <row r="2686" hidden="1" x14ac:dyDescent="0.25"/>
    <row r="2687" hidden="1" x14ac:dyDescent="0.25"/>
    <row r="2688" hidden="1" x14ac:dyDescent="0.25"/>
    <row r="2689" hidden="1" x14ac:dyDescent="0.25"/>
    <row r="2690" hidden="1" x14ac:dyDescent="0.25"/>
    <row r="2691" hidden="1" x14ac:dyDescent="0.25"/>
    <row r="2692" hidden="1" x14ac:dyDescent="0.25"/>
    <row r="2693" hidden="1" x14ac:dyDescent="0.25"/>
    <row r="2694" hidden="1" x14ac:dyDescent="0.25"/>
    <row r="2695" hidden="1" x14ac:dyDescent="0.25"/>
    <row r="2696" hidden="1" x14ac:dyDescent="0.25"/>
    <row r="2697" hidden="1" x14ac:dyDescent="0.25"/>
    <row r="2698" hidden="1" x14ac:dyDescent="0.25"/>
    <row r="2699" hidden="1" x14ac:dyDescent="0.25"/>
    <row r="2700" hidden="1" x14ac:dyDescent="0.25"/>
    <row r="2701" hidden="1" x14ac:dyDescent="0.25"/>
    <row r="2702" hidden="1" x14ac:dyDescent="0.25"/>
    <row r="2703" hidden="1" x14ac:dyDescent="0.25"/>
    <row r="2704" hidden="1" x14ac:dyDescent="0.25"/>
    <row r="2705" hidden="1" x14ac:dyDescent="0.25"/>
    <row r="2706" hidden="1" x14ac:dyDescent="0.25"/>
    <row r="2707" hidden="1" x14ac:dyDescent="0.25"/>
    <row r="2708" hidden="1" x14ac:dyDescent="0.25"/>
    <row r="2709" hidden="1" x14ac:dyDescent="0.25"/>
    <row r="2710" hidden="1" x14ac:dyDescent="0.25"/>
    <row r="2711" hidden="1" x14ac:dyDescent="0.25"/>
    <row r="2712" hidden="1" x14ac:dyDescent="0.25"/>
    <row r="2713" hidden="1" x14ac:dyDescent="0.25"/>
    <row r="2714" hidden="1" x14ac:dyDescent="0.25"/>
    <row r="2715" hidden="1" x14ac:dyDescent="0.25"/>
    <row r="2716" hidden="1" x14ac:dyDescent="0.25"/>
    <row r="2717" hidden="1" x14ac:dyDescent="0.25"/>
    <row r="2718" hidden="1" x14ac:dyDescent="0.25"/>
    <row r="2719" hidden="1" x14ac:dyDescent="0.25"/>
    <row r="2720" hidden="1" x14ac:dyDescent="0.25"/>
    <row r="2721" hidden="1" x14ac:dyDescent="0.25"/>
    <row r="2722" hidden="1" x14ac:dyDescent="0.25"/>
    <row r="2723" hidden="1" x14ac:dyDescent="0.25"/>
    <row r="2724" hidden="1" x14ac:dyDescent="0.25"/>
    <row r="2725" hidden="1" x14ac:dyDescent="0.25"/>
    <row r="2726" hidden="1" x14ac:dyDescent="0.25"/>
    <row r="2727" hidden="1" x14ac:dyDescent="0.25"/>
    <row r="2728" hidden="1" x14ac:dyDescent="0.25"/>
    <row r="2729" hidden="1" x14ac:dyDescent="0.25"/>
    <row r="2730" hidden="1" x14ac:dyDescent="0.25"/>
    <row r="2731" hidden="1" x14ac:dyDescent="0.25"/>
    <row r="2732" hidden="1" x14ac:dyDescent="0.25"/>
    <row r="2733" hidden="1" x14ac:dyDescent="0.25"/>
    <row r="2734" hidden="1" x14ac:dyDescent="0.25"/>
    <row r="2735" hidden="1" x14ac:dyDescent="0.25"/>
    <row r="2736" hidden="1" x14ac:dyDescent="0.25"/>
    <row r="2737" hidden="1" x14ac:dyDescent="0.25"/>
    <row r="2738" hidden="1" x14ac:dyDescent="0.25"/>
    <row r="2739" hidden="1" x14ac:dyDescent="0.25"/>
    <row r="2740" hidden="1" x14ac:dyDescent="0.25"/>
    <row r="2741" hidden="1" x14ac:dyDescent="0.25"/>
    <row r="2742" hidden="1" x14ac:dyDescent="0.25"/>
    <row r="2743" hidden="1" x14ac:dyDescent="0.25"/>
    <row r="2744" hidden="1" x14ac:dyDescent="0.25"/>
    <row r="2745" hidden="1" x14ac:dyDescent="0.25"/>
    <row r="2746" hidden="1" x14ac:dyDescent="0.25"/>
    <row r="2747" hidden="1" x14ac:dyDescent="0.25"/>
    <row r="2748" hidden="1" x14ac:dyDescent="0.25"/>
    <row r="2749" hidden="1" x14ac:dyDescent="0.25"/>
    <row r="2750" hidden="1" x14ac:dyDescent="0.25"/>
    <row r="2751" hidden="1" x14ac:dyDescent="0.25"/>
    <row r="2752" hidden="1" x14ac:dyDescent="0.25"/>
    <row r="2753" hidden="1" x14ac:dyDescent="0.25"/>
    <row r="2754" hidden="1" x14ac:dyDescent="0.25"/>
    <row r="2755" hidden="1" x14ac:dyDescent="0.25"/>
    <row r="2756" hidden="1" x14ac:dyDescent="0.25"/>
    <row r="2757" hidden="1" x14ac:dyDescent="0.25"/>
    <row r="2758" hidden="1" x14ac:dyDescent="0.25"/>
    <row r="2759" hidden="1" x14ac:dyDescent="0.25"/>
    <row r="2760" hidden="1" x14ac:dyDescent="0.25"/>
    <row r="2761" hidden="1" x14ac:dyDescent="0.25"/>
    <row r="2762" hidden="1" x14ac:dyDescent="0.25"/>
    <row r="2763" hidden="1" x14ac:dyDescent="0.25"/>
    <row r="2764" hidden="1" x14ac:dyDescent="0.25"/>
    <row r="2765" hidden="1" x14ac:dyDescent="0.25"/>
    <row r="2766" hidden="1" x14ac:dyDescent="0.25"/>
    <row r="2767" hidden="1" x14ac:dyDescent="0.25"/>
    <row r="2768" hidden="1" x14ac:dyDescent="0.25"/>
    <row r="2769" hidden="1" x14ac:dyDescent="0.25"/>
    <row r="2770" hidden="1" x14ac:dyDescent="0.25"/>
    <row r="2771" hidden="1" x14ac:dyDescent="0.25"/>
    <row r="2772" hidden="1" x14ac:dyDescent="0.25"/>
    <row r="2773" hidden="1" x14ac:dyDescent="0.25"/>
    <row r="2774" hidden="1" x14ac:dyDescent="0.25"/>
    <row r="2775" hidden="1" x14ac:dyDescent="0.25"/>
    <row r="2776" hidden="1" x14ac:dyDescent="0.25"/>
    <row r="2777" hidden="1" x14ac:dyDescent="0.25"/>
    <row r="2778" hidden="1" x14ac:dyDescent="0.25"/>
    <row r="2779" hidden="1" x14ac:dyDescent="0.25"/>
    <row r="2780" hidden="1" x14ac:dyDescent="0.25"/>
    <row r="2781" hidden="1" x14ac:dyDescent="0.25"/>
    <row r="2782" hidden="1" x14ac:dyDescent="0.25"/>
    <row r="2783" hidden="1" x14ac:dyDescent="0.25"/>
    <row r="2784" hidden="1" x14ac:dyDescent="0.25"/>
    <row r="2785" hidden="1" x14ac:dyDescent="0.25"/>
    <row r="2786" hidden="1" x14ac:dyDescent="0.25"/>
    <row r="2787" hidden="1" x14ac:dyDescent="0.25"/>
  </sheetData>
  <autoFilter ref="A1:A2787">
    <filterColumn colId="0">
      <customFilters>
        <customFilter val="*&lt;select*"/>
        <customFilter val="*&lt;input*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79"/>
  <sheetViews>
    <sheetView topLeftCell="V1" zoomScale="105" workbookViewId="0">
      <selection activeCell="V4" sqref="V4"/>
    </sheetView>
  </sheetViews>
  <sheetFormatPr defaultRowHeight="15" x14ac:dyDescent="0.25"/>
  <cols>
    <col min="2" max="2" width="48.85546875" bestFit="1" customWidth="1"/>
    <col min="3" max="3" width="48.85546875" customWidth="1"/>
    <col min="4" max="4" width="4.140625" style="3" bestFit="1" customWidth="1"/>
    <col min="5" max="5" width="4.85546875" style="3" bestFit="1" customWidth="1"/>
    <col min="6" max="6" width="47" style="3" customWidth="1"/>
    <col min="7" max="7" width="49.7109375" bestFit="1" customWidth="1"/>
    <col min="8" max="10" width="48.85546875" customWidth="1"/>
    <col min="11" max="11" width="21" bestFit="1" customWidth="1"/>
    <col min="12" max="12" width="25.7109375" bestFit="1" customWidth="1"/>
    <col min="13" max="13" width="5.7109375" bestFit="1" customWidth="1"/>
    <col min="14" max="14" width="14.28515625" bestFit="1" customWidth="1"/>
    <col min="15" max="15" width="25.7109375" customWidth="1"/>
    <col min="16" max="16" width="38.7109375" customWidth="1"/>
    <col min="17" max="17" width="51.7109375" bestFit="1" customWidth="1"/>
    <col min="18" max="18" width="99.5703125" bestFit="1" customWidth="1"/>
    <col min="19" max="19" width="127.7109375" bestFit="1" customWidth="1"/>
    <col min="20" max="20" width="126.85546875" bestFit="1" customWidth="1"/>
    <col min="21" max="21" width="145.42578125" bestFit="1" customWidth="1"/>
    <col min="22" max="22" width="145" bestFit="1" customWidth="1"/>
    <col min="24" max="24" width="117.7109375" customWidth="1"/>
    <col min="25" max="25" width="139" bestFit="1" customWidth="1"/>
  </cols>
  <sheetData>
    <row r="1" spans="2:25" x14ac:dyDescent="0.25">
      <c r="X1" t="str">
        <f>"         $insert_query  =  'REPLACE INTO industry_ratio_benchmarks"</f>
        <v xml:space="preserve">         $insert_query  =  'REPLACE INTO industry_ratio_benchmarks</v>
      </c>
    </row>
    <row r="2" spans="2:25" ht="30" x14ac:dyDescent="0.25">
      <c r="X2" s="4" t="s">
        <v>260</v>
      </c>
      <c r="Y2" s="1" t="s">
        <v>261</v>
      </c>
    </row>
    <row r="3" spans="2:25" ht="30" x14ac:dyDescent="0.25">
      <c r="B3" s="1" t="s">
        <v>251</v>
      </c>
      <c r="C3" s="1" t="s">
        <v>262</v>
      </c>
      <c r="D3" s="5" t="s">
        <v>263</v>
      </c>
      <c r="E3" s="5" t="s">
        <v>264</v>
      </c>
      <c r="F3" s="6" t="s">
        <v>265</v>
      </c>
      <c r="G3" s="1" t="s">
        <v>266</v>
      </c>
      <c r="H3" s="1" t="s">
        <v>267</v>
      </c>
      <c r="I3" s="1" t="s">
        <v>268</v>
      </c>
      <c r="J3" s="10" t="s">
        <v>269</v>
      </c>
      <c r="K3" s="1" t="s">
        <v>270</v>
      </c>
      <c r="L3" s="1" t="s">
        <v>271</v>
      </c>
      <c r="M3" s="1" t="s">
        <v>272</v>
      </c>
      <c r="N3" s="1" t="s">
        <v>273</v>
      </c>
      <c r="O3" s="1" t="s">
        <v>274</v>
      </c>
      <c r="P3" s="7" t="s">
        <v>275</v>
      </c>
      <c r="Q3" s="7" t="s">
        <v>276</v>
      </c>
      <c r="R3" s="1" t="s">
        <v>277</v>
      </c>
      <c r="S3" s="1" t="s">
        <v>278</v>
      </c>
      <c r="T3" s="1" t="s">
        <v>279</v>
      </c>
      <c r="U3" s="1" t="s">
        <v>280</v>
      </c>
      <c r="V3" s="1" t="s">
        <v>281</v>
      </c>
      <c r="X3" t="s">
        <v>282</v>
      </c>
    </row>
    <row r="4" spans="2:25" x14ac:dyDescent="0.25">
      <c r="B4" t="s">
        <v>283</v>
      </c>
      <c r="C4" t="s">
        <v>284</v>
      </c>
      <c r="D4" s="3">
        <f>LEN(C4)</f>
        <v>15</v>
      </c>
      <c r="E4" s="3">
        <f>MAX(D:D)</f>
        <v>28</v>
      </c>
      <c r="F4" s="8" t="str">
        <f>"'"&amp;C4&amp;"'"&amp;REPT(" ",E4-D4)</f>
        <v xml:space="preserve">'bench_mark_type'             </v>
      </c>
      <c r="G4" t="str">
        <f>"'"&amp;B4&amp;"'"</f>
        <v>'CurrentRatioBenchmarkType'</v>
      </c>
      <c r="H4" t="str">
        <f>"$"&amp;B4</f>
        <v>$CurrentRatioBenchmarkType</v>
      </c>
      <c r="I4" t="str">
        <f>"'"&amp;H4&amp;"'"</f>
        <v>'$CurrentRatioBenchmarkType'</v>
      </c>
      <c r="J4" s="10" t="str">
        <f>"localStorage."&amp;B4</f>
        <v>localStorage.CurrentRatioBenchmarkType</v>
      </c>
      <c r="K4" t="s">
        <v>285</v>
      </c>
      <c r="L4" t="s">
        <v>286</v>
      </c>
      <c r="M4" s="9" t="s">
        <v>287</v>
      </c>
      <c r="N4">
        <f>LEN(H4)</f>
        <v>26</v>
      </c>
      <c r="O4">
        <f t="shared" ref="O4:O67" si="0">MAX(N:N)</f>
        <v>46</v>
      </c>
      <c r="P4" t="str">
        <f>B4&amp;REPT(" ",O4-N4)</f>
        <v xml:space="preserve">CurrentRatioBenchmarkType                    </v>
      </c>
      <c r="Q4" t="str">
        <f>I4&amp;REPT(" ",O4-N4+2)</f>
        <v xml:space="preserve">'$CurrentRatioBenchmarkType'                      </v>
      </c>
      <c r="R4" t="str">
        <f>SUBSTITUTE(Q4,"'","")&amp;" = 0; " &amp; "// "&amp;K4&amp;"-"&amp;L4</f>
        <v>$CurrentRatioBenchmarkType                       = 0; // LiquidityRatios-CurrentRatio</v>
      </c>
      <c r="S4" t="str">
        <f>SUBSTITUTE(Q4,"'","")&amp;" =  str_replace("","","""",$_POST["&amp;G4&amp;"]) ;"</f>
        <v>$CurrentRatioBenchmarkType                       =  str_replace(",","",$_POST['CurrentRatioBenchmarkType']) ;</v>
      </c>
      <c r="T4" t="str">
        <f>"localStorage."&amp;P4&amp;" = '&lt;php? echo "&amp; H4&amp;"?&gt;' ;"</f>
        <v>localStorage.CurrentRatioBenchmarkType                     = '&lt;php? echo $CurrentRatioBenchmarkType?&gt;' ;</v>
      </c>
      <c r="U4" t="str">
        <f>"         localStorage."&amp;P4&amp;" =  document.BenchmarksForm."&amp;B4&amp;".value;"</f>
        <v xml:space="preserve">         localStorage.CurrentRatioBenchmarkType                     =  document.BenchmarksForm.CurrentRatioBenchmarkType.value;</v>
      </c>
      <c r="V4" t="str">
        <f>"         document.BenchmarksForm."&amp;B4&amp;".value"&amp;" =  ToNumber("&amp;J4&amp;");"</f>
        <v xml:space="preserve">         document.BenchmarksForm.CurrentRatioBenchmarkType.value =  ToNumber(localStorage.CurrentRatioBenchmarkType);</v>
      </c>
      <c r="X4" t="str">
        <f>IF(NOT(ISERROR(SEARCH("BenchmarkType",B4,1))),"         ("&amp;"'"&amp;L4&amp;"',"&amp;"'"&amp;M4&amp;"',"&amp;I4&amp;",",IF(NOT(ISERROR(SEARCH("BenchmarkComment",B4,1))),"         '$username',"&amp;I4&amp;"),","         "&amp;I4&amp;","))</f>
        <v xml:space="preserve">         ('CurrentRatio','times','$CurrentRatioBenchmarkType',</v>
      </c>
      <c r="Y4" t="str">
        <f>"         if(row$[ratio] ==  "&amp;F4&amp; ")  { "&amp;SUBSTITUTE(Q4,"'","")&amp;" = " &amp; "row$["&amp;F4&amp;"];"</f>
        <v xml:space="preserve">         if(row$[ratio] ==  'bench_mark_type'             )  { $CurrentRatioBenchmarkType                       = row$['bench_mark_type'             ];</v>
      </c>
    </row>
    <row r="5" spans="2:25" x14ac:dyDescent="0.25">
      <c r="B5" t="s">
        <v>288</v>
      </c>
      <c r="C5" t="s">
        <v>289</v>
      </c>
      <c r="D5" s="3">
        <f t="shared" ref="D5:D68" si="1">LEN(C5)</f>
        <v>14</v>
      </c>
      <c r="E5" s="3">
        <f t="shared" ref="E5:E68" si="2">MAX(D:D)</f>
        <v>28</v>
      </c>
      <c r="F5" s="8" t="str">
        <f t="shared" ref="F5:F68" si="3">"'"&amp;C5&amp;"'"&amp;REPT(" ",E5-D5)</f>
        <v xml:space="preserve">'global_average'              </v>
      </c>
      <c r="G5" t="str">
        <f t="shared" ref="G5:G68" si="4">"'"&amp;B5&amp;"'"</f>
        <v>'CurrentRatioGlobalAverage'</v>
      </c>
      <c r="H5" t="str">
        <f t="shared" ref="H5:H68" si="5">"$"&amp;B5</f>
        <v>$CurrentRatioGlobalAverage</v>
      </c>
      <c r="I5" t="str">
        <f t="shared" ref="I5:I68" si="6">"'"&amp;H5&amp;"'"</f>
        <v>'$CurrentRatioGlobalAverage'</v>
      </c>
      <c r="J5" t="str">
        <f t="shared" ref="J5:J68" si="7">"localStorage."&amp;B5</f>
        <v>localStorage.CurrentRatioGlobalAverage</v>
      </c>
      <c r="K5" t="s">
        <v>285</v>
      </c>
      <c r="L5" t="s">
        <v>286</v>
      </c>
      <c r="M5" s="9" t="s">
        <v>287</v>
      </c>
      <c r="N5">
        <f t="shared" ref="N5:N68" si="8">LEN(H5)</f>
        <v>26</v>
      </c>
      <c r="O5">
        <f t="shared" si="0"/>
        <v>46</v>
      </c>
      <c r="P5" t="str">
        <f t="shared" ref="P5:P68" si="9">B5&amp;REPT(" ",O5-N5)</f>
        <v xml:space="preserve">CurrentRatioGlobalAverage                    </v>
      </c>
      <c r="Q5" t="str">
        <f t="shared" ref="Q5:Q68" si="10">I5&amp;REPT(" ",O5-N5+2)</f>
        <v xml:space="preserve">'$CurrentRatioGlobalAverage'                      </v>
      </c>
      <c r="R5" t="str">
        <f t="shared" ref="R5:R68" si="11">SUBSTITUTE(Q5,"'","")&amp;" = 0; " &amp; "// "&amp;K5&amp;"-"&amp;L5</f>
        <v>$CurrentRatioGlobalAverage                       = 0; // LiquidityRatios-CurrentRatio</v>
      </c>
      <c r="S5" t="str">
        <f t="shared" ref="S5:S68" si="12">SUBSTITUTE(Q5,"'","")&amp;" =  str_replace("","","""",$_POST["&amp;G5&amp;"]) ;"</f>
        <v>$CurrentRatioGlobalAverage                       =  str_replace(",","",$_POST['CurrentRatioGlobalAverage']) ;</v>
      </c>
      <c r="T5" t="str">
        <f t="shared" ref="T5:T68" si="13">"localStorage."&amp;P5&amp;" = '&lt;php? echo "&amp; H5&amp;"?&gt;' ;"</f>
        <v>localStorage.CurrentRatioGlobalAverage                     = '&lt;php? echo $CurrentRatioGlobalAverage?&gt;' ;</v>
      </c>
      <c r="U5" t="str">
        <f t="shared" ref="U5:U68" si="14">"         localStorage."&amp;P5&amp;" =  document.BenchmarksForm."&amp;B5&amp;".value;"</f>
        <v xml:space="preserve">         localStorage.CurrentRatioGlobalAverage                     =  document.BenchmarksForm.CurrentRatioGlobalAverage.value;</v>
      </c>
      <c r="V5" t="str">
        <f t="shared" ref="V5:V68" si="15">"         document.BenchmarksForm."&amp;B5&amp;".value"&amp;" =  ToNumber("&amp;J5&amp;");"</f>
        <v xml:space="preserve">         document.BenchmarksForm.CurrentRatioGlobalAverage.value =  ToNumber(localStorage.CurrentRatioGlobalAverage);</v>
      </c>
      <c r="X5" t="str">
        <f t="shared" ref="X5:X68" si="16">IF(NOT(ISERROR(SEARCH("BenchmarkType",B5,1))),"         ("&amp;"'"&amp;L5&amp;"',"&amp;"'"&amp;M5&amp;"',"&amp;I5&amp;",",IF(NOT(ISERROR(SEARCH("BenchmarkComment",B5,1))),"         '$username',"&amp;I5&amp;"),","         "&amp;I5&amp;","))</f>
        <v xml:space="preserve">         '$CurrentRatioGlobalAverage',</v>
      </c>
      <c r="Y5" t="str">
        <f t="shared" ref="Y5:Y68" si="17">"         if(row$[ratio] ==  "&amp;F5&amp; ")  { "&amp;SUBSTITUTE(Q5,"'","")&amp;" = " &amp; "row$["&amp;F5&amp;"];"</f>
        <v xml:space="preserve">         if(row$[ratio] ==  'global_average'              )  { $CurrentRatioGlobalAverage                       = row$['global_average'              ];</v>
      </c>
    </row>
    <row r="6" spans="2:25" x14ac:dyDescent="0.25">
      <c r="B6" t="s">
        <v>290</v>
      </c>
      <c r="C6" t="s">
        <v>291</v>
      </c>
      <c r="D6" s="3">
        <f t="shared" si="1"/>
        <v>5</v>
      </c>
      <c r="E6" s="3">
        <f t="shared" si="2"/>
        <v>28</v>
      </c>
      <c r="F6" s="8" t="str">
        <f t="shared" si="3"/>
        <v xml:space="preserve">'trade'                       </v>
      </c>
      <c r="G6" t="str">
        <f t="shared" si="4"/>
        <v>'CurrentRatioBenchmark_Trade'</v>
      </c>
      <c r="H6" t="str">
        <f t="shared" si="5"/>
        <v>$CurrentRatioBenchmark_Trade</v>
      </c>
      <c r="I6" t="str">
        <f t="shared" si="6"/>
        <v>'$CurrentRatioBenchmark_Trade'</v>
      </c>
      <c r="J6" t="str">
        <f t="shared" si="7"/>
        <v>localStorage.CurrentRatioBenchmark_Trade</v>
      </c>
      <c r="K6" t="s">
        <v>285</v>
      </c>
      <c r="L6" t="s">
        <v>286</v>
      </c>
      <c r="M6" s="9" t="s">
        <v>287</v>
      </c>
      <c r="N6">
        <f t="shared" si="8"/>
        <v>28</v>
      </c>
      <c r="O6">
        <f t="shared" si="0"/>
        <v>46</v>
      </c>
      <c r="P6" t="str">
        <f t="shared" si="9"/>
        <v xml:space="preserve">CurrentRatioBenchmark_Trade                  </v>
      </c>
      <c r="Q6" t="str">
        <f t="shared" si="10"/>
        <v xml:space="preserve">'$CurrentRatioBenchmark_Trade'                    </v>
      </c>
      <c r="R6" t="str">
        <f t="shared" si="11"/>
        <v>$CurrentRatioBenchmark_Trade                     = 0; // LiquidityRatios-CurrentRatio</v>
      </c>
      <c r="S6" t="str">
        <f t="shared" si="12"/>
        <v>$CurrentRatioBenchmark_Trade                     =  str_replace(",","",$_POST['CurrentRatioBenchmark_Trade']) ;</v>
      </c>
      <c r="T6" t="str">
        <f t="shared" si="13"/>
        <v>localStorage.CurrentRatioBenchmark_Trade                   = '&lt;php? echo $CurrentRatioBenchmark_Trade?&gt;' ;</v>
      </c>
      <c r="U6" t="str">
        <f t="shared" si="14"/>
        <v xml:space="preserve">         localStorage.CurrentRatioBenchmark_Trade                   =  document.BenchmarksForm.CurrentRatioBenchmark_Trade.value;</v>
      </c>
      <c r="V6" t="str">
        <f t="shared" si="15"/>
        <v xml:space="preserve">         document.BenchmarksForm.CurrentRatioBenchmark_Trade.value =  ToNumber(localStorage.CurrentRatioBenchmark_Trade);</v>
      </c>
      <c r="X6" t="str">
        <f t="shared" si="16"/>
        <v xml:space="preserve">         '$CurrentRatioBenchmark_Trade',</v>
      </c>
      <c r="Y6" t="str">
        <f t="shared" si="17"/>
        <v xml:space="preserve">         if(row$[ratio] ==  'trade'                       )  { $CurrentRatioBenchmark_Trade                     = row$['trade'                       ];</v>
      </c>
    </row>
    <row r="7" spans="2:25" x14ac:dyDescent="0.25">
      <c r="B7" t="s">
        <v>292</v>
      </c>
      <c r="C7" t="s">
        <v>293</v>
      </c>
      <c r="D7" s="3">
        <f t="shared" si="1"/>
        <v>20</v>
      </c>
      <c r="E7" s="3">
        <f t="shared" si="2"/>
        <v>28</v>
      </c>
      <c r="F7" s="8" t="str">
        <f t="shared" si="3"/>
        <v xml:space="preserve">'finance_and_business'        </v>
      </c>
      <c r="G7" t="str">
        <f t="shared" si="4"/>
        <v>'CurrentRatioBenchmark_Finance'</v>
      </c>
      <c r="H7" t="str">
        <f t="shared" si="5"/>
        <v>$CurrentRatioBenchmark_Finance</v>
      </c>
      <c r="I7" t="str">
        <f t="shared" si="6"/>
        <v>'$CurrentRatioBenchmark_Finance'</v>
      </c>
      <c r="J7" t="str">
        <f t="shared" si="7"/>
        <v>localStorage.CurrentRatioBenchmark_Finance</v>
      </c>
      <c r="K7" t="s">
        <v>285</v>
      </c>
      <c r="L7" t="s">
        <v>286</v>
      </c>
      <c r="M7" s="9" t="s">
        <v>287</v>
      </c>
      <c r="N7">
        <f t="shared" si="8"/>
        <v>30</v>
      </c>
      <c r="O7">
        <f t="shared" si="0"/>
        <v>46</v>
      </c>
      <c r="P7" t="str">
        <f t="shared" si="9"/>
        <v xml:space="preserve">CurrentRatioBenchmark_Finance                </v>
      </c>
      <c r="Q7" t="str">
        <f t="shared" si="10"/>
        <v xml:space="preserve">'$CurrentRatioBenchmark_Finance'                  </v>
      </c>
      <c r="R7" t="str">
        <f t="shared" si="11"/>
        <v>$CurrentRatioBenchmark_Finance                   = 0; // LiquidityRatios-CurrentRatio</v>
      </c>
      <c r="S7" t="str">
        <f t="shared" si="12"/>
        <v>$CurrentRatioBenchmark_Finance                   =  str_replace(",","",$_POST['CurrentRatioBenchmark_Finance']) ;</v>
      </c>
      <c r="T7" t="str">
        <f t="shared" si="13"/>
        <v>localStorage.CurrentRatioBenchmark_Finance                 = '&lt;php? echo $CurrentRatioBenchmark_Finance?&gt;' ;</v>
      </c>
      <c r="U7" t="str">
        <f t="shared" si="14"/>
        <v xml:space="preserve">         localStorage.CurrentRatioBenchmark_Finance                 =  document.BenchmarksForm.CurrentRatioBenchmark_Finance.value;</v>
      </c>
      <c r="V7" t="str">
        <f t="shared" si="15"/>
        <v xml:space="preserve">         document.BenchmarksForm.CurrentRatioBenchmark_Finance.value =  ToNumber(localStorage.CurrentRatioBenchmark_Finance);</v>
      </c>
      <c r="X7" t="str">
        <f t="shared" si="16"/>
        <v xml:space="preserve">         '$CurrentRatioBenchmark_Finance',</v>
      </c>
      <c r="Y7" t="str">
        <f t="shared" si="17"/>
        <v xml:space="preserve">         if(row$[ratio] ==  'finance_and_business'        )  { $CurrentRatioBenchmark_Finance                   = row$['finance_and_business'        ];</v>
      </c>
    </row>
    <row r="8" spans="2:25" x14ac:dyDescent="0.25">
      <c r="B8" t="s">
        <v>294</v>
      </c>
      <c r="C8" t="s">
        <v>295</v>
      </c>
      <c r="D8" s="3">
        <f t="shared" si="1"/>
        <v>11</v>
      </c>
      <c r="E8" s="3">
        <f t="shared" si="2"/>
        <v>28</v>
      </c>
      <c r="F8" s="8" t="str">
        <f t="shared" si="3"/>
        <v xml:space="preserve">'real_estate'                 </v>
      </c>
      <c r="G8" t="str">
        <f t="shared" si="4"/>
        <v>'CurrentRatioBenchmark_RealEstate'</v>
      </c>
      <c r="H8" t="str">
        <f t="shared" si="5"/>
        <v>$CurrentRatioBenchmark_RealEstate</v>
      </c>
      <c r="I8" t="str">
        <f t="shared" si="6"/>
        <v>'$CurrentRatioBenchmark_RealEstate'</v>
      </c>
      <c r="J8" t="str">
        <f t="shared" si="7"/>
        <v>localStorage.CurrentRatioBenchmark_RealEstate</v>
      </c>
      <c r="K8" t="s">
        <v>285</v>
      </c>
      <c r="L8" t="s">
        <v>286</v>
      </c>
      <c r="M8" s="9" t="s">
        <v>287</v>
      </c>
      <c r="N8">
        <f t="shared" si="8"/>
        <v>33</v>
      </c>
      <c r="O8">
        <f t="shared" si="0"/>
        <v>46</v>
      </c>
      <c r="P8" t="str">
        <f t="shared" si="9"/>
        <v xml:space="preserve">CurrentRatioBenchmark_RealEstate             </v>
      </c>
      <c r="Q8" t="str">
        <f t="shared" si="10"/>
        <v xml:space="preserve">'$CurrentRatioBenchmark_RealEstate'               </v>
      </c>
      <c r="R8" t="str">
        <f t="shared" si="11"/>
        <v>$CurrentRatioBenchmark_RealEstate                = 0; // LiquidityRatios-CurrentRatio</v>
      </c>
      <c r="S8" t="str">
        <f t="shared" si="12"/>
        <v>$CurrentRatioBenchmark_RealEstate                =  str_replace(",","",$_POST['CurrentRatioBenchmark_RealEstate']) ;</v>
      </c>
      <c r="T8" t="str">
        <f t="shared" si="13"/>
        <v>localStorage.CurrentRatioBenchmark_RealEstate              = '&lt;php? echo $CurrentRatioBenchmark_RealEstate?&gt;' ;</v>
      </c>
      <c r="U8" t="str">
        <f t="shared" si="14"/>
        <v xml:space="preserve">         localStorage.CurrentRatioBenchmark_RealEstate              =  document.BenchmarksForm.CurrentRatioBenchmark_RealEstate.value;</v>
      </c>
      <c r="V8" t="str">
        <f t="shared" si="15"/>
        <v xml:space="preserve">         document.BenchmarksForm.CurrentRatioBenchmark_RealEstate.value =  ToNumber(localStorage.CurrentRatioBenchmark_RealEstate);</v>
      </c>
      <c r="X8" t="str">
        <f t="shared" si="16"/>
        <v xml:space="preserve">         '$CurrentRatioBenchmark_RealEstate',</v>
      </c>
      <c r="Y8" t="str">
        <f t="shared" si="17"/>
        <v xml:space="preserve">         if(row$[ratio] ==  'real_estate'                 )  { $CurrentRatioBenchmark_RealEstate                = row$['real_estate'                 ];</v>
      </c>
    </row>
    <row r="9" spans="2:25" x14ac:dyDescent="0.25">
      <c r="B9" t="s">
        <v>296</v>
      </c>
      <c r="C9" t="s">
        <v>297</v>
      </c>
      <c r="D9" s="3">
        <f t="shared" si="1"/>
        <v>13</v>
      </c>
      <c r="E9" s="3">
        <f t="shared" si="2"/>
        <v>28</v>
      </c>
      <c r="F9" s="8" t="str">
        <f t="shared" si="3"/>
        <v xml:space="preserve">'manufacturing'               </v>
      </c>
      <c r="G9" t="str">
        <f t="shared" si="4"/>
        <v>'CurrentRatioBenchmark_Manufacturing'</v>
      </c>
      <c r="H9" t="str">
        <f t="shared" si="5"/>
        <v>$CurrentRatioBenchmark_Manufacturing</v>
      </c>
      <c r="I9" t="str">
        <f t="shared" si="6"/>
        <v>'$CurrentRatioBenchmark_Manufacturing'</v>
      </c>
      <c r="J9" t="str">
        <f t="shared" si="7"/>
        <v>localStorage.CurrentRatioBenchmark_Manufacturing</v>
      </c>
      <c r="K9" t="s">
        <v>285</v>
      </c>
      <c r="L9" t="s">
        <v>286</v>
      </c>
      <c r="M9" s="9" t="s">
        <v>287</v>
      </c>
      <c r="N9">
        <f t="shared" si="8"/>
        <v>36</v>
      </c>
      <c r="O9">
        <f t="shared" si="0"/>
        <v>46</v>
      </c>
      <c r="P9" t="str">
        <f t="shared" si="9"/>
        <v xml:space="preserve">CurrentRatioBenchmark_Manufacturing          </v>
      </c>
      <c r="Q9" t="str">
        <f t="shared" si="10"/>
        <v xml:space="preserve">'$CurrentRatioBenchmark_Manufacturing'            </v>
      </c>
      <c r="R9" t="str">
        <f t="shared" si="11"/>
        <v>$CurrentRatioBenchmark_Manufacturing             = 0; // LiquidityRatios-CurrentRatio</v>
      </c>
      <c r="S9" t="str">
        <f t="shared" si="12"/>
        <v>$CurrentRatioBenchmark_Manufacturing             =  str_replace(",","",$_POST['CurrentRatioBenchmark_Manufacturing']) ;</v>
      </c>
      <c r="T9" t="str">
        <f t="shared" si="13"/>
        <v>localStorage.CurrentRatioBenchmark_Manufacturing           = '&lt;php? echo $CurrentRatioBenchmark_Manufacturing?&gt;' ;</v>
      </c>
      <c r="U9" t="str">
        <f t="shared" si="14"/>
        <v xml:space="preserve">         localStorage.CurrentRatioBenchmark_Manufacturing           =  document.BenchmarksForm.CurrentRatioBenchmark_Manufacturing.value;</v>
      </c>
      <c r="V9" t="str">
        <f t="shared" si="15"/>
        <v xml:space="preserve">         document.BenchmarksForm.CurrentRatioBenchmark_Manufacturing.value =  ToNumber(localStorage.CurrentRatioBenchmark_Manufacturing);</v>
      </c>
      <c r="X9" t="str">
        <f t="shared" si="16"/>
        <v xml:space="preserve">         '$CurrentRatioBenchmark_Manufacturing',</v>
      </c>
      <c r="Y9" t="str">
        <f t="shared" si="17"/>
        <v xml:space="preserve">         if(row$[ratio] ==  'manufacturing'               )  { $CurrentRatioBenchmark_Manufacturing             = row$['manufacturing'               ];</v>
      </c>
    </row>
    <row r="10" spans="2:25" x14ac:dyDescent="0.25">
      <c r="B10" t="s">
        <v>298</v>
      </c>
      <c r="C10" t="s">
        <v>299</v>
      </c>
      <c r="D10" s="3">
        <f t="shared" si="1"/>
        <v>12</v>
      </c>
      <c r="E10" s="3">
        <f t="shared" si="2"/>
        <v>28</v>
      </c>
      <c r="F10" s="8" t="str">
        <f t="shared" si="3"/>
        <v xml:space="preserve">'construction'                </v>
      </c>
      <c r="G10" t="str">
        <f t="shared" si="4"/>
        <v>'CurrentRatioBenchmark_Construction'</v>
      </c>
      <c r="H10" t="str">
        <f t="shared" si="5"/>
        <v>$CurrentRatioBenchmark_Construction</v>
      </c>
      <c r="I10" t="str">
        <f t="shared" si="6"/>
        <v>'$CurrentRatioBenchmark_Construction'</v>
      </c>
      <c r="J10" t="str">
        <f t="shared" si="7"/>
        <v>localStorage.CurrentRatioBenchmark_Construction</v>
      </c>
      <c r="K10" t="s">
        <v>285</v>
      </c>
      <c r="L10" t="s">
        <v>286</v>
      </c>
      <c r="M10" s="9" t="s">
        <v>287</v>
      </c>
      <c r="N10">
        <f t="shared" si="8"/>
        <v>35</v>
      </c>
      <c r="O10">
        <f t="shared" si="0"/>
        <v>46</v>
      </c>
      <c r="P10" t="str">
        <f t="shared" si="9"/>
        <v xml:space="preserve">CurrentRatioBenchmark_Construction           </v>
      </c>
      <c r="Q10" t="str">
        <f t="shared" si="10"/>
        <v xml:space="preserve">'$CurrentRatioBenchmark_Construction'             </v>
      </c>
      <c r="R10" t="str">
        <f t="shared" si="11"/>
        <v>$CurrentRatioBenchmark_Construction              = 0; // LiquidityRatios-CurrentRatio</v>
      </c>
      <c r="S10" t="str">
        <f t="shared" si="12"/>
        <v>$CurrentRatioBenchmark_Construction              =  str_replace(",","",$_POST['CurrentRatioBenchmark_Construction']) ;</v>
      </c>
      <c r="T10" t="str">
        <f t="shared" si="13"/>
        <v>localStorage.CurrentRatioBenchmark_Construction            = '&lt;php? echo $CurrentRatioBenchmark_Construction?&gt;' ;</v>
      </c>
      <c r="U10" t="str">
        <f t="shared" si="14"/>
        <v xml:space="preserve">         localStorage.CurrentRatioBenchmark_Construction            =  document.BenchmarksForm.CurrentRatioBenchmark_Construction.value;</v>
      </c>
      <c r="V10" t="str">
        <f t="shared" si="15"/>
        <v xml:space="preserve">         document.BenchmarksForm.CurrentRatioBenchmark_Construction.value =  ToNumber(localStorage.CurrentRatioBenchmark_Construction);</v>
      </c>
      <c r="X10" t="str">
        <f t="shared" si="16"/>
        <v xml:space="preserve">         '$CurrentRatioBenchmark_Construction',</v>
      </c>
      <c r="Y10" t="str">
        <f t="shared" si="17"/>
        <v xml:space="preserve">         if(row$[ratio] ==  'construction'                )  { $CurrentRatioBenchmark_Construction              = row$['construction'                ];</v>
      </c>
    </row>
    <row r="11" spans="2:25" x14ac:dyDescent="0.25">
      <c r="B11" t="s">
        <v>300</v>
      </c>
      <c r="C11" t="s">
        <v>301</v>
      </c>
      <c r="D11" s="3">
        <f t="shared" si="1"/>
        <v>11</v>
      </c>
      <c r="E11" s="3">
        <f t="shared" si="2"/>
        <v>28</v>
      </c>
      <c r="F11" s="8" t="str">
        <f t="shared" si="3"/>
        <v xml:space="preserve">'agriculture'                 </v>
      </c>
      <c r="G11" t="str">
        <f t="shared" si="4"/>
        <v>'CurrentRatioBenchmark_Agriculture'</v>
      </c>
      <c r="H11" t="str">
        <f t="shared" si="5"/>
        <v>$CurrentRatioBenchmark_Agriculture</v>
      </c>
      <c r="I11" t="str">
        <f t="shared" si="6"/>
        <v>'$CurrentRatioBenchmark_Agriculture'</v>
      </c>
      <c r="J11" t="str">
        <f t="shared" si="7"/>
        <v>localStorage.CurrentRatioBenchmark_Agriculture</v>
      </c>
      <c r="K11" t="s">
        <v>285</v>
      </c>
      <c r="L11" t="s">
        <v>286</v>
      </c>
      <c r="M11" s="9" t="s">
        <v>287</v>
      </c>
      <c r="N11">
        <f t="shared" si="8"/>
        <v>34</v>
      </c>
      <c r="O11">
        <f t="shared" si="0"/>
        <v>46</v>
      </c>
      <c r="P11" t="str">
        <f t="shared" si="9"/>
        <v xml:space="preserve">CurrentRatioBenchmark_Agriculture            </v>
      </c>
      <c r="Q11" t="str">
        <f t="shared" si="10"/>
        <v xml:space="preserve">'$CurrentRatioBenchmark_Agriculture'              </v>
      </c>
      <c r="R11" t="str">
        <f t="shared" si="11"/>
        <v>$CurrentRatioBenchmark_Agriculture               = 0; // LiquidityRatios-CurrentRatio</v>
      </c>
      <c r="S11" t="str">
        <f t="shared" si="12"/>
        <v>$CurrentRatioBenchmark_Agriculture               =  str_replace(",","",$_POST['CurrentRatioBenchmark_Agriculture']) ;</v>
      </c>
      <c r="T11" t="str">
        <f t="shared" si="13"/>
        <v>localStorage.CurrentRatioBenchmark_Agriculture             = '&lt;php? echo $CurrentRatioBenchmark_Agriculture?&gt;' ;</v>
      </c>
      <c r="U11" t="str">
        <f t="shared" si="14"/>
        <v xml:space="preserve">         localStorage.CurrentRatioBenchmark_Agriculture             =  document.BenchmarksForm.CurrentRatioBenchmark_Agriculture.value;</v>
      </c>
      <c r="V11" t="str">
        <f t="shared" si="15"/>
        <v xml:space="preserve">         document.BenchmarksForm.CurrentRatioBenchmark_Agriculture.value =  ToNumber(localStorage.CurrentRatioBenchmark_Agriculture);</v>
      </c>
      <c r="X11" t="str">
        <f t="shared" si="16"/>
        <v xml:space="preserve">         '$CurrentRatioBenchmark_Agriculture',</v>
      </c>
      <c r="Y11" t="str">
        <f t="shared" si="17"/>
        <v xml:space="preserve">         if(row$[ratio] ==  'agriculture'                 )  { $CurrentRatioBenchmark_Agriculture               = row$['agriculture'                 ];</v>
      </c>
    </row>
    <row r="12" spans="2:25" x14ac:dyDescent="0.25">
      <c r="B12" t="s">
        <v>302</v>
      </c>
      <c r="C12" t="s">
        <v>303</v>
      </c>
      <c r="D12" s="3">
        <f t="shared" si="1"/>
        <v>11</v>
      </c>
      <c r="E12" s="3">
        <f t="shared" si="2"/>
        <v>28</v>
      </c>
      <c r="F12" s="8" t="str">
        <f t="shared" si="3"/>
        <v xml:space="preserve">'parastatals'                 </v>
      </c>
      <c r="G12" t="str">
        <f t="shared" si="4"/>
        <v>'CurrentRatioBenchmark_Parastatals'</v>
      </c>
      <c r="H12" t="str">
        <f t="shared" si="5"/>
        <v>$CurrentRatioBenchmark_Parastatals</v>
      </c>
      <c r="I12" t="str">
        <f t="shared" si="6"/>
        <v>'$CurrentRatioBenchmark_Parastatals'</v>
      </c>
      <c r="J12" t="str">
        <f t="shared" si="7"/>
        <v>localStorage.CurrentRatioBenchmark_Parastatals</v>
      </c>
      <c r="K12" t="s">
        <v>285</v>
      </c>
      <c r="L12" t="s">
        <v>286</v>
      </c>
      <c r="M12" s="9" t="s">
        <v>287</v>
      </c>
      <c r="N12">
        <f t="shared" si="8"/>
        <v>34</v>
      </c>
      <c r="O12">
        <f t="shared" si="0"/>
        <v>46</v>
      </c>
      <c r="P12" t="str">
        <f t="shared" si="9"/>
        <v xml:space="preserve">CurrentRatioBenchmark_Parastatals            </v>
      </c>
      <c r="Q12" t="str">
        <f t="shared" si="10"/>
        <v xml:space="preserve">'$CurrentRatioBenchmark_Parastatals'              </v>
      </c>
      <c r="R12" t="str">
        <f t="shared" si="11"/>
        <v>$CurrentRatioBenchmark_Parastatals               = 0; // LiquidityRatios-CurrentRatio</v>
      </c>
      <c r="S12" t="str">
        <f t="shared" si="12"/>
        <v>$CurrentRatioBenchmark_Parastatals               =  str_replace(",","",$_POST['CurrentRatioBenchmark_Parastatals']) ;</v>
      </c>
      <c r="T12" t="str">
        <f t="shared" si="13"/>
        <v>localStorage.CurrentRatioBenchmark_Parastatals             = '&lt;php? echo $CurrentRatioBenchmark_Parastatals?&gt;' ;</v>
      </c>
      <c r="U12" t="str">
        <f t="shared" si="14"/>
        <v xml:space="preserve">         localStorage.CurrentRatioBenchmark_Parastatals             =  document.BenchmarksForm.CurrentRatioBenchmark_Parastatals.value;</v>
      </c>
      <c r="V12" t="str">
        <f t="shared" si="15"/>
        <v xml:space="preserve">         document.BenchmarksForm.CurrentRatioBenchmark_Parastatals.value =  ToNumber(localStorage.CurrentRatioBenchmark_Parastatals);</v>
      </c>
      <c r="X12" t="str">
        <f t="shared" si="16"/>
        <v xml:space="preserve">         '$CurrentRatioBenchmark_Parastatals',</v>
      </c>
      <c r="Y12" t="str">
        <f t="shared" si="17"/>
        <v xml:space="preserve">         if(row$[ratio] ==  'parastatals'                 )  { $CurrentRatioBenchmark_Parastatals               = row$['parastatals'                 ];</v>
      </c>
    </row>
    <row r="13" spans="2:25" x14ac:dyDescent="0.25">
      <c r="B13" t="s">
        <v>304</v>
      </c>
      <c r="C13" t="s">
        <v>305</v>
      </c>
      <c r="D13" s="3">
        <f t="shared" si="1"/>
        <v>28</v>
      </c>
      <c r="E13" s="3">
        <f t="shared" si="2"/>
        <v>28</v>
      </c>
      <c r="F13" s="8" t="str">
        <f t="shared" si="3"/>
        <v>'transport_and_communications'</v>
      </c>
      <c r="G13" t="str">
        <f t="shared" si="4"/>
        <v>'CurrentRatioBenchmark_Transport'</v>
      </c>
      <c r="H13" t="str">
        <f t="shared" si="5"/>
        <v>$CurrentRatioBenchmark_Transport</v>
      </c>
      <c r="I13" t="str">
        <f t="shared" si="6"/>
        <v>'$CurrentRatioBenchmark_Transport'</v>
      </c>
      <c r="J13" t="str">
        <f t="shared" si="7"/>
        <v>localStorage.CurrentRatioBenchmark_Transport</v>
      </c>
      <c r="K13" t="s">
        <v>285</v>
      </c>
      <c r="L13" t="s">
        <v>286</v>
      </c>
      <c r="M13" s="9" t="s">
        <v>287</v>
      </c>
      <c r="N13">
        <f t="shared" si="8"/>
        <v>32</v>
      </c>
      <c r="O13">
        <f t="shared" si="0"/>
        <v>46</v>
      </c>
      <c r="P13" t="str">
        <f t="shared" si="9"/>
        <v xml:space="preserve">CurrentRatioBenchmark_Transport              </v>
      </c>
      <c r="Q13" t="str">
        <f t="shared" si="10"/>
        <v xml:space="preserve">'$CurrentRatioBenchmark_Transport'                </v>
      </c>
      <c r="R13" t="str">
        <f t="shared" si="11"/>
        <v>$CurrentRatioBenchmark_Transport                 = 0; // LiquidityRatios-CurrentRatio</v>
      </c>
      <c r="S13" t="str">
        <f t="shared" si="12"/>
        <v>$CurrentRatioBenchmark_Transport                 =  str_replace(",","",$_POST['CurrentRatioBenchmark_Transport']) ;</v>
      </c>
      <c r="T13" t="str">
        <f t="shared" si="13"/>
        <v>localStorage.CurrentRatioBenchmark_Transport               = '&lt;php? echo $CurrentRatioBenchmark_Transport?&gt;' ;</v>
      </c>
      <c r="U13" t="str">
        <f t="shared" si="14"/>
        <v xml:space="preserve">         localStorage.CurrentRatioBenchmark_Transport               =  document.BenchmarksForm.CurrentRatioBenchmark_Transport.value;</v>
      </c>
      <c r="V13" t="str">
        <f t="shared" si="15"/>
        <v xml:space="preserve">         document.BenchmarksForm.CurrentRatioBenchmark_Transport.value =  ToNumber(localStorage.CurrentRatioBenchmark_Transport);</v>
      </c>
      <c r="X13" t="str">
        <f t="shared" si="16"/>
        <v xml:space="preserve">         '$CurrentRatioBenchmark_Transport',</v>
      </c>
      <c r="Y13" t="str">
        <f t="shared" si="17"/>
        <v xml:space="preserve">         if(row$[ratio] ==  'transport_and_communications')  { $CurrentRatioBenchmark_Transport                 = row$['transport_and_communications'];</v>
      </c>
    </row>
    <row r="14" spans="2:25" x14ac:dyDescent="0.25">
      <c r="B14" t="s">
        <v>306</v>
      </c>
      <c r="C14" t="s">
        <v>307</v>
      </c>
      <c r="D14" s="3">
        <f t="shared" si="1"/>
        <v>6</v>
      </c>
      <c r="E14" s="3">
        <f t="shared" si="2"/>
        <v>28</v>
      </c>
      <c r="F14" s="8" t="str">
        <f t="shared" si="3"/>
        <v xml:space="preserve">'mining'                      </v>
      </c>
      <c r="G14" t="str">
        <f t="shared" si="4"/>
        <v>'CurrentRatioBenchmark_Mining'</v>
      </c>
      <c r="H14" t="str">
        <f t="shared" si="5"/>
        <v>$CurrentRatioBenchmark_Mining</v>
      </c>
      <c r="I14" t="str">
        <f t="shared" si="6"/>
        <v>'$CurrentRatioBenchmark_Mining'</v>
      </c>
      <c r="J14" t="str">
        <f t="shared" si="7"/>
        <v>localStorage.CurrentRatioBenchmark_Mining</v>
      </c>
      <c r="K14" t="s">
        <v>285</v>
      </c>
      <c r="L14" t="s">
        <v>286</v>
      </c>
      <c r="M14" s="9" t="s">
        <v>287</v>
      </c>
      <c r="N14">
        <f t="shared" si="8"/>
        <v>29</v>
      </c>
      <c r="O14">
        <f t="shared" si="0"/>
        <v>46</v>
      </c>
      <c r="P14" t="str">
        <f t="shared" si="9"/>
        <v xml:space="preserve">CurrentRatioBenchmark_Mining                 </v>
      </c>
      <c r="Q14" t="str">
        <f t="shared" si="10"/>
        <v xml:space="preserve">'$CurrentRatioBenchmark_Mining'                   </v>
      </c>
      <c r="R14" t="str">
        <f t="shared" si="11"/>
        <v>$CurrentRatioBenchmark_Mining                    = 0; // LiquidityRatios-CurrentRatio</v>
      </c>
      <c r="S14" t="str">
        <f t="shared" si="12"/>
        <v>$CurrentRatioBenchmark_Mining                    =  str_replace(",","",$_POST['CurrentRatioBenchmark_Mining']) ;</v>
      </c>
      <c r="T14" t="str">
        <f t="shared" si="13"/>
        <v>localStorage.CurrentRatioBenchmark_Mining                  = '&lt;php? echo $CurrentRatioBenchmark_Mining?&gt;' ;</v>
      </c>
      <c r="U14" t="str">
        <f t="shared" si="14"/>
        <v xml:space="preserve">         localStorage.CurrentRatioBenchmark_Mining                  =  document.BenchmarksForm.CurrentRatioBenchmark_Mining.value;</v>
      </c>
      <c r="V14" t="str">
        <f t="shared" si="15"/>
        <v xml:space="preserve">         document.BenchmarksForm.CurrentRatioBenchmark_Mining.value =  ToNumber(localStorage.CurrentRatioBenchmark_Mining);</v>
      </c>
      <c r="X14" t="str">
        <f t="shared" si="16"/>
        <v xml:space="preserve">         '$CurrentRatioBenchmark_Mining',</v>
      </c>
      <c r="Y14" t="str">
        <f t="shared" si="17"/>
        <v xml:space="preserve">         if(row$[ratio] ==  'mining'                      )  { $CurrentRatioBenchmark_Mining                    = row$['mining'                      ];</v>
      </c>
    </row>
    <row r="15" spans="2:25" x14ac:dyDescent="0.25">
      <c r="B15" t="s">
        <v>308</v>
      </c>
      <c r="C15" t="s">
        <v>309</v>
      </c>
      <c r="D15" s="3">
        <f t="shared" si="1"/>
        <v>12</v>
      </c>
      <c r="E15" s="3">
        <f t="shared" si="2"/>
        <v>28</v>
      </c>
      <c r="F15" s="8" t="str">
        <f t="shared" si="3"/>
        <v xml:space="preserve">'date_updated'                </v>
      </c>
      <c r="G15" t="str">
        <f t="shared" si="4"/>
        <v>'CurrentRatioBenchmark_DateUpdated'</v>
      </c>
      <c r="H15" t="str">
        <f t="shared" si="5"/>
        <v>$CurrentRatioBenchmark_DateUpdated</v>
      </c>
      <c r="I15" t="str">
        <f t="shared" si="6"/>
        <v>'$CurrentRatioBenchmark_DateUpdated'</v>
      </c>
      <c r="J15" t="str">
        <f t="shared" si="7"/>
        <v>localStorage.CurrentRatioBenchmark_DateUpdated</v>
      </c>
      <c r="K15" t="s">
        <v>285</v>
      </c>
      <c r="L15" t="s">
        <v>286</v>
      </c>
      <c r="M15" s="9" t="s">
        <v>287</v>
      </c>
      <c r="N15">
        <f t="shared" si="8"/>
        <v>34</v>
      </c>
      <c r="O15">
        <f t="shared" si="0"/>
        <v>46</v>
      </c>
      <c r="P15" t="str">
        <f t="shared" si="9"/>
        <v xml:space="preserve">CurrentRatioBenchmark_DateUpdated            </v>
      </c>
      <c r="Q15" t="str">
        <f t="shared" si="10"/>
        <v xml:space="preserve">'$CurrentRatioBenchmark_DateUpdated'              </v>
      </c>
      <c r="R15" t="str">
        <f t="shared" si="11"/>
        <v>$CurrentRatioBenchmark_DateUpdated               = 0; // LiquidityRatios-CurrentRatio</v>
      </c>
      <c r="S15" t="str">
        <f t="shared" si="12"/>
        <v>$CurrentRatioBenchmark_DateUpdated               =  str_replace(",","",$_POST['CurrentRatioBenchmark_DateUpdated']) ;</v>
      </c>
      <c r="T15" t="str">
        <f t="shared" si="13"/>
        <v>localStorage.CurrentRatioBenchmark_DateUpdated             = '&lt;php? echo $CurrentRatioBenchmark_DateUpdated?&gt;' ;</v>
      </c>
      <c r="U15" t="str">
        <f t="shared" si="14"/>
        <v xml:space="preserve">         localStorage.CurrentRatioBenchmark_DateUpdated             =  document.BenchmarksForm.CurrentRatioBenchmark_DateUpdated.value;</v>
      </c>
      <c r="V15" t="str">
        <f t="shared" si="15"/>
        <v xml:space="preserve">         document.BenchmarksForm.CurrentRatioBenchmark_DateUpdated.value =  ToNumber(localStorage.CurrentRatioBenchmark_DateUpdated);</v>
      </c>
      <c r="X15" t="str">
        <f t="shared" si="16"/>
        <v xml:space="preserve">         '$CurrentRatioBenchmark_DateUpdated',</v>
      </c>
      <c r="Y15" t="str">
        <f t="shared" si="17"/>
        <v xml:space="preserve">         if(row$[ratio] ==  'date_updated'                )  { $CurrentRatioBenchmark_DateUpdated               = row$['date_updated'                ];</v>
      </c>
    </row>
    <row r="16" spans="2:25" x14ac:dyDescent="0.25">
      <c r="B16" t="s">
        <v>310</v>
      </c>
      <c r="C16" t="s">
        <v>311</v>
      </c>
      <c r="D16" s="3">
        <f t="shared" si="1"/>
        <v>11</v>
      </c>
      <c r="E16" s="3">
        <f t="shared" si="2"/>
        <v>28</v>
      </c>
      <c r="F16" s="8" t="str">
        <f t="shared" si="3"/>
        <v xml:space="preserve">'data_source'                 </v>
      </c>
      <c r="G16" t="str">
        <f t="shared" si="4"/>
        <v>'CurrentRatioBenchmarkComment'</v>
      </c>
      <c r="H16" t="str">
        <f t="shared" si="5"/>
        <v>$CurrentRatioBenchmarkComment</v>
      </c>
      <c r="I16" t="str">
        <f t="shared" si="6"/>
        <v>'$CurrentRatioBenchmarkComment'</v>
      </c>
      <c r="J16" t="str">
        <f t="shared" si="7"/>
        <v>localStorage.CurrentRatioBenchmarkComment</v>
      </c>
      <c r="K16" t="s">
        <v>285</v>
      </c>
      <c r="L16" t="s">
        <v>286</v>
      </c>
      <c r="M16" s="9" t="s">
        <v>287</v>
      </c>
      <c r="N16">
        <f t="shared" si="8"/>
        <v>29</v>
      </c>
      <c r="O16">
        <f t="shared" si="0"/>
        <v>46</v>
      </c>
      <c r="P16" t="str">
        <f t="shared" si="9"/>
        <v xml:space="preserve">CurrentRatioBenchmarkComment                 </v>
      </c>
      <c r="Q16" t="str">
        <f t="shared" si="10"/>
        <v xml:space="preserve">'$CurrentRatioBenchmarkComment'                   </v>
      </c>
      <c r="R16" t="str">
        <f t="shared" si="11"/>
        <v>$CurrentRatioBenchmarkComment                    = 0; // LiquidityRatios-CurrentRatio</v>
      </c>
      <c r="S16" t="str">
        <f t="shared" si="12"/>
        <v>$CurrentRatioBenchmarkComment                    =  str_replace(",","",$_POST['CurrentRatioBenchmarkComment']) ;</v>
      </c>
      <c r="T16" t="str">
        <f t="shared" si="13"/>
        <v>localStorage.CurrentRatioBenchmarkComment                  = '&lt;php? echo $CurrentRatioBenchmarkComment?&gt;' ;</v>
      </c>
      <c r="U16" t="str">
        <f t="shared" si="14"/>
        <v xml:space="preserve">         localStorage.CurrentRatioBenchmarkComment                  =  document.BenchmarksForm.CurrentRatioBenchmarkComment.value;</v>
      </c>
      <c r="V16" t="str">
        <f t="shared" si="15"/>
        <v xml:space="preserve">         document.BenchmarksForm.CurrentRatioBenchmarkComment.value =  ToNumber(localStorage.CurrentRatioBenchmarkComment);</v>
      </c>
      <c r="X16" t="str">
        <f t="shared" si="16"/>
        <v xml:space="preserve">         '$username','$CurrentRatioBenchmarkComment'),</v>
      </c>
      <c r="Y16" t="str">
        <f t="shared" si="17"/>
        <v xml:space="preserve">         if(row$[ratio] ==  'data_source'                 )  { $CurrentRatioBenchmarkComment                    = row$['data_source'                 ];</v>
      </c>
    </row>
    <row r="17" spans="2:25" x14ac:dyDescent="0.25">
      <c r="B17" t="s">
        <v>312</v>
      </c>
      <c r="C17" t="str">
        <f>C4</f>
        <v>bench_mark_type</v>
      </c>
      <c r="D17" s="3">
        <f t="shared" si="1"/>
        <v>15</v>
      </c>
      <c r="E17" s="3">
        <f t="shared" si="2"/>
        <v>28</v>
      </c>
      <c r="F17" s="8" t="str">
        <f t="shared" si="3"/>
        <v xml:space="preserve">'bench_mark_type'             </v>
      </c>
      <c r="G17" t="str">
        <f t="shared" si="4"/>
        <v>'QuickRatioBenchmarkType'</v>
      </c>
      <c r="H17" t="str">
        <f t="shared" si="5"/>
        <v>$QuickRatioBenchmarkType</v>
      </c>
      <c r="I17" t="str">
        <f t="shared" si="6"/>
        <v>'$QuickRatioBenchmarkType'</v>
      </c>
      <c r="J17" t="str">
        <f t="shared" si="7"/>
        <v>localStorage.QuickRatioBenchmarkType</v>
      </c>
      <c r="K17" t="s">
        <v>285</v>
      </c>
      <c r="L17" t="s">
        <v>313</v>
      </c>
      <c r="M17" s="9" t="s">
        <v>287</v>
      </c>
      <c r="N17">
        <f t="shared" si="8"/>
        <v>24</v>
      </c>
      <c r="O17">
        <f t="shared" si="0"/>
        <v>46</v>
      </c>
      <c r="P17" t="str">
        <f t="shared" si="9"/>
        <v xml:space="preserve">QuickRatioBenchmarkType                      </v>
      </c>
      <c r="Q17" t="str">
        <f t="shared" si="10"/>
        <v xml:space="preserve">'$QuickRatioBenchmarkType'                        </v>
      </c>
      <c r="R17" t="str">
        <f t="shared" si="11"/>
        <v>$QuickRatioBenchmarkType                         = 0; // LiquidityRatios-QuickRatio</v>
      </c>
      <c r="S17" t="str">
        <f t="shared" si="12"/>
        <v>$QuickRatioBenchmarkType                         =  str_replace(",","",$_POST['QuickRatioBenchmarkType']) ;</v>
      </c>
      <c r="T17" t="str">
        <f t="shared" si="13"/>
        <v>localStorage.QuickRatioBenchmarkType                       = '&lt;php? echo $QuickRatioBenchmarkType?&gt;' ;</v>
      </c>
      <c r="U17" t="str">
        <f t="shared" si="14"/>
        <v xml:space="preserve">         localStorage.QuickRatioBenchmarkType                       =  document.BenchmarksForm.QuickRatioBenchmarkType.value;</v>
      </c>
      <c r="V17" t="str">
        <f t="shared" si="15"/>
        <v xml:space="preserve">         document.BenchmarksForm.QuickRatioBenchmarkType.value =  ToNumber(localStorage.QuickRatioBenchmarkType);</v>
      </c>
      <c r="X17" t="str">
        <f t="shared" si="16"/>
        <v xml:space="preserve">         ('QuickRatio','times','$QuickRatioBenchmarkType',</v>
      </c>
      <c r="Y17" t="str">
        <f t="shared" si="17"/>
        <v xml:space="preserve">         if(row$[ratio] ==  'bench_mark_type'             )  { $QuickRatioBenchmarkType                         = row$['bench_mark_type'             ];</v>
      </c>
    </row>
    <row r="18" spans="2:25" x14ac:dyDescent="0.25">
      <c r="B18" t="s">
        <v>314</v>
      </c>
      <c r="C18" t="str">
        <f t="shared" ref="C18:C81" si="18">C5</f>
        <v>global_average</v>
      </c>
      <c r="D18" s="3">
        <f t="shared" si="1"/>
        <v>14</v>
      </c>
      <c r="E18" s="3">
        <f t="shared" si="2"/>
        <v>28</v>
      </c>
      <c r="F18" s="8" t="str">
        <f t="shared" si="3"/>
        <v xml:space="preserve">'global_average'              </v>
      </c>
      <c r="G18" t="str">
        <f t="shared" si="4"/>
        <v>'QuickRatioGlobalAverage'</v>
      </c>
      <c r="H18" t="str">
        <f t="shared" si="5"/>
        <v>$QuickRatioGlobalAverage</v>
      </c>
      <c r="I18" t="str">
        <f t="shared" si="6"/>
        <v>'$QuickRatioGlobalAverage'</v>
      </c>
      <c r="J18" t="str">
        <f t="shared" si="7"/>
        <v>localStorage.QuickRatioGlobalAverage</v>
      </c>
      <c r="K18" t="s">
        <v>285</v>
      </c>
      <c r="L18" t="s">
        <v>313</v>
      </c>
      <c r="M18" s="9" t="s">
        <v>287</v>
      </c>
      <c r="N18">
        <f t="shared" si="8"/>
        <v>24</v>
      </c>
      <c r="O18">
        <f t="shared" si="0"/>
        <v>46</v>
      </c>
      <c r="P18" t="str">
        <f t="shared" si="9"/>
        <v xml:space="preserve">QuickRatioGlobalAverage                      </v>
      </c>
      <c r="Q18" t="str">
        <f t="shared" si="10"/>
        <v xml:space="preserve">'$QuickRatioGlobalAverage'                        </v>
      </c>
      <c r="R18" t="str">
        <f t="shared" si="11"/>
        <v>$QuickRatioGlobalAverage                         = 0; // LiquidityRatios-QuickRatio</v>
      </c>
      <c r="S18" t="str">
        <f t="shared" si="12"/>
        <v>$QuickRatioGlobalAverage                         =  str_replace(",","",$_POST['QuickRatioGlobalAverage']) ;</v>
      </c>
      <c r="T18" t="str">
        <f t="shared" si="13"/>
        <v>localStorage.QuickRatioGlobalAverage                       = '&lt;php? echo $QuickRatioGlobalAverage?&gt;' ;</v>
      </c>
      <c r="U18" t="str">
        <f t="shared" si="14"/>
        <v xml:space="preserve">         localStorage.QuickRatioGlobalAverage                       =  document.BenchmarksForm.QuickRatioGlobalAverage.value;</v>
      </c>
      <c r="V18" t="str">
        <f t="shared" si="15"/>
        <v xml:space="preserve">         document.BenchmarksForm.QuickRatioGlobalAverage.value =  ToNumber(localStorage.QuickRatioGlobalAverage);</v>
      </c>
      <c r="X18" t="str">
        <f t="shared" si="16"/>
        <v xml:space="preserve">         '$QuickRatioGlobalAverage',</v>
      </c>
      <c r="Y18" t="str">
        <f t="shared" si="17"/>
        <v xml:space="preserve">         if(row$[ratio] ==  'global_average'              )  { $QuickRatioGlobalAverage                         = row$['global_average'              ];</v>
      </c>
    </row>
    <row r="19" spans="2:25" x14ac:dyDescent="0.25">
      <c r="B19" t="s">
        <v>315</v>
      </c>
      <c r="C19" t="str">
        <f t="shared" si="18"/>
        <v>trade</v>
      </c>
      <c r="D19" s="3">
        <f t="shared" si="1"/>
        <v>5</v>
      </c>
      <c r="E19" s="3">
        <f t="shared" si="2"/>
        <v>28</v>
      </c>
      <c r="F19" s="8" t="str">
        <f t="shared" si="3"/>
        <v xml:space="preserve">'trade'                       </v>
      </c>
      <c r="G19" t="str">
        <f t="shared" si="4"/>
        <v>'QuickRatioBenchmark_Trade'</v>
      </c>
      <c r="H19" t="str">
        <f t="shared" si="5"/>
        <v>$QuickRatioBenchmark_Trade</v>
      </c>
      <c r="I19" t="str">
        <f t="shared" si="6"/>
        <v>'$QuickRatioBenchmark_Trade'</v>
      </c>
      <c r="J19" t="str">
        <f t="shared" si="7"/>
        <v>localStorage.QuickRatioBenchmark_Trade</v>
      </c>
      <c r="K19" t="s">
        <v>285</v>
      </c>
      <c r="L19" t="s">
        <v>313</v>
      </c>
      <c r="M19" s="9" t="s">
        <v>287</v>
      </c>
      <c r="N19">
        <f t="shared" si="8"/>
        <v>26</v>
      </c>
      <c r="O19">
        <f t="shared" si="0"/>
        <v>46</v>
      </c>
      <c r="P19" t="str">
        <f t="shared" si="9"/>
        <v xml:space="preserve">QuickRatioBenchmark_Trade                    </v>
      </c>
      <c r="Q19" t="str">
        <f t="shared" si="10"/>
        <v xml:space="preserve">'$QuickRatioBenchmark_Trade'                      </v>
      </c>
      <c r="R19" t="str">
        <f t="shared" si="11"/>
        <v>$QuickRatioBenchmark_Trade                       = 0; // LiquidityRatios-QuickRatio</v>
      </c>
      <c r="S19" t="str">
        <f t="shared" si="12"/>
        <v>$QuickRatioBenchmark_Trade                       =  str_replace(",","",$_POST['QuickRatioBenchmark_Trade']) ;</v>
      </c>
      <c r="T19" t="str">
        <f t="shared" si="13"/>
        <v>localStorage.QuickRatioBenchmark_Trade                     = '&lt;php? echo $QuickRatioBenchmark_Trade?&gt;' ;</v>
      </c>
      <c r="U19" t="str">
        <f t="shared" si="14"/>
        <v xml:space="preserve">         localStorage.QuickRatioBenchmark_Trade                     =  document.BenchmarksForm.QuickRatioBenchmark_Trade.value;</v>
      </c>
      <c r="V19" t="str">
        <f t="shared" si="15"/>
        <v xml:space="preserve">         document.BenchmarksForm.QuickRatioBenchmark_Trade.value =  ToNumber(localStorage.QuickRatioBenchmark_Trade);</v>
      </c>
      <c r="X19" t="str">
        <f t="shared" si="16"/>
        <v xml:space="preserve">         '$QuickRatioBenchmark_Trade',</v>
      </c>
      <c r="Y19" t="str">
        <f t="shared" si="17"/>
        <v xml:space="preserve">         if(row$[ratio] ==  'trade'                       )  { $QuickRatioBenchmark_Trade                       = row$['trade'                       ];</v>
      </c>
    </row>
    <row r="20" spans="2:25" x14ac:dyDescent="0.25">
      <c r="B20" t="s">
        <v>316</v>
      </c>
      <c r="C20" t="str">
        <f t="shared" si="18"/>
        <v>finance_and_business</v>
      </c>
      <c r="D20" s="3">
        <f t="shared" si="1"/>
        <v>20</v>
      </c>
      <c r="E20" s="3">
        <f t="shared" si="2"/>
        <v>28</v>
      </c>
      <c r="F20" s="8" t="str">
        <f t="shared" si="3"/>
        <v xml:space="preserve">'finance_and_business'        </v>
      </c>
      <c r="G20" t="str">
        <f t="shared" si="4"/>
        <v>'QuickRatioBenchmark_Finance'</v>
      </c>
      <c r="H20" t="str">
        <f t="shared" si="5"/>
        <v>$QuickRatioBenchmark_Finance</v>
      </c>
      <c r="I20" t="str">
        <f t="shared" si="6"/>
        <v>'$QuickRatioBenchmark_Finance'</v>
      </c>
      <c r="J20" t="str">
        <f t="shared" si="7"/>
        <v>localStorage.QuickRatioBenchmark_Finance</v>
      </c>
      <c r="K20" t="s">
        <v>285</v>
      </c>
      <c r="L20" t="s">
        <v>313</v>
      </c>
      <c r="M20" s="9" t="s">
        <v>287</v>
      </c>
      <c r="N20">
        <f t="shared" si="8"/>
        <v>28</v>
      </c>
      <c r="O20">
        <f t="shared" si="0"/>
        <v>46</v>
      </c>
      <c r="P20" t="str">
        <f t="shared" si="9"/>
        <v xml:space="preserve">QuickRatioBenchmark_Finance                  </v>
      </c>
      <c r="Q20" t="str">
        <f t="shared" si="10"/>
        <v xml:space="preserve">'$QuickRatioBenchmark_Finance'                    </v>
      </c>
      <c r="R20" t="str">
        <f t="shared" si="11"/>
        <v>$QuickRatioBenchmark_Finance                     = 0; // LiquidityRatios-QuickRatio</v>
      </c>
      <c r="S20" t="str">
        <f t="shared" si="12"/>
        <v>$QuickRatioBenchmark_Finance                     =  str_replace(",","",$_POST['QuickRatioBenchmark_Finance']) ;</v>
      </c>
      <c r="T20" t="str">
        <f t="shared" si="13"/>
        <v>localStorage.QuickRatioBenchmark_Finance                   = '&lt;php? echo $QuickRatioBenchmark_Finance?&gt;' ;</v>
      </c>
      <c r="U20" t="str">
        <f t="shared" si="14"/>
        <v xml:space="preserve">         localStorage.QuickRatioBenchmark_Finance                   =  document.BenchmarksForm.QuickRatioBenchmark_Finance.value;</v>
      </c>
      <c r="V20" t="str">
        <f t="shared" si="15"/>
        <v xml:space="preserve">         document.BenchmarksForm.QuickRatioBenchmark_Finance.value =  ToNumber(localStorage.QuickRatioBenchmark_Finance);</v>
      </c>
      <c r="X20" t="str">
        <f t="shared" si="16"/>
        <v xml:space="preserve">         '$QuickRatioBenchmark_Finance',</v>
      </c>
      <c r="Y20" t="str">
        <f t="shared" si="17"/>
        <v xml:space="preserve">         if(row$[ratio] ==  'finance_and_business'        )  { $QuickRatioBenchmark_Finance                     = row$['finance_and_business'        ];</v>
      </c>
    </row>
    <row r="21" spans="2:25" x14ac:dyDescent="0.25">
      <c r="B21" t="s">
        <v>317</v>
      </c>
      <c r="C21" t="str">
        <f t="shared" si="18"/>
        <v>real_estate</v>
      </c>
      <c r="D21" s="3">
        <f t="shared" si="1"/>
        <v>11</v>
      </c>
      <c r="E21" s="3">
        <f t="shared" si="2"/>
        <v>28</v>
      </c>
      <c r="F21" s="8" t="str">
        <f t="shared" si="3"/>
        <v xml:space="preserve">'real_estate'                 </v>
      </c>
      <c r="G21" t="str">
        <f t="shared" si="4"/>
        <v>'QuickRatioBenchmark_RealEstate'</v>
      </c>
      <c r="H21" t="str">
        <f t="shared" si="5"/>
        <v>$QuickRatioBenchmark_RealEstate</v>
      </c>
      <c r="I21" t="str">
        <f t="shared" si="6"/>
        <v>'$QuickRatioBenchmark_RealEstate'</v>
      </c>
      <c r="J21" t="str">
        <f t="shared" si="7"/>
        <v>localStorage.QuickRatioBenchmark_RealEstate</v>
      </c>
      <c r="K21" t="s">
        <v>285</v>
      </c>
      <c r="L21" t="s">
        <v>313</v>
      </c>
      <c r="M21" s="9" t="s">
        <v>287</v>
      </c>
      <c r="N21">
        <f t="shared" si="8"/>
        <v>31</v>
      </c>
      <c r="O21">
        <f t="shared" si="0"/>
        <v>46</v>
      </c>
      <c r="P21" t="str">
        <f t="shared" si="9"/>
        <v xml:space="preserve">QuickRatioBenchmark_RealEstate               </v>
      </c>
      <c r="Q21" t="str">
        <f t="shared" si="10"/>
        <v xml:space="preserve">'$QuickRatioBenchmark_RealEstate'                 </v>
      </c>
      <c r="R21" t="str">
        <f t="shared" si="11"/>
        <v>$QuickRatioBenchmark_RealEstate                  = 0; // LiquidityRatios-QuickRatio</v>
      </c>
      <c r="S21" t="str">
        <f t="shared" si="12"/>
        <v>$QuickRatioBenchmark_RealEstate                  =  str_replace(",","",$_POST['QuickRatioBenchmark_RealEstate']) ;</v>
      </c>
      <c r="T21" t="str">
        <f t="shared" si="13"/>
        <v>localStorage.QuickRatioBenchmark_RealEstate                = '&lt;php? echo $QuickRatioBenchmark_RealEstate?&gt;' ;</v>
      </c>
      <c r="U21" t="str">
        <f t="shared" si="14"/>
        <v xml:space="preserve">         localStorage.QuickRatioBenchmark_RealEstate                =  document.BenchmarksForm.QuickRatioBenchmark_RealEstate.value;</v>
      </c>
      <c r="V21" t="str">
        <f t="shared" si="15"/>
        <v xml:space="preserve">         document.BenchmarksForm.QuickRatioBenchmark_RealEstate.value =  ToNumber(localStorage.QuickRatioBenchmark_RealEstate);</v>
      </c>
      <c r="X21" t="str">
        <f t="shared" si="16"/>
        <v xml:space="preserve">         '$QuickRatioBenchmark_RealEstate',</v>
      </c>
      <c r="Y21" t="str">
        <f t="shared" si="17"/>
        <v xml:space="preserve">         if(row$[ratio] ==  'real_estate'                 )  { $QuickRatioBenchmark_RealEstate                  = row$['real_estate'                 ];</v>
      </c>
    </row>
    <row r="22" spans="2:25" x14ac:dyDescent="0.25">
      <c r="B22" t="s">
        <v>318</v>
      </c>
      <c r="C22" t="str">
        <f t="shared" si="18"/>
        <v>manufacturing</v>
      </c>
      <c r="D22" s="3">
        <f t="shared" si="1"/>
        <v>13</v>
      </c>
      <c r="E22" s="3">
        <f t="shared" si="2"/>
        <v>28</v>
      </c>
      <c r="F22" s="8" t="str">
        <f t="shared" si="3"/>
        <v xml:space="preserve">'manufacturing'               </v>
      </c>
      <c r="G22" t="str">
        <f t="shared" si="4"/>
        <v>'QuickRatioBenchmark_Manufacturing'</v>
      </c>
      <c r="H22" t="str">
        <f t="shared" si="5"/>
        <v>$QuickRatioBenchmark_Manufacturing</v>
      </c>
      <c r="I22" t="str">
        <f t="shared" si="6"/>
        <v>'$QuickRatioBenchmark_Manufacturing'</v>
      </c>
      <c r="J22" t="str">
        <f t="shared" si="7"/>
        <v>localStorage.QuickRatioBenchmark_Manufacturing</v>
      </c>
      <c r="K22" t="s">
        <v>285</v>
      </c>
      <c r="L22" t="s">
        <v>313</v>
      </c>
      <c r="M22" s="9" t="s">
        <v>287</v>
      </c>
      <c r="N22">
        <f t="shared" si="8"/>
        <v>34</v>
      </c>
      <c r="O22">
        <f t="shared" si="0"/>
        <v>46</v>
      </c>
      <c r="P22" t="str">
        <f t="shared" si="9"/>
        <v xml:space="preserve">QuickRatioBenchmark_Manufacturing            </v>
      </c>
      <c r="Q22" t="str">
        <f t="shared" si="10"/>
        <v xml:space="preserve">'$QuickRatioBenchmark_Manufacturing'              </v>
      </c>
      <c r="R22" t="str">
        <f t="shared" si="11"/>
        <v>$QuickRatioBenchmark_Manufacturing               = 0; // LiquidityRatios-QuickRatio</v>
      </c>
      <c r="S22" t="str">
        <f t="shared" si="12"/>
        <v>$QuickRatioBenchmark_Manufacturing               =  str_replace(",","",$_POST['QuickRatioBenchmark_Manufacturing']) ;</v>
      </c>
      <c r="T22" t="str">
        <f t="shared" si="13"/>
        <v>localStorage.QuickRatioBenchmark_Manufacturing             = '&lt;php? echo $QuickRatioBenchmark_Manufacturing?&gt;' ;</v>
      </c>
      <c r="U22" t="str">
        <f t="shared" si="14"/>
        <v xml:space="preserve">         localStorage.QuickRatioBenchmark_Manufacturing             =  document.BenchmarksForm.QuickRatioBenchmark_Manufacturing.value;</v>
      </c>
      <c r="V22" t="str">
        <f t="shared" si="15"/>
        <v xml:space="preserve">         document.BenchmarksForm.QuickRatioBenchmark_Manufacturing.value =  ToNumber(localStorage.QuickRatioBenchmark_Manufacturing);</v>
      </c>
      <c r="X22" t="str">
        <f t="shared" si="16"/>
        <v xml:space="preserve">         '$QuickRatioBenchmark_Manufacturing',</v>
      </c>
      <c r="Y22" t="str">
        <f t="shared" si="17"/>
        <v xml:space="preserve">         if(row$[ratio] ==  'manufacturing'               )  { $QuickRatioBenchmark_Manufacturing               = row$['manufacturing'               ];</v>
      </c>
    </row>
    <row r="23" spans="2:25" x14ac:dyDescent="0.25">
      <c r="B23" t="s">
        <v>319</v>
      </c>
      <c r="C23" t="str">
        <f t="shared" si="18"/>
        <v>construction</v>
      </c>
      <c r="D23" s="3">
        <f t="shared" si="1"/>
        <v>12</v>
      </c>
      <c r="E23" s="3">
        <f t="shared" si="2"/>
        <v>28</v>
      </c>
      <c r="F23" s="8" t="str">
        <f t="shared" si="3"/>
        <v xml:space="preserve">'construction'                </v>
      </c>
      <c r="G23" t="str">
        <f t="shared" si="4"/>
        <v>'QuickRatioBenchmark_Construction'</v>
      </c>
      <c r="H23" t="str">
        <f t="shared" si="5"/>
        <v>$QuickRatioBenchmark_Construction</v>
      </c>
      <c r="I23" t="str">
        <f t="shared" si="6"/>
        <v>'$QuickRatioBenchmark_Construction'</v>
      </c>
      <c r="J23" t="str">
        <f t="shared" si="7"/>
        <v>localStorage.QuickRatioBenchmark_Construction</v>
      </c>
      <c r="K23" t="s">
        <v>285</v>
      </c>
      <c r="L23" t="s">
        <v>313</v>
      </c>
      <c r="M23" s="9" t="s">
        <v>287</v>
      </c>
      <c r="N23">
        <f t="shared" si="8"/>
        <v>33</v>
      </c>
      <c r="O23">
        <f t="shared" si="0"/>
        <v>46</v>
      </c>
      <c r="P23" t="str">
        <f t="shared" si="9"/>
        <v xml:space="preserve">QuickRatioBenchmark_Construction             </v>
      </c>
      <c r="Q23" t="str">
        <f t="shared" si="10"/>
        <v xml:space="preserve">'$QuickRatioBenchmark_Construction'               </v>
      </c>
      <c r="R23" t="str">
        <f t="shared" si="11"/>
        <v>$QuickRatioBenchmark_Construction                = 0; // LiquidityRatios-QuickRatio</v>
      </c>
      <c r="S23" t="str">
        <f t="shared" si="12"/>
        <v>$QuickRatioBenchmark_Construction                =  str_replace(",","",$_POST['QuickRatioBenchmark_Construction']) ;</v>
      </c>
      <c r="T23" t="str">
        <f t="shared" si="13"/>
        <v>localStorage.QuickRatioBenchmark_Construction              = '&lt;php? echo $QuickRatioBenchmark_Construction?&gt;' ;</v>
      </c>
      <c r="U23" t="str">
        <f t="shared" si="14"/>
        <v xml:space="preserve">         localStorage.QuickRatioBenchmark_Construction              =  document.BenchmarksForm.QuickRatioBenchmark_Construction.value;</v>
      </c>
      <c r="V23" t="str">
        <f t="shared" si="15"/>
        <v xml:space="preserve">         document.BenchmarksForm.QuickRatioBenchmark_Construction.value =  ToNumber(localStorage.QuickRatioBenchmark_Construction);</v>
      </c>
      <c r="X23" t="str">
        <f t="shared" si="16"/>
        <v xml:space="preserve">         '$QuickRatioBenchmark_Construction',</v>
      </c>
      <c r="Y23" t="str">
        <f t="shared" si="17"/>
        <v xml:space="preserve">         if(row$[ratio] ==  'construction'                )  { $QuickRatioBenchmark_Construction                = row$['construction'                ];</v>
      </c>
    </row>
    <row r="24" spans="2:25" x14ac:dyDescent="0.25">
      <c r="B24" t="s">
        <v>320</v>
      </c>
      <c r="C24" t="str">
        <f t="shared" si="18"/>
        <v>agriculture</v>
      </c>
      <c r="D24" s="3">
        <f t="shared" si="1"/>
        <v>11</v>
      </c>
      <c r="E24" s="3">
        <f t="shared" si="2"/>
        <v>28</v>
      </c>
      <c r="F24" s="8" t="str">
        <f t="shared" si="3"/>
        <v xml:space="preserve">'agriculture'                 </v>
      </c>
      <c r="G24" t="str">
        <f t="shared" si="4"/>
        <v>'QuickRatioBenchmark_Agriculture'</v>
      </c>
      <c r="H24" t="str">
        <f t="shared" si="5"/>
        <v>$QuickRatioBenchmark_Agriculture</v>
      </c>
      <c r="I24" t="str">
        <f t="shared" si="6"/>
        <v>'$QuickRatioBenchmark_Agriculture'</v>
      </c>
      <c r="J24" t="str">
        <f t="shared" si="7"/>
        <v>localStorage.QuickRatioBenchmark_Agriculture</v>
      </c>
      <c r="K24" t="s">
        <v>285</v>
      </c>
      <c r="L24" t="s">
        <v>313</v>
      </c>
      <c r="M24" s="9" t="s">
        <v>287</v>
      </c>
      <c r="N24">
        <f t="shared" si="8"/>
        <v>32</v>
      </c>
      <c r="O24">
        <f t="shared" si="0"/>
        <v>46</v>
      </c>
      <c r="P24" t="str">
        <f t="shared" si="9"/>
        <v xml:space="preserve">QuickRatioBenchmark_Agriculture              </v>
      </c>
      <c r="Q24" t="str">
        <f t="shared" si="10"/>
        <v xml:space="preserve">'$QuickRatioBenchmark_Agriculture'                </v>
      </c>
      <c r="R24" t="str">
        <f t="shared" si="11"/>
        <v>$QuickRatioBenchmark_Agriculture                 = 0; // LiquidityRatios-QuickRatio</v>
      </c>
      <c r="S24" t="str">
        <f t="shared" si="12"/>
        <v>$QuickRatioBenchmark_Agriculture                 =  str_replace(",","",$_POST['QuickRatioBenchmark_Agriculture']) ;</v>
      </c>
      <c r="T24" t="str">
        <f t="shared" si="13"/>
        <v>localStorage.QuickRatioBenchmark_Agriculture               = '&lt;php? echo $QuickRatioBenchmark_Agriculture?&gt;' ;</v>
      </c>
      <c r="U24" t="str">
        <f t="shared" si="14"/>
        <v xml:space="preserve">         localStorage.QuickRatioBenchmark_Agriculture               =  document.BenchmarksForm.QuickRatioBenchmark_Agriculture.value;</v>
      </c>
      <c r="V24" t="str">
        <f t="shared" si="15"/>
        <v xml:space="preserve">         document.BenchmarksForm.QuickRatioBenchmark_Agriculture.value =  ToNumber(localStorage.QuickRatioBenchmark_Agriculture);</v>
      </c>
      <c r="X24" t="str">
        <f t="shared" si="16"/>
        <v xml:space="preserve">         '$QuickRatioBenchmark_Agriculture',</v>
      </c>
      <c r="Y24" t="str">
        <f t="shared" si="17"/>
        <v xml:space="preserve">         if(row$[ratio] ==  'agriculture'                 )  { $QuickRatioBenchmark_Agriculture                 = row$['agriculture'                 ];</v>
      </c>
    </row>
    <row r="25" spans="2:25" x14ac:dyDescent="0.25">
      <c r="B25" t="s">
        <v>321</v>
      </c>
      <c r="C25" t="str">
        <f t="shared" si="18"/>
        <v>parastatals</v>
      </c>
      <c r="D25" s="3">
        <f t="shared" si="1"/>
        <v>11</v>
      </c>
      <c r="E25" s="3">
        <f t="shared" si="2"/>
        <v>28</v>
      </c>
      <c r="F25" s="8" t="str">
        <f t="shared" si="3"/>
        <v xml:space="preserve">'parastatals'                 </v>
      </c>
      <c r="G25" t="str">
        <f t="shared" si="4"/>
        <v>'QuickRatioBenchmark_Parastatals'</v>
      </c>
      <c r="H25" t="str">
        <f t="shared" si="5"/>
        <v>$QuickRatioBenchmark_Parastatals</v>
      </c>
      <c r="I25" t="str">
        <f t="shared" si="6"/>
        <v>'$QuickRatioBenchmark_Parastatals'</v>
      </c>
      <c r="J25" t="str">
        <f t="shared" si="7"/>
        <v>localStorage.QuickRatioBenchmark_Parastatals</v>
      </c>
      <c r="K25" t="s">
        <v>285</v>
      </c>
      <c r="L25" t="s">
        <v>313</v>
      </c>
      <c r="M25" s="9" t="s">
        <v>287</v>
      </c>
      <c r="N25">
        <f t="shared" si="8"/>
        <v>32</v>
      </c>
      <c r="O25">
        <f t="shared" si="0"/>
        <v>46</v>
      </c>
      <c r="P25" t="str">
        <f t="shared" si="9"/>
        <v xml:space="preserve">QuickRatioBenchmark_Parastatals              </v>
      </c>
      <c r="Q25" t="str">
        <f t="shared" si="10"/>
        <v xml:space="preserve">'$QuickRatioBenchmark_Parastatals'                </v>
      </c>
      <c r="R25" t="str">
        <f t="shared" si="11"/>
        <v>$QuickRatioBenchmark_Parastatals                 = 0; // LiquidityRatios-QuickRatio</v>
      </c>
      <c r="S25" t="str">
        <f t="shared" si="12"/>
        <v>$QuickRatioBenchmark_Parastatals                 =  str_replace(",","",$_POST['QuickRatioBenchmark_Parastatals']) ;</v>
      </c>
      <c r="T25" t="str">
        <f t="shared" si="13"/>
        <v>localStorage.QuickRatioBenchmark_Parastatals               = '&lt;php? echo $QuickRatioBenchmark_Parastatals?&gt;' ;</v>
      </c>
      <c r="U25" t="str">
        <f t="shared" si="14"/>
        <v xml:space="preserve">         localStorage.QuickRatioBenchmark_Parastatals               =  document.BenchmarksForm.QuickRatioBenchmark_Parastatals.value;</v>
      </c>
      <c r="V25" t="str">
        <f t="shared" si="15"/>
        <v xml:space="preserve">         document.BenchmarksForm.QuickRatioBenchmark_Parastatals.value =  ToNumber(localStorage.QuickRatioBenchmark_Parastatals);</v>
      </c>
      <c r="X25" t="str">
        <f t="shared" si="16"/>
        <v xml:space="preserve">         '$QuickRatioBenchmark_Parastatals',</v>
      </c>
      <c r="Y25" t="str">
        <f t="shared" si="17"/>
        <v xml:space="preserve">         if(row$[ratio] ==  'parastatals'                 )  { $QuickRatioBenchmark_Parastatals                 = row$['parastatals'                 ];</v>
      </c>
    </row>
    <row r="26" spans="2:25" x14ac:dyDescent="0.25">
      <c r="B26" t="s">
        <v>322</v>
      </c>
      <c r="C26" t="str">
        <f t="shared" si="18"/>
        <v>transport_and_communications</v>
      </c>
      <c r="D26" s="3">
        <f t="shared" si="1"/>
        <v>28</v>
      </c>
      <c r="E26" s="3">
        <f t="shared" si="2"/>
        <v>28</v>
      </c>
      <c r="F26" s="8" t="str">
        <f t="shared" si="3"/>
        <v>'transport_and_communications'</v>
      </c>
      <c r="G26" t="str">
        <f t="shared" si="4"/>
        <v>'QuickRatioBenchmark_Transport'</v>
      </c>
      <c r="H26" t="str">
        <f t="shared" si="5"/>
        <v>$QuickRatioBenchmark_Transport</v>
      </c>
      <c r="I26" t="str">
        <f t="shared" si="6"/>
        <v>'$QuickRatioBenchmark_Transport'</v>
      </c>
      <c r="J26" t="str">
        <f t="shared" si="7"/>
        <v>localStorage.QuickRatioBenchmark_Transport</v>
      </c>
      <c r="K26" t="s">
        <v>285</v>
      </c>
      <c r="L26" t="s">
        <v>313</v>
      </c>
      <c r="M26" s="9" t="s">
        <v>287</v>
      </c>
      <c r="N26">
        <f t="shared" si="8"/>
        <v>30</v>
      </c>
      <c r="O26">
        <f t="shared" si="0"/>
        <v>46</v>
      </c>
      <c r="P26" t="str">
        <f t="shared" si="9"/>
        <v xml:space="preserve">QuickRatioBenchmark_Transport                </v>
      </c>
      <c r="Q26" t="str">
        <f t="shared" si="10"/>
        <v xml:space="preserve">'$QuickRatioBenchmark_Transport'                  </v>
      </c>
      <c r="R26" t="str">
        <f t="shared" si="11"/>
        <v>$QuickRatioBenchmark_Transport                   = 0; // LiquidityRatios-QuickRatio</v>
      </c>
      <c r="S26" t="str">
        <f t="shared" si="12"/>
        <v>$QuickRatioBenchmark_Transport                   =  str_replace(",","",$_POST['QuickRatioBenchmark_Transport']) ;</v>
      </c>
      <c r="T26" t="str">
        <f t="shared" si="13"/>
        <v>localStorage.QuickRatioBenchmark_Transport                 = '&lt;php? echo $QuickRatioBenchmark_Transport?&gt;' ;</v>
      </c>
      <c r="U26" t="str">
        <f t="shared" si="14"/>
        <v xml:space="preserve">         localStorage.QuickRatioBenchmark_Transport                 =  document.BenchmarksForm.QuickRatioBenchmark_Transport.value;</v>
      </c>
      <c r="V26" t="str">
        <f t="shared" si="15"/>
        <v xml:space="preserve">         document.BenchmarksForm.QuickRatioBenchmark_Transport.value =  ToNumber(localStorage.QuickRatioBenchmark_Transport);</v>
      </c>
      <c r="X26" t="str">
        <f t="shared" si="16"/>
        <v xml:space="preserve">         '$QuickRatioBenchmark_Transport',</v>
      </c>
      <c r="Y26" t="str">
        <f t="shared" si="17"/>
        <v xml:space="preserve">         if(row$[ratio] ==  'transport_and_communications')  { $QuickRatioBenchmark_Transport                   = row$['transport_and_communications'];</v>
      </c>
    </row>
    <row r="27" spans="2:25" x14ac:dyDescent="0.25">
      <c r="B27" t="s">
        <v>323</v>
      </c>
      <c r="C27" t="str">
        <f t="shared" si="18"/>
        <v>mining</v>
      </c>
      <c r="D27" s="3">
        <f t="shared" si="1"/>
        <v>6</v>
      </c>
      <c r="E27" s="3">
        <f t="shared" si="2"/>
        <v>28</v>
      </c>
      <c r="F27" s="8" t="str">
        <f t="shared" si="3"/>
        <v xml:space="preserve">'mining'                      </v>
      </c>
      <c r="G27" t="str">
        <f t="shared" si="4"/>
        <v>'QuickRatioBenchmark_Mining'</v>
      </c>
      <c r="H27" t="str">
        <f t="shared" si="5"/>
        <v>$QuickRatioBenchmark_Mining</v>
      </c>
      <c r="I27" t="str">
        <f t="shared" si="6"/>
        <v>'$QuickRatioBenchmark_Mining'</v>
      </c>
      <c r="J27" t="str">
        <f t="shared" si="7"/>
        <v>localStorage.QuickRatioBenchmark_Mining</v>
      </c>
      <c r="K27" t="s">
        <v>285</v>
      </c>
      <c r="L27" t="s">
        <v>313</v>
      </c>
      <c r="M27" s="9" t="s">
        <v>287</v>
      </c>
      <c r="N27">
        <f t="shared" si="8"/>
        <v>27</v>
      </c>
      <c r="O27">
        <f t="shared" si="0"/>
        <v>46</v>
      </c>
      <c r="P27" t="str">
        <f t="shared" si="9"/>
        <v xml:space="preserve">QuickRatioBenchmark_Mining                   </v>
      </c>
      <c r="Q27" t="str">
        <f t="shared" si="10"/>
        <v xml:space="preserve">'$QuickRatioBenchmark_Mining'                     </v>
      </c>
      <c r="R27" t="str">
        <f t="shared" si="11"/>
        <v>$QuickRatioBenchmark_Mining                      = 0; // LiquidityRatios-QuickRatio</v>
      </c>
      <c r="S27" t="str">
        <f t="shared" si="12"/>
        <v>$QuickRatioBenchmark_Mining                      =  str_replace(",","",$_POST['QuickRatioBenchmark_Mining']) ;</v>
      </c>
      <c r="T27" t="str">
        <f t="shared" si="13"/>
        <v>localStorage.QuickRatioBenchmark_Mining                    = '&lt;php? echo $QuickRatioBenchmark_Mining?&gt;' ;</v>
      </c>
      <c r="U27" t="str">
        <f t="shared" si="14"/>
        <v xml:space="preserve">         localStorage.QuickRatioBenchmark_Mining                    =  document.BenchmarksForm.QuickRatioBenchmark_Mining.value;</v>
      </c>
      <c r="V27" t="str">
        <f t="shared" si="15"/>
        <v xml:space="preserve">         document.BenchmarksForm.QuickRatioBenchmark_Mining.value =  ToNumber(localStorage.QuickRatioBenchmark_Mining);</v>
      </c>
      <c r="X27" t="str">
        <f t="shared" si="16"/>
        <v xml:space="preserve">         '$QuickRatioBenchmark_Mining',</v>
      </c>
      <c r="Y27" t="str">
        <f t="shared" si="17"/>
        <v xml:space="preserve">         if(row$[ratio] ==  'mining'                      )  { $QuickRatioBenchmark_Mining                      = row$['mining'                      ];</v>
      </c>
    </row>
    <row r="28" spans="2:25" x14ac:dyDescent="0.25">
      <c r="B28" t="s">
        <v>324</v>
      </c>
      <c r="C28" t="str">
        <f t="shared" si="18"/>
        <v>date_updated</v>
      </c>
      <c r="D28" s="3">
        <f t="shared" si="1"/>
        <v>12</v>
      </c>
      <c r="E28" s="3">
        <f t="shared" si="2"/>
        <v>28</v>
      </c>
      <c r="F28" s="8" t="str">
        <f t="shared" si="3"/>
        <v xml:space="preserve">'date_updated'                </v>
      </c>
      <c r="G28" t="str">
        <f t="shared" si="4"/>
        <v>'QuickRatioBenchmark_DateUpdated'</v>
      </c>
      <c r="H28" t="str">
        <f t="shared" si="5"/>
        <v>$QuickRatioBenchmark_DateUpdated</v>
      </c>
      <c r="I28" t="str">
        <f t="shared" si="6"/>
        <v>'$QuickRatioBenchmark_DateUpdated'</v>
      </c>
      <c r="J28" t="str">
        <f t="shared" si="7"/>
        <v>localStorage.QuickRatioBenchmark_DateUpdated</v>
      </c>
      <c r="K28" t="s">
        <v>285</v>
      </c>
      <c r="L28" t="s">
        <v>313</v>
      </c>
      <c r="M28" s="9" t="s">
        <v>287</v>
      </c>
      <c r="N28">
        <f t="shared" si="8"/>
        <v>32</v>
      </c>
      <c r="O28">
        <f t="shared" si="0"/>
        <v>46</v>
      </c>
      <c r="P28" t="str">
        <f t="shared" si="9"/>
        <v xml:space="preserve">QuickRatioBenchmark_DateUpdated              </v>
      </c>
      <c r="Q28" t="str">
        <f t="shared" si="10"/>
        <v xml:space="preserve">'$QuickRatioBenchmark_DateUpdated'                </v>
      </c>
      <c r="R28" t="str">
        <f t="shared" si="11"/>
        <v>$QuickRatioBenchmark_DateUpdated                 = 0; // LiquidityRatios-QuickRatio</v>
      </c>
      <c r="S28" t="str">
        <f t="shared" si="12"/>
        <v>$QuickRatioBenchmark_DateUpdated                 =  str_replace(",","",$_POST['QuickRatioBenchmark_DateUpdated']) ;</v>
      </c>
      <c r="T28" t="str">
        <f t="shared" si="13"/>
        <v>localStorage.QuickRatioBenchmark_DateUpdated               = '&lt;php? echo $QuickRatioBenchmark_DateUpdated?&gt;' ;</v>
      </c>
      <c r="U28" t="str">
        <f t="shared" si="14"/>
        <v xml:space="preserve">         localStorage.QuickRatioBenchmark_DateUpdated               =  document.BenchmarksForm.QuickRatioBenchmark_DateUpdated.value;</v>
      </c>
      <c r="V28" t="str">
        <f t="shared" si="15"/>
        <v xml:space="preserve">         document.BenchmarksForm.QuickRatioBenchmark_DateUpdated.value =  ToNumber(localStorage.QuickRatioBenchmark_DateUpdated);</v>
      </c>
      <c r="X28" t="str">
        <f t="shared" si="16"/>
        <v xml:space="preserve">         '$QuickRatioBenchmark_DateUpdated',</v>
      </c>
      <c r="Y28" t="str">
        <f t="shared" si="17"/>
        <v xml:space="preserve">         if(row$[ratio] ==  'date_updated'                )  { $QuickRatioBenchmark_DateUpdated                 = row$['date_updated'                ];</v>
      </c>
    </row>
    <row r="29" spans="2:25" x14ac:dyDescent="0.25">
      <c r="B29" t="s">
        <v>325</v>
      </c>
      <c r="C29" t="str">
        <f t="shared" si="18"/>
        <v>data_source</v>
      </c>
      <c r="D29" s="3">
        <f t="shared" si="1"/>
        <v>11</v>
      </c>
      <c r="E29" s="3">
        <f t="shared" si="2"/>
        <v>28</v>
      </c>
      <c r="F29" s="8" t="str">
        <f t="shared" si="3"/>
        <v xml:space="preserve">'data_source'                 </v>
      </c>
      <c r="G29" t="str">
        <f t="shared" si="4"/>
        <v>'QuickRatioBenchmarkComment'</v>
      </c>
      <c r="H29" t="str">
        <f t="shared" si="5"/>
        <v>$QuickRatioBenchmarkComment</v>
      </c>
      <c r="I29" t="str">
        <f t="shared" si="6"/>
        <v>'$QuickRatioBenchmarkComment'</v>
      </c>
      <c r="J29" t="str">
        <f t="shared" si="7"/>
        <v>localStorage.QuickRatioBenchmarkComment</v>
      </c>
      <c r="K29" t="s">
        <v>285</v>
      </c>
      <c r="L29" t="s">
        <v>313</v>
      </c>
      <c r="M29" s="9" t="s">
        <v>287</v>
      </c>
      <c r="N29">
        <f t="shared" si="8"/>
        <v>27</v>
      </c>
      <c r="O29">
        <f t="shared" si="0"/>
        <v>46</v>
      </c>
      <c r="P29" t="str">
        <f t="shared" si="9"/>
        <v xml:space="preserve">QuickRatioBenchmarkComment                   </v>
      </c>
      <c r="Q29" t="str">
        <f t="shared" si="10"/>
        <v xml:space="preserve">'$QuickRatioBenchmarkComment'                     </v>
      </c>
      <c r="R29" t="str">
        <f t="shared" si="11"/>
        <v>$QuickRatioBenchmarkComment                      = 0; // LiquidityRatios-QuickRatio</v>
      </c>
      <c r="S29" t="str">
        <f t="shared" si="12"/>
        <v>$QuickRatioBenchmarkComment                      =  str_replace(",","",$_POST['QuickRatioBenchmarkComment']) ;</v>
      </c>
      <c r="T29" t="str">
        <f t="shared" si="13"/>
        <v>localStorage.QuickRatioBenchmarkComment                    = '&lt;php? echo $QuickRatioBenchmarkComment?&gt;' ;</v>
      </c>
      <c r="U29" t="str">
        <f t="shared" si="14"/>
        <v xml:space="preserve">         localStorage.QuickRatioBenchmarkComment                    =  document.BenchmarksForm.QuickRatioBenchmarkComment.value;</v>
      </c>
      <c r="V29" t="str">
        <f t="shared" si="15"/>
        <v xml:space="preserve">         document.BenchmarksForm.QuickRatioBenchmarkComment.value =  ToNumber(localStorage.QuickRatioBenchmarkComment);</v>
      </c>
      <c r="X29" t="str">
        <f t="shared" si="16"/>
        <v xml:space="preserve">         '$username','$QuickRatioBenchmarkComment'),</v>
      </c>
      <c r="Y29" t="str">
        <f t="shared" si="17"/>
        <v xml:space="preserve">         if(row$[ratio] ==  'data_source'                 )  { $QuickRatioBenchmarkComment                      = row$['data_source'                 ];</v>
      </c>
    </row>
    <row r="30" spans="2:25" x14ac:dyDescent="0.25">
      <c r="B30" t="s">
        <v>326</v>
      </c>
      <c r="C30" t="str">
        <f t="shared" si="18"/>
        <v>bench_mark_type</v>
      </c>
      <c r="D30" s="3">
        <f t="shared" si="1"/>
        <v>15</v>
      </c>
      <c r="E30" s="3">
        <f t="shared" si="2"/>
        <v>28</v>
      </c>
      <c r="F30" s="8" t="str">
        <f t="shared" si="3"/>
        <v xml:space="preserve">'bench_mark_type'             </v>
      </c>
      <c r="G30" t="str">
        <f t="shared" si="4"/>
        <v>'DebtorDaysBenchmarkType'</v>
      </c>
      <c r="H30" t="str">
        <f t="shared" si="5"/>
        <v>$DebtorDaysBenchmarkType</v>
      </c>
      <c r="I30" t="str">
        <f t="shared" si="6"/>
        <v>'$DebtorDaysBenchmarkType'</v>
      </c>
      <c r="J30" t="str">
        <f t="shared" si="7"/>
        <v>localStorage.DebtorDaysBenchmarkType</v>
      </c>
      <c r="K30" t="s">
        <v>285</v>
      </c>
      <c r="L30" t="s">
        <v>327</v>
      </c>
      <c r="M30" s="9" t="s">
        <v>328</v>
      </c>
      <c r="N30">
        <f t="shared" si="8"/>
        <v>24</v>
      </c>
      <c r="O30">
        <f t="shared" si="0"/>
        <v>46</v>
      </c>
      <c r="P30" t="str">
        <f t="shared" si="9"/>
        <v xml:space="preserve">DebtorDaysBenchmarkType                      </v>
      </c>
      <c r="Q30" t="str">
        <f t="shared" si="10"/>
        <v xml:space="preserve">'$DebtorDaysBenchmarkType'                        </v>
      </c>
      <c r="R30" t="str">
        <f t="shared" si="11"/>
        <v>$DebtorDaysBenchmarkType                         = 0; // LiquidityRatios-DebtorDays</v>
      </c>
      <c r="S30" t="str">
        <f t="shared" si="12"/>
        <v>$DebtorDaysBenchmarkType                         =  str_replace(",","",$_POST['DebtorDaysBenchmarkType']) ;</v>
      </c>
      <c r="T30" t="str">
        <f t="shared" si="13"/>
        <v>localStorage.DebtorDaysBenchmarkType                       = '&lt;php? echo $DebtorDaysBenchmarkType?&gt;' ;</v>
      </c>
      <c r="U30" t="str">
        <f t="shared" si="14"/>
        <v xml:space="preserve">         localStorage.DebtorDaysBenchmarkType                       =  document.BenchmarksForm.DebtorDaysBenchmarkType.value;</v>
      </c>
      <c r="V30" t="str">
        <f t="shared" si="15"/>
        <v xml:space="preserve">         document.BenchmarksForm.DebtorDaysBenchmarkType.value =  ToNumber(localStorage.DebtorDaysBenchmarkType);</v>
      </c>
      <c r="X30" t="str">
        <f t="shared" si="16"/>
        <v xml:space="preserve">         ('DebtorDays','Days','$DebtorDaysBenchmarkType',</v>
      </c>
      <c r="Y30" t="str">
        <f t="shared" si="17"/>
        <v xml:space="preserve">         if(row$[ratio] ==  'bench_mark_type'             )  { $DebtorDaysBenchmarkType                         = row$['bench_mark_type'             ];</v>
      </c>
    </row>
    <row r="31" spans="2:25" x14ac:dyDescent="0.25">
      <c r="B31" t="s">
        <v>329</v>
      </c>
      <c r="C31" t="str">
        <f t="shared" si="18"/>
        <v>global_average</v>
      </c>
      <c r="D31" s="3">
        <f t="shared" si="1"/>
        <v>14</v>
      </c>
      <c r="E31" s="3">
        <f t="shared" si="2"/>
        <v>28</v>
      </c>
      <c r="F31" s="8" t="str">
        <f t="shared" si="3"/>
        <v xml:space="preserve">'global_average'              </v>
      </c>
      <c r="G31" t="str">
        <f t="shared" si="4"/>
        <v>'DebtorDaysGlobalAverage'</v>
      </c>
      <c r="H31" t="str">
        <f t="shared" si="5"/>
        <v>$DebtorDaysGlobalAverage</v>
      </c>
      <c r="I31" t="str">
        <f t="shared" si="6"/>
        <v>'$DebtorDaysGlobalAverage'</v>
      </c>
      <c r="J31" t="str">
        <f t="shared" si="7"/>
        <v>localStorage.DebtorDaysGlobalAverage</v>
      </c>
      <c r="K31" t="s">
        <v>285</v>
      </c>
      <c r="L31" t="s">
        <v>327</v>
      </c>
      <c r="M31" s="9" t="s">
        <v>328</v>
      </c>
      <c r="N31">
        <f t="shared" si="8"/>
        <v>24</v>
      </c>
      <c r="O31">
        <f t="shared" si="0"/>
        <v>46</v>
      </c>
      <c r="P31" t="str">
        <f t="shared" si="9"/>
        <v xml:space="preserve">DebtorDaysGlobalAverage                      </v>
      </c>
      <c r="Q31" t="str">
        <f t="shared" si="10"/>
        <v xml:space="preserve">'$DebtorDaysGlobalAverage'                        </v>
      </c>
      <c r="R31" t="str">
        <f t="shared" si="11"/>
        <v>$DebtorDaysGlobalAverage                         = 0; // LiquidityRatios-DebtorDays</v>
      </c>
      <c r="S31" t="str">
        <f t="shared" si="12"/>
        <v>$DebtorDaysGlobalAverage                         =  str_replace(",","",$_POST['DebtorDaysGlobalAverage']) ;</v>
      </c>
      <c r="T31" t="str">
        <f t="shared" si="13"/>
        <v>localStorage.DebtorDaysGlobalAverage                       = '&lt;php? echo $DebtorDaysGlobalAverage?&gt;' ;</v>
      </c>
      <c r="U31" t="str">
        <f t="shared" si="14"/>
        <v xml:space="preserve">         localStorage.DebtorDaysGlobalAverage                       =  document.BenchmarksForm.DebtorDaysGlobalAverage.value;</v>
      </c>
      <c r="V31" t="str">
        <f t="shared" si="15"/>
        <v xml:space="preserve">         document.BenchmarksForm.DebtorDaysGlobalAverage.value =  ToNumber(localStorage.DebtorDaysGlobalAverage);</v>
      </c>
      <c r="X31" t="str">
        <f t="shared" si="16"/>
        <v xml:space="preserve">         '$DebtorDaysGlobalAverage',</v>
      </c>
      <c r="Y31" t="str">
        <f t="shared" si="17"/>
        <v xml:space="preserve">         if(row$[ratio] ==  'global_average'              )  { $DebtorDaysGlobalAverage                         = row$['global_average'              ];</v>
      </c>
    </row>
    <row r="32" spans="2:25" x14ac:dyDescent="0.25">
      <c r="B32" t="s">
        <v>330</v>
      </c>
      <c r="C32" t="str">
        <f t="shared" si="18"/>
        <v>trade</v>
      </c>
      <c r="D32" s="3">
        <f t="shared" si="1"/>
        <v>5</v>
      </c>
      <c r="E32" s="3">
        <f t="shared" si="2"/>
        <v>28</v>
      </c>
      <c r="F32" s="8" t="str">
        <f t="shared" si="3"/>
        <v xml:space="preserve">'trade'                       </v>
      </c>
      <c r="G32" t="str">
        <f t="shared" si="4"/>
        <v>'DebtorDaysBenchmark_Trade'</v>
      </c>
      <c r="H32" t="str">
        <f t="shared" si="5"/>
        <v>$DebtorDaysBenchmark_Trade</v>
      </c>
      <c r="I32" t="str">
        <f t="shared" si="6"/>
        <v>'$DebtorDaysBenchmark_Trade'</v>
      </c>
      <c r="J32" t="str">
        <f t="shared" si="7"/>
        <v>localStorage.DebtorDaysBenchmark_Trade</v>
      </c>
      <c r="K32" t="s">
        <v>285</v>
      </c>
      <c r="L32" t="s">
        <v>327</v>
      </c>
      <c r="M32" s="9" t="s">
        <v>328</v>
      </c>
      <c r="N32">
        <f t="shared" si="8"/>
        <v>26</v>
      </c>
      <c r="O32">
        <f t="shared" si="0"/>
        <v>46</v>
      </c>
      <c r="P32" t="str">
        <f t="shared" si="9"/>
        <v xml:space="preserve">DebtorDaysBenchmark_Trade                    </v>
      </c>
      <c r="Q32" t="str">
        <f t="shared" si="10"/>
        <v xml:space="preserve">'$DebtorDaysBenchmark_Trade'                      </v>
      </c>
      <c r="R32" t="str">
        <f t="shared" si="11"/>
        <v>$DebtorDaysBenchmark_Trade                       = 0; // LiquidityRatios-DebtorDays</v>
      </c>
      <c r="S32" t="str">
        <f t="shared" si="12"/>
        <v>$DebtorDaysBenchmark_Trade                       =  str_replace(",","",$_POST['DebtorDaysBenchmark_Trade']) ;</v>
      </c>
      <c r="T32" t="str">
        <f t="shared" si="13"/>
        <v>localStorage.DebtorDaysBenchmark_Trade                     = '&lt;php? echo $DebtorDaysBenchmark_Trade?&gt;' ;</v>
      </c>
      <c r="U32" t="str">
        <f t="shared" si="14"/>
        <v xml:space="preserve">         localStorage.DebtorDaysBenchmark_Trade                     =  document.BenchmarksForm.DebtorDaysBenchmark_Trade.value;</v>
      </c>
      <c r="V32" t="str">
        <f t="shared" si="15"/>
        <v xml:space="preserve">         document.BenchmarksForm.DebtorDaysBenchmark_Trade.value =  ToNumber(localStorage.DebtorDaysBenchmark_Trade);</v>
      </c>
      <c r="X32" t="str">
        <f t="shared" si="16"/>
        <v xml:space="preserve">         '$DebtorDaysBenchmark_Trade',</v>
      </c>
      <c r="Y32" t="str">
        <f t="shared" si="17"/>
        <v xml:space="preserve">         if(row$[ratio] ==  'trade'                       )  { $DebtorDaysBenchmark_Trade                       = row$['trade'                       ];</v>
      </c>
    </row>
    <row r="33" spans="2:25" x14ac:dyDescent="0.25">
      <c r="B33" t="s">
        <v>331</v>
      </c>
      <c r="C33" t="str">
        <f t="shared" si="18"/>
        <v>finance_and_business</v>
      </c>
      <c r="D33" s="3">
        <f t="shared" si="1"/>
        <v>20</v>
      </c>
      <c r="E33" s="3">
        <f t="shared" si="2"/>
        <v>28</v>
      </c>
      <c r="F33" s="8" t="str">
        <f t="shared" si="3"/>
        <v xml:space="preserve">'finance_and_business'        </v>
      </c>
      <c r="G33" t="str">
        <f t="shared" si="4"/>
        <v>'DebtorDaysBenchmark_Finance'</v>
      </c>
      <c r="H33" t="str">
        <f t="shared" si="5"/>
        <v>$DebtorDaysBenchmark_Finance</v>
      </c>
      <c r="I33" t="str">
        <f t="shared" si="6"/>
        <v>'$DebtorDaysBenchmark_Finance'</v>
      </c>
      <c r="J33" t="str">
        <f t="shared" si="7"/>
        <v>localStorage.DebtorDaysBenchmark_Finance</v>
      </c>
      <c r="K33" t="s">
        <v>285</v>
      </c>
      <c r="L33" t="s">
        <v>327</v>
      </c>
      <c r="M33" s="9" t="s">
        <v>328</v>
      </c>
      <c r="N33">
        <f t="shared" si="8"/>
        <v>28</v>
      </c>
      <c r="O33">
        <f t="shared" si="0"/>
        <v>46</v>
      </c>
      <c r="P33" t="str">
        <f t="shared" si="9"/>
        <v xml:space="preserve">DebtorDaysBenchmark_Finance                  </v>
      </c>
      <c r="Q33" t="str">
        <f t="shared" si="10"/>
        <v xml:space="preserve">'$DebtorDaysBenchmark_Finance'                    </v>
      </c>
      <c r="R33" t="str">
        <f t="shared" si="11"/>
        <v>$DebtorDaysBenchmark_Finance                     = 0; // LiquidityRatios-DebtorDays</v>
      </c>
      <c r="S33" t="str">
        <f t="shared" si="12"/>
        <v>$DebtorDaysBenchmark_Finance                     =  str_replace(",","",$_POST['DebtorDaysBenchmark_Finance']) ;</v>
      </c>
      <c r="T33" t="str">
        <f t="shared" si="13"/>
        <v>localStorage.DebtorDaysBenchmark_Finance                   = '&lt;php? echo $DebtorDaysBenchmark_Finance?&gt;' ;</v>
      </c>
      <c r="U33" t="str">
        <f t="shared" si="14"/>
        <v xml:space="preserve">         localStorage.DebtorDaysBenchmark_Finance                   =  document.BenchmarksForm.DebtorDaysBenchmark_Finance.value;</v>
      </c>
      <c r="V33" t="str">
        <f t="shared" si="15"/>
        <v xml:space="preserve">         document.BenchmarksForm.DebtorDaysBenchmark_Finance.value =  ToNumber(localStorage.DebtorDaysBenchmark_Finance);</v>
      </c>
      <c r="X33" t="str">
        <f t="shared" si="16"/>
        <v xml:space="preserve">         '$DebtorDaysBenchmark_Finance',</v>
      </c>
      <c r="Y33" t="str">
        <f t="shared" si="17"/>
        <v xml:space="preserve">         if(row$[ratio] ==  'finance_and_business'        )  { $DebtorDaysBenchmark_Finance                     = row$['finance_and_business'        ];</v>
      </c>
    </row>
    <row r="34" spans="2:25" x14ac:dyDescent="0.25">
      <c r="B34" t="s">
        <v>332</v>
      </c>
      <c r="C34" t="str">
        <f t="shared" si="18"/>
        <v>real_estate</v>
      </c>
      <c r="D34" s="3">
        <f t="shared" si="1"/>
        <v>11</v>
      </c>
      <c r="E34" s="3">
        <f t="shared" si="2"/>
        <v>28</v>
      </c>
      <c r="F34" s="8" t="str">
        <f t="shared" si="3"/>
        <v xml:space="preserve">'real_estate'                 </v>
      </c>
      <c r="G34" t="str">
        <f t="shared" si="4"/>
        <v>'DebtorDaysBenchmark_RealEstate'</v>
      </c>
      <c r="H34" t="str">
        <f t="shared" si="5"/>
        <v>$DebtorDaysBenchmark_RealEstate</v>
      </c>
      <c r="I34" t="str">
        <f t="shared" si="6"/>
        <v>'$DebtorDaysBenchmark_RealEstate'</v>
      </c>
      <c r="J34" t="str">
        <f t="shared" si="7"/>
        <v>localStorage.DebtorDaysBenchmark_RealEstate</v>
      </c>
      <c r="K34" t="s">
        <v>285</v>
      </c>
      <c r="L34" t="s">
        <v>327</v>
      </c>
      <c r="M34" s="9" t="s">
        <v>328</v>
      </c>
      <c r="N34">
        <f t="shared" si="8"/>
        <v>31</v>
      </c>
      <c r="O34">
        <f t="shared" si="0"/>
        <v>46</v>
      </c>
      <c r="P34" t="str">
        <f t="shared" si="9"/>
        <v xml:space="preserve">DebtorDaysBenchmark_RealEstate               </v>
      </c>
      <c r="Q34" t="str">
        <f t="shared" si="10"/>
        <v xml:space="preserve">'$DebtorDaysBenchmark_RealEstate'                 </v>
      </c>
      <c r="R34" t="str">
        <f t="shared" si="11"/>
        <v>$DebtorDaysBenchmark_RealEstate                  = 0; // LiquidityRatios-DebtorDays</v>
      </c>
      <c r="S34" t="str">
        <f t="shared" si="12"/>
        <v>$DebtorDaysBenchmark_RealEstate                  =  str_replace(",","",$_POST['DebtorDaysBenchmark_RealEstate']) ;</v>
      </c>
      <c r="T34" t="str">
        <f t="shared" si="13"/>
        <v>localStorage.DebtorDaysBenchmark_RealEstate                = '&lt;php? echo $DebtorDaysBenchmark_RealEstate?&gt;' ;</v>
      </c>
      <c r="U34" t="str">
        <f t="shared" si="14"/>
        <v xml:space="preserve">         localStorage.DebtorDaysBenchmark_RealEstate                =  document.BenchmarksForm.DebtorDaysBenchmark_RealEstate.value;</v>
      </c>
      <c r="V34" t="str">
        <f t="shared" si="15"/>
        <v xml:space="preserve">         document.BenchmarksForm.DebtorDaysBenchmark_RealEstate.value =  ToNumber(localStorage.DebtorDaysBenchmark_RealEstate);</v>
      </c>
      <c r="X34" t="str">
        <f t="shared" si="16"/>
        <v xml:space="preserve">         '$DebtorDaysBenchmark_RealEstate',</v>
      </c>
      <c r="Y34" t="str">
        <f t="shared" si="17"/>
        <v xml:space="preserve">         if(row$[ratio] ==  'real_estate'                 )  { $DebtorDaysBenchmark_RealEstate                  = row$['real_estate'                 ];</v>
      </c>
    </row>
    <row r="35" spans="2:25" x14ac:dyDescent="0.25">
      <c r="B35" t="s">
        <v>333</v>
      </c>
      <c r="C35" t="str">
        <f t="shared" si="18"/>
        <v>manufacturing</v>
      </c>
      <c r="D35" s="3">
        <f t="shared" si="1"/>
        <v>13</v>
      </c>
      <c r="E35" s="3">
        <f t="shared" si="2"/>
        <v>28</v>
      </c>
      <c r="F35" s="8" t="str">
        <f t="shared" si="3"/>
        <v xml:space="preserve">'manufacturing'               </v>
      </c>
      <c r="G35" t="str">
        <f t="shared" si="4"/>
        <v>'DebtorDaysBenchmark_Manufacturing'</v>
      </c>
      <c r="H35" t="str">
        <f t="shared" si="5"/>
        <v>$DebtorDaysBenchmark_Manufacturing</v>
      </c>
      <c r="I35" t="str">
        <f t="shared" si="6"/>
        <v>'$DebtorDaysBenchmark_Manufacturing'</v>
      </c>
      <c r="J35" t="str">
        <f t="shared" si="7"/>
        <v>localStorage.DebtorDaysBenchmark_Manufacturing</v>
      </c>
      <c r="K35" t="s">
        <v>285</v>
      </c>
      <c r="L35" t="s">
        <v>327</v>
      </c>
      <c r="M35" s="9" t="s">
        <v>328</v>
      </c>
      <c r="N35">
        <f t="shared" si="8"/>
        <v>34</v>
      </c>
      <c r="O35">
        <f t="shared" si="0"/>
        <v>46</v>
      </c>
      <c r="P35" t="str">
        <f t="shared" si="9"/>
        <v xml:space="preserve">DebtorDaysBenchmark_Manufacturing            </v>
      </c>
      <c r="Q35" t="str">
        <f t="shared" si="10"/>
        <v xml:space="preserve">'$DebtorDaysBenchmark_Manufacturing'              </v>
      </c>
      <c r="R35" t="str">
        <f t="shared" si="11"/>
        <v>$DebtorDaysBenchmark_Manufacturing               = 0; // LiquidityRatios-DebtorDays</v>
      </c>
      <c r="S35" t="str">
        <f t="shared" si="12"/>
        <v>$DebtorDaysBenchmark_Manufacturing               =  str_replace(",","",$_POST['DebtorDaysBenchmark_Manufacturing']) ;</v>
      </c>
      <c r="T35" t="str">
        <f t="shared" si="13"/>
        <v>localStorage.DebtorDaysBenchmark_Manufacturing             = '&lt;php? echo $DebtorDaysBenchmark_Manufacturing?&gt;' ;</v>
      </c>
      <c r="U35" t="str">
        <f t="shared" si="14"/>
        <v xml:space="preserve">         localStorage.DebtorDaysBenchmark_Manufacturing             =  document.BenchmarksForm.DebtorDaysBenchmark_Manufacturing.value;</v>
      </c>
      <c r="V35" t="str">
        <f t="shared" si="15"/>
        <v xml:space="preserve">         document.BenchmarksForm.DebtorDaysBenchmark_Manufacturing.value =  ToNumber(localStorage.DebtorDaysBenchmark_Manufacturing);</v>
      </c>
      <c r="X35" t="str">
        <f t="shared" si="16"/>
        <v xml:space="preserve">         '$DebtorDaysBenchmark_Manufacturing',</v>
      </c>
      <c r="Y35" t="str">
        <f t="shared" si="17"/>
        <v xml:space="preserve">         if(row$[ratio] ==  'manufacturing'               )  { $DebtorDaysBenchmark_Manufacturing               = row$['manufacturing'               ];</v>
      </c>
    </row>
    <row r="36" spans="2:25" x14ac:dyDescent="0.25">
      <c r="B36" t="s">
        <v>334</v>
      </c>
      <c r="C36" t="str">
        <f t="shared" si="18"/>
        <v>construction</v>
      </c>
      <c r="D36" s="3">
        <f t="shared" si="1"/>
        <v>12</v>
      </c>
      <c r="E36" s="3">
        <f t="shared" si="2"/>
        <v>28</v>
      </c>
      <c r="F36" s="8" t="str">
        <f t="shared" si="3"/>
        <v xml:space="preserve">'construction'                </v>
      </c>
      <c r="G36" t="str">
        <f t="shared" si="4"/>
        <v>'DebtorDaysBenchmark_Construction'</v>
      </c>
      <c r="H36" t="str">
        <f t="shared" si="5"/>
        <v>$DebtorDaysBenchmark_Construction</v>
      </c>
      <c r="I36" t="str">
        <f t="shared" si="6"/>
        <v>'$DebtorDaysBenchmark_Construction'</v>
      </c>
      <c r="J36" t="str">
        <f t="shared" si="7"/>
        <v>localStorage.DebtorDaysBenchmark_Construction</v>
      </c>
      <c r="K36" t="s">
        <v>285</v>
      </c>
      <c r="L36" t="s">
        <v>327</v>
      </c>
      <c r="M36" s="9" t="s">
        <v>328</v>
      </c>
      <c r="N36">
        <f t="shared" si="8"/>
        <v>33</v>
      </c>
      <c r="O36">
        <f t="shared" si="0"/>
        <v>46</v>
      </c>
      <c r="P36" t="str">
        <f t="shared" si="9"/>
        <v xml:space="preserve">DebtorDaysBenchmark_Construction             </v>
      </c>
      <c r="Q36" t="str">
        <f t="shared" si="10"/>
        <v xml:space="preserve">'$DebtorDaysBenchmark_Construction'               </v>
      </c>
      <c r="R36" t="str">
        <f t="shared" si="11"/>
        <v>$DebtorDaysBenchmark_Construction                = 0; // LiquidityRatios-DebtorDays</v>
      </c>
      <c r="S36" t="str">
        <f t="shared" si="12"/>
        <v>$DebtorDaysBenchmark_Construction                =  str_replace(",","",$_POST['DebtorDaysBenchmark_Construction']) ;</v>
      </c>
      <c r="T36" t="str">
        <f t="shared" si="13"/>
        <v>localStorage.DebtorDaysBenchmark_Construction              = '&lt;php? echo $DebtorDaysBenchmark_Construction?&gt;' ;</v>
      </c>
      <c r="U36" t="str">
        <f t="shared" si="14"/>
        <v xml:space="preserve">         localStorage.DebtorDaysBenchmark_Construction              =  document.BenchmarksForm.DebtorDaysBenchmark_Construction.value;</v>
      </c>
      <c r="V36" t="str">
        <f t="shared" si="15"/>
        <v xml:space="preserve">         document.BenchmarksForm.DebtorDaysBenchmark_Construction.value =  ToNumber(localStorage.DebtorDaysBenchmark_Construction);</v>
      </c>
      <c r="X36" t="str">
        <f t="shared" si="16"/>
        <v xml:space="preserve">         '$DebtorDaysBenchmark_Construction',</v>
      </c>
      <c r="Y36" t="str">
        <f t="shared" si="17"/>
        <v xml:space="preserve">         if(row$[ratio] ==  'construction'                )  { $DebtorDaysBenchmark_Construction                = row$['construction'                ];</v>
      </c>
    </row>
    <row r="37" spans="2:25" x14ac:dyDescent="0.25">
      <c r="B37" t="s">
        <v>335</v>
      </c>
      <c r="C37" t="str">
        <f t="shared" si="18"/>
        <v>agriculture</v>
      </c>
      <c r="D37" s="3">
        <f t="shared" si="1"/>
        <v>11</v>
      </c>
      <c r="E37" s="3">
        <f t="shared" si="2"/>
        <v>28</v>
      </c>
      <c r="F37" s="8" t="str">
        <f t="shared" si="3"/>
        <v xml:space="preserve">'agriculture'                 </v>
      </c>
      <c r="G37" t="str">
        <f t="shared" si="4"/>
        <v>'DebtorDaysBenchmark_Agriculture'</v>
      </c>
      <c r="H37" t="str">
        <f t="shared" si="5"/>
        <v>$DebtorDaysBenchmark_Agriculture</v>
      </c>
      <c r="I37" t="str">
        <f t="shared" si="6"/>
        <v>'$DebtorDaysBenchmark_Agriculture'</v>
      </c>
      <c r="J37" t="str">
        <f t="shared" si="7"/>
        <v>localStorage.DebtorDaysBenchmark_Agriculture</v>
      </c>
      <c r="K37" t="s">
        <v>285</v>
      </c>
      <c r="L37" t="s">
        <v>327</v>
      </c>
      <c r="M37" s="9" t="s">
        <v>328</v>
      </c>
      <c r="N37">
        <f t="shared" si="8"/>
        <v>32</v>
      </c>
      <c r="O37">
        <f t="shared" si="0"/>
        <v>46</v>
      </c>
      <c r="P37" t="str">
        <f t="shared" si="9"/>
        <v xml:space="preserve">DebtorDaysBenchmark_Agriculture              </v>
      </c>
      <c r="Q37" t="str">
        <f t="shared" si="10"/>
        <v xml:space="preserve">'$DebtorDaysBenchmark_Agriculture'                </v>
      </c>
      <c r="R37" t="str">
        <f t="shared" si="11"/>
        <v>$DebtorDaysBenchmark_Agriculture                 = 0; // LiquidityRatios-DebtorDays</v>
      </c>
      <c r="S37" t="str">
        <f t="shared" si="12"/>
        <v>$DebtorDaysBenchmark_Agriculture                 =  str_replace(",","",$_POST['DebtorDaysBenchmark_Agriculture']) ;</v>
      </c>
      <c r="T37" t="str">
        <f t="shared" si="13"/>
        <v>localStorage.DebtorDaysBenchmark_Agriculture               = '&lt;php? echo $DebtorDaysBenchmark_Agriculture?&gt;' ;</v>
      </c>
      <c r="U37" t="str">
        <f t="shared" si="14"/>
        <v xml:space="preserve">         localStorage.DebtorDaysBenchmark_Agriculture               =  document.BenchmarksForm.DebtorDaysBenchmark_Agriculture.value;</v>
      </c>
      <c r="V37" t="str">
        <f t="shared" si="15"/>
        <v xml:space="preserve">         document.BenchmarksForm.DebtorDaysBenchmark_Agriculture.value =  ToNumber(localStorage.DebtorDaysBenchmark_Agriculture);</v>
      </c>
      <c r="X37" t="str">
        <f t="shared" si="16"/>
        <v xml:space="preserve">         '$DebtorDaysBenchmark_Agriculture',</v>
      </c>
      <c r="Y37" t="str">
        <f t="shared" si="17"/>
        <v xml:space="preserve">         if(row$[ratio] ==  'agriculture'                 )  { $DebtorDaysBenchmark_Agriculture                 = row$['agriculture'                 ];</v>
      </c>
    </row>
    <row r="38" spans="2:25" x14ac:dyDescent="0.25">
      <c r="B38" t="s">
        <v>336</v>
      </c>
      <c r="C38" t="str">
        <f t="shared" si="18"/>
        <v>parastatals</v>
      </c>
      <c r="D38" s="3">
        <f t="shared" si="1"/>
        <v>11</v>
      </c>
      <c r="E38" s="3">
        <f t="shared" si="2"/>
        <v>28</v>
      </c>
      <c r="F38" s="8" t="str">
        <f t="shared" si="3"/>
        <v xml:space="preserve">'parastatals'                 </v>
      </c>
      <c r="G38" t="str">
        <f t="shared" si="4"/>
        <v>'DebtorDaysBenchmark_Parastatals'</v>
      </c>
      <c r="H38" t="str">
        <f t="shared" si="5"/>
        <v>$DebtorDaysBenchmark_Parastatals</v>
      </c>
      <c r="I38" t="str">
        <f t="shared" si="6"/>
        <v>'$DebtorDaysBenchmark_Parastatals'</v>
      </c>
      <c r="J38" t="str">
        <f t="shared" si="7"/>
        <v>localStorage.DebtorDaysBenchmark_Parastatals</v>
      </c>
      <c r="K38" t="s">
        <v>285</v>
      </c>
      <c r="L38" t="s">
        <v>327</v>
      </c>
      <c r="M38" s="9" t="s">
        <v>328</v>
      </c>
      <c r="N38">
        <f t="shared" si="8"/>
        <v>32</v>
      </c>
      <c r="O38">
        <f t="shared" si="0"/>
        <v>46</v>
      </c>
      <c r="P38" t="str">
        <f t="shared" si="9"/>
        <v xml:space="preserve">DebtorDaysBenchmark_Parastatals              </v>
      </c>
      <c r="Q38" t="str">
        <f t="shared" si="10"/>
        <v xml:space="preserve">'$DebtorDaysBenchmark_Parastatals'                </v>
      </c>
      <c r="R38" t="str">
        <f t="shared" si="11"/>
        <v>$DebtorDaysBenchmark_Parastatals                 = 0; // LiquidityRatios-DebtorDays</v>
      </c>
      <c r="S38" t="str">
        <f t="shared" si="12"/>
        <v>$DebtorDaysBenchmark_Parastatals                 =  str_replace(",","",$_POST['DebtorDaysBenchmark_Parastatals']) ;</v>
      </c>
      <c r="T38" t="str">
        <f t="shared" si="13"/>
        <v>localStorage.DebtorDaysBenchmark_Parastatals               = '&lt;php? echo $DebtorDaysBenchmark_Parastatals?&gt;' ;</v>
      </c>
      <c r="U38" t="str">
        <f t="shared" si="14"/>
        <v xml:space="preserve">         localStorage.DebtorDaysBenchmark_Parastatals               =  document.BenchmarksForm.DebtorDaysBenchmark_Parastatals.value;</v>
      </c>
      <c r="V38" t="str">
        <f t="shared" si="15"/>
        <v xml:space="preserve">         document.BenchmarksForm.DebtorDaysBenchmark_Parastatals.value =  ToNumber(localStorage.DebtorDaysBenchmark_Parastatals);</v>
      </c>
      <c r="X38" t="str">
        <f t="shared" si="16"/>
        <v xml:space="preserve">         '$DebtorDaysBenchmark_Parastatals',</v>
      </c>
      <c r="Y38" t="str">
        <f t="shared" si="17"/>
        <v xml:space="preserve">         if(row$[ratio] ==  'parastatals'                 )  { $DebtorDaysBenchmark_Parastatals                 = row$['parastatals'                 ];</v>
      </c>
    </row>
    <row r="39" spans="2:25" x14ac:dyDescent="0.25">
      <c r="B39" t="s">
        <v>337</v>
      </c>
      <c r="C39" t="str">
        <f t="shared" si="18"/>
        <v>transport_and_communications</v>
      </c>
      <c r="D39" s="3">
        <f t="shared" si="1"/>
        <v>28</v>
      </c>
      <c r="E39" s="3">
        <f t="shared" si="2"/>
        <v>28</v>
      </c>
      <c r="F39" s="8" t="str">
        <f t="shared" si="3"/>
        <v>'transport_and_communications'</v>
      </c>
      <c r="G39" t="str">
        <f t="shared" si="4"/>
        <v>'DebtorDaysBenchmark_Transport'</v>
      </c>
      <c r="H39" t="str">
        <f t="shared" si="5"/>
        <v>$DebtorDaysBenchmark_Transport</v>
      </c>
      <c r="I39" t="str">
        <f t="shared" si="6"/>
        <v>'$DebtorDaysBenchmark_Transport'</v>
      </c>
      <c r="J39" t="str">
        <f t="shared" si="7"/>
        <v>localStorage.DebtorDaysBenchmark_Transport</v>
      </c>
      <c r="K39" t="s">
        <v>285</v>
      </c>
      <c r="L39" t="s">
        <v>327</v>
      </c>
      <c r="M39" s="9" t="s">
        <v>328</v>
      </c>
      <c r="N39">
        <f t="shared" si="8"/>
        <v>30</v>
      </c>
      <c r="O39">
        <f t="shared" si="0"/>
        <v>46</v>
      </c>
      <c r="P39" t="str">
        <f t="shared" si="9"/>
        <v xml:space="preserve">DebtorDaysBenchmark_Transport                </v>
      </c>
      <c r="Q39" t="str">
        <f t="shared" si="10"/>
        <v xml:space="preserve">'$DebtorDaysBenchmark_Transport'                  </v>
      </c>
      <c r="R39" t="str">
        <f t="shared" si="11"/>
        <v>$DebtorDaysBenchmark_Transport                   = 0; // LiquidityRatios-DebtorDays</v>
      </c>
      <c r="S39" t="str">
        <f t="shared" si="12"/>
        <v>$DebtorDaysBenchmark_Transport                   =  str_replace(",","",$_POST['DebtorDaysBenchmark_Transport']) ;</v>
      </c>
      <c r="T39" t="str">
        <f t="shared" si="13"/>
        <v>localStorage.DebtorDaysBenchmark_Transport                 = '&lt;php? echo $DebtorDaysBenchmark_Transport?&gt;' ;</v>
      </c>
      <c r="U39" t="str">
        <f t="shared" si="14"/>
        <v xml:space="preserve">         localStorage.DebtorDaysBenchmark_Transport                 =  document.BenchmarksForm.DebtorDaysBenchmark_Transport.value;</v>
      </c>
      <c r="V39" t="str">
        <f t="shared" si="15"/>
        <v xml:space="preserve">         document.BenchmarksForm.DebtorDaysBenchmark_Transport.value =  ToNumber(localStorage.DebtorDaysBenchmark_Transport);</v>
      </c>
      <c r="X39" t="str">
        <f t="shared" si="16"/>
        <v xml:space="preserve">         '$DebtorDaysBenchmark_Transport',</v>
      </c>
      <c r="Y39" t="str">
        <f t="shared" si="17"/>
        <v xml:space="preserve">         if(row$[ratio] ==  'transport_and_communications')  { $DebtorDaysBenchmark_Transport                   = row$['transport_and_communications'];</v>
      </c>
    </row>
    <row r="40" spans="2:25" x14ac:dyDescent="0.25">
      <c r="B40" t="s">
        <v>338</v>
      </c>
      <c r="C40" t="str">
        <f t="shared" si="18"/>
        <v>mining</v>
      </c>
      <c r="D40" s="3">
        <f t="shared" si="1"/>
        <v>6</v>
      </c>
      <c r="E40" s="3">
        <f t="shared" si="2"/>
        <v>28</v>
      </c>
      <c r="F40" s="8" t="str">
        <f t="shared" si="3"/>
        <v xml:space="preserve">'mining'                      </v>
      </c>
      <c r="G40" t="str">
        <f t="shared" si="4"/>
        <v>'DebtorDaysBenchmark_Mining'</v>
      </c>
      <c r="H40" t="str">
        <f t="shared" si="5"/>
        <v>$DebtorDaysBenchmark_Mining</v>
      </c>
      <c r="I40" t="str">
        <f t="shared" si="6"/>
        <v>'$DebtorDaysBenchmark_Mining'</v>
      </c>
      <c r="J40" t="str">
        <f t="shared" si="7"/>
        <v>localStorage.DebtorDaysBenchmark_Mining</v>
      </c>
      <c r="K40" t="s">
        <v>285</v>
      </c>
      <c r="L40" t="s">
        <v>327</v>
      </c>
      <c r="M40" s="9" t="s">
        <v>328</v>
      </c>
      <c r="N40">
        <f t="shared" si="8"/>
        <v>27</v>
      </c>
      <c r="O40">
        <f t="shared" si="0"/>
        <v>46</v>
      </c>
      <c r="P40" t="str">
        <f t="shared" si="9"/>
        <v xml:space="preserve">DebtorDaysBenchmark_Mining                   </v>
      </c>
      <c r="Q40" t="str">
        <f t="shared" si="10"/>
        <v xml:space="preserve">'$DebtorDaysBenchmark_Mining'                     </v>
      </c>
      <c r="R40" t="str">
        <f t="shared" si="11"/>
        <v>$DebtorDaysBenchmark_Mining                      = 0; // LiquidityRatios-DebtorDays</v>
      </c>
      <c r="S40" t="str">
        <f t="shared" si="12"/>
        <v>$DebtorDaysBenchmark_Mining                      =  str_replace(",","",$_POST['DebtorDaysBenchmark_Mining']) ;</v>
      </c>
      <c r="T40" t="str">
        <f t="shared" si="13"/>
        <v>localStorage.DebtorDaysBenchmark_Mining                    = '&lt;php? echo $DebtorDaysBenchmark_Mining?&gt;' ;</v>
      </c>
      <c r="U40" t="str">
        <f t="shared" si="14"/>
        <v xml:space="preserve">         localStorage.DebtorDaysBenchmark_Mining                    =  document.BenchmarksForm.DebtorDaysBenchmark_Mining.value;</v>
      </c>
      <c r="V40" t="str">
        <f t="shared" si="15"/>
        <v xml:space="preserve">         document.BenchmarksForm.DebtorDaysBenchmark_Mining.value =  ToNumber(localStorage.DebtorDaysBenchmark_Mining);</v>
      </c>
      <c r="X40" t="str">
        <f t="shared" si="16"/>
        <v xml:space="preserve">         '$DebtorDaysBenchmark_Mining',</v>
      </c>
      <c r="Y40" t="str">
        <f t="shared" si="17"/>
        <v xml:space="preserve">         if(row$[ratio] ==  'mining'                      )  { $DebtorDaysBenchmark_Mining                      = row$['mining'                      ];</v>
      </c>
    </row>
    <row r="41" spans="2:25" x14ac:dyDescent="0.25">
      <c r="B41" t="s">
        <v>339</v>
      </c>
      <c r="C41" t="str">
        <f t="shared" si="18"/>
        <v>date_updated</v>
      </c>
      <c r="D41" s="3">
        <f t="shared" si="1"/>
        <v>12</v>
      </c>
      <c r="E41" s="3">
        <f t="shared" si="2"/>
        <v>28</v>
      </c>
      <c r="F41" s="8" t="str">
        <f t="shared" si="3"/>
        <v xml:space="preserve">'date_updated'                </v>
      </c>
      <c r="G41" t="str">
        <f t="shared" si="4"/>
        <v>'DebtorDaysBenchmark_DateUpdated'</v>
      </c>
      <c r="H41" t="str">
        <f t="shared" si="5"/>
        <v>$DebtorDaysBenchmark_DateUpdated</v>
      </c>
      <c r="I41" t="str">
        <f t="shared" si="6"/>
        <v>'$DebtorDaysBenchmark_DateUpdated'</v>
      </c>
      <c r="J41" t="str">
        <f t="shared" si="7"/>
        <v>localStorage.DebtorDaysBenchmark_DateUpdated</v>
      </c>
      <c r="K41" t="s">
        <v>285</v>
      </c>
      <c r="L41" t="s">
        <v>327</v>
      </c>
      <c r="M41" s="9" t="s">
        <v>328</v>
      </c>
      <c r="N41">
        <f t="shared" si="8"/>
        <v>32</v>
      </c>
      <c r="O41">
        <f t="shared" si="0"/>
        <v>46</v>
      </c>
      <c r="P41" t="str">
        <f t="shared" si="9"/>
        <v xml:space="preserve">DebtorDaysBenchmark_DateUpdated              </v>
      </c>
      <c r="Q41" t="str">
        <f t="shared" si="10"/>
        <v xml:space="preserve">'$DebtorDaysBenchmark_DateUpdated'                </v>
      </c>
      <c r="R41" t="str">
        <f t="shared" si="11"/>
        <v>$DebtorDaysBenchmark_DateUpdated                 = 0; // LiquidityRatios-DebtorDays</v>
      </c>
      <c r="S41" t="str">
        <f t="shared" si="12"/>
        <v>$DebtorDaysBenchmark_DateUpdated                 =  str_replace(",","",$_POST['DebtorDaysBenchmark_DateUpdated']) ;</v>
      </c>
      <c r="T41" t="str">
        <f t="shared" si="13"/>
        <v>localStorage.DebtorDaysBenchmark_DateUpdated               = '&lt;php? echo $DebtorDaysBenchmark_DateUpdated?&gt;' ;</v>
      </c>
      <c r="U41" t="str">
        <f t="shared" si="14"/>
        <v xml:space="preserve">         localStorage.DebtorDaysBenchmark_DateUpdated               =  document.BenchmarksForm.DebtorDaysBenchmark_DateUpdated.value;</v>
      </c>
      <c r="V41" t="str">
        <f t="shared" si="15"/>
        <v xml:space="preserve">         document.BenchmarksForm.DebtorDaysBenchmark_DateUpdated.value =  ToNumber(localStorage.DebtorDaysBenchmark_DateUpdated);</v>
      </c>
      <c r="X41" t="str">
        <f t="shared" si="16"/>
        <v xml:space="preserve">         '$DebtorDaysBenchmark_DateUpdated',</v>
      </c>
      <c r="Y41" t="str">
        <f t="shared" si="17"/>
        <v xml:space="preserve">         if(row$[ratio] ==  'date_updated'                )  { $DebtorDaysBenchmark_DateUpdated                 = row$['date_updated'                ];</v>
      </c>
    </row>
    <row r="42" spans="2:25" x14ac:dyDescent="0.25">
      <c r="B42" t="s">
        <v>310</v>
      </c>
      <c r="C42" t="str">
        <f t="shared" si="18"/>
        <v>data_source</v>
      </c>
      <c r="D42" s="3">
        <f t="shared" si="1"/>
        <v>11</v>
      </c>
      <c r="E42" s="3">
        <f t="shared" si="2"/>
        <v>28</v>
      </c>
      <c r="F42" s="8" t="str">
        <f t="shared" si="3"/>
        <v xml:space="preserve">'data_source'                 </v>
      </c>
      <c r="G42" t="str">
        <f t="shared" si="4"/>
        <v>'CurrentRatioBenchmarkComment'</v>
      </c>
      <c r="H42" t="str">
        <f t="shared" si="5"/>
        <v>$CurrentRatioBenchmarkComment</v>
      </c>
      <c r="I42" t="str">
        <f t="shared" si="6"/>
        <v>'$CurrentRatioBenchmarkComment'</v>
      </c>
      <c r="J42" t="str">
        <f t="shared" si="7"/>
        <v>localStorage.CurrentRatioBenchmarkComment</v>
      </c>
      <c r="K42" t="s">
        <v>285</v>
      </c>
      <c r="L42" t="s">
        <v>327</v>
      </c>
      <c r="M42" s="9" t="s">
        <v>328</v>
      </c>
      <c r="N42">
        <f t="shared" si="8"/>
        <v>29</v>
      </c>
      <c r="O42">
        <f t="shared" si="0"/>
        <v>46</v>
      </c>
      <c r="P42" t="str">
        <f t="shared" si="9"/>
        <v xml:space="preserve">CurrentRatioBenchmarkComment                 </v>
      </c>
      <c r="Q42" t="str">
        <f t="shared" si="10"/>
        <v xml:space="preserve">'$CurrentRatioBenchmarkComment'                   </v>
      </c>
      <c r="R42" t="str">
        <f t="shared" si="11"/>
        <v>$CurrentRatioBenchmarkComment                    = 0; // LiquidityRatios-DebtorDays</v>
      </c>
      <c r="S42" t="str">
        <f t="shared" si="12"/>
        <v>$CurrentRatioBenchmarkComment                    =  str_replace(",","",$_POST['CurrentRatioBenchmarkComment']) ;</v>
      </c>
      <c r="T42" t="str">
        <f t="shared" si="13"/>
        <v>localStorage.CurrentRatioBenchmarkComment                  = '&lt;php? echo $CurrentRatioBenchmarkComment?&gt;' ;</v>
      </c>
      <c r="U42" t="str">
        <f t="shared" si="14"/>
        <v xml:space="preserve">         localStorage.CurrentRatioBenchmarkComment                  =  document.BenchmarksForm.CurrentRatioBenchmarkComment.value;</v>
      </c>
      <c r="V42" t="str">
        <f t="shared" si="15"/>
        <v xml:space="preserve">         document.BenchmarksForm.CurrentRatioBenchmarkComment.value =  ToNumber(localStorage.CurrentRatioBenchmarkComment);</v>
      </c>
      <c r="X42" t="str">
        <f t="shared" si="16"/>
        <v xml:space="preserve">         '$username','$CurrentRatioBenchmarkComment'),</v>
      </c>
      <c r="Y42" t="str">
        <f t="shared" si="17"/>
        <v xml:space="preserve">         if(row$[ratio] ==  'data_source'                 )  { $CurrentRatioBenchmarkComment                    = row$['data_source'                 ];</v>
      </c>
    </row>
    <row r="43" spans="2:25" x14ac:dyDescent="0.25">
      <c r="B43" t="s">
        <v>340</v>
      </c>
      <c r="C43" t="str">
        <f t="shared" si="18"/>
        <v>bench_mark_type</v>
      </c>
      <c r="D43" s="3">
        <f t="shared" si="1"/>
        <v>15</v>
      </c>
      <c r="E43" s="3">
        <f t="shared" si="2"/>
        <v>28</v>
      </c>
      <c r="F43" s="8" t="str">
        <f t="shared" si="3"/>
        <v xml:space="preserve">'bench_mark_type'             </v>
      </c>
      <c r="G43" t="str">
        <f t="shared" si="4"/>
        <v>'CreditorDaysBenchmarkType'</v>
      </c>
      <c r="H43" t="str">
        <f t="shared" si="5"/>
        <v>$CreditorDaysBenchmarkType</v>
      </c>
      <c r="I43" t="str">
        <f t="shared" si="6"/>
        <v>'$CreditorDaysBenchmarkType'</v>
      </c>
      <c r="J43" t="str">
        <f t="shared" si="7"/>
        <v>localStorage.CreditorDaysBenchmarkType</v>
      </c>
      <c r="K43" t="s">
        <v>285</v>
      </c>
      <c r="L43" t="s">
        <v>341</v>
      </c>
      <c r="M43" s="9" t="s">
        <v>328</v>
      </c>
      <c r="N43">
        <f t="shared" si="8"/>
        <v>26</v>
      </c>
      <c r="O43">
        <f t="shared" si="0"/>
        <v>46</v>
      </c>
      <c r="P43" t="str">
        <f t="shared" si="9"/>
        <v xml:space="preserve">CreditorDaysBenchmarkType                    </v>
      </c>
      <c r="Q43" t="str">
        <f t="shared" si="10"/>
        <v xml:space="preserve">'$CreditorDaysBenchmarkType'                      </v>
      </c>
      <c r="R43" t="str">
        <f t="shared" si="11"/>
        <v>$CreditorDaysBenchmarkType                       = 0; // LiquidityRatios-CreditorDays</v>
      </c>
      <c r="S43" t="str">
        <f t="shared" si="12"/>
        <v>$CreditorDaysBenchmarkType                       =  str_replace(",","",$_POST['CreditorDaysBenchmarkType']) ;</v>
      </c>
      <c r="T43" t="str">
        <f t="shared" si="13"/>
        <v>localStorage.CreditorDaysBenchmarkType                     = '&lt;php? echo $CreditorDaysBenchmarkType?&gt;' ;</v>
      </c>
      <c r="U43" t="str">
        <f t="shared" si="14"/>
        <v xml:space="preserve">         localStorage.CreditorDaysBenchmarkType                     =  document.BenchmarksForm.CreditorDaysBenchmarkType.value;</v>
      </c>
      <c r="V43" t="str">
        <f t="shared" si="15"/>
        <v xml:space="preserve">         document.BenchmarksForm.CreditorDaysBenchmarkType.value =  ToNumber(localStorage.CreditorDaysBenchmarkType);</v>
      </c>
      <c r="X43" t="str">
        <f t="shared" si="16"/>
        <v xml:space="preserve">         ('CreditorDays','Days','$CreditorDaysBenchmarkType',</v>
      </c>
      <c r="Y43" t="str">
        <f t="shared" si="17"/>
        <v xml:space="preserve">         if(row$[ratio] ==  'bench_mark_type'             )  { $CreditorDaysBenchmarkType                       = row$['bench_mark_type'             ];</v>
      </c>
    </row>
    <row r="44" spans="2:25" x14ac:dyDescent="0.25">
      <c r="B44" t="s">
        <v>342</v>
      </c>
      <c r="C44" t="str">
        <f t="shared" si="18"/>
        <v>global_average</v>
      </c>
      <c r="D44" s="3">
        <f t="shared" si="1"/>
        <v>14</v>
      </c>
      <c r="E44" s="3">
        <f t="shared" si="2"/>
        <v>28</v>
      </c>
      <c r="F44" s="8" t="str">
        <f t="shared" si="3"/>
        <v xml:space="preserve">'global_average'              </v>
      </c>
      <c r="G44" t="str">
        <f t="shared" si="4"/>
        <v>'CreditorDaysGlobalAverage'</v>
      </c>
      <c r="H44" t="str">
        <f t="shared" si="5"/>
        <v>$CreditorDaysGlobalAverage</v>
      </c>
      <c r="I44" t="str">
        <f t="shared" si="6"/>
        <v>'$CreditorDaysGlobalAverage'</v>
      </c>
      <c r="J44" t="str">
        <f t="shared" si="7"/>
        <v>localStorage.CreditorDaysGlobalAverage</v>
      </c>
      <c r="K44" t="s">
        <v>285</v>
      </c>
      <c r="L44" t="s">
        <v>341</v>
      </c>
      <c r="M44" s="9" t="s">
        <v>328</v>
      </c>
      <c r="N44">
        <f t="shared" si="8"/>
        <v>26</v>
      </c>
      <c r="O44">
        <f t="shared" si="0"/>
        <v>46</v>
      </c>
      <c r="P44" t="str">
        <f t="shared" si="9"/>
        <v xml:space="preserve">CreditorDaysGlobalAverage                    </v>
      </c>
      <c r="Q44" t="str">
        <f t="shared" si="10"/>
        <v xml:space="preserve">'$CreditorDaysGlobalAverage'                      </v>
      </c>
      <c r="R44" t="str">
        <f t="shared" si="11"/>
        <v>$CreditorDaysGlobalAverage                       = 0; // LiquidityRatios-CreditorDays</v>
      </c>
      <c r="S44" t="str">
        <f t="shared" si="12"/>
        <v>$CreditorDaysGlobalAverage                       =  str_replace(",","",$_POST['CreditorDaysGlobalAverage']) ;</v>
      </c>
      <c r="T44" t="str">
        <f t="shared" si="13"/>
        <v>localStorage.CreditorDaysGlobalAverage                     = '&lt;php? echo $CreditorDaysGlobalAverage?&gt;' ;</v>
      </c>
      <c r="U44" t="str">
        <f t="shared" si="14"/>
        <v xml:space="preserve">         localStorage.CreditorDaysGlobalAverage                     =  document.BenchmarksForm.CreditorDaysGlobalAverage.value;</v>
      </c>
      <c r="V44" t="str">
        <f t="shared" si="15"/>
        <v xml:space="preserve">         document.BenchmarksForm.CreditorDaysGlobalAverage.value =  ToNumber(localStorage.CreditorDaysGlobalAverage);</v>
      </c>
      <c r="X44" t="str">
        <f t="shared" si="16"/>
        <v xml:space="preserve">         '$CreditorDaysGlobalAverage',</v>
      </c>
      <c r="Y44" t="str">
        <f t="shared" si="17"/>
        <v xml:space="preserve">         if(row$[ratio] ==  'global_average'              )  { $CreditorDaysGlobalAverage                       = row$['global_average'              ];</v>
      </c>
    </row>
    <row r="45" spans="2:25" x14ac:dyDescent="0.25">
      <c r="B45" t="s">
        <v>343</v>
      </c>
      <c r="C45" t="str">
        <f t="shared" si="18"/>
        <v>trade</v>
      </c>
      <c r="D45" s="3">
        <f t="shared" si="1"/>
        <v>5</v>
      </c>
      <c r="E45" s="3">
        <f t="shared" si="2"/>
        <v>28</v>
      </c>
      <c r="F45" s="8" t="str">
        <f t="shared" si="3"/>
        <v xml:space="preserve">'trade'                       </v>
      </c>
      <c r="G45" t="str">
        <f t="shared" si="4"/>
        <v>'CreditorDaysBenchmark_Trade'</v>
      </c>
      <c r="H45" t="str">
        <f t="shared" si="5"/>
        <v>$CreditorDaysBenchmark_Trade</v>
      </c>
      <c r="I45" t="str">
        <f t="shared" si="6"/>
        <v>'$CreditorDaysBenchmark_Trade'</v>
      </c>
      <c r="J45" t="str">
        <f t="shared" si="7"/>
        <v>localStorage.CreditorDaysBenchmark_Trade</v>
      </c>
      <c r="K45" t="s">
        <v>285</v>
      </c>
      <c r="L45" t="s">
        <v>341</v>
      </c>
      <c r="M45" s="9" t="s">
        <v>328</v>
      </c>
      <c r="N45">
        <f t="shared" si="8"/>
        <v>28</v>
      </c>
      <c r="O45">
        <f t="shared" si="0"/>
        <v>46</v>
      </c>
      <c r="P45" t="str">
        <f t="shared" si="9"/>
        <v xml:space="preserve">CreditorDaysBenchmark_Trade                  </v>
      </c>
      <c r="Q45" t="str">
        <f t="shared" si="10"/>
        <v xml:space="preserve">'$CreditorDaysBenchmark_Trade'                    </v>
      </c>
      <c r="R45" t="str">
        <f t="shared" si="11"/>
        <v>$CreditorDaysBenchmark_Trade                     = 0; // LiquidityRatios-CreditorDays</v>
      </c>
      <c r="S45" t="str">
        <f t="shared" si="12"/>
        <v>$CreditorDaysBenchmark_Trade                     =  str_replace(",","",$_POST['CreditorDaysBenchmark_Trade']) ;</v>
      </c>
      <c r="T45" t="str">
        <f t="shared" si="13"/>
        <v>localStorage.CreditorDaysBenchmark_Trade                   = '&lt;php? echo $CreditorDaysBenchmark_Trade?&gt;' ;</v>
      </c>
      <c r="U45" t="str">
        <f t="shared" si="14"/>
        <v xml:space="preserve">         localStorage.CreditorDaysBenchmark_Trade                   =  document.BenchmarksForm.CreditorDaysBenchmark_Trade.value;</v>
      </c>
      <c r="V45" t="str">
        <f t="shared" si="15"/>
        <v xml:space="preserve">         document.BenchmarksForm.CreditorDaysBenchmark_Trade.value =  ToNumber(localStorage.CreditorDaysBenchmark_Trade);</v>
      </c>
      <c r="X45" t="str">
        <f t="shared" si="16"/>
        <v xml:space="preserve">         '$CreditorDaysBenchmark_Trade',</v>
      </c>
      <c r="Y45" t="str">
        <f t="shared" si="17"/>
        <v xml:space="preserve">         if(row$[ratio] ==  'trade'                       )  { $CreditorDaysBenchmark_Trade                     = row$['trade'                       ];</v>
      </c>
    </row>
    <row r="46" spans="2:25" x14ac:dyDescent="0.25">
      <c r="B46" t="s">
        <v>344</v>
      </c>
      <c r="C46" t="str">
        <f t="shared" si="18"/>
        <v>finance_and_business</v>
      </c>
      <c r="D46" s="3">
        <f t="shared" si="1"/>
        <v>20</v>
      </c>
      <c r="E46" s="3">
        <f t="shared" si="2"/>
        <v>28</v>
      </c>
      <c r="F46" s="8" t="str">
        <f t="shared" si="3"/>
        <v xml:space="preserve">'finance_and_business'        </v>
      </c>
      <c r="G46" t="str">
        <f t="shared" si="4"/>
        <v>'CreditorDaysBenchmark_Finance'</v>
      </c>
      <c r="H46" t="str">
        <f t="shared" si="5"/>
        <v>$CreditorDaysBenchmark_Finance</v>
      </c>
      <c r="I46" t="str">
        <f t="shared" si="6"/>
        <v>'$CreditorDaysBenchmark_Finance'</v>
      </c>
      <c r="J46" t="str">
        <f t="shared" si="7"/>
        <v>localStorage.CreditorDaysBenchmark_Finance</v>
      </c>
      <c r="K46" t="s">
        <v>285</v>
      </c>
      <c r="L46" t="s">
        <v>341</v>
      </c>
      <c r="M46" s="9" t="s">
        <v>328</v>
      </c>
      <c r="N46">
        <f t="shared" si="8"/>
        <v>30</v>
      </c>
      <c r="O46">
        <f t="shared" si="0"/>
        <v>46</v>
      </c>
      <c r="P46" t="str">
        <f t="shared" si="9"/>
        <v xml:space="preserve">CreditorDaysBenchmark_Finance                </v>
      </c>
      <c r="Q46" t="str">
        <f t="shared" si="10"/>
        <v xml:space="preserve">'$CreditorDaysBenchmark_Finance'                  </v>
      </c>
      <c r="R46" t="str">
        <f t="shared" si="11"/>
        <v>$CreditorDaysBenchmark_Finance                   = 0; // LiquidityRatios-CreditorDays</v>
      </c>
      <c r="S46" t="str">
        <f t="shared" si="12"/>
        <v>$CreditorDaysBenchmark_Finance                   =  str_replace(",","",$_POST['CreditorDaysBenchmark_Finance']) ;</v>
      </c>
      <c r="T46" t="str">
        <f t="shared" si="13"/>
        <v>localStorage.CreditorDaysBenchmark_Finance                 = '&lt;php? echo $CreditorDaysBenchmark_Finance?&gt;' ;</v>
      </c>
      <c r="U46" t="str">
        <f t="shared" si="14"/>
        <v xml:space="preserve">         localStorage.CreditorDaysBenchmark_Finance                 =  document.BenchmarksForm.CreditorDaysBenchmark_Finance.value;</v>
      </c>
      <c r="V46" t="str">
        <f t="shared" si="15"/>
        <v xml:space="preserve">         document.BenchmarksForm.CreditorDaysBenchmark_Finance.value =  ToNumber(localStorage.CreditorDaysBenchmark_Finance);</v>
      </c>
      <c r="X46" t="str">
        <f t="shared" si="16"/>
        <v xml:space="preserve">         '$CreditorDaysBenchmark_Finance',</v>
      </c>
      <c r="Y46" t="str">
        <f t="shared" si="17"/>
        <v xml:space="preserve">         if(row$[ratio] ==  'finance_and_business'        )  { $CreditorDaysBenchmark_Finance                   = row$['finance_and_business'        ];</v>
      </c>
    </row>
    <row r="47" spans="2:25" x14ac:dyDescent="0.25">
      <c r="B47" t="s">
        <v>345</v>
      </c>
      <c r="C47" t="str">
        <f t="shared" si="18"/>
        <v>real_estate</v>
      </c>
      <c r="D47" s="3">
        <f t="shared" si="1"/>
        <v>11</v>
      </c>
      <c r="E47" s="3">
        <f t="shared" si="2"/>
        <v>28</v>
      </c>
      <c r="F47" s="8" t="str">
        <f t="shared" si="3"/>
        <v xml:space="preserve">'real_estate'                 </v>
      </c>
      <c r="G47" t="str">
        <f t="shared" si="4"/>
        <v>'CreditorDaysBenchmark_RealEstate'</v>
      </c>
      <c r="H47" t="str">
        <f t="shared" si="5"/>
        <v>$CreditorDaysBenchmark_RealEstate</v>
      </c>
      <c r="I47" t="str">
        <f t="shared" si="6"/>
        <v>'$CreditorDaysBenchmark_RealEstate'</v>
      </c>
      <c r="J47" t="str">
        <f t="shared" si="7"/>
        <v>localStorage.CreditorDaysBenchmark_RealEstate</v>
      </c>
      <c r="K47" t="s">
        <v>285</v>
      </c>
      <c r="L47" t="s">
        <v>341</v>
      </c>
      <c r="M47" s="9" t="s">
        <v>328</v>
      </c>
      <c r="N47">
        <f t="shared" si="8"/>
        <v>33</v>
      </c>
      <c r="O47">
        <f t="shared" si="0"/>
        <v>46</v>
      </c>
      <c r="P47" t="str">
        <f t="shared" si="9"/>
        <v xml:space="preserve">CreditorDaysBenchmark_RealEstate             </v>
      </c>
      <c r="Q47" t="str">
        <f t="shared" si="10"/>
        <v xml:space="preserve">'$CreditorDaysBenchmark_RealEstate'               </v>
      </c>
      <c r="R47" t="str">
        <f t="shared" si="11"/>
        <v>$CreditorDaysBenchmark_RealEstate                = 0; // LiquidityRatios-CreditorDays</v>
      </c>
      <c r="S47" t="str">
        <f t="shared" si="12"/>
        <v>$CreditorDaysBenchmark_RealEstate                =  str_replace(",","",$_POST['CreditorDaysBenchmark_RealEstate']) ;</v>
      </c>
      <c r="T47" t="str">
        <f t="shared" si="13"/>
        <v>localStorage.CreditorDaysBenchmark_RealEstate              = '&lt;php? echo $CreditorDaysBenchmark_RealEstate?&gt;' ;</v>
      </c>
      <c r="U47" t="str">
        <f t="shared" si="14"/>
        <v xml:space="preserve">         localStorage.CreditorDaysBenchmark_RealEstate              =  document.BenchmarksForm.CreditorDaysBenchmark_RealEstate.value;</v>
      </c>
      <c r="V47" t="str">
        <f t="shared" si="15"/>
        <v xml:space="preserve">         document.BenchmarksForm.CreditorDaysBenchmark_RealEstate.value =  ToNumber(localStorage.CreditorDaysBenchmark_RealEstate);</v>
      </c>
      <c r="X47" t="str">
        <f t="shared" si="16"/>
        <v xml:space="preserve">         '$CreditorDaysBenchmark_RealEstate',</v>
      </c>
      <c r="Y47" t="str">
        <f t="shared" si="17"/>
        <v xml:space="preserve">         if(row$[ratio] ==  'real_estate'                 )  { $CreditorDaysBenchmark_RealEstate                = row$['real_estate'                 ];</v>
      </c>
    </row>
    <row r="48" spans="2:25" x14ac:dyDescent="0.25">
      <c r="B48" t="s">
        <v>346</v>
      </c>
      <c r="C48" t="str">
        <f t="shared" si="18"/>
        <v>manufacturing</v>
      </c>
      <c r="D48" s="3">
        <f t="shared" si="1"/>
        <v>13</v>
      </c>
      <c r="E48" s="3">
        <f t="shared" si="2"/>
        <v>28</v>
      </c>
      <c r="F48" s="8" t="str">
        <f t="shared" si="3"/>
        <v xml:space="preserve">'manufacturing'               </v>
      </c>
      <c r="G48" t="str">
        <f t="shared" si="4"/>
        <v>'CreditorDaysBenchmark_Manufacturing'</v>
      </c>
      <c r="H48" t="str">
        <f t="shared" si="5"/>
        <v>$CreditorDaysBenchmark_Manufacturing</v>
      </c>
      <c r="I48" t="str">
        <f t="shared" si="6"/>
        <v>'$CreditorDaysBenchmark_Manufacturing'</v>
      </c>
      <c r="J48" t="str">
        <f t="shared" si="7"/>
        <v>localStorage.CreditorDaysBenchmark_Manufacturing</v>
      </c>
      <c r="K48" t="s">
        <v>285</v>
      </c>
      <c r="L48" t="s">
        <v>341</v>
      </c>
      <c r="M48" s="9" t="s">
        <v>328</v>
      </c>
      <c r="N48">
        <f t="shared" si="8"/>
        <v>36</v>
      </c>
      <c r="O48">
        <f t="shared" si="0"/>
        <v>46</v>
      </c>
      <c r="P48" t="str">
        <f t="shared" si="9"/>
        <v xml:space="preserve">CreditorDaysBenchmark_Manufacturing          </v>
      </c>
      <c r="Q48" t="str">
        <f t="shared" si="10"/>
        <v xml:space="preserve">'$CreditorDaysBenchmark_Manufacturing'            </v>
      </c>
      <c r="R48" t="str">
        <f t="shared" si="11"/>
        <v>$CreditorDaysBenchmark_Manufacturing             = 0; // LiquidityRatios-CreditorDays</v>
      </c>
      <c r="S48" t="str">
        <f t="shared" si="12"/>
        <v>$CreditorDaysBenchmark_Manufacturing             =  str_replace(",","",$_POST['CreditorDaysBenchmark_Manufacturing']) ;</v>
      </c>
      <c r="T48" t="str">
        <f t="shared" si="13"/>
        <v>localStorage.CreditorDaysBenchmark_Manufacturing           = '&lt;php? echo $CreditorDaysBenchmark_Manufacturing?&gt;' ;</v>
      </c>
      <c r="U48" t="str">
        <f t="shared" si="14"/>
        <v xml:space="preserve">         localStorage.CreditorDaysBenchmark_Manufacturing           =  document.BenchmarksForm.CreditorDaysBenchmark_Manufacturing.value;</v>
      </c>
      <c r="V48" t="str">
        <f t="shared" si="15"/>
        <v xml:space="preserve">         document.BenchmarksForm.CreditorDaysBenchmark_Manufacturing.value =  ToNumber(localStorage.CreditorDaysBenchmark_Manufacturing);</v>
      </c>
      <c r="X48" t="str">
        <f t="shared" si="16"/>
        <v xml:space="preserve">         '$CreditorDaysBenchmark_Manufacturing',</v>
      </c>
      <c r="Y48" t="str">
        <f t="shared" si="17"/>
        <v xml:space="preserve">         if(row$[ratio] ==  'manufacturing'               )  { $CreditorDaysBenchmark_Manufacturing             = row$['manufacturing'               ];</v>
      </c>
    </row>
    <row r="49" spans="2:25" x14ac:dyDescent="0.25">
      <c r="B49" t="s">
        <v>347</v>
      </c>
      <c r="C49" t="str">
        <f t="shared" si="18"/>
        <v>construction</v>
      </c>
      <c r="D49" s="3">
        <f t="shared" si="1"/>
        <v>12</v>
      </c>
      <c r="E49" s="3">
        <f t="shared" si="2"/>
        <v>28</v>
      </c>
      <c r="F49" s="8" t="str">
        <f t="shared" si="3"/>
        <v xml:space="preserve">'construction'                </v>
      </c>
      <c r="G49" t="str">
        <f t="shared" si="4"/>
        <v>'CreditorDaysBenchmark_Construction'</v>
      </c>
      <c r="H49" t="str">
        <f t="shared" si="5"/>
        <v>$CreditorDaysBenchmark_Construction</v>
      </c>
      <c r="I49" t="str">
        <f t="shared" si="6"/>
        <v>'$CreditorDaysBenchmark_Construction'</v>
      </c>
      <c r="J49" t="str">
        <f t="shared" si="7"/>
        <v>localStorage.CreditorDaysBenchmark_Construction</v>
      </c>
      <c r="K49" t="s">
        <v>285</v>
      </c>
      <c r="L49" t="s">
        <v>341</v>
      </c>
      <c r="M49" s="9" t="s">
        <v>328</v>
      </c>
      <c r="N49">
        <f t="shared" si="8"/>
        <v>35</v>
      </c>
      <c r="O49">
        <f t="shared" si="0"/>
        <v>46</v>
      </c>
      <c r="P49" t="str">
        <f t="shared" si="9"/>
        <v xml:space="preserve">CreditorDaysBenchmark_Construction           </v>
      </c>
      <c r="Q49" t="str">
        <f t="shared" si="10"/>
        <v xml:space="preserve">'$CreditorDaysBenchmark_Construction'             </v>
      </c>
      <c r="R49" t="str">
        <f t="shared" si="11"/>
        <v>$CreditorDaysBenchmark_Construction              = 0; // LiquidityRatios-CreditorDays</v>
      </c>
      <c r="S49" t="str">
        <f t="shared" si="12"/>
        <v>$CreditorDaysBenchmark_Construction              =  str_replace(",","",$_POST['CreditorDaysBenchmark_Construction']) ;</v>
      </c>
      <c r="T49" t="str">
        <f t="shared" si="13"/>
        <v>localStorage.CreditorDaysBenchmark_Construction            = '&lt;php? echo $CreditorDaysBenchmark_Construction?&gt;' ;</v>
      </c>
      <c r="U49" t="str">
        <f t="shared" si="14"/>
        <v xml:space="preserve">         localStorage.CreditorDaysBenchmark_Construction            =  document.BenchmarksForm.CreditorDaysBenchmark_Construction.value;</v>
      </c>
      <c r="V49" t="str">
        <f t="shared" si="15"/>
        <v xml:space="preserve">         document.BenchmarksForm.CreditorDaysBenchmark_Construction.value =  ToNumber(localStorage.CreditorDaysBenchmark_Construction);</v>
      </c>
      <c r="X49" t="str">
        <f t="shared" si="16"/>
        <v xml:space="preserve">         '$CreditorDaysBenchmark_Construction',</v>
      </c>
      <c r="Y49" t="str">
        <f t="shared" si="17"/>
        <v xml:space="preserve">         if(row$[ratio] ==  'construction'                )  { $CreditorDaysBenchmark_Construction              = row$['construction'                ];</v>
      </c>
    </row>
    <row r="50" spans="2:25" x14ac:dyDescent="0.25">
      <c r="B50" t="s">
        <v>348</v>
      </c>
      <c r="C50" t="str">
        <f t="shared" si="18"/>
        <v>agriculture</v>
      </c>
      <c r="D50" s="3">
        <f t="shared" si="1"/>
        <v>11</v>
      </c>
      <c r="E50" s="3">
        <f t="shared" si="2"/>
        <v>28</v>
      </c>
      <c r="F50" s="8" t="str">
        <f t="shared" si="3"/>
        <v xml:space="preserve">'agriculture'                 </v>
      </c>
      <c r="G50" t="str">
        <f t="shared" si="4"/>
        <v>'CreditorDaysBenchmark_Agriculture'</v>
      </c>
      <c r="H50" t="str">
        <f t="shared" si="5"/>
        <v>$CreditorDaysBenchmark_Agriculture</v>
      </c>
      <c r="I50" t="str">
        <f t="shared" si="6"/>
        <v>'$CreditorDaysBenchmark_Agriculture'</v>
      </c>
      <c r="J50" t="str">
        <f t="shared" si="7"/>
        <v>localStorage.CreditorDaysBenchmark_Agriculture</v>
      </c>
      <c r="K50" t="s">
        <v>285</v>
      </c>
      <c r="L50" t="s">
        <v>341</v>
      </c>
      <c r="M50" s="9" t="s">
        <v>328</v>
      </c>
      <c r="N50">
        <f t="shared" si="8"/>
        <v>34</v>
      </c>
      <c r="O50">
        <f t="shared" si="0"/>
        <v>46</v>
      </c>
      <c r="P50" t="str">
        <f t="shared" si="9"/>
        <v xml:space="preserve">CreditorDaysBenchmark_Agriculture            </v>
      </c>
      <c r="Q50" t="str">
        <f t="shared" si="10"/>
        <v xml:space="preserve">'$CreditorDaysBenchmark_Agriculture'              </v>
      </c>
      <c r="R50" t="str">
        <f t="shared" si="11"/>
        <v>$CreditorDaysBenchmark_Agriculture               = 0; // LiquidityRatios-CreditorDays</v>
      </c>
      <c r="S50" t="str">
        <f t="shared" si="12"/>
        <v>$CreditorDaysBenchmark_Agriculture               =  str_replace(",","",$_POST['CreditorDaysBenchmark_Agriculture']) ;</v>
      </c>
      <c r="T50" t="str">
        <f t="shared" si="13"/>
        <v>localStorage.CreditorDaysBenchmark_Agriculture             = '&lt;php? echo $CreditorDaysBenchmark_Agriculture?&gt;' ;</v>
      </c>
      <c r="U50" t="str">
        <f t="shared" si="14"/>
        <v xml:space="preserve">         localStorage.CreditorDaysBenchmark_Agriculture             =  document.BenchmarksForm.CreditorDaysBenchmark_Agriculture.value;</v>
      </c>
      <c r="V50" t="str">
        <f t="shared" si="15"/>
        <v xml:space="preserve">         document.BenchmarksForm.CreditorDaysBenchmark_Agriculture.value =  ToNumber(localStorage.CreditorDaysBenchmark_Agriculture);</v>
      </c>
      <c r="X50" t="str">
        <f t="shared" si="16"/>
        <v xml:space="preserve">         '$CreditorDaysBenchmark_Agriculture',</v>
      </c>
      <c r="Y50" t="str">
        <f t="shared" si="17"/>
        <v xml:space="preserve">         if(row$[ratio] ==  'agriculture'                 )  { $CreditorDaysBenchmark_Agriculture               = row$['agriculture'                 ];</v>
      </c>
    </row>
    <row r="51" spans="2:25" x14ac:dyDescent="0.25">
      <c r="B51" t="s">
        <v>349</v>
      </c>
      <c r="C51" t="str">
        <f t="shared" si="18"/>
        <v>parastatals</v>
      </c>
      <c r="D51" s="3">
        <f t="shared" si="1"/>
        <v>11</v>
      </c>
      <c r="E51" s="3">
        <f t="shared" si="2"/>
        <v>28</v>
      </c>
      <c r="F51" s="8" t="str">
        <f t="shared" si="3"/>
        <v xml:space="preserve">'parastatals'                 </v>
      </c>
      <c r="G51" t="str">
        <f t="shared" si="4"/>
        <v>'CreditorDaysBenchmark_Parastatals'</v>
      </c>
      <c r="H51" t="str">
        <f t="shared" si="5"/>
        <v>$CreditorDaysBenchmark_Parastatals</v>
      </c>
      <c r="I51" t="str">
        <f t="shared" si="6"/>
        <v>'$CreditorDaysBenchmark_Parastatals'</v>
      </c>
      <c r="J51" t="str">
        <f t="shared" si="7"/>
        <v>localStorage.CreditorDaysBenchmark_Parastatals</v>
      </c>
      <c r="K51" t="s">
        <v>285</v>
      </c>
      <c r="L51" t="s">
        <v>341</v>
      </c>
      <c r="M51" s="9" t="s">
        <v>328</v>
      </c>
      <c r="N51">
        <f t="shared" si="8"/>
        <v>34</v>
      </c>
      <c r="O51">
        <f t="shared" si="0"/>
        <v>46</v>
      </c>
      <c r="P51" t="str">
        <f t="shared" si="9"/>
        <v xml:space="preserve">CreditorDaysBenchmark_Parastatals            </v>
      </c>
      <c r="Q51" t="str">
        <f t="shared" si="10"/>
        <v xml:space="preserve">'$CreditorDaysBenchmark_Parastatals'              </v>
      </c>
      <c r="R51" t="str">
        <f t="shared" si="11"/>
        <v>$CreditorDaysBenchmark_Parastatals               = 0; // LiquidityRatios-CreditorDays</v>
      </c>
      <c r="S51" t="str">
        <f t="shared" si="12"/>
        <v>$CreditorDaysBenchmark_Parastatals               =  str_replace(",","",$_POST['CreditorDaysBenchmark_Parastatals']) ;</v>
      </c>
      <c r="T51" t="str">
        <f t="shared" si="13"/>
        <v>localStorage.CreditorDaysBenchmark_Parastatals             = '&lt;php? echo $CreditorDaysBenchmark_Parastatals?&gt;' ;</v>
      </c>
      <c r="U51" t="str">
        <f t="shared" si="14"/>
        <v xml:space="preserve">         localStorage.CreditorDaysBenchmark_Parastatals             =  document.BenchmarksForm.CreditorDaysBenchmark_Parastatals.value;</v>
      </c>
      <c r="V51" t="str">
        <f t="shared" si="15"/>
        <v xml:space="preserve">         document.BenchmarksForm.CreditorDaysBenchmark_Parastatals.value =  ToNumber(localStorage.CreditorDaysBenchmark_Parastatals);</v>
      </c>
      <c r="X51" t="str">
        <f t="shared" si="16"/>
        <v xml:space="preserve">         '$CreditorDaysBenchmark_Parastatals',</v>
      </c>
      <c r="Y51" t="str">
        <f t="shared" si="17"/>
        <v xml:space="preserve">         if(row$[ratio] ==  'parastatals'                 )  { $CreditorDaysBenchmark_Parastatals               = row$['parastatals'                 ];</v>
      </c>
    </row>
    <row r="52" spans="2:25" x14ac:dyDescent="0.25">
      <c r="B52" t="s">
        <v>350</v>
      </c>
      <c r="C52" t="str">
        <f t="shared" si="18"/>
        <v>transport_and_communications</v>
      </c>
      <c r="D52" s="3">
        <f t="shared" si="1"/>
        <v>28</v>
      </c>
      <c r="E52" s="3">
        <f t="shared" si="2"/>
        <v>28</v>
      </c>
      <c r="F52" s="8" t="str">
        <f t="shared" si="3"/>
        <v>'transport_and_communications'</v>
      </c>
      <c r="G52" t="str">
        <f t="shared" si="4"/>
        <v>'CreditorDaysBenchmark_Transport'</v>
      </c>
      <c r="H52" t="str">
        <f t="shared" si="5"/>
        <v>$CreditorDaysBenchmark_Transport</v>
      </c>
      <c r="I52" t="str">
        <f t="shared" si="6"/>
        <v>'$CreditorDaysBenchmark_Transport'</v>
      </c>
      <c r="J52" t="str">
        <f t="shared" si="7"/>
        <v>localStorage.CreditorDaysBenchmark_Transport</v>
      </c>
      <c r="K52" t="s">
        <v>285</v>
      </c>
      <c r="L52" t="s">
        <v>341</v>
      </c>
      <c r="M52" s="9" t="s">
        <v>328</v>
      </c>
      <c r="N52">
        <f t="shared" si="8"/>
        <v>32</v>
      </c>
      <c r="O52">
        <f t="shared" si="0"/>
        <v>46</v>
      </c>
      <c r="P52" t="str">
        <f t="shared" si="9"/>
        <v xml:space="preserve">CreditorDaysBenchmark_Transport              </v>
      </c>
      <c r="Q52" t="str">
        <f t="shared" si="10"/>
        <v xml:space="preserve">'$CreditorDaysBenchmark_Transport'                </v>
      </c>
      <c r="R52" t="str">
        <f t="shared" si="11"/>
        <v>$CreditorDaysBenchmark_Transport                 = 0; // LiquidityRatios-CreditorDays</v>
      </c>
      <c r="S52" t="str">
        <f t="shared" si="12"/>
        <v>$CreditorDaysBenchmark_Transport                 =  str_replace(",","",$_POST['CreditorDaysBenchmark_Transport']) ;</v>
      </c>
      <c r="T52" t="str">
        <f t="shared" si="13"/>
        <v>localStorage.CreditorDaysBenchmark_Transport               = '&lt;php? echo $CreditorDaysBenchmark_Transport?&gt;' ;</v>
      </c>
      <c r="U52" t="str">
        <f t="shared" si="14"/>
        <v xml:space="preserve">         localStorage.CreditorDaysBenchmark_Transport               =  document.BenchmarksForm.CreditorDaysBenchmark_Transport.value;</v>
      </c>
      <c r="V52" t="str">
        <f t="shared" si="15"/>
        <v xml:space="preserve">         document.BenchmarksForm.CreditorDaysBenchmark_Transport.value =  ToNumber(localStorage.CreditorDaysBenchmark_Transport);</v>
      </c>
      <c r="X52" t="str">
        <f t="shared" si="16"/>
        <v xml:space="preserve">         '$CreditorDaysBenchmark_Transport',</v>
      </c>
      <c r="Y52" t="str">
        <f t="shared" si="17"/>
        <v xml:space="preserve">         if(row$[ratio] ==  'transport_and_communications')  { $CreditorDaysBenchmark_Transport                 = row$['transport_and_communications'];</v>
      </c>
    </row>
    <row r="53" spans="2:25" x14ac:dyDescent="0.25">
      <c r="B53" t="s">
        <v>351</v>
      </c>
      <c r="C53" t="str">
        <f t="shared" si="18"/>
        <v>mining</v>
      </c>
      <c r="D53" s="3">
        <f t="shared" si="1"/>
        <v>6</v>
      </c>
      <c r="E53" s="3">
        <f t="shared" si="2"/>
        <v>28</v>
      </c>
      <c r="F53" s="8" t="str">
        <f t="shared" si="3"/>
        <v xml:space="preserve">'mining'                      </v>
      </c>
      <c r="G53" t="str">
        <f t="shared" si="4"/>
        <v>'CreditorDaysBenchmark_Mining'</v>
      </c>
      <c r="H53" t="str">
        <f t="shared" si="5"/>
        <v>$CreditorDaysBenchmark_Mining</v>
      </c>
      <c r="I53" t="str">
        <f t="shared" si="6"/>
        <v>'$CreditorDaysBenchmark_Mining'</v>
      </c>
      <c r="J53" t="str">
        <f t="shared" si="7"/>
        <v>localStorage.CreditorDaysBenchmark_Mining</v>
      </c>
      <c r="K53" t="s">
        <v>285</v>
      </c>
      <c r="L53" t="s">
        <v>341</v>
      </c>
      <c r="M53" s="9" t="s">
        <v>328</v>
      </c>
      <c r="N53">
        <f t="shared" si="8"/>
        <v>29</v>
      </c>
      <c r="O53">
        <f t="shared" si="0"/>
        <v>46</v>
      </c>
      <c r="P53" t="str">
        <f t="shared" si="9"/>
        <v xml:space="preserve">CreditorDaysBenchmark_Mining                 </v>
      </c>
      <c r="Q53" t="str">
        <f t="shared" si="10"/>
        <v xml:space="preserve">'$CreditorDaysBenchmark_Mining'                   </v>
      </c>
      <c r="R53" t="str">
        <f t="shared" si="11"/>
        <v>$CreditorDaysBenchmark_Mining                    = 0; // LiquidityRatios-CreditorDays</v>
      </c>
      <c r="S53" t="str">
        <f t="shared" si="12"/>
        <v>$CreditorDaysBenchmark_Mining                    =  str_replace(",","",$_POST['CreditorDaysBenchmark_Mining']) ;</v>
      </c>
      <c r="T53" t="str">
        <f t="shared" si="13"/>
        <v>localStorage.CreditorDaysBenchmark_Mining                  = '&lt;php? echo $CreditorDaysBenchmark_Mining?&gt;' ;</v>
      </c>
      <c r="U53" t="str">
        <f t="shared" si="14"/>
        <v xml:space="preserve">         localStorage.CreditorDaysBenchmark_Mining                  =  document.BenchmarksForm.CreditorDaysBenchmark_Mining.value;</v>
      </c>
      <c r="V53" t="str">
        <f t="shared" si="15"/>
        <v xml:space="preserve">         document.BenchmarksForm.CreditorDaysBenchmark_Mining.value =  ToNumber(localStorage.CreditorDaysBenchmark_Mining);</v>
      </c>
      <c r="X53" t="str">
        <f t="shared" si="16"/>
        <v xml:space="preserve">         '$CreditorDaysBenchmark_Mining',</v>
      </c>
      <c r="Y53" t="str">
        <f t="shared" si="17"/>
        <v xml:space="preserve">         if(row$[ratio] ==  'mining'                      )  { $CreditorDaysBenchmark_Mining                    = row$['mining'                      ];</v>
      </c>
    </row>
    <row r="54" spans="2:25" x14ac:dyDescent="0.25">
      <c r="B54" t="s">
        <v>352</v>
      </c>
      <c r="C54" t="str">
        <f t="shared" si="18"/>
        <v>date_updated</v>
      </c>
      <c r="D54" s="3">
        <f t="shared" si="1"/>
        <v>12</v>
      </c>
      <c r="E54" s="3">
        <f t="shared" si="2"/>
        <v>28</v>
      </c>
      <c r="F54" s="8" t="str">
        <f t="shared" si="3"/>
        <v xml:space="preserve">'date_updated'                </v>
      </c>
      <c r="G54" t="str">
        <f t="shared" si="4"/>
        <v>'CreditorDaysBenchmark_DateUpdated'</v>
      </c>
      <c r="H54" t="str">
        <f t="shared" si="5"/>
        <v>$CreditorDaysBenchmark_DateUpdated</v>
      </c>
      <c r="I54" t="str">
        <f t="shared" si="6"/>
        <v>'$CreditorDaysBenchmark_DateUpdated'</v>
      </c>
      <c r="J54" t="str">
        <f t="shared" si="7"/>
        <v>localStorage.CreditorDaysBenchmark_DateUpdated</v>
      </c>
      <c r="K54" t="s">
        <v>285</v>
      </c>
      <c r="L54" t="s">
        <v>341</v>
      </c>
      <c r="M54" s="9" t="s">
        <v>328</v>
      </c>
      <c r="N54">
        <f t="shared" si="8"/>
        <v>34</v>
      </c>
      <c r="O54">
        <f t="shared" si="0"/>
        <v>46</v>
      </c>
      <c r="P54" t="str">
        <f t="shared" si="9"/>
        <v xml:space="preserve">CreditorDaysBenchmark_DateUpdated            </v>
      </c>
      <c r="Q54" t="str">
        <f t="shared" si="10"/>
        <v xml:space="preserve">'$CreditorDaysBenchmark_DateUpdated'              </v>
      </c>
      <c r="R54" t="str">
        <f t="shared" si="11"/>
        <v>$CreditorDaysBenchmark_DateUpdated               = 0; // LiquidityRatios-CreditorDays</v>
      </c>
      <c r="S54" t="str">
        <f t="shared" si="12"/>
        <v>$CreditorDaysBenchmark_DateUpdated               =  str_replace(",","",$_POST['CreditorDaysBenchmark_DateUpdated']) ;</v>
      </c>
      <c r="T54" t="str">
        <f t="shared" si="13"/>
        <v>localStorage.CreditorDaysBenchmark_DateUpdated             = '&lt;php? echo $CreditorDaysBenchmark_DateUpdated?&gt;' ;</v>
      </c>
      <c r="U54" t="str">
        <f t="shared" si="14"/>
        <v xml:space="preserve">         localStorage.CreditorDaysBenchmark_DateUpdated             =  document.BenchmarksForm.CreditorDaysBenchmark_DateUpdated.value;</v>
      </c>
      <c r="V54" t="str">
        <f t="shared" si="15"/>
        <v xml:space="preserve">         document.BenchmarksForm.CreditorDaysBenchmark_DateUpdated.value =  ToNumber(localStorage.CreditorDaysBenchmark_DateUpdated);</v>
      </c>
      <c r="X54" t="str">
        <f t="shared" si="16"/>
        <v xml:space="preserve">         '$CreditorDaysBenchmark_DateUpdated',</v>
      </c>
      <c r="Y54" t="str">
        <f t="shared" si="17"/>
        <v xml:space="preserve">         if(row$[ratio] ==  'date_updated'                )  { $CreditorDaysBenchmark_DateUpdated               = row$['date_updated'                ];</v>
      </c>
    </row>
    <row r="55" spans="2:25" x14ac:dyDescent="0.25">
      <c r="B55" t="s">
        <v>353</v>
      </c>
      <c r="C55" t="str">
        <f t="shared" si="18"/>
        <v>data_source</v>
      </c>
      <c r="D55" s="3">
        <f t="shared" si="1"/>
        <v>11</v>
      </c>
      <c r="E55" s="3">
        <f t="shared" si="2"/>
        <v>28</v>
      </c>
      <c r="F55" s="8" t="str">
        <f t="shared" si="3"/>
        <v xml:space="preserve">'data_source'                 </v>
      </c>
      <c r="G55" t="str">
        <f t="shared" si="4"/>
        <v>'CreditorDaysBenchmarkComment'</v>
      </c>
      <c r="H55" t="str">
        <f t="shared" si="5"/>
        <v>$CreditorDaysBenchmarkComment</v>
      </c>
      <c r="I55" t="str">
        <f t="shared" si="6"/>
        <v>'$CreditorDaysBenchmarkComment'</v>
      </c>
      <c r="J55" t="str">
        <f t="shared" si="7"/>
        <v>localStorage.CreditorDaysBenchmarkComment</v>
      </c>
      <c r="K55" t="s">
        <v>285</v>
      </c>
      <c r="L55" t="s">
        <v>341</v>
      </c>
      <c r="M55" s="9" t="s">
        <v>328</v>
      </c>
      <c r="N55">
        <f t="shared" si="8"/>
        <v>29</v>
      </c>
      <c r="O55">
        <f t="shared" si="0"/>
        <v>46</v>
      </c>
      <c r="P55" t="str">
        <f t="shared" si="9"/>
        <v xml:space="preserve">CreditorDaysBenchmarkComment                 </v>
      </c>
      <c r="Q55" t="str">
        <f t="shared" si="10"/>
        <v xml:space="preserve">'$CreditorDaysBenchmarkComment'                   </v>
      </c>
      <c r="R55" t="str">
        <f t="shared" si="11"/>
        <v>$CreditorDaysBenchmarkComment                    = 0; // LiquidityRatios-CreditorDays</v>
      </c>
      <c r="S55" t="str">
        <f t="shared" si="12"/>
        <v>$CreditorDaysBenchmarkComment                    =  str_replace(",","",$_POST['CreditorDaysBenchmarkComment']) ;</v>
      </c>
      <c r="T55" t="str">
        <f t="shared" si="13"/>
        <v>localStorage.CreditorDaysBenchmarkComment                  = '&lt;php? echo $CreditorDaysBenchmarkComment?&gt;' ;</v>
      </c>
      <c r="U55" t="str">
        <f t="shared" si="14"/>
        <v xml:space="preserve">         localStorage.CreditorDaysBenchmarkComment                  =  document.BenchmarksForm.CreditorDaysBenchmarkComment.value;</v>
      </c>
      <c r="V55" t="str">
        <f t="shared" si="15"/>
        <v xml:space="preserve">         document.BenchmarksForm.CreditorDaysBenchmarkComment.value =  ToNumber(localStorage.CreditorDaysBenchmarkComment);</v>
      </c>
      <c r="X55" t="str">
        <f t="shared" si="16"/>
        <v xml:space="preserve">         '$username','$CreditorDaysBenchmarkComment'),</v>
      </c>
      <c r="Y55" t="str">
        <f t="shared" si="17"/>
        <v xml:space="preserve">         if(row$[ratio] ==  'data_source'                 )  { $CreditorDaysBenchmarkComment                    = row$['data_source'                 ];</v>
      </c>
    </row>
    <row r="56" spans="2:25" x14ac:dyDescent="0.25">
      <c r="B56" t="s">
        <v>354</v>
      </c>
      <c r="C56" t="str">
        <f t="shared" si="18"/>
        <v>bench_mark_type</v>
      </c>
      <c r="D56" s="3">
        <f t="shared" si="1"/>
        <v>15</v>
      </c>
      <c r="E56" s="3">
        <f t="shared" si="2"/>
        <v>28</v>
      </c>
      <c r="F56" s="8" t="str">
        <f t="shared" si="3"/>
        <v xml:space="preserve">'bench_mark_type'             </v>
      </c>
      <c r="G56" t="str">
        <f t="shared" si="4"/>
        <v>'TurnoverToWCBenchmarkType'</v>
      </c>
      <c r="H56" t="str">
        <f t="shared" si="5"/>
        <v>$TurnoverToWCBenchmarkType</v>
      </c>
      <c r="I56" t="str">
        <f t="shared" si="6"/>
        <v>'$TurnoverToWCBenchmarkType'</v>
      </c>
      <c r="J56" t="str">
        <f t="shared" si="7"/>
        <v>localStorage.TurnoverToWCBenchmarkType</v>
      </c>
      <c r="K56" t="s">
        <v>285</v>
      </c>
      <c r="L56" t="s">
        <v>355</v>
      </c>
      <c r="M56" s="9" t="s">
        <v>356</v>
      </c>
      <c r="N56">
        <f t="shared" si="8"/>
        <v>26</v>
      </c>
      <c r="O56">
        <f t="shared" si="0"/>
        <v>46</v>
      </c>
      <c r="P56" t="str">
        <f t="shared" si="9"/>
        <v xml:space="preserve">TurnoverToWCBenchmarkType                    </v>
      </c>
      <c r="Q56" t="str">
        <f t="shared" si="10"/>
        <v xml:space="preserve">'$TurnoverToWCBenchmarkType'                      </v>
      </c>
      <c r="R56" t="str">
        <f t="shared" si="11"/>
        <v>$TurnoverToWCBenchmarkType                       = 0; // LiquidityRatios-Turnover/WorkingCapital</v>
      </c>
      <c r="S56" t="str">
        <f t="shared" si="12"/>
        <v>$TurnoverToWCBenchmarkType                       =  str_replace(",","",$_POST['TurnoverToWCBenchmarkType']) ;</v>
      </c>
      <c r="T56" t="str">
        <f t="shared" si="13"/>
        <v>localStorage.TurnoverToWCBenchmarkType                     = '&lt;php? echo $TurnoverToWCBenchmarkType?&gt;' ;</v>
      </c>
      <c r="U56" t="str">
        <f t="shared" si="14"/>
        <v xml:space="preserve">         localStorage.TurnoverToWCBenchmarkType                     =  document.BenchmarksForm.TurnoverToWCBenchmarkType.value;</v>
      </c>
      <c r="V56" t="str">
        <f t="shared" si="15"/>
        <v xml:space="preserve">         document.BenchmarksForm.TurnoverToWCBenchmarkType.value =  ToNumber(localStorage.TurnoverToWCBenchmarkType);</v>
      </c>
      <c r="X56" t="str">
        <f t="shared" si="16"/>
        <v xml:space="preserve">         ('Turnover/WorkingCapital','%','$TurnoverToWCBenchmarkType',</v>
      </c>
      <c r="Y56" t="str">
        <f t="shared" si="17"/>
        <v xml:space="preserve">         if(row$[ratio] ==  'bench_mark_type'             )  { $TurnoverToWCBenchmarkType                       = row$['bench_mark_type'             ];</v>
      </c>
    </row>
    <row r="57" spans="2:25" x14ac:dyDescent="0.25">
      <c r="B57" t="s">
        <v>357</v>
      </c>
      <c r="C57" t="str">
        <f t="shared" si="18"/>
        <v>global_average</v>
      </c>
      <c r="D57" s="3">
        <f t="shared" si="1"/>
        <v>14</v>
      </c>
      <c r="E57" s="3">
        <f t="shared" si="2"/>
        <v>28</v>
      </c>
      <c r="F57" s="8" t="str">
        <f t="shared" si="3"/>
        <v xml:space="preserve">'global_average'              </v>
      </c>
      <c r="G57" t="str">
        <f t="shared" si="4"/>
        <v>'TurnoverToWCGlobalAverage'</v>
      </c>
      <c r="H57" t="str">
        <f t="shared" si="5"/>
        <v>$TurnoverToWCGlobalAverage</v>
      </c>
      <c r="I57" t="str">
        <f t="shared" si="6"/>
        <v>'$TurnoverToWCGlobalAverage'</v>
      </c>
      <c r="J57" t="str">
        <f t="shared" si="7"/>
        <v>localStorage.TurnoverToWCGlobalAverage</v>
      </c>
      <c r="K57" t="s">
        <v>285</v>
      </c>
      <c r="L57" t="s">
        <v>355</v>
      </c>
      <c r="M57" s="9" t="s">
        <v>356</v>
      </c>
      <c r="N57">
        <f t="shared" si="8"/>
        <v>26</v>
      </c>
      <c r="O57">
        <f t="shared" si="0"/>
        <v>46</v>
      </c>
      <c r="P57" t="str">
        <f t="shared" si="9"/>
        <v xml:space="preserve">TurnoverToWCGlobalAverage                    </v>
      </c>
      <c r="Q57" t="str">
        <f t="shared" si="10"/>
        <v xml:space="preserve">'$TurnoverToWCGlobalAverage'                      </v>
      </c>
      <c r="R57" t="str">
        <f t="shared" si="11"/>
        <v>$TurnoverToWCGlobalAverage                       = 0; // LiquidityRatios-Turnover/WorkingCapital</v>
      </c>
      <c r="S57" t="str">
        <f t="shared" si="12"/>
        <v>$TurnoverToWCGlobalAverage                       =  str_replace(",","",$_POST['TurnoverToWCGlobalAverage']) ;</v>
      </c>
      <c r="T57" t="str">
        <f t="shared" si="13"/>
        <v>localStorage.TurnoverToWCGlobalAverage                     = '&lt;php? echo $TurnoverToWCGlobalAverage?&gt;' ;</v>
      </c>
      <c r="U57" t="str">
        <f t="shared" si="14"/>
        <v xml:space="preserve">         localStorage.TurnoverToWCGlobalAverage                     =  document.BenchmarksForm.TurnoverToWCGlobalAverage.value;</v>
      </c>
      <c r="V57" t="str">
        <f t="shared" si="15"/>
        <v xml:space="preserve">         document.BenchmarksForm.TurnoverToWCGlobalAverage.value =  ToNumber(localStorage.TurnoverToWCGlobalAverage);</v>
      </c>
      <c r="X57" t="str">
        <f t="shared" si="16"/>
        <v xml:space="preserve">         '$TurnoverToWCGlobalAverage',</v>
      </c>
      <c r="Y57" t="str">
        <f t="shared" si="17"/>
        <v xml:space="preserve">         if(row$[ratio] ==  'global_average'              )  { $TurnoverToWCGlobalAverage                       = row$['global_average'              ];</v>
      </c>
    </row>
    <row r="58" spans="2:25" x14ac:dyDescent="0.25">
      <c r="B58" t="s">
        <v>358</v>
      </c>
      <c r="C58" t="str">
        <f t="shared" si="18"/>
        <v>trade</v>
      </c>
      <c r="D58" s="3">
        <f t="shared" si="1"/>
        <v>5</v>
      </c>
      <c r="E58" s="3">
        <f t="shared" si="2"/>
        <v>28</v>
      </c>
      <c r="F58" s="8" t="str">
        <f t="shared" si="3"/>
        <v xml:space="preserve">'trade'                       </v>
      </c>
      <c r="G58" t="str">
        <f t="shared" si="4"/>
        <v>'TurnoverToWCBenchmark_Trade'</v>
      </c>
      <c r="H58" t="str">
        <f t="shared" si="5"/>
        <v>$TurnoverToWCBenchmark_Trade</v>
      </c>
      <c r="I58" t="str">
        <f t="shared" si="6"/>
        <v>'$TurnoverToWCBenchmark_Trade'</v>
      </c>
      <c r="J58" t="str">
        <f t="shared" si="7"/>
        <v>localStorage.TurnoverToWCBenchmark_Trade</v>
      </c>
      <c r="K58" t="s">
        <v>285</v>
      </c>
      <c r="L58" t="s">
        <v>355</v>
      </c>
      <c r="M58" s="9" t="s">
        <v>356</v>
      </c>
      <c r="N58">
        <f t="shared" si="8"/>
        <v>28</v>
      </c>
      <c r="O58">
        <f t="shared" si="0"/>
        <v>46</v>
      </c>
      <c r="P58" t="str">
        <f t="shared" si="9"/>
        <v xml:space="preserve">TurnoverToWCBenchmark_Trade                  </v>
      </c>
      <c r="Q58" t="str">
        <f t="shared" si="10"/>
        <v xml:space="preserve">'$TurnoverToWCBenchmark_Trade'                    </v>
      </c>
      <c r="R58" t="str">
        <f t="shared" si="11"/>
        <v>$TurnoverToWCBenchmark_Trade                     = 0; // LiquidityRatios-Turnover/WorkingCapital</v>
      </c>
      <c r="S58" t="str">
        <f t="shared" si="12"/>
        <v>$TurnoverToWCBenchmark_Trade                     =  str_replace(",","",$_POST['TurnoverToWCBenchmark_Trade']) ;</v>
      </c>
      <c r="T58" t="str">
        <f t="shared" si="13"/>
        <v>localStorage.TurnoverToWCBenchmark_Trade                   = '&lt;php? echo $TurnoverToWCBenchmark_Trade?&gt;' ;</v>
      </c>
      <c r="U58" t="str">
        <f t="shared" si="14"/>
        <v xml:space="preserve">         localStorage.TurnoverToWCBenchmark_Trade                   =  document.BenchmarksForm.TurnoverToWCBenchmark_Trade.value;</v>
      </c>
      <c r="V58" t="str">
        <f t="shared" si="15"/>
        <v xml:space="preserve">         document.BenchmarksForm.TurnoverToWCBenchmark_Trade.value =  ToNumber(localStorage.TurnoverToWCBenchmark_Trade);</v>
      </c>
      <c r="X58" t="str">
        <f t="shared" si="16"/>
        <v xml:space="preserve">         '$TurnoverToWCBenchmark_Trade',</v>
      </c>
      <c r="Y58" t="str">
        <f t="shared" si="17"/>
        <v xml:space="preserve">         if(row$[ratio] ==  'trade'                       )  { $TurnoverToWCBenchmark_Trade                     = row$['trade'                       ];</v>
      </c>
    </row>
    <row r="59" spans="2:25" x14ac:dyDescent="0.25">
      <c r="B59" t="s">
        <v>359</v>
      </c>
      <c r="C59" t="str">
        <f t="shared" si="18"/>
        <v>finance_and_business</v>
      </c>
      <c r="D59" s="3">
        <f t="shared" si="1"/>
        <v>20</v>
      </c>
      <c r="E59" s="3">
        <f t="shared" si="2"/>
        <v>28</v>
      </c>
      <c r="F59" s="8" t="str">
        <f t="shared" si="3"/>
        <v xml:space="preserve">'finance_and_business'        </v>
      </c>
      <c r="G59" t="str">
        <f t="shared" si="4"/>
        <v>'TurnoverToWCBenchmark_Finance'</v>
      </c>
      <c r="H59" t="str">
        <f t="shared" si="5"/>
        <v>$TurnoverToWCBenchmark_Finance</v>
      </c>
      <c r="I59" t="str">
        <f t="shared" si="6"/>
        <v>'$TurnoverToWCBenchmark_Finance'</v>
      </c>
      <c r="J59" t="str">
        <f t="shared" si="7"/>
        <v>localStorage.TurnoverToWCBenchmark_Finance</v>
      </c>
      <c r="K59" t="s">
        <v>285</v>
      </c>
      <c r="L59" t="s">
        <v>355</v>
      </c>
      <c r="M59" s="9" t="s">
        <v>356</v>
      </c>
      <c r="N59">
        <f t="shared" si="8"/>
        <v>30</v>
      </c>
      <c r="O59">
        <f t="shared" si="0"/>
        <v>46</v>
      </c>
      <c r="P59" t="str">
        <f t="shared" si="9"/>
        <v xml:space="preserve">TurnoverToWCBenchmark_Finance                </v>
      </c>
      <c r="Q59" t="str">
        <f t="shared" si="10"/>
        <v xml:space="preserve">'$TurnoverToWCBenchmark_Finance'                  </v>
      </c>
      <c r="R59" t="str">
        <f t="shared" si="11"/>
        <v>$TurnoverToWCBenchmark_Finance                   = 0; // LiquidityRatios-Turnover/WorkingCapital</v>
      </c>
      <c r="S59" t="str">
        <f t="shared" si="12"/>
        <v>$TurnoverToWCBenchmark_Finance                   =  str_replace(",","",$_POST['TurnoverToWCBenchmark_Finance']) ;</v>
      </c>
      <c r="T59" t="str">
        <f t="shared" si="13"/>
        <v>localStorage.TurnoverToWCBenchmark_Finance                 = '&lt;php? echo $TurnoverToWCBenchmark_Finance?&gt;' ;</v>
      </c>
      <c r="U59" t="str">
        <f t="shared" si="14"/>
        <v xml:space="preserve">         localStorage.TurnoverToWCBenchmark_Finance                 =  document.BenchmarksForm.TurnoverToWCBenchmark_Finance.value;</v>
      </c>
      <c r="V59" t="str">
        <f t="shared" si="15"/>
        <v xml:space="preserve">         document.BenchmarksForm.TurnoverToWCBenchmark_Finance.value =  ToNumber(localStorage.TurnoverToWCBenchmark_Finance);</v>
      </c>
      <c r="X59" t="str">
        <f t="shared" si="16"/>
        <v xml:space="preserve">         '$TurnoverToWCBenchmark_Finance',</v>
      </c>
      <c r="Y59" t="str">
        <f t="shared" si="17"/>
        <v xml:space="preserve">         if(row$[ratio] ==  'finance_and_business'        )  { $TurnoverToWCBenchmark_Finance                   = row$['finance_and_business'        ];</v>
      </c>
    </row>
    <row r="60" spans="2:25" x14ac:dyDescent="0.25">
      <c r="B60" t="s">
        <v>360</v>
      </c>
      <c r="C60" t="str">
        <f t="shared" si="18"/>
        <v>real_estate</v>
      </c>
      <c r="D60" s="3">
        <f t="shared" si="1"/>
        <v>11</v>
      </c>
      <c r="E60" s="3">
        <f t="shared" si="2"/>
        <v>28</v>
      </c>
      <c r="F60" s="8" t="str">
        <f t="shared" si="3"/>
        <v xml:space="preserve">'real_estate'                 </v>
      </c>
      <c r="G60" t="str">
        <f t="shared" si="4"/>
        <v>'TurnoverToWCBenchmark_RealEstate'</v>
      </c>
      <c r="H60" t="str">
        <f t="shared" si="5"/>
        <v>$TurnoverToWCBenchmark_RealEstate</v>
      </c>
      <c r="I60" t="str">
        <f t="shared" si="6"/>
        <v>'$TurnoverToWCBenchmark_RealEstate'</v>
      </c>
      <c r="J60" t="str">
        <f t="shared" si="7"/>
        <v>localStorage.TurnoverToWCBenchmark_RealEstate</v>
      </c>
      <c r="K60" t="s">
        <v>285</v>
      </c>
      <c r="L60" t="s">
        <v>355</v>
      </c>
      <c r="M60" s="9" t="s">
        <v>356</v>
      </c>
      <c r="N60">
        <f t="shared" si="8"/>
        <v>33</v>
      </c>
      <c r="O60">
        <f t="shared" si="0"/>
        <v>46</v>
      </c>
      <c r="P60" t="str">
        <f t="shared" si="9"/>
        <v xml:space="preserve">TurnoverToWCBenchmark_RealEstate             </v>
      </c>
      <c r="Q60" t="str">
        <f t="shared" si="10"/>
        <v xml:space="preserve">'$TurnoverToWCBenchmark_RealEstate'               </v>
      </c>
      <c r="R60" t="str">
        <f t="shared" si="11"/>
        <v>$TurnoverToWCBenchmark_RealEstate                = 0; // LiquidityRatios-Turnover/WorkingCapital</v>
      </c>
      <c r="S60" t="str">
        <f t="shared" si="12"/>
        <v>$TurnoverToWCBenchmark_RealEstate                =  str_replace(",","",$_POST['TurnoverToWCBenchmark_RealEstate']) ;</v>
      </c>
      <c r="T60" t="str">
        <f t="shared" si="13"/>
        <v>localStorage.TurnoverToWCBenchmark_RealEstate              = '&lt;php? echo $TurnoverToWCBenchmark_RealEstate?&gt;' ;</v>
      </c>
      <c r="U60" t="str">
        <f t="shared" si="14"/>
        <v xml:space="preserve">         localStorage.TurnoverToWCBenchmark_RealEstate              =  document.BenchmarksForm.TurnoverToWCBenchmark_RealEstate.value;</v>
      </c>
      <c r="V60" t="str">
        <f t="shared" si="15"/>
        <v xml:space="preserve">         document.BenchmarksForm.TurnoverToWCBenchmark_RealEstate.value =  ToNumber(localStorage.TurnoverToWCBenchmark_RealEstate);</v>
      </c>
      <c r="X60" t="str">
        <f t="shared" si="16"/>
        <v xml:space="preserve">         '$TurnoverToWCBenchmark_RealEstate',</v>
      </c>
      <c r="Y60" t="str">
        <f t="shared" si="17"/>
        <v xml:space="preserve">         if(row$[ratio] ==  'real_estate'                 )  { $TurnoverToWCBenchmark_RealEstate                = row$['real_estate'                 ];</v>
      </c>
    </row>
    <row r="61" spans="2:25" x14ac:dyDescent="0.25">
      <c r="B61" t="s">
        <v>361</v>
      </c>
      <c r="C61" t="str">
        <f t="shared" si="18"/>
        <v>manufacturing</v>
      </c>
      <c r="D61" s="3">
        <f t="shared" si="1"/>
        <v>13</v>
      </c>
      <c r="E61" s="3">
        <f t="shared" si="2"/>
        <v>28</v>
      </c>
      <c r="F61" s="8" t="str">
        <f t="shared" si="3"/>
        <v xml:space="preserve">'manufacturing'               </v>
      </c>
      <c r="G61" t="str">
        <f t="shared" si="4"/>
        <v>'TurnoverToWCBenchmark_Manufacturing'</v>
      </c>
      <c r="H61" t="str">
        <f t="shared" si="5"/>
        <v>$TurnoverToWCBenchmark_Manufacturing</v>
      </c>
      <c r="I61" t="str">
        <f t="shared" si="6"/>
        <v>'$TurnoverToWCBenchmark_Manufacturing'</v>
      </c>
      <c r="J61" t="str">
        <f t="shared" si="7"/>
        <v>localStorage.TurnoverToWCBenchmark_Manufacturing</v>
      </c>
      <c r="K61" t="s">
        <v>285</v>
      </c>
      <c r="L61" t="s">
        <v>355</v>
      </c>
      <c r="M61" s="9" t="s">
        <v>356</v>
      </c>
      <c r="N61">
        <f t="shared" si="8"/>
        <v>36</v>
      </c>
      <c r="O61">
        <f t="shared" si="0"/>
        <v>46</v>
      </c>
      <c r="P61" t="str">
        <f t="shared" si="9"/>
        <v xml:space="preserve">TurnoverToWCBenchmark_Manufacturing          </v>
      </c>
      <c r="Q61" t="str">
        <f t="shared" si="10"/>
        <v xml:space="preserve">'$TurnoverToWCBenchmark_Manufacturing'            </v>
      </c>
      <c r="R61" t="str">
        <f t="shared" si="11"/>
        <v>$TurnoverToWCBenchmark_Manufacturing             = 0; // LiquidityRatios-Turnover/WorkingCapital</v>
      </c>
      <c r="S61" t="str">
        <f t="shared" si="12"/>
        <v>$TurnoverToWCBenchmark_Manufacturing             =  str_replace(",","",$_POST['TurnoverToWCBenchmark_Manufacturing']) ;</v>
      </c>
      <c r="T61" t="str">
        <f t="shared" si="13"/>
        <v>localStorage.TurnoverToWCBenchmark_Manufacturing           = '&lt;php? echo $TurnoverToWCBenchmark_Manufacturing?&gt;' ;</v>
      </c>
      <c r="U61" t="str">
        <f t="shared" si="14"/>
        <v xml:space="preserve">         localStorage.TurnoverToWCBenchmark_Manufacturing           =  document.BenchmarksForm.TurnoverToWCBenchmark_Manufacturing.value;</v>
      </c>
      <c r="V61" t="str">
        <f t="shared" si="15"/>
        <v xml:space="preserve">         document.BenchmarksForm.TurnoverToWCBenchmark_Manufacturing.value =  ToNumber(localStorage.TurnoverToWCBenchmark_Manufacturing);</v>
      </c>
      <c r="X61" t="str">
        <f t="shared" si="16"/>
        <v xml:space="preserve">         '$TurnoverToWCBenchmark_Manufacturing',</v>
      </c>
      <c r="Y61" t="str">
        <f t="shared" si="17"/>
        <v xml:space="preserve">         if(row$[ratio] ==  'manufacturing'               )  { $TurnoverToWCBenchmark_Manufacturing             = row$['manufacturing'               ];</v>
      </c>
    </row>
    <row r="62" spans="2:25" x14ac:dyDescent="0.25">
      <c r="B62" t="s">
        <v>362</v>
      </c>
      <c r="C62" t="str">
        <f t="shared" si="18"/>
        <v>construction</v>
      </c>
      <c r="D62" s="3">
        <f t="shared" si="1"/>
        <v>12</v>
      </c>
      <c r="E62" s="3">
        <f t="shared" si="2"/>
        <v>28</v>
      </c>
      <c r="F62" s="8" t="str">
        <f t="shared" si="3"/>
        <v xml:space="preserve">'construction'                </v>
      </c>
      <c r="G62" t="str">
        <f t="shared" si="4"/>
        <v>'TurnoverToWCBenchmark_Construction'</v>
      </c>
      <c r="H62" t="str">
        <f t="shared" si="5"/>
        <v>$TurnoverToWCBenchmark_Construction</v>
      </c>
      <c r="I62" t="str">
        <f t="shared" si="6"/>
        <v>'$TurnoverToWCBenchmark_Construction'</v>
      </c>
      <c r="J62" t="str">
        <f t="shared" si="7"/>
        <v>localStorage.TurnoverToWCBenchmark_Construction</v>
      </c>
      <c r="K62" t="s">
        <v>285</v>
      </c>
      <c r="L62" t="s">
        <v>355</v>
      </c>
      <c r="M62" s="9" t="s">
        <v>356</v>
      </c>
      <c r="N62">
        <f t="shared" si="8"/>
        <v>35</v>
      </c>
      <c r="O62">
        <f t="shared" si="0"/>
        <v>46</v>
      </c>
      <c r="P62" t="str">
        <f t="shared" si="9"/>
        <v xml:space="preserve">TurnoverToWCBenchmark_Construction           </v>
      </c>
      <c r="Q62" t="str">
        <f t="shared" si="10"/>
        <v xml:space="preserve">'$TurnoverToWCBenchmark_Construction'             </v>
      </c>
      <c r="R62" t="str">
        <f t="shared" si="11"/>
        <v>$TurnoverToWCBenchmark_Construction              = 0; // LiquidityRatios-Turnover/WorkingCapital</v>
      </c>
      <c r="S62" t="str">
        <f t="shared" si="12"/>
        <v>$TurnoverToWCBenchmark_Construction              =  str_replace(",","",$_POST['TurnoverToWCBenchmark_Construction']) ;</v>
      </c>
      <c r="T62" t="str">
        <f t="shared" si="13"/>
        <v>localStorage.TurnoverToWCBenchmark_Construction            = '&lt;php? echo $TurnoverToWCBenchmark_Construction?&gt;' ;</v>
      </c>
      <c r="U62" t="str">
        <f t="shared" si="14"/>
        <v xml:space="preserve">         localStorage.TurnoverToWCBenchmark_Construction            =  document.BenchmarksForm.TurnoverToWCBenchmark_Construction.value;</v>
      </c>
      <c r="V62" t="str">
        <f t="shared" si="15"/>
        <v xml:space="preserve">         document.BenchmarksForm.TurnoverToWCBenchmark_Construction.value =  ToNumber(localStorage.TurnoverToWCBenchmark_Construction);</v>
      </c>
      <c r="X62" t="str">
        <f t="shared" si="16"/>
        <v xml:space="preserve">         '$TurnoverToWCBenchmark_Construction',</v>
      </c>
      <c r="Y62" t="str">
        <f t="shared" si="17"/>
        <v xml:space="preserve">         if(row$[ratio] ==  'construction'                )  { $TurnoverToWCBenchmark_Construction              = row$['construction'                ];</v>
      </c>
    </row>
    <row r="63" spans="2:25" x14ac:dyDescent="0.25">
      <c r="B63" t="s">
        <v>363</v>
      </c>
      <c r="C63" t="str">
        <f t="shared" si="18"/>
        <v>agriculture</v>
      </c>
      <c r="D63" s="3">
        <f t="shared" si="1"/>
        <v>11</v>
      </c>
      <c r="E63" s="3">
        <f t="shared" si="2"/>
        <v>28</v>
      </c>
      <c r="F63" s="8" t="str">
        <f t="shared" si="3"/>
        <v xml:space="preserve">'agriculture'                 </v>
      </c>
      <c r="G63" t="str">
        <f t="shared" si="4"/>
        <v>'TurnoverToWCBenchmark_Agriculture'</v>
      </c>
      <c r="H63" t="str">
        <f t="shared" si="5"/>
        <v>$TurnoverToWCBenchmark_Agriculture</v>
      </c>
      <c r="I63" t="str">
        <f t="shared" si="6"/>
        <v>'$TurnoverToWCBenchmark_Agriculture'</v>
      </c>
      <c r="J63" t="str">
        <f t="shared" si="7"/>
        <v>localStorage.TurnoverToWCBenchmark_Agriculture</v>
      </c>
      <c r="K63" t="s">
        <v>285</v>
      </c>
      <c r="L63" t="s">
        <v>355</v>
      </c>
      <c r="M63" s="9" t="s">
        <v>356</v>
      </c>
      <c r="N63">
        <f t="shared" si="8"/>
        <v>34</v>
      </c>
      <c r="O63">
        <f t="shared" si="0"/>
        <v>46</v>
      </c>
      <c r="P63" t="str">
        <f t="shared" si="9"/>
        <v xml:space="preserve">TurnoverToWCBenchmark_Agriculture            </v>
      </c>
      <c r="Q63" t="str">
        <f t="shared" si="10"/>
        <v xml:space="preserve">'$TurnoverToWCBenchmark_Agriculture'              </v>
      </c>
      <c r="R63" t="str">
        <f t="shared" si="11"/>
        <v>$TurnoverToWCBenchmark_Agriculture               = 0; // LiquidityRatios-Turnover/WorkingCapital</v>
      </c>
      <c r="S63" t="str">
        <f t="shared" si="12"/>
        <v>$TurnoverToWCBenchmark_Agriculture               =  str_replace(",","",$_POST['TurnoverToWCBenchmark_Agriculture']) ;</v>
      </c>
      <c r="T63" t="str">
        <f t="shared" si="13"/>
        <v>localStorage.TurnoverToWCBenchmark_Agriculture             = '&lt;php? echo $TurnoverToWCBenchmark_Agriculture?&gt;' ;</v>
      </c>
      <c r="U63" t="str">
        <f t="shared" si="14"/>
        <v xml:space="preserve">         localStorage.TurnoverToWCBenchmark_Agriculture             =  document.BenchmarksForm.TurnoverToWCBenchmark_Agriculture.value;</v>
      </c>
      <c r="V63" t="str">
        <f t="shared" si="15"/>
        <v xml:space="preserve">         document.BenchmarksForm.TurnoverToWCBenchmark_Agriculture.value =  ToNumber(localStorage.TurnoverToWCBenchmark_Agriculture);</v>
      </c>
      <c r="X63" t="str">
        <f t="shared" si="16"/>
        <v xml:space="preserve">         '$TurnoverToWCBenchmark_Agriculture',</v>
      </c>
      <c r="Y63" t="str">
        <f t="shared" si="17"/>
        <v xml:space="preserve">         if(row$[ratio] ==  'agriculture'                 )  { $TurnoverToWCBenchmark_Agriculture               = row$['agriculture'                 ];</v>
      </c>
    </row>
    <row r="64" spans="2:25" x14ac:dyDescent="0.25">
      <c r="B64" t="s">
        <v>364</v>
      </c>
      <c r="C64" t="str">
        <f t="shared" si="18"/>
        <v>parastatals</v>
      </c>
      <c r="D64" s="3">
        <f t="shared" si="1"/>
        <v>11</v>
      </c>
      <c r="E64" s="3">
        <f t="shared" si="2"/>
        <v>28</v>
      </c>
      <c r="F64" s="8" t="str">
        <f t="shared" si="3"/>
        <v xml:space="preserve">'parastatals'                 </v>
      </c>
      <c r="G64" t="str">
        <f t="shared" si="4"/>
        <v>'TurnoverToWCBenchmark_Parastatals'</v>
      </c>
      <c r="H64" t="str">
        <f t="shared" si="5"/>
        <v>$TurnoverToWCBenchmark_Parastatals</v>
      </c>
      <c r="I64" t="str">
        <f t="shared" si="6"/>
        <v>'$TurnoverToWCBenchmark_Parastatals'</v>
      </c>
      <c r="J64" t="str">
        <f t="shared" si="7"/>
        <v>localStorage.TurnoverToWCBenchmark_Parastatals</v>
      </c>
      <c r="K64" t="s">
        <v>285</v>
      </c>
      <c r="L64" t="s">
        <v>355</v>
      </c>
      <c r="M64" s="9" t="s">
        <v>356</v>
      </c>
      <c r="N64">
        <f t="shared" si="8"/>
        <v>34</v>
      </c>
      <c r="O64">
        <f t="shared" si="0"/>
        <v>46</v>
      </c>
      <c r="P64" t="str">
        <f t="shared" si="9"/>
        <v xml:space="preserve">TurnoverToWCBenchmark_Parastatals            </v>
      </c>
      <c r="Q64" t="str">
        <f t="shared" si="10"/>
        <v xml:space="preserve">'$TurnoverToWCBenchmark_Parastatals'              </v>
      </c>
      <c r="R64" t="str">
        <f t="shared" si="11"/>
        <v>$TurnoverToWCBenchmark_Parastatals               = 0; // LiquidityRatios-Turnover/WorkingCapital</v>
      </c>
      <c r="S64" t="str">
        <f t="shared" si="12"/>
        <v>$TurnoverToWCBenchmark_Parastatals               =  str_replace(",","",$_POST['TurnoverToWCBenchmark_Parastatals']) ;</v>
      </c>
      <c r="T64" t="str">
        <f t="shared" si="13"/>
        <v>localStorage.TurnoverToWCBenchmark_Parastatals             = '&lt;php? echo $TurnoverToWCBenchmark_Parastatals?&gt;' ;</v>
      </c>
      <c r="U64" t="str">
        <f t="shared" si="14"/>
        <v xml:space="preserve">         localStorage.TurnoverToWCBenchmark_Parastatals             =  document.BenchmarksForm.TurnoverToWCBenchmark_Parastatals.value;</v>
      </c>
      <c r="V64" t="str">
        <f t="shared" si="15"/>
        <v xml:space="preserve">         document.BenchmarksForm.TurnoverToWCBenchmark_Parastatals.value =  ToNumber(localStorage.TurnoverToWCBenchmark_Parastatals);</v>
      </c>
      <c r="X64" t="str">
        <f t="shared" si="16"/>
        <v xml:space="preserve">         '$TurnoverToWCBenchmark_Parastatals',</v>
      </c>
      <c r="Y64" t="str">
        <f t="shared" si="17"/>
        <v xml:space="preserve">         if(row$[ratio] ==  'parastatals'                 )  { $TurnoverToWCBenchmark_Parastatals               = row$['parastatals'                 ];</v>
      </c>
    </row>
    <row r="65" spans="2:25" x14ac:dyDescent="0.25">
      <c r="B65" t="s">
        <v>365</v>
      </c>
      <c r="C65" t="str">
        <f t="shared" si="18"/>
        <v>transport_and_communications</v>
      </c>
      <c r="D65" s="3">
        <f t="shared" si="1"/>
        <v>28</v>
      </c>
      <c r="E65" s="3">
        <f t="shared" si="2"/>
        <v>28</v>
      </c>
      <c r="F65" s="8" t="str">
        <f t="shared" si="3"/>
        <v>'transport_and_communications'</v>
      </c>
      <c r="G65" t="str">
        <f t="shared" si="4"/>
        <v>'TurnoverToWCBenchmark_Transport'</v>
      </c>
      <c r="H65" t="str">
        <f t="shared" si="5"/>
        <v>$TurnoverToWCBenchmark_Transport</v>
      </c>
      <c r="I65" t="str">
        <f t="shared" si="6"/>
        <v>'$TurnoverToWCBenchmark_Transport'</v>
      </c>
      <c r="J65" t="str">
        <f t="shared" si="7"/>
        <v>localStorage.TurnoverToWCBenchmark_Transport</v>
      </c>
      <c r="K65" t="s">
        <v>285</v>
      </c>
      <c r="L65" t="s">
        <v>355</v>
      </c>
      <c r="M65" s="9" t="s">
        <v>356</v>
      </c>
      <c r="N65">
        <f t="shared" si="8"/>
        <v>32</v>
      </c>
      <c r="O65">
        <f t="shared" si="0"/>
        <v>46</v>
      </c>
      <c r="P65" t="str">
        <f t="shared" si="9"/>
        <v xml:space="preserve">TurnoverToWCBenchmark_Transport              </v>
      </c>
      <c r="Q65" t="str">
        <f t="shared" si="10"/>
        <v xml:space="preserve">'$TurnoverToWCBenchmark_Transport'                </v>
      </c>
      <c r="R65" t="str">
        <f t="shared" si="11"/>
        <v>$TurnoverToWCBenchmark_Transport                 = 0; // LiquidityRatios-Turnover/WorkingCapital</v>
      </c>
      <c r="S65" t="str">
        <f t="shared" si="12"/>
        <v>$TurnoverToWCBenchmark_Transport                 =  str_replace(",","",$_POST['TurnoverToWCBenchmark_Transport']) ;</v>
      </c>
      <c r="T65" t="str">
        <f t="shared" si="13"/>
        <v>localStorage.TurnoverToWCBenchmark_Transport               = '&lt;php? echo $TurnoverToWCBenchmark_Transport?&gt;' ;</v>
      </c>
      <c r="U65" t="str">
        <f t="shared" si="14"/>
        <v xml:space="preserve">         localStorage.TurnoverToWCBenchmark_Transport               =  document.BenchmarksForm.TurnoverToWCBenchmark_Transport.value;</v>
      </c>
      <c r="V65" t="str">
        <f t="shared" si="15"/>
        <v xml:space="preserve">         document.BenchmarksForm.TurnoverToWCBenchmark_Transport.value =  ToNumber(localStorage.TurnoverToWCBenchmark_Transport);</v>
      </c>
      <c r="X65" t="str">
        <f t="shared" si="16"/>
        <v xml:space="preserve">         '$TurnoverToWCBenchmark_Transport',</v>
      </c>
      <c r="Y65" t="str">
        <f t="shared" si="17"/>
        <v xml:space="preserve">         if(row$[ratio] ==  'transport_and_communications')  { $TurnoverToWCBenchmark_Transport                 = row$['transport_and_communications'];</v>
      </c>
    </row>
    <row r="66" spans="2:25" x14ac:dyDescent="0.25">
      <c r="B66" t="s">
        <v>366</v>
      </c>
      <c r="C66" t="str">
        <f t="shared" si="18"/>
        <v>mining</v>
      </c>
      <c r="D66" s="3">
        <f t="shared" si="1"/>
        <v>6</v>
      </c>
      <c r="E66" s="3">
        <f t="shared" si="2"/>
        <v>28</v>
      </c>
      <c r="F66" s="8" t="str">
        <f t="shared" si="3"/>
        <v xml:space="preserve">'mining'                      </v>
      </c>
      <c r="G66" t="str">
        <f t="shared" si="4"/>
        <v>'TurnoverToWCBenchmark_Mining'</v>
      </c>
      <c r="H66" t="str">
        <f t="shared" si="5"/>
        <v>$TurnoverToWCBenchmark_Mining</v>
      </c>
      <c r="I66" t="str">
        <f t="shared" si="6"/>
        <v>'$TurnoverToWCBenchmark_Mining'</v>
      </c>
      <c r="J66" t="str">
        <f t="shared" si="7"/>
        <v>localStorage.TurnoverToWCBenchmark_Mining</v>
      </c>
      <c r="K66" t="s">
        <v>285</v>
      </c>
      <c r="L66" t="s">
        <v>355</v>
      </c>
      <c r="M66" s="9" t="s">
        <v>356</v>
      </c>
      <c r="N66">
        <f t="shared" si="8"/>
        <v>29</v>
      </c>
      <c r="O66">
        <f t="shared" si="0"/>
        <v>46</v>
      </c>
      <c r="P66" t="str">
        <f t="shared" si="9"/>
        <v xml:space="preserve">TurnoverToWCBenchmark_Mining                 </v>
      </c>
      <c r="Q66" t="str">
        <f t="shared" si="10"/>
        <v xml:space="preserve">'$TurnoverToWCBenchmark_Mining'                   </v>
      </c>
      <c r="R66" t="str">
        <f t="shared" si="11"/>
        <v>$TurnoverToWCBenchmark_Mining                    = 0; // LiquidityRatios-Turnover/WorkingCapital</v>
      </c>
      <c r="S66" t="str">
        <f t="shared" si="12"/>
        <v>$TurnoverToWCBenchmark_Mining                    =  str_replace(",","",$_POST['TurnoverToWCBenchmark_Mining']) ;</v>
      </c>
      <c r="T66" t="str">
        <f t="shared" si="13"/>
        <v>localStorage.TurnoverToWCBenchmark_Mining                  = '&lt;php? echo $TurnoverToWCBenchmark_Mining?&gt;' ;</v>
      </c>
      <c r="U66" t="str">
        <f t="shared" si="14"/>
        <v xml:space="preserve">         localStorage.TurnoverToWCBenchmark_Mining                  =  document.BenchmarksForm.TurnoverToWCBenchmark_Mining.value;</v>
      </c>
      <c r="V66" t="str">
        <f t="shared" si="15"/>
        <v xml:space="preserve">         document.BenchmarksForm.TurnoverToWCBenchmark_Mining.value =  ToNumber(localStorage.TurnoverToWCBenchmark_Mining);</v>
      </c>
      <c r="X66" t="str">
        <f t="shared" si="16"/>
        <v xml:space="preserve">         '$TurnoverToWCBenchmark_Mining',</v>
      </c>
      <c r="Y66" t="str">
        <f t="shared" si="17"/>
        <v xml:space="preserve">         if(row$[ratio] ==  'mining'                      )  { $TurnoverToWCBenchmark_Mining                    = row$['mining'                      ];</v>
      </c>
    </row>
    <row r="67" spans="2:25" x14ac:dyDescent="0.25">
      <c r="B67" t="s">
        <v>367</v>
      </c>
      <c r="C67" t="str">
        <f t="shared" si="18"/>
        <v>date_updated</v>
      </c>
      <c r="D67" s="3">
        <f t="shared" si="1"/>
        <v>12</v>
      </c>
      <c r="E67" s="3">
        <f t="shared" si="2"/>
        <v>28</v>
      </c>
      <c r="F67" s="8" t="str">
        <f t="shared" si="3"/>
        <v xml:space="preserve">'date_updated'                </v>
      </c>
      <c r="G67" t="str">
        <f t="shared" si="4"/>
        <v>'TurnoverToWCBenchmark_DateUpdated'</v>
      </c>
      <c r="H67" t="str">
        <f t="shared" si="5"/>
        <v>$TurnoverToWCBenchmark_DateUpdated</v>
      </c>
      <c r="I67" t="str">
        <f t="shared" si="6"/>
        <v>'$TurnoverToWCBenchmark_DateUpdated'</v>
      </c>
      <c r="J67" t="str">
        <f t="shared" si="7"/>
        <v>localStorage.TurnoverToWCBenchmark_DateUpdated</v>
      </c>
      <c r="K67" t="s">
        <v>285</v>
      </c>
      <c r="L67" t="s">
        <v>355</v>
      </c>
      <c r="M67" s="9" t="s">
        <v>356</v>
      </c>
      <c r="N67">
        <f t="shared" si="8"/>
        <v>34</v>
      </c>
      <c r="O67">
        <f t="shared" si="0"/>
        <v>46</v>
      </c>
      <c r="P67" t="str">
        <f t="shared" si="9"/>
        <v xml:space="preserve">TurnoverToWCBenchmark_DateUpdated            </v>
      </c>
      <c r="Q67" t="str">
        <f t="shared" si="10"/>
        <v xml:space="preserve">'$TurnoverToWCBenchmark_DateUpdated'              </v>
      </c>
      <c r="R67" t="str">
        <f t="shared" si="11"/>
        <v>$TurnoverToWCBenchmark_DateUpdated               = 0; // LiquidityRatios-Turnover/WorkingCapital</v>
      </c>
      <c r="S67" t="str">
        <f t="shared" si="12"/>
        <v>$TurnoverToWCBenchmark_DateUpdated               =  str_replace(",","",$_POST['TurnoverToWCBenchmark_DateUpdated']) ;</v>
      </c>
      <c r="T67" t="str">
        <f t="shared" si="13"/>
        <v>localStorage.TurnoverToWCBenchmark_DateUpdated             = '&lt;php? echo $TurnoverToWCBenchmark_DateUpdated?&gt;' ;</v>
      </c>
      <c r="U67" t="str">
        <f t="shared" si="14"/>
        <v xml:space="preserve">         localStorage.TurnoverToWCBenchmark_DateUpdated             =  document.BenchmarksForm.TurnoverToWCBenchmark_DateUpdated.value;</v>
      </c>
      <c r="V67" t="str">
        <f t="shared" si="15"/>
        <v xml:space="preserve">         document.BenchmarksForm.TurnoverToWCBenchmark_DateUpdated.value =  ToNumber(localStorage.TurnoverToWCBenchmark_DateUpdated);</v>
      </c>
      <c r="X67" t="str">
        <f t="shared" si="16"/>
        <v xml:space="preserve">         '$TurnoverToWCBenchmark_DateUpdated',</v>
      </c>
      <c r="Y67" t="str">
        <f t="shared" si="17"/>
        <v xml:space="preserve">         if(row$[ratio] ==  'date_updated'                )  { $TurnoverToWCBenchmark_DateUpdated               = row$['date_updated'                ];</v>
      </c>
    </row>
    <row r="68" spans="2:25" x14ac:dyDescent="0.25">
      <c r="B68" t="s">
        <v>368</v>
      </c>
      <c r="C68" t="str">
        <f t="shared" si="18"/>
        <v>data_source</v>
      </c>
      <c r="D68" s="3">
        <f t="shared" si="1"/>
        <v>11</v>
      </c>
      <c r="E68" s="3">
        <f t="shared" si="2"/>
        <v>28</v>
      </c>
      <c r="F68" s="8" t="str">
        <f t="shared" si="3"/>
        <v xml:space="preserve">'data_source'                 </v>
      </c>
      <c r="G68" t="str">
        <f t="shared" si="4"/>
        <v>'TurnoverToWCBenchmarkComment'</v>
      </c>
      <c r="H68" t="str">
        <f t="shared" si="5"/>
        <v>$TurnoverToWCBenchmarkComment</v>
      </c>
      <c r="I68" t="str">
        <f t="shared" si="6"/>
        <v>'$TurnoverToWCBenchmarkComment'</v>
      </c>
      <c r="J68" t="str">
        <f t="shared" si="7"/>
        <v>localStorage.TurnoverToWCBenchmarkComment</v>
      </c>
      <c r="K68" t="s">
        <v>285</v>
      </c>
      <c r="L68" t="s">
        <v>355</v>
      </c>
      <c r="M68" s="9" t="s">
        <v>356</v>
      </c>
      <c r="N68">
        <f t="shared" si="8"/>
        <v>29</v>
      </c>
      <c r="O68">
        <f t="shared" ref="O68:O131" si="19">MAX(N:N)</f>
        <v>46</v>
      </c>
      <c r="P68" t="str">
        <f t="shared" si="9"/>
        <v xml:space="preserve">TurnoverToWCBenchmarkComment                 </v>
      </c>
      <c r="Q68" t="str">
        <f t="shared" si="10"/>
        <v xml:space="preserve">'$TurnoverToWCBenchmarkComment'                   </v>
      </c>
      <c r="R68" t="str">
        <f t="shared" si="11"/>
        <v>$TurnoverToWCBenchmarkComment                    = 0; // LiquidityRatios-Turnover/WorkingCapital</v>
      </c>
      <c r="S68" t="str">
        <f t="shared" si="12"/>
        <v>$TurnoverToWCBenchmarkComment                    =  str_replace(",","",$_POST['TurnoverToWCBenchmarkComment']) ;</v>
      </c>
      <c r="T68" t="str">
        <f t="shared" si="13"/>
        <v>localStorage.TurnoverToWCBenchmarkComment                  = '&lt;php? echo $TurnoverToWCBenchmarkComment?&gt;' ;</v>
      </c>
      <c r="U68" t="str">
        <f t="shared" si="14"/>
        <v xml:space="preserve">         localStorage.TurnoverToWCBenchmarkComment                  =  document.BenchmarksForm.TurnoverToWCBenchmarkComment.value;</v>
      </c>
      <c r="V68" t="str">
        <f t="shared" si="15"/>
        <v xml:space="preserve">         document.BenchmarksForm.TurnoverToWCBenchmarkComment.value =  ToNumber(localStorage.TurnoverToWCBenchmarkComment);</v>
      </c>
      <c r="X68" t="str">
        <f t="shared" si="16"/>
        <v xml:space="preserve">         '$username','$TurnoverToWCBenchmarkComment'),</v>
      </c>
      <c r="Y68" t="str">
        <f t="shared" si="17"/>
        <v xml:space="preserve">         if(row$[ratio] ==  'data_source'                 )  { $TurnoverToWCBenchmarkComment                    = row$['data_source'                 ];</v>
      </c>
    </row>
    <row r="69" spans="2:25" x14ac:dyDescent="0.25">
      <c r="B69" t="s">
        <v>369</v>
      </c>
      <c r="C69" t="str">
        <f t="shared" si="18"/>
        <v>bench_mark_type</v>
      </c>
      <c r="D69" s="3">
        <f t="shared" ref="D69:D132" si="20">LEN(C69)</f>
        <v>15</v>
      </c>
      <c r="E69" s="3">
        <f t="shared" ref="E69:E132" si="21">MAX(D:D)</f>
        <v>28</v>
      </c>
      <c r="F69" s="8" t="str">
        <f t="shared" ref="F69:F132" si="22">"'"&amp;C69&amp;"'"&amp;REPT(" ",E69-D69)</f>
        <v xml:space="preserve">'bench_mark_type'             </v>
      </c>
      <c r="G69" t="str">
        <f t="shared" ref="G69:G132" si="23">"'"&amp;B69&amp;"'"</f>
        <v>'TurnoverGrowthBenchmarkType'</v>
      </c>
      <c r="H69" t="str">
        <f t="shared" ref="H69:H132" si="24">"$"&amp;B69</f>
        <v>$TurnoverGrowthBenchmarkType</v>
      </c>
      <c r="I69" t="str">
        <f t="shared" ref="I69:I132" si="25">"'"&amp;H69&amp;"'"</f>
        <v>'$TurnoverGrowthBenchmarkType'</v>
      </c>
      <c r="J69" t="str">
        <f t="shared" ref="J69:J132" si="26">"localStorage."&amp;B69</f>
        <v>localStorage.TurnoverGrowthBenchmarkType</v>
      </c>
      <c r="K69" t="s">
        <v>370</v>
      </c>
      <c r="L69" t="s">
        <v>370</v>
      </c>
      <c r="M69" s="9" t="s">
        <v>356</v>
      </c>
      <c r="N69">
        <f t="shared" ref="N69:N132" si="27">LEN(H69)</f>
        <v>28</v>
      </c>
      <c r="O69">
        <f t="shared" si="19"/>
        <v>46</v>
      </c>
      <c r="P69" t="str">
        <f t="shared" ref="P69:P132" si="28">B69&amp;REPT(" ",O69-N69)</f>
        <v xml:space="preserve">TurnoverGrowthBenchmarkType                  </v>
      </c>
      <c r="Q69" t="str">
        <f t="shared" ref="Q69:Q132" si="29">I69&amp;REPT(" ",O69-N69+2)</f>
        <v xml:space="preserve">'$TurnoverGrowthBenchmarkType'                    </v>
      </c>
      <c r="R69" t="str">
        <f t="shared" ref="R69:R132" si="30">SUBSTITUTE(Q69,"'","")&amp;" = 0; " &amp; "// "&amp;K69&amp;"-"&amp;L69</f>
        <v>$TurnoverGrowthBenchmarkType                     = 0; // ProfitabilityRatios-ProfitabilityRatios</v>
      </c>
      <c r="S69" t="str">
        <f t="shared" ref="S69:S132" si="31">SUBSTITUTE(Q69,"'","")&amp;" =  str_replace("","","""",$_POST["&amp;G69&amp;"]) ;"</f>
        <v>$TurnoverGrowthBenchmarkType                     =  str_replace(",","",$_POST['TurnoverGrowthBenchmarkType']) ;</v>
      </c>
      <c r="T69" t="str">
        <f t="shared" ref="T69:T132" si="32">"localStorage."&amp;P69&amp;" = '&lt;php? echo "&amp; H69&amp;"?&gt;' ;"</f>
        <v>localStorage.TurnoverGrowthBenchmarkType                   = '&lt;php? echo $TurnoverGrowthBenchmarkType?&gt;' ;</v>
      </c>
      <c r="U69" t="str">
        <f t="shared" ref="U69:U132" si="33">"         localStorage."&amp;P69&amp;" =  document.BenchmarksForm."&amp;B69&amp;".value;"</f>
        <v xml:space="preserve">         localStorage.TurnoverGrowthBenchmarkType                   =  document.BenchmarksForm.TurnoverGrowthBenchmarkType.value;</v>
      </c>
      <c r="V69" t="str">
        <f t="shared" ref="V69:V132" si="34">"         document.BenchmarksForm."&amp;B69&amp;".value"&amp;" =  ToNumber("&amp;J69&amp;");"</f>
        <v xml:space="preserve">         document.BenchmarksForm.TurnoverGrowthBenchmarkType.value =  ToNumber(localStorage.TurnoverGrowthBenchmarkType);</v>
      </c>
      <c r="X69" t="str">
        <f t="shared" ref="X69:X132" si="35">IF(NOT(ISERROR(SEARCH("BenchmarkType",B69,1))),"         ("&amp;"'"&amp;L69&amp;"',"&amp;"'"&amp;M69&amp;"',"&amp;I69&amp;",",IF(NOT(ISERROR(SEARCH("BenchmarkComment",B69,1))),"         '$username',"&amp;I69&amp;"),","         "&amp;I69&amp;","))</f>
        <v xml:space="preserve">         ('ProfitabilityRatios','%','$TurnoverGrowthBenchmarkType',</v>
      </c>
      <c r="Y69" t="str">
        <f t="shared" ref="Y69:Y132" si="36">"         if(row$[ratio] ==  "&amp;F69&amp; ")  { "&amp;SUBSTITUTE(Q69,"'","")&amp;" = " &amp; "row$["&amp;F69&amp;"];"</f>
        <v xml:space="preserve">         if(row$[ratio] ==  'bench_mark_type'             )  { $TurnoverGrowthBenchmarkType                     = row$['bench_mark_type'             ];</v>
      </c>
    </row>
    <row r="70" spans="2:25" x14ac:dyDescent="0.25">
      <c r="B70" t="s">
        <v>371</v>
      </c>
      <c r="C70" t="str">
        <f t="shared" si="18"/>
        <v>global_average</v>
      </c>
      <c r="D70" s="3">
        <f t="shared" si="20"/>
        <v>14</v>
      </c>
      <c r="E70" s="3">
        <f t="shared" si="21"/>
        <v>28</v>
      </c>
      <c r="F70" s="8" t="str">
        <f t="shared" si="22"/>
        <v xml:space="preserve">'global_average'              </v>
      </c>
      <c r="G70" t="str">
        <f t="shared" si="23"/>
        <v>'TurnoverGrowthGlobalAverage'</v>
      </c>
      <c r="H70" t="str">
        <f t="shared" si="24"/>
        <v>$TurnoverGrowthGlobalAverage</v>
      </c>
      <c r="I70" t="str">
        <f t="shared" si="25"/>
        <v>'$TurnoverGrowthGlobalAverage'</v>
      </c>
      <c r="J70" t="str">
        <f t="shared" si="26"/>
        <v>localStorage.TurnoverGrowthGlobalAverage</v>
      </c>
      <c r="K70" t="s">
        <v>370</v>
      </c>
      <c r="L70" t="s">
        <v>370</v>
      </c>
      <c r="M70" s="9" t="s">
        <v>356</v>
      </c>
      <c r="N70">
        <f t="shared" si="27"/>
        <v>28</v>
      </c>
      <c r="O70">
        <f t="shared" si="19"/>
        <v>46</v>
      </c>
      <c r="P70" t="str">
        <f t="shared" si="28"/>
        <v xml:space="preserve">TurnoverGrowthGlobalAverage                  </v>
      </c>
      <c r="Q70" t="str">
        <f t="shared" si="29"/>
        <v xml:space="preserve">'$TurnoverGrowthGlobalAverage'                    </v>
      </c>
      <c r="R70" t="str">
        <f t="shared" si="30"/>
        <v>$TurnoverGrowthGlobalAverage                     = 0; // ProfitabilityRatios-ProfitabilityRatios</v>
      </c>
      <c r="S70" t="str">
        <f t="shared" si="31"/>
        <v>$TurnoverGrowthGlobalAverage                     =  str_replace(",","",$_POST['TurnoverGrowthGlobalAverage']) ;</v>
      </c>
      <c r="T70" t="str">
        <f t="shared" si="32"/>
        <v>localStorage.TurnoverGrowthGlobalAverage                   = '&lt;php? echo $TurnoverGrowthGlobalAverage?&gt;' ;</v>
      </c>
      <c r="U70" t="str">
        <f t="shared" si="33"/>
        <v xml:space="preserve">         localStorage.TurnoverGrowthGlobalAverage                   =  document.BenchmarksForm.TurnoverGrowthGlobalAverage.value;</v>
      </c>
      <c r="V70" t="str">
        <f t="shared" si="34"/>
        <v xml:space="preserve">         document.BenchmarksForm.TurnoverGrowthGlobalAverage.value =  ToNumber(localStorage.TurnoverGrowthGlobalAverage);</v>
      </c>
      <c r="X70" t="str">
        <f t="shared" si="35"/>
        <v xml:space="preserve">         '$TurnoverGrowthGlobalAverage',</v>
      </c>
      <c r="Y70" t="str">
        <f t="shared" si="36"/>
        <v xml:space="preserve">         if(row$[ratio] ==  'global_average'              )  { $TurnoverGrowthGlobalAverage                     = row$['global_average'              ];</v>
      </c>
    </row>
    <row r="71" spans="2:25" x14ac:dyDescent="0.25">
      <c r="B71" t="s">
        <v>372</v>
      </c>
      <c r="C71" t="str">
        <f t="shared" si="18"/>
        <v>trade</v>
      </c>
      <c r="D71" s="3">
        <f t="shared" si="20"/>
        <v>5</v>
      </c>
      <c r="E71" s="3">
        <f t="shared" si="21"/>
        <v>28</v>
      </c>
      <c r="F71" s="8" t="str">
        <f t="shared" si="22"/>
        <v xml:space="preserve">'trade'                       </v>
      </c>
      <c r="G71" t="str">
        <f t="shared" si="23"/>
        <v>'TurnoverGrowthBenchmark_Trade'</v>
      </c>
      <c r="H71" t="str">
        <f t="shared" si="24"/>
        <v>$TurnoverGrowthBenchmark_Trade</v>
      </c>
      <c r="I71" t="str">
        <f t="shared" si="25"/>
        <v>'$TurnoverGrowthBenchmark_Trade'</v>
      </c>
      <c r="J71" t="str">
        <f t="shared" si="26"/>
        <v>localStorage.TurnoverGrowthBenchmark_Trade</v>
      </c>
      <c r="K71" t="s">
        <v>370</v>
      </c>
      <c r="L71" t="s">
        <v>370</v>
      </c>
      <c r="M71" s="9" t="s">
        <v>356</v>
      </c>
      <c r="N71">
        <f t="shared" si="27"/>
        <v>30</v>
      </c>
      <c r="O71">
        <f t="shared" si="19"/>
        <v>46</v>
      </c>
      <c r="P71" t="str">
        <f t="shared" si="28"/>
        <v xml:space="preserve">TurnoverGrowthBenchmark_Trade                </v>
      </c>
      <c r="Q71" t="str">
        <f t="shared" si="29"/>
        <v xml:space="preserve">'$TurnoverGrowthBenchmark_Trade'                  </v>
      </c>
      <c r="R71" t="str">
        <f t="shared" si="30"/>
        <v>$TurnoverGrowthBenchmark_Trade                   = 0; // ProfitabilityRatios-ProfitabilityRatios</v>
      </c>
      <c r="S71" t="str">
        <f t="shared" si="31"/>
        <v>$TurnoverGrowthBenchmark_Trade                   =  str_replace(",","",$_POST['TurnoverGrowthBenchmark_Trade']) ;</v>
      </c>
      <c r="T71" t="str">
        <f t="shared" si="32"/>
        <v>localStorage.TurnoverGrowthBenchmark_Trade                 = '&lt;php? echo $TurnoverGrowthBenchmark_Trade?&gt;' ;</v>
      </c>
      <c r="U71" t="str">
        <f t="shared" si="33"/>
        <v xml:space="preserve">         localStorage.TurnoverGrowthBenchmark_Trade                 =  document.BenchmarksForm.TurnoverGrowthBenchmark_Trade.value;</v>
      </c>
      <c r="V71" t="str">
        <f t="shared" si="34"/>
        <v xml:space="preserve">         document.BenchmarksForm.TurnoverGrowthBenchmark_Trade.value =  ToNumber(localStorage.TurnoverGrowthBenchmark_Trade);</v>
      </c>
      <c r="X71" t="str">
        <f t="shared" si="35"/>
        <v xml:space="preserve">         '$TurnoverGrowthBenchmark_Trade',</v>
      </c>
      <c r="Y71" t="str">
        <f t="shared" si="36"/>
        <v xml:space="preserve">         if(row$[ratio] ==  'trade'                       )  { $TurnoverGrowthBenchmark_Trade                   = row$['trade'                       ];</v>
      </c>
    </row>
    <row r="72" spans="2:25" x14ac:dyDescent="0.25">
      <c r="B72" t="s">
        <v>373</v>
      </c>
      <c r="C72" t="str">
        <f t="shared" si="18"/>
        <v>finance_and_business</v>
      </c>
      <c r="D72" s="3">
        <f t="shared" si="20"/>
        <v>20</v>
      </c>
      <c r="E72" s="3">
        <f t="shared" si="21"/>
        <v>28</v>
      </c>
      <c r="F72" s="8" t="str">
        <f t="shared" si="22"/>
        <v xml:space="preserve">'finance_and_business'        </v>
      </c>
      <c r="G72" t="str">
        <f t="shared" si="23"/>
        <v>'TurnoverGrowthBenchmark_Finance'</v>
      </c>
      <c r="H72" t="str">
        <f t="shared" si="24"/>
        <v>$TurnoverGrowthBenchmark_Finance</v>
      </c>
      <c r="I72" t="str">
        <f t="shared" si="25"/>
        <v>'$TurnoverGrowthBenchmark_Finance'</v>
      </c>
      <c r="J72" t="str">
        <f t="shared" si="26"/>
        <v>localStorage.TurnoverGrowthBenchmark_Finance</v>
      </c>
      <c r="K72" t="s">
        <v>370</v>
      </c>
      <c r="L72" t="s">
        <v>370</v>
      </c>
      <c r="M72" s="9" t="s">
        <v>356</v>
      </c>
      <c r="N72">
        <f t="shared" si="27"/>
        <v>32</v>
      </c>
      <c r="O72">
        <f t="shared" si="19"/>
        <v>46</v>
      </c>
      <c r="P72" t="str">
        <f t="shared" si="28"/>
        <v xml:space="preserve">TurnoverGrowthBenchmark_Finance              </v>
      </c>
      <c r="Q72" t="str">
        <f t="shared" si="29"/>
        <v xml:space="preserve">'$TurnoverGrowthBenchmark_Finance'                </v>
      </c>
      <c r="R72" t="str">
        <f t="shared" si="30"/>
        <v>$TurnoverGrowthBenchmark_Finance                 = 0; // ProfitabilityRatios-ProfitabilityRatios</v>
      </c>
      <c r="S72" t="str">
        <f t="shared" si="31"/>
        <v>$TurnoverGrowthBenchmark_Finance                 =  str_replace(",","",$_POST['TurnoverGrowthBenchmark_Finance']) ;</v>
      </c>
      <c r="T72" t="str">
        <f t="shared" si="32"/>
        <v>localStorage.TurnoverGrowthBenchmark_Finance               = '&lt;php? echo $TurnoverGrowthBenchmark_Finance?&gt;' ;</v>
      </c>
      <c r="U72" t="str">
        <f t="shared" si="33"/>
        <v xml:space="preserve">         localStorage.TurnoverGrowthBenchmark_Finance               =  document.BenchmarksForm.TurnoverGrowthBenchmark_Finance.value;</v>
      </c>
      <c r="V72" t="str">
        <f t="shared" si="34"/>
        <v xml:space="preserve">         document.BenchmarksForm.TurnoverGrowthBenchmark_Finance.value =  ToNumber(localStorage.TurnoverGrowthBenchmark_Finance);</v>
      </c>
      <c r="X72" t="str">
        <f t="shared" si="35"/>
        <v xml:space="preserve">         '$TurnoverGrowthBenchmark_Finance',</v>
      </c>
      <c r="Y72" t="str">
        <f t="shared" si="36"/>
        <v xml:space="preserve">         if(row$[ratio] ==  'finance_and_business'        )  { $TurnoverGrowthBenchmark_Finance                 = row$['finance_and_business'        ];</v>
      </c>
    </row>
    <row r="73" spans="2:25" x14ac:dyDescent="0.25">
      <c r="B73" t="s">
        <v>374</v>
      </c>
      <c r="C73" t="str">
        <f t="shared" si="18"/>
        <v>real_estate</v>
      </c>
      <c r="D73" s="3">
        <f t="shared" si="20"/>
        <v>11</v>
      </c>
      <c r="E73" s="3">
        <f t="shared" si="21"/>
        <v>28</v>
      </c>
      <c r="F73" s="8" t="str">
        <f t="shared" si="22"/>
        <v xml:space="preserve">'real_estate'                 </v>
      </c>
      <c r="G73" t="str">
        <f t="shared" si="23"/>
        <v>'TurnoverGrowthBenchmark_RealEstate'</v>
      </c>
      <c r="H73" t="str">
        <f t="shared" si="24"/>
        <v>$TurnoverGrowthBenchmark_RealEstate</v>
      </c>
      <c r="I73" t="str">
        <f t="shared" si="25"/>
        <v>'$TurnoverGrowthBenchmark_RealEstate'</v>
      </c>
      <c r="J73" t="str">
        <f t="shared" si="26"/>
        <v>localStorage.TurnoverGrowthBenchmark_RealEstate</v>
      </c>
      <c r="K73" t="s">
        <v>370</v>
      </c>
      <c r="L73" t="s">
        <v>370</v>
      </c>
      <c r="M73" s="9" t="s">
        <v>356</v>
      </c>
      <c r="N73">
        <f t="shared" si="27"/>
        <v>35</v>
      </c>
      <c r="O73">
        <f t="shared" si="19"/>
        <v>46</v>
      </c>
      <c r="P73" t="str">
        <f t="shared" si="28"/>
        <v xml:space="preserve">TurnoverGrowthBenchmark_RealEstate           </v>
      </c>
      <c r="Q73" t="str">
        <f t="shared" si="29"/>
        <v xml:space="preserve">'$TurnoverGrowthBenchmark_RealEstate'             </v>
      </c>
      <c r="R73" t="str">
        <f t="shared" si="30"/>
        <v>$TurnoverGrowthBenchmark_RealEstate              = 0; // ProfitabilityRatios-ProfitabilityRatios</v>
      </c>
      <c r="S73" t="str">
        <f t="shared" si="31"/>
        <v>$TurnoverGrowthBenchmark_RealEstate              =  str_replace(",","",$_POST['TurnoverGrowthBenchmark_RealEstate']) ;</v>
      </c>
      <c r="T73" t="str">
        <f t="shared" si="32"/>
        <v>localStorage.TurnoverGrowthBenchmark_RealEstate            = '&lt;php? echo $TurnoverGrowthBenchmark_RealEstate?&gt;' ;</v>
      </c>
      <c r="U73" t="str">
        <f t="shared" si="33"/>
        <v xml:space="preserve">         localStorage.TurnoverGrowthBenchmark_RealEstate            =  document.BenchmarksForm.TurnoverGrowthBenchmark_RealEstate.value;</v>
      </c>
      <c r="V73" t="str">
        <f t="shared" si="34"/>
        <v xml:space="preserve">         document.BenchmarksForm.TurnoverGrowthBenchmark_RealEstate.value =  ToNumber(localStorage.TurnoverGrowthBenchmark_RealEstate);</v>
      </c>
      <c r="X73" t="str">
        <f t="shared" si="35"/>
        <v xml:space="preserve">         '$TurnoverGrowthBenchmark_RealEstate',</v>
      </c>
      <c r="Y73" t="str">
        <f t="shared" si="36"/>
        <v xml:space="preserve">         if(row$[ratio] ==  'real_estate'                 )  { $TurnoverGrowthBenchmark_RealEstate              = row$['real_estate'                 ];</v>
      </c>
    </row>
    <row r="74" spans="2:25" x14ac:dyDescent="0.25">
      <c r="B74" t="s">
        <v>375</v>
      </c>
      <c r="C74" t="str">
        <f t="shared" si="18"/>
        <v>manufacturing</v>
      </c>
      <c r="D74" s="3">
        <f t="shared" si="20"/>
        <v>13</v>
      </c>
      <c r="E74" s="3">
        <f t="shared" si="21"/>
        <v>28</v>
      </c>
      <c r="F74" s="8" t="str">
        <f t="shared" si="22"/>
        <v xml:space="preserve">'manufacturing'               </v>
      </c>
      <c r="G74" t="str">
        <f t="shared" si="23"/>
        <v>'TurnoverGrowthBenchmark_Manufacturing'</v>
      </c>
      <c r="H74" t="str">
        <f t="shared" si="24"/>
        <v>$TurnoverGrowthBenchmark_Manufacturing</v>
      </c>
      <c r="I74" t="str">
        <f t="shared" si="25"/>
        <v>'$TurnoverGrowthBenchmark_Manufacturing'</v>
      </c>
      <c r="J74" t="str">
        <f t="shared" si="26"/>
        <v>localStorage.TurnoverGrowthBenchmark_Manufacturing</v>
      </c>
      <c r="K74" t="s">
        <v>370</v>
      </c>
      <c r="L74" t="s">
        <v>370</v>
      </c>
      <c r="M74" s="9" t="s">
        <v>356</v>
      </c>
      <c r="N74">
        <f t="shared" si="27"/>
        <v>38</v>
      </c>
      <c r="O74">
        <f t="shared" si="19"/>
        <v>46</v>
      </c>
      <c r="P74" t="str">
        <f t="shared" si="28"/>
        <v xml:space="preserve">TurnoverGrowthBenchmark_Manufacturing        </v>
      </c>
      <c r="Q74" t="str">
        <f t="shared" si="29"/>
        <v xml:space="preserve">'$TurnoverGrowthBenchmark_Manufacturing'          </v>
      </c>
      <c r="R74" t="str">
        <f t="shared" si="30"/>
        <v>$TurnoverGrowthBenchmark_Manufacturing           = 0; // ProfitabilityRatios-ProfitabilityRatios</v>
      </c>
      <c r="S74" t="str">
        <f t="shared" si="31"/>
        <v>$TurnoverGrowthBenchmark_Manufacturing           =  str_replace(",","",$_POST['TurnoverGrowthBenchmark_Manufacturing']) ;</v>
      </c>
      <c r="T74" t="str">
        <f t="shared" si="32"/>
        <v>localStorage.TurnoverGrowthBenchmark_Manufacturing         = '&lt;php? echo $TurnoverGrowthBenchmark_Manufacturing?&gt;' ;</v>
      </c>
      <c r="U74" t="str">
        <f t="shared" si="33"/>
        <v xml:space="preserve">         localStorage.TurnoverGrowthBenchmark_Manufacturing         =  document.BenchmarksForm.TurnoverGrowthBenchmark_Manufacturing.value;</v>
      </c>
      <c r="V74" t="str">
        <f t="shared" si="34"/>
        <v xml:space="preserve">         document.BenchmarksForm.TurnoverGrowthBenchmark_Manufacturing.value =  ToNumber(localStorage.TurnoverGrowthBenchmark_Manufacturing);</v>
      </c>
      <c r="X74" t="str">
        <f t="shared" si="35"/>
        <v xml:space="preserve">         '$TurnoverGrowthBenchmark_Manufacturing',</v>
      </c>
      <c r="Y74" t="str">
        <f t="shared" si="36"/>
        <v xml:space="preserve">         if(row$[ratio] ==  'manufacturing'               )  { $TurnoverGrowthBenchmark_Manufacturing           = row$['manufacturing'               ];</v>
      </c>
    </row>
    <row r="75" spans="2:25" x14ac:dyDescent="0.25">
      <c r="B75" t="s">
        <v>376</v>
      </c>
      <c r="C75" t="str">
        <f t="shared" si="18"/>
        <v>construction</v>
      </c>
      <c r="D75" s="3">
        <f t="shared" si="20"/>
        <v>12</v>
      </c>
      <c r="E75" s="3">
        <f t="shared" si="21"/>
        <v>28</v>
      </c>
      <c r="F75" s="8" t="str">
        <f t="shared" si="22"/>
        <v xml:space="preserve">'construction'                </v>
      </c>
      <c r="G75" t="str">
        <f t="shared" si="23"/>
        <v>'TurnoverGrowthBenchmark_Construction'</v>
      </c>
      <c r="H75" t="str">
        <f t="shared" si="24"/>
        <v>$TurnoverGrowthBenchmark_Construction</v>
      </c>
      <c r="I75" t="str">
        <f t="shared" si="25"/>
        <v>'$TurnoverGrowthBenchmark_Construction'</v>
      </c>
      <c r="J75" t="str">
        <f t="shared" si="26"/>
        <v>localStorage.TurnoverGrowthBenchmark_Construction</v>
      </c>
      <c r="K75" t="s">
        <v>370</v>
      </c>
      <c r="L75" t="s">
        <v>370</v>
      </c>
      <c r="M75" s="9" t="s">
        <v>356</v>
      </c>
      <c r="N75">
        <f t="shared" si="27"/>
        <v>37</v>
      </c>
      <c r="O75">
        <f t="shared" si="19"/>
        <v>46</v>
      </c>
      <c r="P75" t="str">
        <f t="shared" si="28"/>
        <v xml:space="preserve">TurnoverGrowthBenchmark_Construction         </v>
      </c>
      <c r="Q75" t="str">
        <f t="shared" si="29"/>
        <v xml:space="preserve">'$TurnoverGrowthBenchmark_Construction'           </v>
      </c>
      <c r="R75" t="str">
        <f t="shared" si="30"/>
        <v>$TurnoverGrowthBenchmark_Construction            = 0; // ProfitabilityRatios-ProfitabilityRatios</v>
      </c>
      <c r="S75" t="str">
        <f t="shared" si="31"/>
        <v>$TurnoverGrowthBenchmark_Construction            =  str_replace(",","",$_POST['TurnoverGrowthBenchmark_Construction']) ;</v>
      </c>
      <c r="T75" t="str">
        <f t="shared" si="32"/>
        <v>localStorage.TurnoverGrowthBenchmark_Construction          = '&lt;php? echo $TurnoverGrowthBenchmark_Construction?&gt;' ;</v>
      </c>
      <c r="U75" t="str">
        <f t="shared" si="33"/>
        <v xml:space="preserve">         localStorage.TurnoverGrowthBenchmark_Construction          =  document.BenchmarksForm.TurnoverGrowthBenchmark_Construction.value;</v>
      </c>
      <c r="V75" t="str">
        <f t="shared" si="34"/>
        <v xml:space="preserve">         document.BenchmarksForm.TurnoverGrowthBenchmark_Construction.value =  ToNumber(localStorage.TurnoverGrowthBenchmark_Construction);</v>
      </c>
      <c r="X75" t="str">
        <f t="shared" si="35"/>
        <v xml:space="preserve">         '$TurnoverGrowthBenchmark_Construction',</v>
      </c>
      <c r="Y75" t="str">
        <f t="shared" si="36"/>
        <v xml:space="preserve">         if(row$[ratio] ==  'construction'                )  { $TurnoverGrowthBenchmark_Construction            = row$['construction'                ];</v>
      </c>
    </row>
    <row r="76" spans="2:25" x14ac:dyDescent="0.25">
      <c r="B76" t="s">
        <v>377</v>
      </c>
      <c r="C76" t="str">
        <f t="shared" si="18"/>
        <v>agriculture</v>
      </c>
      <c r="D76" s="3">
        <f t="shared" si="20"/>
        <v>11</v>
      </c>
      <c r="E76" s="3">
        <f t="shared" si="21"/>
        <v>28</v>
      </c>
      <c r="F76" s="8" t="str">
        <f t="shared" si="22"/>
        <v xml:space="preserve">'agriculture'                 </v>
      </c>
      <c r="G76" t="str">
        <f t="shared" si="23"/>
        <v>'TurnoverGrowthBenchmark_Agriculture'</v>
      </c>
      <c r="H76" t="str">
        <f t="shared" si="24"/>
        <v>$TurnoverGrowthBenchmark_Agriculture</v>
      </c>
      <c r="I76" t="str">
        <f t="shared" si="25"/>
        <v>'$TurnoverGrowthBenchmark_Agriculture'</v>
      </c>
      <c r="J76" t="str">
        <f t="shared" si="26"/>
        <v>localStorage.TurnoverGrowthBenchmark_Agriculture</v>
      </c>
      <c r="K76" t="s">
        <v>370</v>
      </c>
      <c r="L76" t="s">
        <v>370</v>
      </c>
      <c r="M76" s="9" t="s">
        <v>356</v>
      </c>
      <c r="N76">
        <f t="shared" si="27"/>
        <v>36</v>
      </c>
      <c r="O76">
        <f t="shared" si="19"/>
        <v>46</v>
      </c>
      <c r="P76" t="str">
        <f t="shared" si="28"/>
        <v xml:space="preserve">TurnoverGrowthBenchmark_Agriculture          </v>
      </c>
      <c r="Q76" t="str">
        <f t="shared" si="29"/>
        <v xml:space="preserve">'$TurnoverGrowthBenchmark_Agriculture'            </v>
      </c>
      <c r="R76" t="str">
        <f t="shared" si="30"/>
        <v>$TurnoverGrowthBenchmark_Agriculture             = 0; // ProfitabilityRatios-ProfitabilityRatios</v>
      </c>
      <c r="S76" t="str">
        <f t="shared" si="31"/>
        <v>$TurnoverGrowthBenchmark_Agriculture             =  str_replace(",","",$_POST['TurnoverGrowthBenchmark_Agriculture']) ;</v>
      </c>
      <c r="T76" t="str">
        <f t="shared" si="32"/>
        <v>localStorage.TurnoverGrowthBenchmark_Agriculture           = '&lt;php? echo $TurnoverGrowthBenchmark_Agriculture?&gt;' ;</v>
      </c>
      <c r="U76" t="str">
        <f t="shared" si="33"/>
        <v xml:space="preserve">         localStorage.TurnoverGrowthBenchmark_Agriculture           =  document.BenchmarksForm.TurnoverGrowthBenchmark_Agriculture.value;</v>
      </c>
      <c r="V76" t="str">
        <f t="shared" si="34"/>
        <v xml:space="preserve">         document.BenchmarksForm.TurnoverGrowthBenchmark_Agriculture.value =  ToNumber(localStorage.TurnoverGrowthBenchmark_Agriculture);</v>
      </c>
      <c r="X76" t="str">
        <f t="shared" si="35"/>
        <v xml:space="preserve">         '$TurnoverGrowthBenchmark_Agriculture',</v>
      </c>
      <c r="Y76" t="str">
        <f t="shared" si="36"/>
        <v xml:space="preserve">         if(row$[ratio] ==  'agriculture'                 )  { $TurnoverGrowthBenchmark_Agriculture             = row$['agriculture'                 ];</v>
      </c>
    </row>
    <row r="77" spans="2:25" x14ac:dyDescent="0.25">
      <c r="B77" t="s">
        <v>378</v>
      </c>
      <c r="C77" t="str">
        <f t="shared" si="18"/>
        <v>parastatals</v>
      </c>
      <c r="D77" s="3">
        <f t="shared" si="20"/>
        <v>11</v>
      </c>
      <c r="E77" s="3">
        <f t="shared" si="21"/>
        <v>28</v>
      </c>
      <c r="F77" s="8" t="str">
        <f t="shared" si="22"/>
        <v xml:space="preserve">'parastatals'                 </v>
      </c>
      <c r="G77" t="str">
        <f t="shared" si="23"/>
        <v>'TurnoverGrowthBenchmark_Parastatals'</v>
      </c>
      <c r="H77" t="str">
        <f t="shared" si="24"/>
        <v>$TurnoverGrowthBenchmark_Parastatals</v>
      </c>
      <c r="I77" t="str">
        <f t="shared" si="25"/>
        <v>'$TurnoverGrowthBenchmark_Parastatals'</v>
      </c>
      <c r="J77" t="str">
        <f t="shared" si="26"/>
        <v>localStorage.TurnoverGrowthBenchmark_Parastatals</v>
      </c>
      <c r="K77" t="s">
        <v>370</v>
      </c>
      <c r="L77" t="s">
        <v>370</v>
      </c>
      <c r="M77" s="9" t="s">
        <v>356</v>
      </c>
      <c r="N77">
        <f t="shared" si="27"/>
        <v>36</v>
      </c>
      <c r="O77">
        <f t="shared" si="19"/>
        <v>46</v>
      </c>
      <c r="P77" t="str">
        <f t="shared" si="28"/>
        <v xml:space="preserve">TurnoverGrowthBenchmark_Parastatals          </v>
      </c>
      <c r="Q77" t="str">
        <f t="shared" si="29"/>
        <v xml:space="preserve">'$TurnoverGrowthBenchmark_Parastatals'            </v>
      </c>
      <c r="R77" t="str">
        <f t="shared" si="30"/>
        <v>$TurnoverGrowthBenchmark_Parastatals             = 0; // ProfitabilityRatios-ProfitabilityRatios</v>
      </c>
      <c r="S77" t="str">
        <f t="shared" si="31"/>
        <v>$TurnoverGrowthBenchmark_Parastatals             =  str_replace(",","",$_POST['TurnoverGrowthBenchmark_Parastatals']) ;</v>
      </c>
      <c r="T77" t="str">
        <f t="shared" si="32"/>
        <v>localStorage.TurnoverGrowthBenchmark_Parastatals           = '&lt;php? echo $TurnoverGrowthBenchmark_Parastatals?&gt;' ;</v>
      </c>
      <c r="U77" t="str">
        <f t="shared" si="33"/>
        <v xml:space="preserve">         localStorage.TurnoverGrowthBenchmark_Parastatals           =  document.BenchmarksForm.TurnoverGrowthBenchmark_Parastatals.value;</v>
      </c>
      <c r="V77" t="str">
        <f t="shared" si="34"/>
        <v xml:space="preserve">         document.BenchmarksForm.TurnoverGrowthBenchmark_Parastatals.value =  ToNumber(localStorage.TurnoverGrowthBenchmark_Parastatals);</v>
      </c>
      <c r="X77" t="str">
        <f t="shared" si="35"/>
        <v xml:space="preserve">         '$TurnoverGrowthBenchmark_Parastatals',</v>
      </c>
      <c r="Y77" t="str">
        <f t="shared" si="36"/>
        <v xml:space="preserve">         if(row$[ratio] ==  'parastatals'                 )  { $TurnoverGrowthBenchmark_Parastatals             = row$['parastatals'                 ];</v>
      </c>
    </row>
    <row r="78" spans="2:25" x14ac:dyDescent="0.25">
      <c r="B78" t="s">
        <v>379</v>
      </c>
      <c r="C78" t="str">
        <f t="shared" si="18"/>
        <v>transport_and_communications</v>
      </c>
      <c r="D78" s="3">
        <f t="shared" si="20"/>
        <v>28</v>
      </c>
      <c r="E78" s="3">
        <f t="shared" si="21"/>
        <v>28</v>
      </c>
      <c r="F78" s="8" t="str">
        <f t="shared" si="22"/>
        <v>'transport_and_communications'</v>
      </c>
      <c r="G78" t="str">
        <f t="shared" si="23"/>
        <v>'TurnoverGrowthBenchmark_Transport'</v>
      </c>
      <c r="H78" t="str">
        <f t="shared" si="24"/>
        <v>$TurnoverGrowthBenchmark_Transport</v>
      </c>
      <c r="I78" t="str">
        <f t="shared" si="25"/>
        <v>'$TurnoverGrowthBenchmark_Transport'</v>
      </c>
      <c r="J78" t="str">
        <f t="shared" si="26"/>
        <v>localStorage.TurnoverGrowthBenchmark_Transport</v>
      </c>
      <c r="K78" t="s">
        <v>370</v>
      </c>
      <c r="L78" t="s">
        <v>370</v>
      </c>
      <c r="M78" s="9" t="s">
        <v>356</v>
      </c>
      <c r="N78">
        <f t="shared" si="27"/>
        <v>34</v>
      </c>
      <c r="O78">
        <f t="shared" si="19"/>
        <v>46</v>
      </c>
      <c r="P78" t="str">
        <f t="shared" si="28"/>
        <v xml:space="preserve">TurnoverGrowthBenchmark_Transport            </v>
      </c>
      <c r="Q78" t="str">
        <f t="shared" si="29"/>
        <v xml:space="preserve">'$TurnoverGrowthBenchmark_Transport'              </v>
      </c>
      <c r="R78" t="str">
        <f t="shared" si="30"/>
        <v>$TurnoverGrowthBenchmark_Transport               = 0; // ProfitabilityRatios-ProfitabilityRatios</v>
      </c>
      <c r="S78" t="str">
        <f t="shared" si="31"/>
        <v>$TurnoverGrowthBenchmark_Transport               =  str_replace(",","",$_POST['TurnoverGrowthBenchmark_Transport']) ;</v>
      </c>
      <c r="T78" t="str">
        <f t="shared" si="32"/>
        <v>localStorage.TurnoverGrowthBenchmark_Transport             = '&lt;php? echo $TurnoverGrowthBenchmark_Transport?&gt;' ;</v>
      </c>
      <c r="U78" t="str">
        <f t="shared" si="33"/>
        <v xml:space="preserve">         localStorage.TurnoverGrowthBenchmark_Transport             =  document.BenchmarksForm.TurnoverGrowthBenchmark_Transport.value;</v>
      </c>
      <c r="V78" t="str">
        <f t="shared" si="34"/>
        <v xml:space="preserve">         document.BenchmarksForm.TurnoverGrowthBenchmark_Transport.value =  ToNumber(localStorage.TurnoverGrowthBenchmark_Transport);</v>
      </c>
      <c r="X78" t="str">
        <f t="shared" si="35"/>
        <v xml:space="preserve">         '$TurnoverGrowthBenchmark_Transport',</v>
      </c>
      <c r="Y78" t="str">
        <f t="shared" si="36"/>
        <v xml:space="preserve">         if(row$[ratio] ==  'transport_and_communications')  { $TurnoverGrowthBenchmark_Transport               = row$['transport_and_communications'];</v>
      </c>
    </row>
    <row r="79" spans="2:25" x14ac:dyDescent="0.25">
      <c r="B79" t="s">
        <v>380</v>
      </c>
      <c r="C79" t="str">
        <f t="shared" si="18"/>
        <v>mining</v>
      </c>
      <c r="D79" s="3">
        <f t="shared" si="20"/>
        <v>6</v>
      </c>
      <c r="E79" s="3">
        <f t="shared" si="21"/>
        <v>28</v>
      </c>
      <c r="F79" s="8" t="str">
        <f t="shared" si="22"/>
        <v xml:space="preserve">'mining'                      </v>
      </c>
      <c r="G79" t="str">
        <f t="shared" si="23"/>
        <v>'TurnoverGrowthBenchmark_Mining'</v>
      </c>
      <c r="H79" t="str">
        <f t="shared" si="24"/>
        <v>$TurnoverGrowthBenchmark_Mining</v>
      </c>
      <c r="I79" t="str">
        <f t="shared" si="25"/>
        <v>'$TurnoverGrowthBenchmark_Mining'</v>
      </c>
      <c r="J79" t="str">
        <f t="shared" si="26"/>
        <v>localStorage.TurnoverGrowthBenchmark_Mining</v>
      </c>
      <c r="K79" t="s">
        <v>370</v>
      </c>
      <c r="L79" t="s">
        <v>370</v>
      </c>
      <c r="M79" s="9" t="s">
        <v>356</v>
      </c>
      <c r="N79">
        <f t="shared" si="27"/>
        <v>31</v>
      </c>
      <c r="O79">
        <f t="shared" si="19"/>
        <v>46</v>
      </c>
      <c r="P79" t="str">
        <f t="shared" si="28"/>
        <v xml:space="preserve">TurnoverGrowthBenchmark_Mining               </v>
      </c>
      <c r="Q79" t="str">
        <f t="shared" si="29"/>
        <v xml:space="preserve">'$TurnoverGrowthBenchmark_Mining'                 </v>
      </c>
      <c r="R79" t="str">
        <f t="shared" si="30"/>
        <v>$TurnoverGrowthBenchmark_Mining                  = 0; // ProfitabilityRatios-ProfitabilityRatios</v>
      </c>
      <c r="S79" t="str">
        <f t="shared" si="31"/>
        <v>$TurnoverGrowthBenchmark_Mining                  =  str_replace(",","",$_POST['TurnoverGrowthBenchmark_Mining']) ;</v>
      </c>
      <c r="T79" t="str">
        <f t="shared" si="32"/>
        <v>localStorage.TurnoverGrowthBenchmark_Mining                = '&lt;php? echo $TurnoverGrowthBenchmark_Mining?&gt;' ;</v>
      </c>
      <c r="U79" t="str">
        <f t="shared" si="33"/>
        <v xml:space="preserve">         localStorage.TurnoverGrowthBenchmark_Mining                =  document.BenchmarksForm.TurnoverGrowthBenchmark_Mining.value;</v>
      </c>
      <c r="V79" t="str">
        <f t="shared" si="34"/>
        <v xml:space="preserve">         document.BenchmarksForm.TurnoverGrowthBenchmark_Mining.value =  ToNumber(localStorage.TurnoverGrowthBenchmark_Mining);</v>
      </c>
      <c r="X79" t="str">
        <f t="shared" si="35"/>
        <v xml:space="preserve">         '$TurnoverGrowthBenchmark_Mining',</v>
      </c>
      <c r="Y79" t="str">
        <f t="shared" si="36"/>
        <v xml:space="preserve">         if(row$[ratio] ==  'mining'                      )  { $TurnoverGrowthBenchmark_Mining                  = row$['mining'                      ];</v>
      </c>
    </row>
    <row r="80" spans="2:25" x14ac:dyDescent="0.25">
      <c r="B80" t="s">
        <v>381</v>
      </c>
      <c r="C80" t="str">
        <f t="shared" si="18"/>
        <v>date_updated</v>
      </c>
      <c r="D80" s="3">
        <f t="shared" si="20"/>
        <v>12</v>
      </c>
      <c r="E80" s="3">
        <f t="shared" si="21"/>
        <v>28</v>
      </c>
      <c r="F80" s="8" t="str">
        <f t="shared" si="22"/>
        <v xml:space="preserve">'date_updated'                </v>
      </c>
      <c r="G80" t="str">
        <f t="shared" si="23"/>
        <v>'TurnoverGrowthBenchmark_DateUpdated'</v>
      </c>
      <c r="H80" t="str">
        <f t="shared" si="24"/>
        <v>$TurnoverGrowthBenchmark_DateUpdated</v>
      </c>
      <c r="I80" t="str">
        <f t="shared" si="25"/>
        <v>'$TurnoverGrowthBenchmark_DateUpdated'</v>
      </c>
      <c r="J80" t="str">
        <f t="shared" si="26"/>
        <v>localStorage.TurnoverGrowthBenchmark_DateUpdated</v>
      </c>
      <c r="K80" t="s">
        <v>370</v>
      </c>
      <c r="L80" t="s">
        <v>370</v>
      </c>
      <c r="M80" s="9" t="s">
        <v>356</v>
      </c>
      <c r="N80">
        <f t="shared" si="27"/>
        <v>36</v>
      </c>
      <c r="O80">
        <f t="shared" si="19"/>
        <v>46</v>
      </c>
      <c r="P80" t="str">
        <f t="shared" si="28"/>
        <v xml:space="preserve">TurnoverGrowthBenchmark_DateUpdated          </v>
      </c>
      <c r="Q80" t="str">
        <f t="shared" si="29"/>
        <v xml:space="preserve">'$TurnoverGrowthBenchmark_DateUpdated'            </v>
      </c>
      <c r="R80" t="str">
        <f t="shared" si="30"/>
        <v>$TurnoverGrowthBenchmark_DateUpdated             = 0; // ProfitabilityRatios-ProfitabilityRatios</v>
      </c>
      <c r="S80" t="str">
        <f t="shared" si="31"/>
        <v>$TurnoverGrowthBenchmark_DateUpdated             =  str_replace(",","",$_POST['TurnoverGrowthBenchmark_DateUpdated']) ;</v>
      </c>
      <c r="T80" t="str">
        <f t="shared" si="32"/>
        <v>localStorage.TurnoverGrowthBenchmark_DateUpdated           = '&lt;php? echo $TurnoverGrowthBenchmark_DateUpdated?&gt;' ;</v>
      </c>
      <c r="U80" t="str">
        <f t="shared" si="33"/>
        <v xml:space="preserve">         localStorage.TurnoverGrowthBenchmark_DateUpdated           =  document.BenchmarksForm.TurnoverGrowthBenchmark_DateUpdated.value;</v>
      </c>
      <c r="V80" t="str">
        <f t="shared" si="34"/>
        <v xml:space="preserve">         document.BenchmarksForm.TurnoverGrowthBenchmark_DateUpdated.value =  ToNumber(localStorage.TurnoverGrowthBenchmark_DateUpdated);</v>
      </c>
      <c r="X80" t="str">
        <f t="shared" si="35"/>
        <v xml:space="preserve">         '$TurnoverGrowthBenchmark_DateUpdated',</v>
      </c>
      <c r="Y80" t="str">
        <f t="shared" si="36"/>
        <v xml:space="preserve">         if(row$[ratio] ==  'date_updated'                )  { $TurnoverGrowthBenchmark_DateUpdated             = row$['date_updated'                ];</v>
      </c>
    </row>
    <row r="81" spans="2:25" x14ac:dyDescent="0.25">
      <c r="B81" t="s">
        <v>310</v>
      </c>
      <c r="C81" t="str">
        <f t="shared" si="18"/>
        <v>data_source</v>
      </c>
      <c r="D81" s="3">
        <f t="shared" si="20"/>
        <v>11</v>
      </c>
      <c r="E81" s="3">
        <f t="shared" si="21"/>
        <v>28</v>
      </c>
      <c r="F81" s="8" t="str">
        <f t="shared" si="22"/>
        <v xml:space="preserve">'data_source'                 </v>
      </c>
      <c r="G81" t="str">
        <f t="shared" si="23"/>
        <v>'CurrentRatioBenchmarkComment'</v>
      </c>
      <c r="H81" t="str">
        <f t="shared" si="24"/>
        <v>$CurrentRatioBenchmarkComment</v>
      </c>
      <c r="I81" t="str">
        <f t="shared" si="25"/>
        <v>'$CurrentRatioBenchmarkComment'</v>
      </c>
      <c r="J81" t="str">
        <f t="shared" si="26"/>
        <v>localStorage.CurrentRatioBenchmarkComment</v>
      </c>
      <c r="K81" t="s">
        <v>370</v>
      </c>
      <c r="L81" t="s">
        <v>370</v>
      </c>
      <c r="M81" s="9" t="s">
        <v>356</v>
      </c>
      <c r="N81">
        <f t="shared" si="27"/>
        <v>29</v>
      </c>
      <c r="O81">
        <f t="shared" si="19"/>
        <v>46</v>
      </c>
      <c r="P81" t="str">
        <f t="shared" si="28"/>
        <v xml:space="preserve">CurrentRatioBenchmarkComment                 </v>
      </c>
      <c r="Q81" t="str">
        <f t="shared" si="29"/>
        <v xml:space="preserve">'$CurrentRatioBenchmarkComment'                   </v>
      </c>
      <c r="R81" t="str">
        <f t="shared" si="30"/>
        <v>$CurrentRatioBenchmarkComment                    = 0; // ProfitabilityRatios-ProfitabilityRatios</v>
      </c>
      <c r="S81" t="str">
        <f t="shared" si="31"/>
        <v>$CurrentRatioBenchmarkComment                    =  str_replace(",","",$_POST['CurrentRatioBenchmarkComment']) ;</v>
      </c>
      <c r="T81" t="str">
        <f t="shared" si="32"/>
        <v>localStorage.CurrentRatioBenchmarkComment                  = '&lt;php? echo $CurrentRatioBenchmarkComment?&gt;' ;</v>
      </c>
      <c r="U81" t="str">
        <f t="shared" si="33"/>
        <v xml:space="preserve">         localStorage.CurrentRatioBenchmarkComment                  =  document.BenchmarksForm.CurrentRatioBenchmarkComment.value;</v>
      </c>
      <c r="V81" t="str">
        <f t="shared" si="34"/>
        <v xml:space="preserve">         document.BenchmarksForm.CurrentRatioBenchmarkComment.value =  ToNumber(localStorage.CurrentRatioBenchmarkComment);</v>
      </c>
      <c r="X81" t="str">
        <f t="shared" si="35"/>
        <v xml:space="preserve">         '$username','$CurrentRatioBenchmarkComment'),</v>
      </c>
      <c r="Y81" t="str">
        <f t="shared" si="36"/>
        <v xml:space="preserve">         if(row$[ratio] ==  'data_source'                 )  { $CurrentRatioBenchmarkComment                    = row$['data_source'                 ];</v>
      </c>
    </row>
    <row r="82" spans="2:25" x14ac:dyDescent="0.25">
      <c r="B82" t="s">
        <v>382</v>
      </c>
      <c r="C82" t="str">
        <f t="shared" ref="C82:C145" si="37">C69</f>
        <v>bench_mark_type</v>
      </c>
      <c r="D82" s="3">
        <f t="shared" si="20"/>
        <v>15</v>
      </c>
      <c r="E82" s="3">
        <f t="shared" si="21"/>
        <v>28</v>
      </c>
      <c r="F82" s="8" t="str">
        <f t="shared" si="22"/>
        <v xml:space="preserve">'bench_mark_type'             </v>
      </c>
      <c r="G82" t="str">
        <f t="shared" si="23"/>
        <v>'GrossProfitMarginBenchmarkType'</v>
      </c>
      <c r="H82" t="str">
        <f t="shared" si="24"/>
        <v>$GrossProfitMarginBenchmarkType</v>
      </c>
      <c r="I82" t="str">
        <f t="shared" si="25"/>
        <v>'$GrossProfitMarginBenchmarkType'</v>
      </c>
      <c r="J82" t="str">
        <f t="shared" si="26"/>
        <v>localStorage.GrossProfitMarginBenchmarkType</v>
      </c>
      <c r="K82" t="s">
        <v>370</v>
      </c>
      <c r="L82" t="s">
        <v>383</v>
      </c>
      <c r="M82" s="9" t="s">
        <v>356</v>
      </c>
      <c r="N82">
        <f t="shared" si="27"/>
        <v>31</v>
      </c>
      <c r="O82">
        <f t="shared" si="19"/>
        <v>46</v>
      </c>
      <c r="P82" t="str">
        <f t="shared" si="28"/>
        <v xml:space="preserve">GrossProfitMarginBenchmarkType               </v>
      </c>
      <c r="Q82" t="str">
        <f t="shared" si="29"/>
        <v xml:space="preserve">'$GrossProfitMarginBenchmarkType'                 </v>
      </c>
      <c r="R82" t="str">
        <f t="shared" si="30"/>
        <v>$GrossProfitMarginBenchmarkType                  = 0; // ProfitabilityRatios-GrossProfit%</v>
      </c>
      <c r="S82" t="str">
        <f t="shared" si="31"/>
        <v>$GrossProfitMarginBenchmarkType                  =  str_replace(",","",$_POST['GrossProfitMarginBenchmarkType']) ;</v>
      </c>
      <c r="T82" t="str">
        <f t="shared" si="32"/>
        <v>localStorage.GrossProfitMarginBenchmarkType                = '&lt;php? echo $GrossProfitMarginBenchmarkType?&gt;' ;</v>
      </c>
      <c r="U82" t="str">
        <f t="shared" si="33"/>
        <v xml:space="preserve">         localStorage.GrossProfitMarginBenchmarkType                =  document.BenchmarksForm.GrossProfitMarginBenchmarkType.value;</v>
      </c>
      <c r="V82" t="str">
        <f t="shared" si="34"/>
        <v xml:space="preserve">         document.BenchmarksForm.GrossProfitMarginBenchmarkType.value =  ToNumber(localStorage.GrossProfitMarginBenchmarkType);</v>
      </c>
      <c r="X82" t="str">
        <f t="shared" si="35"/>
        <v xml:space="preserve">         ('GrossProfit%','%','$GrossProfitMarginBenchmarkType',</v>
      </c>
      <c r="Y82" t="str">
        <f t="shared" si="36"/>
        <v xml:space="preserve">         if(row$[ratio] ==  'bench_mark_type'             )  { $GrossProfitMarginBenchmarkType                  = row$['bench_mark_type'             ];</v>
      </c>
    </row>
    <row r="83" spans="2:25" x14ac:dyDescent="0.25">
      <c r="B83" t="s">
        <v>384</v>
      </c>
      <c r="C83" t="str">
        <f t="shared" si="37"/>
        <v>global_average</v>
      </c>
      <c r="D83" s="3">
        <f t="shared" si="20"/>
        <v>14</v>
      </c>
      <c r="E83" s="3">
        <f t="shared" si="21"/>
        <v>28</v>
      </c>
      <c r="F83" s="8" t="str">
        <f t="shared" si="22"/>
        <v xml:space="preserve">'global_average'              </v>
      </c>
      <c r="G83" t="str">
        <f t="shared" si="23"/>
        <v>'GrossProfitMarginGlobalAverage'</v>
      </c>
      <c r="H83" t="str">
        <f t="shared" si="24"/>
        <v>$GrossProfitMarginGlobalAverage</v>
      </c>
      <c r="I83" t="str">
        <f t="shared" si="25"/>
        <v>'$GrossProfitMarginGlobalAverage'</v>
      </c>
      <c r="J83" t="str">
        <f t="shared" si="26"/>
        <v>localStorage.GrossProfitMarginGlobalAverage</v>
      </c>
      <c r="K83" t="s">
        <v>370</v>
      </c>
      <c r="L83" t="s">
        <v>383</v>
      </c>
      <c r="M83" s="9" t="s">
        <v>356</v>
      </c>
      <c r="N83">
        <f t="shared" si="27"/>
        <v>31</v>
      </c>
      <c r="O83">
        <f t="shared" si="19"/>
        <v>46</v>
      </c>
      <c r="P83" t="str">
        <f t="shared" si="28"/>
        <v xml:space="preserve">GrossProfitMarginGlobalAverage               </v>
      </c>
      <c r="Q83" t="str">
        <f t="shared" si="29"/>
        <v xml:space="preserve">'$GrossProfitMarginGlobalAverage'                 </v>
      </c>
      <c r="R83" t="str">
        <f t="shared" si="30"/>
        <v>$GrossProfitMarginGlobalAverage                  = 0; // ProfitabilityRatios-GrossProfit%</v>
      </c>
      <c r="S83" t="str">
        <f t="shared" si="31"/>
        <v>$GrossProfitMarginGlobalAverage                  =  str_replace(",","",$_POST['GrossProfitMarginGlobalAverage']) ;</v>
      </c>
      <c r="T83" t="str">
        <f t="shared" si="32"/>
        <v>localStorage.GrossProfitMarginGlobalAverage                = '&lt;php? echo $GrossProfitMarginGlobalAverage?&gt;' ;</v>
      </c>
      <c r="U83" t="str">
        <f t="shared" si="33"/>
        <v xml:space="preserve">         localStorage.GrossProfitMarginGlobalAverage                =  document.BenchmarksForm.GrossProfitMarginGlobalAverage.value;</v>
      </c>
      <c r="V83" t="str">
        <f t="shared" si="34"/>
        <v xml:space="preserve">         document.BenchmarksForm.GrossProfitMarginGlobalAverage.value =  ToNumber(localStorage.GrossProfitMarginGlobalAverage);</v>
      </c>
      <c r="X83" t="str">
        <f t="shared" si="35"/>
        <v xml:space="preserve">         '$GrossProfitMarginGlobalAverage',</v>
      </c>
      <c r="Y83" t="str">
        <f t="shared" si="36"/>
        <v xml:space="preserve">         if(row$[ratio] ==  'global_average'              )  { $GrossProfitMarginGlobalAverage                  = row$['global_average'              ];</v>
      </c>
    </row>
    <row r="84" spans="2:25" x14ac:dyDescent="0.25">
      <c r="B84" t="s">
        <v>385</v>
      </c>
      <c r="C84" t="str">
        <f t="shared" si="37"/>
        <v>trade</v>
      </c>
      <c r="D84" s="3">
        <f t="shared" si="20"/>
        <v>5</v>
      </c>
      <c r="E84" s="3">
        <f t="shared" si="21"/>
        <v>28</v>
      </c>
      <c r="F84" s="8" t="str">
        <f t="shared" si="22"/>
        <v xml:space="preserve">'trade'                       </v>
      </c>
      <c r="G84" t="str">
        <f t="shared" si="23"/>
        <v>'GrossProfitMarginBenchmark_Trade'</v>
      </c>
      <c r="H84" t="str">
        <f t="shared" si="24"/>
        <v>$GrossProfitMarginBenchmark_Trade</v>
      </c>
      <c r="I84" t="str">
        <f t="shared" si="25"/>
        <v>'$GrossProfitMarginBenchmark_Trade'</v>
      </c>
      <c r="J84" t="str">
        <f t="shared" si="26"/>
        <v>localStorage.GrossProfitMarginBenchmark_Trade</v>
      </c>
      <c r="K84" t="s">
        <v>370</v>
      </c>
      <c r="L84" t="s">
        <v>383</v>
      </c>
      <c r="M84" s="9" t="s">
        <v>356</v>
      </c>
      <c r="N84">
        <f t="shared" si="27"/>
        <v>33</v>
      </c>
      <c r="O84">
        <f t="shared" si="19"/>
        <v>46</v>
      </c>
      <c r="P84" t="str">
        <f t="shared" si="28"/>
        <v xml:space="preserve">GrossProfitMarginBenchmark_Trade             </v>
      </c>
      <c r="Q84" t="str">
        <f t="shared" si="29"/>
        <v xml:space="preserve">'$GrossProfitMarginBenchmark_Trade'               </v>
      </c>
      <c r="R84" t="str">
        <f t="shared" si="30"/>
        <v>$GrossProfitMarginBenchmark_Trade                = 0; // ProfitabilityRatios-GrossProfit%</v>
      </c>
      <c r="S84" t="str">
        <f t="shared" si="31"/>
        <v>$GrossProfitMarginBenchmark_Trade                =  str_replace(",","",$_POST['GrossProfitMarginBenchmark_Trade']) ;</v>
      </c>
      <c r="T84" t="str">
        <f t="shared" si="32"/>
        <v>localStorage.GrossProfitMarginBenchmark_Trade              = '&lt;php? echo $GrossProfitMarginBenchmark_Trade?&gt;' ;</v>
      </c>
      <c r="U84" t="str">
        <f t="shared" si="33"/>
        <v xml:space="preserve">         localStorage.GrossProfitMarginBenchmark_Trade              =  document.BenchmarksForm.GrossProfitMarginBenchmark_Trade.value;</v>
      </c>
      <c r="V84" t="str">
        <f t="shared" si="34"/>
        <v xml:space="preserve">         document.BenchmarksForm.GrossProfitMarginBenchmark_Trade.value =  ToNumber(localStorage.GrossProfitMarginBenchmark_Trade);</v>
      </c>
      <c r="X84" t="str">
        <f t="shared" si="35"/>
        <v xml:space="preserve">         '$GrossProfitMarginBenchmark_Trade',</v>
      </c>
      <c r="Y84" t="str">
        <f t="shared" si="36"/>
        <v xml:space="preserve">         if(row$[ratio] ==  'trade'                       )  { $GrossProfitMarginBenchmark_Trade                = row$['trade'                       ];</v>
      </c>
    </row>
    <row r="85" spans="2:25" x14ac:dyDescent="0.25">
      <c r="B85" t="s">
        <v>386</v>
      </c>
      <c r="C85" t="str">
        <f t="shared" si="37"/>
        <v>finance_and_business</v>
      </c>
      <c r="D85" s="3">
        <f t="shared" si="20"/>
        <v>20</v>
      </c>
      <c r="E85" s="3">
        <f t="shared" si="21"/>
        <v>28</v>
      </c>
      <c r="F85" s="8" t="str">
        <f t="shared" si="22"/>
        <v xml:space="preserve">'finance_and_business'        </v>
      </c>
      <c r="G85" t="str">
        <f t="shared" si="23"/>
        <v>'GrossProfitMarginBenchmark_Finance'</v>
      </c>
      <c r="H85" t="str">
        <f t="shared" si="24"/>
        <v>$GrossProfitMarginBenchmark_Finance</v>
      </c>
      <c r="I85" t="str">
        <f t="shared" si="25"/>
        <v>'$GrossProfitMarginBenchmark_Finance'</v>
      </c>
      <c r="J85" t="str">
        <f t="shared" si="26"/>
        <v>localStorage.GrossProfitMarginBenchmark_Finance</v>
      </c>
      <c r="K85" t="s">
        <v>370</v>
      </c>
      <c r="L85" t="s">
        <v>383</v>
      </c>
      <c r="M85" s="9" t="s">
        <v>356</v>
      </c>
      <c r="N85">
        <f t="shared" si="27"/>
        <v>35</v>
      </c>
      <c r="O85">
        <f t="shared" si="19"/>
        <v>46</v>
      </c>
      <c r="P85" t="str">
        <f t="shared" si="28"/>
        <v xml:space="preserve">GrossProfitMarginBenchmark_Finance           </v>
      </c>
      <c r="Q85" t="str">
        <f t="shared" si="29"/>
        <v xml:space="preserve">'$GrossProfitMarginBenchmark_Finance'             </v>
      </c>
      <c r="R85" t="str">
        <f t="shared" si="30"/>
        <v>$GrossProfitMarginBenchmark_Finance              = 0; // ProfitabilityRatios-GrossProfit%</v>
      </c>
      <c r="S85" t="str">
        <f t="shared" si="31"/>
        <v>$GrossProfitMarginBenchmark_Finance              =  str_replace(",","",$_POST['GrossProfitMarginBenchmark_Finance']) ;</v>
      </c>
      <c r="T85" t="str">
        <f t="shared" si="32"/>
        <v>localStorage.GrossProfitMarginBenchmark_Finance            = '&lt;php? echo $GrossProfitMarginBenchmark_Finance?&gt;' ;</v>
      </c>
      <c r="U85" t="str">
        <f t="shared" si="33"/>
        <v xml:space="preserve">         localStorage.GrossProfitMarginBenchmark_Finance            =  document.BenchmarksForm.GrossProfitMarginBenchmark_Finance.value;</v>
      </c>
      <c r="V85" t="str">
        <f t="shared" si="34"/>
        <v xml:space="preserve">         document.BenchmarksForm.GrossProfitMarginBenchmark_Finance.value =  ToNumber(localStorage.GrossProfitMarginBenchmark_Finance);</v>
      </c>
      <c r="X85" t="str">
        <f t="shared" si="35"/>
        <v xml:space="preserve">         '$GrossProfitMarginBenchmark_Finance',</v>
      </c>
      <c r="Y85" t="str">
        <f t="shared" si="36"/>
        <v xml:space="preserve">         if(row$[ratio] ==  'finance_and_business'        )  { $GrossProfitMarginBenchmark_Finance              = row$['finance_and_business'        ];</v>
      </c>
    </row>
    <row r="86" spans="2:25" x14ac:dyDescent="0.25">
      <c r="B86" t="s">
        <v>387</v>
      </c>
      <c r="C86" t="str">
        <f t="shared" si="37"/>
        <v>real_estate</v>
      </c>
      <c r="D86" s="3">
        <f t="shared" si="20"/>
        <v>11</v>
      </c>
      <c r="E86" s="3">
        <f t="shared" si="21"/>
        <v>28</v>
      </c>
      <c r="F86" s="8" t="str">
        <f t="shared" si="22"/>
        <v xml:space="preserve">'real_estate'                 </v>
      </c>
      <c r="G86" t="str">
        <f t="shared" si="23"/>
        <v>'GrossProfitMarginBenchmark_RealEstate'</v>
      </c>
      <c r="H86" t="str">
        <f t="shared" si="24"/>
        <v>$GrossProfitMarginBenchmark_RealEstate</v>
      </c>
      <c r="I86" t="str">
        <f t="shared" si="25"/>
        <v>'$GrossProfitMarginBenchmark_RealEstate'</v>
      </c>
      <c r="J86" t="str">
        <f t="shared" si="26"/>
        <v>localStorage.GrossProfitMarginBenchmark_RealEstate</v>
      </c>
      <c r="K86" t="s">
        <v>370</v>
      </c>
      <c r="L86" t="s">
        <v>383</v>
      </c>
      <c r="M86" s="9" t="s">
        <v>356</v>
      </c>
      <c r="N86">
        <f t="shared" si="27"/>
        <v>38</v>
      </c>
      <c r="O86">
        <f t="shared" si="19"/>
        <v>46</v>
      </c>
      <c r="P86" t="str">
        <f t="shared" si="28"/>
        <v xml:space="preserve">GrossProfitMarginBenchmark_RealEstate        </v>
      </c>
      <c r="Q86" t="str">
        <f t="shared" si="29"/>
        <v xml:space="preserve">'$GrossProfitMarginBenchmark_RealEstate'          </v>
      </c>
      <c r="R86" t="str">
        <f t="shared" si="30"/>
        <v>$GrossProfitMarginBenchmark_RealEstate           = 0; // ProfitabilityRatios-GrossProfit%</v>
      </c>
      <c r="S86" t="str">
        <f t="shared" si="31"/>
        <v>$GrossProfitMarginBenchmark_RealEstate           =  str_replace(",","",$_POST['GrossProfitMarginBenchmark_RealEstate']) ;</v>
      </c>
      <c r="T86" t="str">
        <f t="shared" si="32"/>
        <v>localStorage.GrossProfitMarginBenchmark_RealEstate         = '&lt;php? echo $GrossProfitMarginBenchmark_RealEstate?&gt;' ;</v>
      </c>
      <c r="U86" t="str">
        <f t="shared" si="33"/>
        <v xml:space="preserve">         localStorage.GrossProfitMarginBenchmark_RealEstate         =  document.BenchmarksForm.GrossProfitMarginBenchmark_RealEstate.value;</v>
      </c>
      <c r="V86" t="str">
        <f t="shared" si="34"/>
        <v xml:space="preserve">         document.BenchmarksForm.GrossProfitMarginBenchmark_RealEstate.value =  ToNumber(localStorage.GrossProfitMarginBenchmark_RealEstate);</v>
      </c>
      <c r="X86" t="str">
        <f t="shared" si="35"/>
        <v xml:space="preserve">         '$GrossProfitMarginBenchmark_RealEstate',</v>
      </c>
      <c r="Y86" t="str">
        <f t="shared" si="36"/>
        <v xml:space="preserve">         if(row$[ratio] ==  'real_estate'                 )  { $GrossProfitMarginBenchmark_RealEstate           = row$['real_estate'                 ];</v>
      </c>
    </row>
    <row r="87" spans="2:25" x14ac:dyDescent="0.25">
      <c r="B87" t="s">
        <v>388</v>
      </c>
      <c r="C87" t="str">
        <f t="shared" si="37"/>
        <v>manufacturing</v>
      </c>
      <c r="D87" s="3">
        <f t="shared" si="20"/>
        <v>13</v>
      </c>
      <c r="E87" s="3">
        <f t="shared" si="21"/>
        <v>28</v>
      </c>
      <c r="F87" s="8" t="str">
        <f t="shared" si="22"/>
        <v xml:space="preserve">'manufacturing'               </v>
      </c>
      <c r="G87" t="str">
        <f t="shared" si="23"/>
        <v>'GrossProfitMarginBenchmark_Manufacturing'</v>
      </c>
      <c r="H87" t="str">
        <f t="shared" si="24"/>
        <v>$GrossProfitMarginBenchmark_Manufacturing</v>
      </c>
      <c r="I87" t="str">
        <f t="shared" si="25"/>
        <v>'$GrossProfitMarginBenchmark_Manufacturing'</v>
      </c>
      <c r="J87" t="str">
        <f t="shared" si="26"/>
        <v>localStorage.GrossProfitMarginBenchmark_Manufacturing</v>
      </c>
      <c r="K87" t="s">
        <v>370</v>
      </c>
      <c r="L87" t="s">
        <v>383</v>
      </c>
      <c r="M87" s="9" t="s">
        <v>356</v>
      </c>
      <c r="N87">
        <f t="shared" si="27"/>
        <v>41</v>
      </c>
      <c r="O87">
        <f t="shared" si="19"/>
        <v>46</v>
      </c>
      <c r="P87" t="str">
        <f t="shared" si="28"/>
        <v xml:space="preserve">GrossProfitMarginBenchmark_Manufacturing     </v>
      </c>
      <c r="Q87" t="str">
        <f t="shared" si="29"/>
        <v xml:space="preserve">'$GrossProfitMarginBenchmark_Manufacturing'       </v>
      </c>
      <c r="R87" t="str">
        <f t="shared" si="30"/>
        <v>$GrossProfitMarginBenchmark_Manufacturing        = 0; // ProfitabilityRatios-GrossProfit%</v>
      </c>
      <c r="S87" t="str">
        <f t="shared" si="31"/>
        <v>$GrossProfitMarginBenchmark_Manufacturing        =  str_replace(",","",$_POST['GrossProfitMarginBenchmark_Manufacturing']) ;</v>
      </c>
      <c r="T87" t="str">
        <f t="shared" si="32"/>
        <v>localStorage.GrossProfitMarginBenchmark_Manufacturing      = '&lt;php? echo $GrossProfitMarginBenchmark_Manufacturing?&gt;' ;</v>
      </c>
      <c r="U87" t="str">
        <f t="shared" si="33"/>
        <v xml:space="preserve">         localStorage.GrossProfitMarginBenchmark_Manufacturing      =  document.BenchmarksForm.GrossProfitMarginBenchmark_Manufacturing.value;</v>
      </c>
      <c r="V87" t="str">
        <f t="shared" si="34"/>
        <v xml:space="preserve">         document.BenchmarksForm.GrossProfitMarginBenchmark_Manufacturing.value =  ToNumber(localStorage.GrossProfitMarginBenchmark_Manufacturing);</v>
      </c>
      <c r="X87" t="str">
        <f t="shared" si="35"/>
        <v xml:space="preserve">         '$GrossProfitMarginBenchmark_Manufacturing',</v>
      </c>
      <c r="Y87" t="str">
        <f t="shared" si="36"/>
        <v xml:space="preserve">         if(row$[ratio] ==  'manufacturing'               )  { $GrossProfitMarginBenchmark_Manufacturing        = row$['manufacturing'               ];</v>
      </c>
    </row>
    <row r="88" spans="2:25" x14ac:dyDescent="0.25">
      <c r="B88" t="s">
        <v>389</v>
      </c>
      <c r="C88" t="str">
        <f t="shared" si="37"/>
        <v>construction</v>
      </c>
      <c r="D88" s="3">
        <f t="shared" si="20"/>
        <v>12</v>
      </c>
      <c r="E88" s="3">
        <f t="shared" si="21"/>
        <v>28</v>
      </c>
      <c r="F88" s="8" t="str">
        <f t="shared" si="22"/>
        <v xml:space="preserve">'construction'                </v>
      </c>
      <c r="G88" t="str">
        <f t="shared" si="23"/>
        <v>'GrossProfitMarginBenchmark_Construction'</v>
      </c>
      <c r="H88" t="str">
        <f t="shared" si="24"/>
        <v>$GrossProfitMarginBenchmark_Construction</v>
      </c>
      <c r="I88" t="str">
        <f t="shared" si="25"/>
        <v>'$GrossProfitMarginBenchmark_Construction'</v>
      </c>
      <c r="J88" t="str">
        <f t="shared" si="26"/>
        <v>localStorage.GrossProfitMarginBenchmark_Construction</v>
      </c>
      <c r="K88" t="s">
        <v>370</v>
      </c>
      <c r="L88" t="s">
        <v>383</v>
      </c>
      <c r="M88" s="9" t="s">
        <v>356</v>
      </c>
      <c r="N88">
        <f t="shared" si="27"/>
        <v>40</v>
      </c>
      <c r="O88">
        <f t="shared" si="19"/>
        <v>46</v>
      </c>
      <c r="P88" t="str">
        <f t="shared" si="28"/>
        <v xml:space="preserve">GrossProfitMarginBenchmark_Construction      </v>
      </c>
      <c r="Q88" t="str">
        <f t="shared" si="29"/>
        <v xml:space="preserve">'$GrossProfitMarginBenchmark_Construction'        </v>
      </c>
      <c r="R88" t="str">
        <f t="shared" si="30"/>
        <v>$GrossProfitMarginBenchmark_Construction         = 0; // ProfitabilityRatios-GrossProfit%</v>
      </c>
      <c r="S88" t="str">
        <f t="shared" si="31"/>
        <v>$GrossProfitMarginBenchmark_Construction         =  str_replace(",","",$_POST['GrossProfitMarginBenchmark_Construction']) ;</v>
      </c>
      <c r="T88" t="str">
        <f t="shared" si="32"/>
        <v>localStorage.GrossProfitMarginBenchmark_Construction       = '&lt;php? echo $GrossProfitMarginBenchmark_Construction?&gt;' ;</v>
      </c>
      <c r="U88" t="str">
        <f t="shared" si="33"/>
        <v xml:space="preserve">         localStorage.GrossProfitMarginBenchmark_Construction       =  document.BenchmarksForm.GrossProfitMarginBenchmark_Construction.value;</v>
      </c>
      <c r="V88" t="str">
        <f t="shared" si="34"/>
        <v xml:space="preserve">         document.BenchmarksForm.GrossProfitMarginBenchmark_Construction.value =  ToNumber(localStorage.GrossProfitMarginBenchmark_Construction);</v>
      </c>
      <c r="X88" t="str">
        <f t="shared" si="35"/>
        <v xml:space="preserve">         '$GrossProfitMarginBenchmark_Construction',</v>
      </c>
      <c r="Y88" t="str">
        <f t="shared" si="36"/>
        <v xml:space="preserve">         if(row$[ratio] ==  'construction'                )  { $GrossProfitMarginBenchmark_Construction         = row$['construction'                ];</v>
      </c>
    </row>
    <row r="89" spans="2:25" x14ac:dyDescent="0.25">
      <c r="B89" t="s">
        <v>390</v>
      </c>
      <c r="C89" t="str">
        <f t="shared" si="37"/>
        <v>agriculture</v>
      </c>
      <c r="D89" s="3">
        <f t="shared" si="20"/>
        <v>11</v>
      </c>
      <c r="E89" s="3">
        <f t="shared" si="21"/>
        <v>28</v>
      </c>
      <c r="F89" s="8" t="str">
        <f t="shared" si="22"/>
        <v xml:space="preserve">'agriculture'                 </v>
      </c>
      <c r="G89" t="str">
        <f t="shared" si="23"/>
        <v>'GrossProfitMarginBenchmark_Agriculture'</v>
      </c>
      <c r="H89" t="str">
        <f t="shared" si="24"/>
        <v>$GrossProfitMarginBenchmark_Agriculture</v>
      </c>
      <c r="I89" t="str">
        <f t="shared" si="25"/>
        <v>'$GrossProfitMarginBenchmark_Agriculture'</v>
      </c>
      <c r="J89" t="str">
        <f t="shared" si="26"/>
        <v>localStorage.GrossProfitMarginBenchmark_Agriculture</v>
      </c>
      <c r="K89" t="s">
        <v>370</v>
      </c>
      <c r="L89" t="s">
        <v>383</v>
      </c>
      <c r="M89" s="9" t="s">
        <v>356</v>
      </c>
      <c r="N89">
        <f t="shared" si="27"/>
        <v>39</v>
      </c>
      <c r="O89">
        <f t="shared" si="19"/>
        <v>46</v>
      </c>
      <c r="P89" t="str">
        <f t="shared" si="28"/>
        <v xml:space="preserve">GrossProfitMarginBenchmark_Agriculture       </v>
      </c>
      <c r="Q89" t="str">
        <f t="shared" si="29"/>
        <v xml:space="preserve">'$GrossProfitMarginBenchmark_Agriculture'         </v>
      </c>
      <c r="R89" t="str">
        <f t="shared" si="30"/>
        <v>$GrossProfitMarginBenchmark_Agriculture          = 0; // ProfitabilityRatios-GrossProfit%</v>
      </c>
      <c r="S89" t="str">
        <f t="shared" si="31"/>
        <v>$GrossProfitMarginBenchmark_Agriculture          =  str_replace(",","",$_POST['GrossProfitMarginBenchmark_Agriculture']) ;</v>
      </c>
      <c r="T89" t="str">
        <f t="shared" si="32"/>
        <v>localStorage.GrossProfitMarginBenchmark_Agriculture        = '&lt;php? echo $GrossProfitMarginBenchmark_Agriculture?&gt;' ;</v>
      </c>
      <c r="U89" t="str">
        <f t="shared" si="33"/>
        <v xml:space="preserve">         localStorage.GrossProfitMarginBenchmark_Agriculture        =  document.BenchmarksForm.GrossProfitMarginBenchmark_Agriculture.value;</v>
      </c>
      <c r="V89" t="str">
        <f t="shared" si="34"/>
        <v xml:space="preserve">         document.BenchmarksForm.GrossProfitMarginBenchmark_Agriculture.value =  ToNumber(localStorage.GrossProfitMarginBenchmark_Agriculture);</v>
      </c>
      <c r="X89" t="str">
        <f t="shared" si="35"/>
        <v xml:space="preserve">         '$GrossProfitMarginBenchmark_Agriculture',</v>
      </c>
      <c r="Y89" t="str">
        <f t="shared" si="36"/>
        <v xml:space="preserve">         if(row$[ratio] ==  'agriculture'                 )  { $GrossProfitMarginBenchmark_Agriculture          = row$['agriculture'                 ];</v>
      </c>
    </row>
    <row r="90" spans="2:25" x14ac:dyDescent="0.25">
      <c r="B90" t="s">
        <v>391</v>
      </c>
      <c r="C90" t="str">
        <f t="shared" si="37"/>
        <v>parastatals</v>
      </c>
      <c r="D90" s="3">
        <f t="shared" si="20"/>
        <v>11</v>
      </c>
      <c r="E90" s="3">
        <f t="shared" si="21"/>
        <v>28</v>
      </c>
      <c r="F90" s="8" t="str">
        <f t="shared" si="22"/>
        <v xml:space="preserve">'parastatals'                 </v>
      </c>
      <c r="G90" t="str">
        <f t="shared" si="23"/>
        <v>'GrossProfitMarginBenchmark_Parastatals'</v>
      </c>
      <c r="H90" t="str">
        <f t="shared" si="24"/>
        <v>$GrossProfitMarginBenchmark_Parastatals</v>
      </c>
      <c r="I90" t="str">
        <f t="shared" si="25"/>
        <v>'$GrossProfitMarginBenchmark_Parastatals'</v>
      </c>
      <c r="J90" t="str">
        <f t="shared" si="26"/>
        <v>localStorage.GrossProfitMarginBenchmark_Parastatals</v>
      </c>
      <c r="K90" t="s">
        <v>370</v>
      </c>
      <c r="L90" t="s">
        <v>383</v>
      </c>
      <c r="M90" s="9" t="s">
        <v>356</v>
      </c>
      <c r="N90">
        <f t="shared" si="27"/>
        <v>39</v>
      </c>
      <c r="O90">
        <f t="shared" si="19"/>
        <v>46</v>
      </c>
      <c r="P90" t="str">
        <f t="shared" si="28"/>
        <v xml:space="preserve">GrossProfitMarginBenchmark_Parastatals       </v>
      </c>
      <c r="Q90" t="str">
        <f t="shared" si="29"/>
        <v xml:space="preserve">'$GrossProfitMarginBenchmark_Parastatals'         </v>
      </c>
      <c r="R90" t="str">
        <f t="shared" si="30"/>
        <v>$GrossProfitMarginBenchmark_Parastatals          = 0; // ProfitabilityRatios-GrossProfit%</v>
      </c>
      <c r="S90" t="str">
        <f t="shared" si="31"/>
        <v>$GrossProfitMarginBenchmark_Parastatals          =  str_replace(",","",$_POST['GrossProfitMarginBenchmark_Parastatals']) ;</v>
      </c>
      <c r="T90" t="str">
        <f t="shared" si="32"/>
        <v>localStorage.GrossProfitMarginBenchmark_Parastatals        = '&lt;php? echo $GrossProfitMarginBenchmark_Parastatals?&gt;' ;</v>
      </c>
      <c r="U90" t="str">
        <f t="shared" si="33"/>
        <v xml:space="preserve">         localStorage.GrossProfitMarginBenchmark_Parastatals        =  document.BenchmarksForm.GrossProfitMarginBenchmark_Parastatals.value;</v>
      </c>
      <c r="V90" t="str">
        <f t="shared" si="34"/>
        <v xml:space="preserve">         document.BenchmarksForm.GrossProfitMarginBenchmark_Parastatals.value =  ToNumber(localStorage.GrossProfitMarginBenchmark_Parastatals);</v>
      </c>
      <c r="X90" t="str">
        <f t="shared" si="35"/>
        <v xml:space="preserve">         '$GrossProfitMarginBenchmark_Parastatals',</v>
      </c>
      <c r="Y90" t="str">
        <f t="shared" si="36"/>
        <v xml:space="preserve">         if(row$[ratio] ==  'parastatals'                 )  { $GrossProfitMarginBenchmark_Parastatals          = row$['parastatals'                 ];</v>
      </c>
    </row>
    <row r="91" spans="2:25" x14ac:dyDescent="0.25">
      <c r="B91" t="s">
        <v>392</v>
      </c>
      <c r="C91" t="str">
        <f t="shared" si="37"/>
        <v>transport_and_communications</v>
      </c>
      <c r="D91" s="3">
        <f t="shared" si="20"/>
        <v>28</v>
      </c>
      <c r="E91" s="3">
        <f t="shared" si="21"/>
        <v>28</v>
      </c>
      <c r="F91" s="8" t="str">
        <f t="shared" si="22"/>
        <v>'transport_and_communications'</v>
      </c>
      <c r="G91" t="str">
        <f t="shared" si="23"/>
        <v>'GrossProfitMarginBenchmark_Transport'</v>
      </c>
      <c r="H91" t="str">
        <f t="shared" si="24"/>
        <v>$GrossProfitMarginBenchmark_Transport</v>
      </c>
      <c r="I91" t="str">
        <f t="shared" si="25"/>
        <v>'$GrossProfitMarginBenchmark_Transport'</v>
      </c>
      <c r="J91" t="str">
        <f t="shared" si="26"/>
        <v>localStorage.GrossProfitMarginBenchmark_Transport</v>
      </c>
      <c r="K91" t="s">
        <v>370</v>
      </c>
      <c r="L91" t="s">
        <v>383</v>
      </c>
      <c r="M91" s="9" t="s">
        <v>356</v>
      </c>
      <c r="N91">
        <f t="shared" si="27"/>
        <v>37</v>
      </c>
      <c r="O91">
        <f t="shared" si="19"/>
        <v>46</v>
      </c>
      <c r="P91" t="str">
        <f t="shared" si="28"/>
        <v xml:space="preserve">GrossProfitMarginBenchmark_Transport         </v>
      </c>
      <c r="Q91" t="str">
        <f t="shared" si="29"/>
        <v xml:space="preserve">'$GrossProfitMarginBenchmark_Transport'           </v>
      </c>
      <c r="R91" t="str">
        <f t="shared" si="30"/>
        <v>$GrossProfitMarginBenchmark_Transport            = 0; // ProfitabilityRatios-GrossProfit%</v>
      </c>
      <c r="S91" t="str">
        <f t="shared" si="31"/>
        <v>$GrossProfitMarginBenchmark_Transport            =  str_replace(",","",$_POST['GrossProfitMarginBenchmark_Transport']) ;</v>
      </c>
      <c r="T91" t="str">
        <f t="shared" si="32"/>
        <v>localStorage.GrossProfitMarginBenchmark_Transport          = '&lt;php? echo $GrossProfitMarginBenchmark_Transport?&gt;' ;</v>
      </c>
      <c r="U91" t="str">
        <f t="shared" si="33"/>
        <v xml:space="preserve">         localStorage.GrossProfitMarginBenchmark_Transport          =  document.BenchmarksForm.GrossProfitMarginBenchmark_Transport.value;</v>
      </c>
      <c r="V91" t="str">
        <f t="shared" si="34"/>
        <v xml:space="preserve">         document.BenchmarksForm.GrossProfitMarginBenchmark_Transport.value =  ToNumber(localStorage.GrossProfitMarginBenchmark_Transport);</v>
      </c>
      <c r="X91" t="str">
        <f t="shared" si="35"/>
        <v xml:space="preserve">         '$GrossProfitMarginBenchmark_Transport',</v>
      </c>
      <c r="Y91" t="str">
        <f t="shared" si="36"/>
        <v xml:space="preserve">         if(row$[ratio] ==  'transport_and_communications')  { $GrossProfitMarginBenchmark_Transport            = row$['transport_and_communications'];</v>
      </c>
    </row>
    <row r="92" spans="2:25" x14ac:dyDescent="0.25">
      <c r="B92" t="s">
        <v>393</v>
      </c>
      <c r="C92" t="str">
        <f t="shared" si="37"/>
        <v>mining</v>
      </c>
      <c r="D92" s="3">
        <f t="shared" si="20"/>
        <v>6</v>
      </c>
      <c r="E92" s="3">
        <f t="shared" si="21"/>
        <v>28</v>
      </c>
      <c r="F92" s="8" t="str">
        <f t="shared" si="22"/>
        <v xml:space="preserve">'mining'                      </v>
      </c>
      <c r="G92" t="str">
        <f t="shared" si="23"/>
        <v>'GrossProfitMarginBenchmark_Mining'</v>
      </c>
      <c r="H92" t="str">
        <f t="shared" si="24"/>
        <v>$GrossProfitMarginBenchmark_Mining</v>
      </c>
      <c r="I92" t="str">
        <f t="shared" si="25"/>
        <v>'$GrossProfitMarginBenchmark_Mining'</v>
      </c>
      <c r="J92" t="str">
        <f t="shared" si="26"/>
        <v>localStorage.GrossProfitMarginBenchmark_Mining</v>
      </c>
      <c r="K92" t="s">
        <v>370</v>
      </c>
      <c r="L92" t="s">
        <v>383</v>
      </c>
      <c r="M92" s="9" t="s">
        <v>356</v>
      </c>
      <c r="N92">
        <f t="shared" si="27"/>
        <v>34</v>
      </c>
      <c r="O92">
        <f t="shared" si="19"/>
        <v>46</v>
      </c>
      <c r="P92" t="str">
        <f t="shared" si="28"/>
        <v xml:space="preserve">GrossProfitMarginBenchmark_Mining            </v>
      </c>
      <c r="Q92" t="str">
        <f t="shared" si="29"/>
        <v xml:space="preserve">'$GrossProfitMarginBenchmark_Mining'              </v>
      </c>
      <c r="R92" t="str">
        <f t="shared" si="30"/>
        <v>$GrossProfitMarginBenchmark_Mining               = 0; // ProfitabilityRatios-GrossProfit%</v>
      </c>
      <c r="S92" t="str">
        <f t="shared" si="31"/>
        <v>$GrossProfitMarginBenchmark_Mining               =  str_replace(",","",$_POST['GrossProfitMarginBenchmark_Mining']) ;</v>
      </c>
      <c r="T92" t="str">
        <f t="shared" si="32"/>
        <v>localStorage.GrossProfitMarginBenchmark_Mining             = '&lt;php? echo $GrossProfitMarginBenchmark_Mining?&gt;' ;</v>
      </c>
      <c r="U92" t="str">
        <f t="shared" si="33"/>
        <v xml:space="preserve">         localStorage.GrossProfitMarginBenchmark_Mining             =  document.BenchmarksForm.GrossProfitMarginBenchmark_Mining.value;</v>
      </c>
      <c r="V92" t="str">
        <f t="shared" si="34"/>
        <v xml:space="preserve">         document.BenchmarksForm.GrossProfitMarginBenchmark_Mining.value =  ToNumber(localStorage.GrossProfitMarginBenchmark_Mining);</v>
      </c>
      <c r="X92" t="str">
        <f t="shared" si="35"/>
        <v xml:space="preserve">         '$GrossProfitMarginBenchmark_Mining',</v>
      </c>
      <c r="Y92" t="str">
        <f t="shared" si="36"/>
        <v xml:space="preserve">         if(row$[ratio] ==  'mining'                      )  { $GrossProfitMarginBenchmark_Mining               = row$['mining'                      ];</v>
      </c>
    </row>
    <row r="93" spans="2:25" x14ac:dyDescent="0.25">
      <c r="B93" t="s">
        <v>394</v>
      </c>
      <c r="C93" t="str">
        <f t="shared" si="37"/>
        <v>date_updated</v>
      </c>
      <c r="D93" s="3">
        <f t="shared" si="20"/>
        <v>12</v>
      </c>
      <c r="E93" s="3">
        <f t="shared" si="21"/>
        <v>28</v>
      </c>
      <c r="F93" s="8" t="str">
        <f t="shared" si="22"/>
        <v xml:space="preserve">'date_updated'                </v>
      </c>
      <c r="G93" t="str">
        <f t="shared" si="23"/>
        <v>'GrossProfitMarginBenchmark_DateUpdated'</v>
      </c>
      <c r="H93" t="str">
        <f t="shared" si="24"/>
        <v>$GrossProfitMarginBenchmark_DateUpdated</v>
      </c>
      <c r="I93" t="str">
        <f t="shared" si="25"/>
        <v>'$GrossProfitMarginBenchmark_DateUpdated'</v>
      </c>
      <c r="J93" t="str">
        <f t="shared" si="26"/>
        <v>localStorage.GrossProfitMarginBenchmark_DateUpdated</v>
      </c>
      <c r="K93" t="s">
        <v>370</v>
      </c>
      <c r="L93" t="s">
        <v>383</v>
      </c>
      <c r="M93" s="9" t="s">
        <v>356</v>
      </c>
      <c r="N93">
        <f t="shared" si="27"/>
        <v>39</v>
      </c>
      <c r="O93">
        <f t="shared" si="19"/>
        <v>46</v>
      </c>
      <c r="P93" t="str">
        <f t="shared" si="28"/>
        <v xml:space="preserve">GrossProfitMarginBenchmark_DateUpdated       </v>
      </c>
      <c r="Q93" t="str">
        <f t="shared" si="29"/>
        <v xml:space="preserve">'$GrossProfitMarginBenchmark_DateUpdated'         </v>
      </c>
      <c r="R93" t="str">
        <f t="shared" si="30"/>
        <v>$GrossProfitMarginBenchmark_DateUpdated          = 0; // ProfitabilityRatios-GrossProfit%</v>
      </c>
      <c r="S93" t="str">
        <f t="shared" si="31"/>
        <v>$GrossProfitMarginBenchmark_DateUpdated          =  str_replace(",","",$_POST['GrossProfitMarginBenchmark_DateUpdated']) ;</v>
      </c>
      <c r="T93" t="str">
        <f t="shared" si="32"/>
        <v>localStorage.GrossProfitMarginBenchmark_DateUpdated        = '&lt;php? echo $GrossProfitMarginBenchmark_DateUpdated?&gt;' ;</v>
      </c>
      <c r="U93" t="str">
        <f t="shared" si="33"/>
        <v xml:space="preserve">         localStorage.GrossProfitMarginBenchmark_DateUpdated        =  document.BenchmarksForm.GrossProfitMarginBenchmark_DateUpdated.value;</v>
      </c>
      <c r="V93" t="str">
        <f t="shared" si="34"/>
        <v xml:space="preserve">         document.BenchmarksForm.GrossProfitMarginBenchmark_DateUpdated.value =  ToNumber(localStorage.GrossProfitMarginBenchmark_DateUpdated);</v>
      </c>
      <c r="X93" t="str">
        <f t="shared" si="35"/>
        <v xml:space="preserve">         '$GrossProfitMarginBenchmark_DateUpdated',</v>
      </c>
      <c r="Y93" t="str">
        <f t="shared" si="36"/>
        <v xml:space="preserve">         if(row$[ratio] ==  'date_updated'                )  { $GrossProfitMarginBenchmark_DateUpdated          = row$['date_updated'                ];</v>
      </c>
    </row>
    <row r="94" spans="2:25" x14ac:dyDescent="0.25">
      <c r="B94" t="s">
        <v>395</v>
      </c>
      <c r="C94" t="str">
        <f t="shared" si="37"/>
        <v>data_source</v>
      </c>
      <c r="D94" s="3">
        <f t="shared" si="20"/>
        <v>11</v>
      </c>
      <c r="E94" s="3">
        <f t="shared" si="21"/>
        <v>28</v>
      </c>
      <c r="F94" s="8" t="str">
        <f t="shared" si="22"/>
        <v xml:space="preserve">'data_source'                 </v>
      </c>
      <c r="G94" t="str">
        <f t="shared" si="23"/>
        <v>'GrossProfitMarginBenchmarkComment'</v>
      </c>
      <c r="H94" t="str">
        <f t="shared" si="24"/>
        <v>$GrossProfitMarginBenchmarkComment</v>
      </c>
      <c r="I94" t="str">
        <f t="shared" si="25"/>
        <v>'$GrossProfitMarginBenchmarkComment'</v>
      </c>
      <c r="J94" t="str">
        <f t="shared" si="26"/>
        <v>localStorage.GrossProfitMarginBenchmarkComment</v>
      </c>
      <c r="K94" t="s">
        <v>370</v>
      </c>
      <c r="L94" t="s">
        <v>383</v>
      </c>
      <c r="M94" s="9" t="s">
        <v>356</v>
      </c>
      <c r="N94">
        <f t="shared" si="27"/>
        <v>34</v>
      </c>
      <c r="O94">
        <f t="shared" si="19"/>
        <v>46</v>
      </c>
      <c r="P94" t="str">
        <f t="shared" si="28"/>
        <v xml:space="preserve">GrossProfitMarginBenchmarkComment            </v>
      </c>
      <c r="Q94" t="str">
        <f t="shared" si="29"/>
        <v xml:space="preserve">'$GrossProfitMarginBenchmarkComment'              </v>
      </c>
      <c r="R94" t="str">
        <f t="shared" si="30"/>
        <v>$GrossProfitMarginBenchmarkComment               = 0; // ProfitabilityRatios-GrossProfit%</v>
      </c>
      <c r="S94" t="str">
        <f t="shared" si="31"/>
        <v>$GrossProfitMarginBenchmarkComment               =  str_replace(",","",$_POST['GrossProfitMarginBenchmarkComment']) ;</v>
      </c>
      <c r="T94" t="str">
        <f t="shared" si="32"/>
        <v>localStorage.GrossProfitMarginBenchmarkComment             = '&lt;php? echo $GrossProfitMarginBenchmarkComment?&gt;' ;</v>
      </c>
      <c r="U94" t="str">
        <f t="shared" si="33"/>
        <v xml:space="preserve">         localStorage.GrossProfitMarginBenchmarkComment             =  document.BenchmarksForm.GrossProfitMarginBenchmarkComment.value;</v>
      </c>
      <c r="V94" t="str">
        <f t="shared" si="34"/>
        <v xml:space="preserve">         document.BenchmarksForm.GrossProfitMarginBenchmarkComment.value =  ToNumber(localStorage.GrossProfitMarginBenchmarkComment);</v>
      </c>
      <c r="X94" t="str">
        <f t="shared" si="35"/>
        <v xml:space="preserve">         '$username','$GrossProfitMarginBenchmarkComment'),</v>
      </c>
      <c r="Y94" t="str">
        <f t="shared" si="36"/>
        <v xml:space="preserve">         if(row$[ratio] ==  'data_source'                 )  { $GrossProfitMarginBenchmarkComment               = row$['data_source'                 ];</v>
      </c>
    </row>
    <row r="95" spans="2:25" x14ac:dyDescent="0.25">
      <c r="B95" t="s">
        <v>396</v>
      </c>
      <c r="C95" t="str">
        <f t="shared" si="37"/>
        <v>bench_mark_type</v>
      </c>
      <c r="D95" s="3">
        <f t="shared" si="20"/>
        <v>15</v>
      </c>
      <c r="E95" s="3">
        <f t="shared" si="21"/>
        <v>28</v>
      </c>
      <c r="F95" s="8" t="str">
        <f t="shared" si="22"/>
        <v xml:space="preserve">'bench_mark_type'             </v>
      </c>
      <c r="G95" t="str">
        <f t="shared" si="23"/>
        <v>'OperatingProfitMarginBenchmarkType'</v>
      </c>
      <c r="H95" t="str">
        <f t="shared" si="24"/>
        <v>$OperatingProfitMarginBenchmarkType</v>
      </c>
      <c r="I95" t="str">
        <f t="shared" si="25"/>
        <v>'$OperatingProfitMarginBenchmarkType'</v>
      </c>
      <c r="J95" t="str">
        <f t="shared" si="26"/>
        <v>localStorage.OperatingProfitMarginBenchmarkType</v>
      </c>
      <c r="K95" t="s">
        <v>370</v>
      </c>
      <c r="L95" t="s">
        <v>397</v>
      </c>
      <c r="M95" s="9" t="s">
        <v>356</v>
      </c>
      <c r="N95">
        <f t="shared" si="27"/>
        <v>35</v>
      </c>
      <c r="O95">
        <f t="shared" si="19"/>
        <v>46</v>
      </c>
      <c r="P95" t="str">
        <f t="shared" si="28"/>
        <v xml:space="preserve">OperatingProfitMarginBenchmarkType           </v>
      </c>
      <c r="Q95" t="str">
        <f t="shared" si="29"/>
        <v xml:space="preserve">'$OperatingProfitMarginBenchmarkType'             </v>
      </c>
      <c r="R95" t="str">
        <f t="shared" si="30"/>
        <v>$OperatingProfitMarginBenchmarkType              = 0; // ProfitabilityRatios-OperatingProfitMargin</v>
      </c>
      <c r="S95" t="str">
        <f t="shared" si="31"/>
        <v>$OperatingProfitMarginBenchmarkType              =  str_replace(",","",$_POST['OperatingProfitMarginBenchmarkType']) ;</v>
      </c>
      <c r="T95" t="str">
        <f t="shared" si="32"/>
        <v>localStorage.OperatingProfitMarginBenchmarkType            = '&lt;php? echo $OperatingProfitMarginBenchmarkType?&gt;' ;</v>
      </c>
      <c r="U95" t="str">
        <f t="shared" si="33"/>
        <v xml:space="preserve">         localStorage.OperatingProfitMarginBenchmarkType            =  document.BenchmarksForm.OperatingProfitMarginBenchmarkType.value;</v>
      </c>
      <c r="V95" t="str">
        <f t="shared" si="34"/>
        <v xml:space="preserve">         document.BenchmarksForm.OperatingProfitMarginBenchmarkType.value =  ToNumber(localStorage.OperatingProfitMarginBenchmarkType);</v>
      </c>
      <c r="X95" t="str">
        <f t="shared" si="35"/>
        <v xml:space="preserve">         ('OperatingProfitMargin','%','$OperatingProfitMarginBenchmarkType',</v>
      </c>
      <c r="Y95" t="str">
        <f t="shared" si="36"/>
        <v xml:space="preserve">         if(row$[ratio] ==  'bench_mark_type'             )  { $OperatingProfitMarginBenchmarkType              = row$['bench_mark_type'             ];</v>
      </c>
    </row>
    <row r="96" spans="2:25" x14ac:dyDescent="0.25">
      <c r="B96" t="s">
        <v>398</v>
      </c>
      <c r="C96" t="str">
        <f t="shared" si="37"/>
        <v>global_average</v>
      </c>
      <c r="D96" s="3">
        <f t="shared" si="20"/>
        <v>14</v>
      </c>
      <c r="E96" s="3">
        <f t="shared" si="21"/>
        <v>28</v>
      </c>
      <c r="F96" s="8" t="str">
        <f t="shared" si="22"/>
        <v xml:space="preserve">'global_average'              </v>
      </c>
      <c r="G96" t="str">
        <f t="shared" si="23"/>
        <v>'OperatingProfitMarginGlobalAverage'</v>
      </c>
      <c r="H96" t="str">
        <f t="shared" si="24"/>
        <v>$OperatingProfitMarginGlobalAverage</v>
      </c>
      <c r="I96" t="str">
        <f t="shared" si="25"/>
        <v>'$OperatingProfitMarginGlobalAverage'</v>
      </c>
      <c r="J96" t="str">
        <f t="shared" si="26"/>
        <v>localStorage.OperatingProfitMarginGlobalAverage</v>
      </c>
      <c r="K96" t="s">
        <v>370</v>
      </c>
      <c r="L96" t="s">
        <v>397</v>
      </c>
      <c r="M96" s="9" t="s">
        <v>356</v>
      </c>
      <c r="N96">
        <f t="shared" si="27"/>
        <v>35</v>
      </c>
      <c r="O96">
        <f t="shared" si="19"/>
        <v>46</v>
      </c>
      <c r="P96" t="str">
        <f t="shared" si="28"/>
        <v xml:space="preserve">OperatingProfitMarginGlobalAverage           </v>
      </c>
      <c r="Q96" t="str">
        <f t="shared" si="29"/>
        <v xml:space="preserve">'$OperatingProfitMarginGlobalAverage'             </v>
      </c>
      <c r="R96" t="str">
        <f t="shared" si="30"/>
        <v>$OperatingProfitMarginGlobalAverage              = 0; // ProfitabilityRatios-OperatingProfitMargin</v>
      </c>
      <c r="S96" t="str">
        <f t="shared" si="31"/>
        <v>$OperatingProfitMarginGlobalAverage              =  str_replace(",","",$_POST['OperatingProfitMarginGlobalAverage']) ;</v>
      </c>
      <c r="T96" t="str">
        <f t="shared" si="32"/>
        <v>localStorage.OperatingProfitMarginGlobalAverage            = '&lt;php? echo $OperatingProfitMarginGlobalAverage?&gt;' ;</v>
      </c>
      <c r="U96" t="str">
        <f t="shared" si="33"/>
        <v xml:space="preserve">         localStorage.OperatingProfitMarginGlobalAverage            =  document.BenchmarksForm.OperatingProfitMarginGlobalAverage.value;</v>
      </c>
      <c r="V96" t="str">
        <f t="shared" si="34"/>
        <v xml:space="preserve">         document.BenchmarksForm.OperatingProfitMarginGlobalAverage.value =  ToNumber(localStorage.OperatingProfitMarginGlobalAverage);</v>
      </c>
      <c r="X96" t="str">
        <f t="shared" si="35"/>
        <v xml:space="preserve">         '$OperatingProfitMarginGlobalAverage',</v>
      </c>
      <c r="Y96" t="str">
        <f t="shared" si="36"/>
        <v xml:space="preserve">         if(row$[ratio] ==  'global_average'              )  { $OperatingProfitMarginGlobalAverage              = row$['global_average'              ];</v>
      </c>
    </row>
    <row r="97" spans="2:25" x14ac:dyDescent="0.25">
      <c r="B97" t="s">
        <v>399</v>
      </c>
      <c r="C97" t="str">
        <f t="shared" si="37"/>
        <v>trade</v>
      </c>
      <c r="D97" s="3">
        <f t="shared" si="20"/>
        <v>5</v>
      </c>
      <c r="E97" s="3">
        <f t="shared" si="21"/>
        <v>28</v>
      </c>
      <c r="F97" s="8" t="str">
        <f t="shared" si="22"/>
        <v xml:space="preserve">'trade'                       </v>
      </c>
      <c r="G97" t="str">
        <f t="shared" si="23"/>
        <v>'OperatingProfitMarginBenchmark_Trade'</v>
      </c>
      <c r="H97" t="str">
        <f t="shared" si="24"/>
        <v>$OperatingProfitMarginBenchmark_Trade</v>
      </c>
      <c r="I97" t="str">
        <f t="shared" si="25"/>
        <v>'$OperatingProfitMarginBenchmark_Trade'</v>
      </c>
      <c r="J97" t="str">
        <f t="shared" si="26"/>
        <v>localStorage.OperatingProfitMarginBenchmark_Trade</v>
      </c>
      <c r="K97" t="s">
        <v>370</v>
      </c>
      <c r="L97" t="s">
        <v>397</v>
      </c>
      <c r="M97" s="9" t="s">
        <v>356</v>
      </c>
      <c r="N97">
        <f t="shared" si="27"/>
        <v>37</v>
      </c>
      <c r="O97">
        <f t="shared" si="19"/>
        <v>46</v>
      </c>
      <c r="P97" t="str">
        <f t="shared" si="28"/>
        <v xml:space="preserve">OperatingProfitMarginBenchmark_Trade         </v>
      </c>
      <c r="Q97" t="str">
        <f t="shared" si="29"/>
        <v xml:space="preserve">'$OperatingProfitMarginBenchmark_Trade'           </v>
      </c>
      <c r="R97" t="str">
        <f t="shared" si="30"/>
        <v>$OperatingProfitMarginBenchmark_Trade            = 0; // ProfitabilityRatios-OperatingProfitMargin</v>
      </c>
      <c r="S97" t="str">
        <f t="shared" si="31"/>
        <v>$OperatingProfitMarginBenchmark_Trade            =  str_replace(",","",$_POST['OperatingProfitMarginBenchmark_Trade']) ;</v>
      </c>
      <c r="T97" t="str">
        <f t="shared" si="32"/>
        <v>localStorage.OperatingProfitMarginBenchmark_Trade          = '&lt;php? echo $OperatingProfitMarginBenchmark_Trade?&gt;' ;</v>
      </c>
      <c r="U97" t="str">
        <f t="shared" si="33"/>
        <v xml:space="preserve">         localStorage.OperatingProfitMarginBenchmark_Trade          =  document.BenchmarksForm.OperatingProfitMarginBenchmark_Trade.value;</v>
      </c>
      <c r="V97" t="str">
        <f t="shared" si="34"/>
        <v xml:space="preserve">         document.BenchmarksForm.OperatingProfitMarginBenchmark_Trade.value =  ToNumber(localStorage.OperatingProfitMarginBenchmark_Trade);</v>
      </c>
      <c r="X97" t="str">
        <f t="shared" si="35"/>
        <v xml:space="preserve">         '$OperatingProfitMarginBenchmark_Trade',</v>
      </c>
      <c r="Y97" t="str">
        <f t="shared" si="36"/>
        <v xml:space="preserve">         if(row$[ratio] ==  'trade'                       )  { $OperatingProfitMarginBenchmark_Trade            = row$['trade'                       ];</v>
      </c>
    </row>
    <row r="98" spans="2:25" x14ac:dyDescent="0.25">
      <c r="B98" t="s">
        <v>400</v>
      </c>
      <c r="C98" t="str">
        <f t="shared" si="37"/>
        <v>finance_and_business</v>
      </c>
      <c r="D98" s="3">
        <f t="shared" si="20"/>
        <v>20</v>
      </c>
      <c r="E98" s="3">
        <f t="shared" si="21"/>
        <v>28</v>
      </c>
      <c r="F98" s="8" t="str">
        <f t="shared" si="22"/>
        <v xml:space="preserve">'finance_and_business'        </v>
      </c>
      <c r="G98" t="str">
        <f t="shared" si="23"/>
        <v>'OperatingProfitMarginBenchmark_Finance'</v>
      </c>
      <c r="H98" t="str">
        <f t="shared" si="24"/>
        <v>$OperatingProfitMarginBenchmark_Finance</v>
      </c>
      <c r="I98" t="str">
        <f t="shared" si="25"/>
        <v>'$OperatingProfitMarginBenchmark_Finance'</v>
      </c>
      <c r="J98" t="str">
        <f t="shared" si="26"/>
        <v>localStorage.OperatingProfitMarginBenchmark_Finance</v>
      </c>
      <c r="K98" t="s">
        <v>370</v>
      </c>
      <c r="L98" t="s">
        <v>397</v>
      </c>
      <c r="M98" s="9" t="s">
        <v>356</v>
      </c>
      <c r="N98">
        <f t="shared" si="27"/>
        <v>39</v>
      </c>
      <c r="O98">
        <f t="shared" si="19"/>
        <v>46</v>
      </c>
      <c r="P98" t="str">
        <f t="shared" si="28"/>
        <v xml:space="preserve">OperatingProfitMarginBenchmark_Finance       </v>
      </c>
      <c r="Q98" t="str">
        <f t="shared" si="29"/>
        <v xml:space="preserve">'$OperatingProfitMarginBenchmark_Finance'         </v>
      </c>
      <c r="R98" t="str">
        <f t="shared" si="30"/>
        <v>$OperatingProfitMarginBenchmark_Finance          = 0; // ProfitabilityRatios-OperatingProfitMargin</v>
      </c>
      <c r="S98" t="str">
        <f t="shared" si="31"/>
        <v>$OperatingProfitMarginBenchmark_Finance          =  str_replace(",","",$_POST['OperatingProfitMarginBenchmark_Finance']) ;</v>
      </c>
      <c r="T98" t="str">
        <f t="shared" si="32"/>
        <v>localStorage.OperatingProfitMarginBenchmark_Finance        = '&lt;php? echo $OperatingProfitMarginBenchmark_Finance?&gt;' ;</v>
      </c>
      <c r="U98" t="str">
        <f t="shared" si="33"/>
        <v xml:space="preserve">         localStorage.OperatingProfitMarginBenchmark_Finance        =  document.BenchmarksForm.OperatingProfitMarginBenchmark_Finance.value;</v>
      </c>
      <c r="V98" t="str">
        <f t="shared" si="34"/>
        <v xml:space="preserve">         document.BenchmarksForm.OperatingProfitMarginBenchmark_Finance.value =  ToNumber(localStorage.OperatingProfitMarginBenchmark_Finance);</v>
      </c>
      <c r="X98" t="str">
        <f t="shared" si="35"/>
        <v xml:space="preserve">         '$OperatingProfitMarginBenchmark_Finance',</v>
      </c>
      <c r="Y98" t="str">
        <f t="shared" si="36"/>
        <v xml:space="preserve">         if(row$[ratio] ==  'finance_and_business'        )  { $OperatingProfitMarginBenchmark_Finance          = row$['finance_and_business'        ];</v>
      </c>
    </row>
    <row r="99" spans="2:25" x14ac:dyDescent="0.25">
      <c r="B99" t="s">
        <v>401</v>
      </c>
      <c r="C99" t="str">
        <f t="shared" si="37"/>
        <v>real_estate</v>
      </c>
      <c r="D99" s="3">
        <f t="shared" si="20"/>
        <v>11</v>
      </c>
      <c r="E99" s="3">
        <f t="shared" si="21"/>
        <v>28</v>
      </c>
      <c r="F99" s="8" t="str">
        <f t="shared" si="22"/>
        <v xml:space="preserve">'real_estate'                 </v>
      </c>
      <c r="G99" t="str">
        <f t="shared" si="23"/>
        <v>'OperatingProfitMarginBenchmark_RealEstate'</v>
      </c>
      <c r="H99" t="str">
        <f t="shared" si="24"/>
        <v>$OperatingProfitMarginBenchmark_RealEstate</v>
      </c>
      <c r="I99" t="str">
        <f t="shared" si="25"/>
        <v>'$OperatingProfitMarginBenchmark_RealEstate'</v>
      </c>
      <c r="J99" t="str">
        <f t="shared" si="26"/>
        <v>localStorage.OperatingProfitMarginBenchmark_RealEstate</v>
      </c>
      <c r="K99" t="s">
        <v>370</v>
      </c>
      <c r="L99" t="s">
        <v>397</v>
      </c>
      <c r="M99" s="9" t="s">
        <v>356</v>
      </c>
      <c r="N99">
        <f t="shared" si="27"/>
        <v>42</v>
      </c>
      <c r="O99">
        <f t="shared" si="19"/>
        <v>46</v>
      </c>
      <c r="P99" t="str">
        <f t="shared" si="28"/>
        <v xml:space="preserve">OperatingProfitMarginBenchmark_RealEstate    </v>
      </c>
      <c r="Q99" t="str">
        <f t="shared" si="29"/>
        <v xml:space="preserve">'$OperatingProfitMarginBenchmark_RealEstate'      </v>
      </c>
      <c r="R99" t="str">
        <f t="shared" si="30"/>
        <v>$OperatingProfitMarginBenchmark_RealEstate       = 0; // ProfitabilityRatios-OperatingProfitMargin</v>
      </c>
      <c r="S99" t="str">
        <f t="shared" si="31"/>
        <v>$OperatingProfitMarginBenchmark_RealEstate       =  str_replace(",","",$_POST['OperatingProfitMarginBenchmark_RealEstate']) ;</v>
      </c>
      <c r="T99" t="str">
        <f t="shared" si="32"/>
        <v>localStorage.OperatingProfitMarginBenchmark_RealEstate     = '&lt;php? echo $OperatingProfitMarginBenchmark_RealEstate?&gt;' ;</v>
      </c>
      <c r="U99" t="str">
        <f t="shared" si="33"/>
        <v xml:space="preserve">         localStorage.OperatingProfitMarginBenchmark_RealEstate     =  document.BenchmarksForm.OperatingProfitMarginBenchmark_RealEstate.value;</v>
      </c>
      <c r="V99" t="str">
        <f t="shared" si="34"/>
        <v xml:space="preserve">         document.BenchmarksForm.OperatingProfitMarginBenchmark_RealEstate.value =  ToNumber(localStorage.OperatingProfitMarginBenchmark_RealEstate);</v>
      </c>
      <c r="X99" t="str">
        <f t="shared" si="35"/>
        <v xml:space="preserve">         '$OperatingProfitMarginBenchmark_RealEstate',</v>
      </c>
      <c r="Y99" t="str">
        <f t="shared" si="36"/>
        <v xml:space="preserve">         if(row$[ratio] ==  'real_estate'                 )  { $OperatingProfitMarginBenchmark_RealEstate       = row$['real_estate'                 ];</v>
      </c>
    </row>
    <row r="100" spans="2:25" x14ac:dyDescent="0.25">
      <c r="B100" t="s">
        <v>402</v>
      </c>
      <c r="C100" t="str">
        <f t="shared" si="37"/>
        <v>manufacturing</v>
      </c>
      <c r="D100" s="3">
        <f t="shared" si="20"/>
        <v>13</v>
      </c>
      <c r="E100" s="3">
        <f t="shared" si="21"/>
        <v>28</v>
      </c>
      <c r="F100" s="8" t="str">
        <f t="shared" si="22"/>
        <v xml:space="preserve">'manufacturing'               </v>
      </c>
      <c r="G100" t="str">
        <f t="shared" si="23"/>
        <v>'OperatingProfitMarginBenchmark_Manufacturing'</v>
      </c>
      <c r="H100" t="str">
        <f t="shared" si="24"/>
        <v>$OperatingProfitMarginBenchmark_Manufacturing</v>
      </c>
      <c r="I100" t="str">
        <f t="shared" si="25"/>
        <v>'$OperatingProfitMarginBenchmark_Manufacturing'</v>
      </c>
      <c r="J100" t="str">
        <f t="shared" si="26"/>
        <v>localStorage.OperatingProfitMarginBenchmark_Manufacturing</v>
      </c>
      <c r="K100" t="s">
        <v>370</v>
      </c>
      <c r="L100" t="s">
        <v>397</v>
      </c>
      <c r="M100" s="9" t="s">
        <v>356</v>
      </c>
      <c r="N100">
        <f t="shared" si="27"/>
        <v>45</v>
      </c>
      <c r="O100">
        <f t="shared" si="19"/>
        <v>46</v>
      </c>
      <c r="P100" t="str">
        <f t="shared" si="28"/>
        <v xml:space="preserve">OperatingProfitMarginBenchmark_Manufacturing </v>
      </c>
      <c r="Q100" t="str">
        <f t="shared" si="29"/>
        <v xml:space="preserve">'$OperatingProfitMarginBenchmark_Manufacturing'   </v>
      </c>
      <c r="R100" t="str">
        <f t="shared" si="30"/>
        <v>$OperatingProfitMarginBenchmark_Manufacturing    = 0; // ProfitabilityRatios-OperatingProfitMargin</v>
      </c>
      <c r="S100" t="str">
        <f t="shared" si="31"/>
        <v>$OperatingProfitMarginBenchmark_Manufacturing    =  str_replace(",","",$_POST['OperatingProfitMarginBenchmark_Manufacturing']) ;</v>
      </c>
      <c r="T100" t="str">
        <f t="shared" si="32"/>
        <v>localStorage.OperatingProfitMarginBenchmark_Manufacturing  = '&lt;php? echo $OperatingProfitMarginBenchmark_Manufacturing?&gt;' ;</v>
      </c>
      <c r="U100" t="str">
        <f t="shared" si="33"/>
        <v xml:space="preserve">         localStorage.OperatingProfitMarginBenchmark_Manufacturing  =  document.BenchmarksForm.OperatingProfitMarginBenchmark_Manufacturing.value;</v>
      </c>
      <c r="V100" t="str">
        <f t="shared" si="34"/>
        <v xml:space="preserve">         document.BenchmarksForm.OperatingProfitMarginBenchmark_Manufacturing.value =  ToNumber(localStorage.OperatingProfitMarginBenchmark_Manufacturing);</v>
      </c>
      <c r="X100" t="str">
        <f t="shared" si="35"/>
        <v xml:space="preserve">         '$OperatingProfitMarginBenchmark_Manufacturing',</v>
      </c>
      <c r="Y100" t="str">
        <f t="shared" si="36"/>
        <v xml:space="preserve">         if(row$[ratio] ==  'manufacturing'               )  { $OperatingProfitMarginBenchmark_Manufacturing    = row$['manufacturing'               ];</v>
      </c>
    </row>
    <row r="101" spans="2:25" x14ac:dyDescent="0.25">
      <c r="B101" t="s">
        <v>403</v>
      </c>
      <c r="C101" t="str">
        <f t="shared" si="37"/>
        <v>construction</v>
      </c>
      <c r="D101" s="3">
        <f t="shared" si="20"/>
        <v>12</v>
      </c>
      <c r="E101" s="3">
        <f t="shared" si="21"/>
        <v>28</v>
      </c>
      <c r="F101" s="8" t="str">
        <f t="shared" si="22"/>
        <v xml:space="preserve">'construction'                </v>
      </c>
      <c r="G101" t="str">
        <f t="shared" si="23"/>
        <v>'OperatingProfitMarginBenchmark_Construction'</v>
      </c>
      <c r="H101" t="str">
        <f t="shared" si="24"/>
        <v>$OperatingProfitMarginBenchmark_Construction</v>
      </c>
      <c r="I101" t="str">
        <f t="shared" si="25"/>
        <v>'$OperatingProfitMarginBenchmark_Construction'</v>
      </c>
      <c r="J101" t="str">
        <f t="shared" si="26"/>
        <v>localStorage.OperatingProfitMarginBenchmark_Construction</v>
      </c>
      <c r="K101" t="s">
        <v>370</v>
      </c>
      <c r="L101" t="s">
        <v>397</v>
      </c>
      <c r="M101" s="9" t="s">
        <v>356</v>
      </c>
      <c r="N101">
        <f t="shared" si="27"/>
        <v>44</v>
      </c>
      <c r="O101">
        <f t="shared" si="19"/>
        <v>46</v>
      </c>
      <c r="P101" t="str">
        <f t="shared" si="28"/>
        <v xml:space="preserve">OperatingProfitMarginBenchmark_Construction  </v>
      </c>
      <c r="Q101" t="str">
        <f t="shared" si="29"/>
        <v xml:space="preserve">'$OperatingProfitMarginBenchmark_Construction'    </v>
      </c>
      <c r="R101" t="str">
        <f t="shared" si="30"/>
        <v>$OperatingProfitMarginBenchmark_Construction     = 0; // ProfitabilityRatios-OperatingProfitMargin</v>
      </c>
      <c r="S101" t="str">
        <f t="shared" si="31"/>
        <v>$OperatingProfitMarginBenchmark_Construction     =  str_replace(",","",$_POST['OperatingProfitMarginBenchmark_Construction']) ;</v>
      </c>
      <c r="T101" t="str">
        <f t="shared" si="32"/>
        <v>localStorage.OperatingProfitMarginBenchmark_Construction   = '&lt;php? echo $OperatingProfitMarginBenchmark_Construction?&gt;' ;</v>
      </c>
      <c r="U101" t="str">
        <f t="shared" si="33"/>
        <v xml:space="preserve">         localStorage.OperatingProfitMarginBenchmark_Construction   =  document.BenchmarksForm.OperatingProfitMarginBenchmark_Construction.value;</v>
      </c>
      <c r="V101" t="str">
        <f t="shared" si="34"/>
        <v xml:space="preserve">         document.BenchmarksForm.OperatingProfitMarginBenchmark_Construction.value =  ToNumber(localStorage.OperatingProfitMarginBenchmark_Construction);</v>
      </c>
      <c r="X101" t="str">
        <f t="shared" si="35"/>
        <v xml:space="preserve">         '$OperatingProfitMarginBenchmark_Construction',</v>
      </c>
      <c r="Y101" t="str">
        <f t="shared" si="36"/>
        <v xml:space="preserve">         if(row$[ratio] ==  'construction'                )  { $OperatingProfitMarginBenchmark_Construction     = row$['construction'                ];</v>
      </c>
    </row>
    <row r="102" spans="2:25" x14ac:dyDescent="0.25">
      <c r="B102" t="s">
        <v>404</v>
      </c>
      <c r="C102" t="str">
        <f t="shared" si="37"/>
        <v>agriculture</v>
      </c>
      <c r="D102" s="3">
        <f t="shared" si="20"/>
        <v>11</v>
      </c>
      <c r="E102" s="3">
        <f t="shared" si="21"/>
        <v>28</v>
      </c>
      <c r="F102" s="8" t="str">
        <f t="shared" si="22"/>
        <v xml:space="preserve">'agriculture'                 </v>
      </c>
      <c r="G102" t="str">
        <f t="shared" si="23"/>
        <v>'OperatingProfitMarginBenchmark_Agriculture'</v>
      </c>
      <c r="H102" t="str">
        <f t="shared" si="24"/>
        <v>$OperatingProfitMarginBenchmark_Agriculture</v>
      </c>
      <c r="I102" t="str">
        <f t="shared" si="25"/>
        <v>'$OperatingProfitMarginBenchmark_Agriculture'</v>
      </c>
      <c r="J102" t="str">
        <f t="shared" si="26"/>
        <v>localStorage.OperatingProfitMarginBenchmark_Agriculture</v>
      </c>
      <c r="K102" t="s">
        <v>370</v>
      </c>
      <c r="L102" t="s">
        <v>397</v>
      </c>
      <c r="M102" s="9" t="s">
        <v>356</v>
      </c>
      <c r="N102">
        <f t="shared" si="27"/>
        <v>43</v>
      </c>
      <c r="O102">
        <f t="shared" si="19"/>
        <v>46</v>
      </c>
      <c r="P102" t="str">
        <f t="shared" si="28"/>
        <v xml:space="preserve">OperatingProfitMarginBenchmark_Agriculture   </v>
      </c>
      <c r="Q102" t="str">
        <f t="shared" si="29"/>
        <v xml:space="preserve">'$OperatingProfitMarginBenchmark_Agriculture'     </v>
      </c>
      <c r="R102" t="str">
        <f t="shared" si="30"/>
        <v>$OperatingProfitMarginBenchmark_Agriculture      = 0; // ProfitabilityRatios-OperatingProfitMargin</v>
      </c>
      <c r="S102" t="str">
        <f t="shared" si="31"/>
        <v>$OperatingProfitMarginBenchmark_Agriculture      =  str_replace(",","",$_POST['OperatingProfitMarginBenchmark_Agriculture']) ;</v>
      </c>
      <c r="T102" t="str">
        <f t="shared" si="32"/>
        <v>localStorage.OperatingProfitMarginBenchmark_Agriculture    = '&lt;php? echo $OperatingProfitMarginBenchmark_Agriculture?&gt;' ;</v>
      </c>
      <c r="U102" t="str">
        <f t="shared" si="33"/>
        <v xml:space="preserve">         localStorage.OperatingProfitMarginBenchmark_Agriculture    =  document.BenchmarksForm.OperatingProfitMarginBenchmark_Agriculture.value;</v>
      </c>
      <c r="V102" t="str">
        <f t="shared" si="34"/>
        <v xml:space="preserve">         document.BenchmarksForm.OperatingProfitMarginBenchmark_Agriculture.value =  ToNumber(localStorage.OperatingProfitMarginBenchmark_Agriculture);</v>
      </c>
      <c r="X102" t="str">
        <f t="shared" si="35"/>
        <v xml:space="preserve">         '$OperatingProfitMarginBenchmark_Agriculture',</v>
      </c>
      <c r="Y102" t="str">
        <f t="shared" si="36"/>
        <v xml:space="preserve">         if(row$[ratio] ==  'agriculture'                 )  { $OperatingProfitMarginBenchmark_Agriculture      = row$['agriculture'                 ];</v>
      </c>
    </row>
    <row r="103" spans="2:25" x14ac:dyDescent="0.25">
      <c r="B103" t="s">
        <v>405</v>
      </c>
      <c r="C103" t="str">
        <f t="shared" si="37"/>
        <v>parastatals</v>
      </c>
      <c r="D103" s="3">
        <f t="shared" si="20"/>
        <v>11</v>
      </c>
      <c r="E103" s="3">
        <f t="shared" si="21"/>
        <v>28</v>
      </c>
      <c r="F103" s="8" t="str">
        <f t="shared" si="22"/>
        <v xml:space="preserve">'parastatals'                 </v>
      </c>
      <c r="G103" t="str">
        <f t="shared" si="23"/>
        <v>'OperatingProfitMarginBenchmark_Parastatals'</v>
      </c>
      <c r="H103" t="str">
        <f t="shared" si="24"/>
        <v>$OperatingProfitMarginBenchmark_Parastatals</v>
      </c>
      <c r="I103" t="str">
        <f t="shared" si="25"/>
        <v>'$OperatingProfitMarginBenchmark_Parastatals'</v>
      </c>
      <c r="J103" t="str">
        <f t="shared" si="26"/>
        <v>localStorage.OperatingProfitMarginBenchmark_Parastatals</v>
      </c>
      <c r="K103" t="s">
        <v>370</v>
      </c>
      <c r="L103" t="s">
        <v>397</v>
      </c>
      <c r="M103" s="9" t="s">
        <v>356</v>
      </c>
      <c r="N103">
        <f t="shared" si="27"/>
        <v>43</v>
      </c>
      <c r="O103">
        <f t="shared" si="19"/>
        <v>46</v>
      </c>
      <c r="P103" t="str">
        <f t="shared" si="28"/>
        <v xml:space="preserve">OperatingProfitMarginBenchmark_Parastatals   </v>
      </c>
      <c r="Q103" t="str">
        <f t="shared" si="29"/>
        <v xml:space="preserve">'$OperatingProfitMarginBenchmark_Parastatals'     </v>
      </c>
      <c r="R103" t="str">
        <f t="shared" si="30"/>
        <v>$OperatingProfitMarginBenchmark_Parastatals      = 0; // ProfitabilityRatios-OperatingProfitMargin</v>
      </c>
      <c r="S103" t="str">
        <f t="shared" si="31"/>
        <v>$OperatingProfitMarginBenchmark_Parastatals      =  str_replace(",","",$_POST['OperatingProfitMarginBenchmark_Parastatals']) ;</v>
      </c>
      <c r="T103" t="str">
        <f t="shared" si="32"/>
        <v>localStorage.OperatingProfitMarginBenchmark_Parastatals    = '&lt;php? echo $OperatingProfitMarginBenchmark_Parastatals?&gt;' ;</v>
      </c>
      <c r="U103" t="str">
        <f t="shared" si="33"/>
        <v xml:space="preserve">         localStorage.OperatingProfitMarginBenchmark_Parastatals    =  document.BenchmarksForm.OperatingProfitMarginBenchmark_Parastatals.value;</v>
      </c>
      <c r="V103" t="str">
        <f t="shared" si="34"/>
        <v xml:space="preserve">         document.BenchmarksForm.OperatingProfitMarginBenchmark_Parastatals.value =  ToNumber(localStorage.OperatingProfitMarginBenchmark_Parastatals);</v>
      </c>
      <c r="X103" t="str">
        <f t="shared" si="35"/>
        <v xml:space="preserve">         '$OperatingProfitMarginBenchmark_Parastatals',</v>
      </c>
      <c r="Y103" t="str">
        <f t="shared" si="36"/>
        <v xml:space="preserve">         if(row$[ratio] ==  'parastatals'                 )  { $OperatingProfitMarginBenchmark_Parastatals      = row$['parastatals'                 ];</v>
      </c>
    </row>
    <row r="104" spans="2:25" x14ac:dyDescent="0.25">
      <c r="B104" t="s">
        <v>406</v>
      </c>
      <c r="C104" t="str">
        <f t="shared" si="37"/>
        <v>transport_and_communications</v>
      </c>
      <c r="D104" s="3">
        <f t="shared" si="20"/>
        <v>28</v>
      </c>
      <c r="E104" s="3">
        <f t="shared" si="21"/>
        <v>28</v>
      </c>
      <c r="F104" s="8" t="str">
        <f t="shared" si="22"/>
        <v>'transport_and_communications'</v>
      </c>
      <c r="G104" t="str">
        <f t="shared" si="23"/>
        <v>'OperatingProfitMarginBenchmark_Transport'</v>
      </c>
      <c r="H104" t="str">
        <f t="shared" si="24"/>
        <v>$OperatingProfitMarginBenchmark_Transport</v>
      </c>
      <c r="I104" t="str">
        <f t="shared" si="25"/>
        <v>'$OperatingProfitMarginBenchmark_Transport'</v>
      </c>
      <c r="J104" t="str">
        <f t="shared" si="26"/>
        <v>localStorage.OperatingProfitMarginBenchmark_Transport</v>
      </c>
      <c r="K104" t="s">
        <v>370</v>
      </c>
      <c r="L104" t="s">
        <v>397</v>
      </c>
      <c r="M104" s="9" t="s">
        <v>356</v>
      </c>
      <c r="N104">
        <f t="shared" si="27"/>
        <v>41</v>
      </c>
      <c r="O104">
        <f t="shared" si="19"/>
        <v>46</v>
      </c>
      <c r="P104" t="str">
        <f t="shared" si="28"/>
        <v xml:space="preserve">OperatingProfitMarginBenchmark_Transport     </v>
      </c>
      <c r="Q104" t="str">
        <f t="shared" si="29"/>
        <v xml:space="preserve">'$OperatingProfitMarginBenchmark_Transport'       </v>
      </c>
      <c r="R104" t="str">
        <f t="shared" si="30"/>
        <v>$OperatingProfitMarginBenchmark_Transport        = 0; // ProfitabilityRatios-OperatingProfitMargin</v>
      </c>
      <c r="S104" t="str">
        <f t="shared" si="31"/>
        <v>$OperatingProfitMarginBenchmark_Transport        =  str_replace(",","",$_POST['OperatingProfitMarginBenchmark_Transport']) ;</v>
      </c>
      <c r="T104" t="str">
        <f t="shared" si="32"/>
        <v>localStorage.OperatingProfitMarginBenchmark_Transport      = '&lt;php? echo $OperatingProfitMarginBenchmark_Transport?&gt;' ;</v>
      </c>
      <c r="U104" t="str">
        <f t="shared" si="33"/>
        <v xml:space="preserve">         localStorage.OperatingProfitMarginBenchmark_Transport      =  document.BenchmarksForm.OperatingProfitMarginBenchmark_Transport.value;</v>
      </c>
      <c r="V104" t="str">
        <f t="shared" si="34"/>
        <v xml:space="preserve">         document.BenchmarksForm.OperatingProfitMarginBenchmark_Transport.value =  ToNumber(localStorage.OperatingProfitMarginBenchmark_Transport);</v>
      </c>
      <c r="X104" t="str">
        <f t="shared" si="35"/>
        <v xml:space="preserve">         '$OperatingProfitMarginBenchmark_Transport',</v>
      </c>
      <c r="Y104" t="str">
        <f t="shared" si="36"/>
        <v xml:space="preserve">         if(row$[ratio] ==  'transport_and_communications')  { $OperatingProfitMarginBenchmark_Transport        = row$['transport_and_communications'];</v>
      </c>
    </row>
    <row r="105" spans="2:25" x14ac:dyDescent="0.25">
      <c r="B105" t="s">
        <v>407</v>
      </c>
      <c r="C105" t="str">
        <f t="shared" si="37"/>
        <v>mining</v>
      </c>
      <c r="D105" s="3">
        <f t="shared" si="20"/>
        <v>6</v>
      </c>
      <c r="E105" s="3">
        <f t="shared" si="21"/>
        <v>28</v>
      </c>
      <c r="F105" s="8" t="str">
        <f t="shared" si="22"/>
        <v xml:space="preserve">'mining'                      </v>
      </c>
      <c r="G105" t="str">
        <f t="shared" si="23"/>
        <v>'OperatingProfitMarginBenchmark_Mining'</v>
      </c>
      <c r="H105" t="str">
        <f t="shared" si="24"/>
        <v>$OperatingProfitMarginBenchmark_Mining</v>
      </c>
      <c r="I105" t="str">
        <f t="shared" si="25"/>
        <v>'$OperatingProfitMarginBenchmark_Mining'</v>
      </c>
      <c r="J105" t="str">
        <f t="shared" si="26"/>
        <v>localStorage.OperatingProfitMarginBenchmark_Mining</v>
      </c>
      <c r="K105" t="s">
        <v>370</v>
      </c>
      <c r="L105" t="s">
        <v>397</v>
      </c>
      <c r="M105" s="9" t="s">
        <v>356</v>
      </c>
      <c r="N105">
        <f t="shared" si="27"/>
        <v>38</v>
      </c>
      <c r="O105">
        <f t="shared" si="19"/>
        <v>46</v>
      </c>
      <c r="P105" t="str">
        <f t="shared" si="28"/>
        <v xml:space="preserve">OperatingProfitMarginBenchmark_Mining        </v>
      </c>
      <c r="Q105" t="str">
        <f t="shared" si="29"/>
        <v xml:space="preserve">'$OperatingProfitMarginBenchmark_Mining'          </v>
      </c>
      <c r="R105" t="str">
        <f t="shared" si="30"/>
        <v>$OperatingProfitMarginBenchmark_Mining           = 0; // ProfitabilityRatios-OperatingProfitMargin</v>
      </c>
      <c r="S105" t="str">
        <f t="shared" si="31"/>
        <v>$OperatingProfitMarginBenchmark_Mining           =  str_replace(",","",$_POST['OperatingProfitMarginBenchmark_Mining']) ;</v>
      </c>
      <c r="T105" t="str">
        <f t="shared" si="32"/>
        <v>localStorage.OperatingProfitMarginBenchmark_Mining         = '&lt;php? echo $OperatingProfitMarginBenchmark_Mining?&gt;' ;</v>
      </c>
      <c r="U105" t="str">
        <f t="shared" si="33"/>
        <v xml:space="preserve">         localStorage.OperatingProfitMarginBenchmark_Mining         =  document.BenchmarksForm.OperatingProfitMarginBenchmark_Mining.value;</v>
      </c>
      <c r="V105" t="str">
        <f t="shared" si="34"/>
        <v xml:space="preserve">         document.BenchmarksForm.OperatingProfitMarginBenchmark_Mining.value =  ToNumber(localStorage.OperatingProfitMarginBenchmark_Mining);</v>
      </c>
      <c r="X105" t="str">
        <f t="shared" si="35"/>
        <v xml:space="preserve">         '$OperatingProfitMarginBenchmark_Mining',</v>
      </c>
      <c r="Y105" t="str">
        <f t="shared" si="36"/>
        <v xml:space="preserve">         if(row$[ratio] ==  'mining'                      )  { $OperatingProfitMarginBenchmark_Mining           = row$['mining'                      ];</v>
      </c>
    </row>
    <row r="106" spans="2:25" x14ac:dyDescent="0.25">
      <c r="B106" t="s">
        <v>408</v>
      </c>
      <c r="C106" t="str">
        <f t="shared" si="37"/>
        <v>date_updated</v>
      </c>
      <c r="D106" s="3">
        <f t="shared" si="20"/>
        <v>12</v>
      </c>
      <c r="E106" s="3">
        <f t="shared" si="21"/>
        <v>28</v>
      </c>
      <c r="F106" s="8" t="str">
        <f t="shared" si="22"/>
        <v xml:space="preserve">'date_updated'                </v>
      </c>
      <c r="G106" t="str">
        <f t="shared" si="23"/>
        <v>'OperatingProfitMarginBenchmark_DateUpdated'</v>
      </c>
      <c r="H106" t="str">
        <f t="shared" si="24"/>
        <v>$OperatingProfitMarginBenchmark_DateUpdated</v>
      </c>
      <c r="I106" t="str">
        <f t="shared" si="25"/>
        <v>'$OperatingProfitMarginBenchmark_DateUpdated'</v>
      </c>
      <c r="J106" t="str">
        <f t="shared" si="26"/>
        <v>localStorage.OperatingProfitMarginBenchmark_DateUpdated</v>
      </c>
      <c r="K106" t="s">
        <v>370</v>
      </c>
      <c r="L106" t="s">
        <v>397</v>
      </c>
      <c r="M106" s="9" t="s">
        <v>356</v>
      </c>
      <c r="N106">
        <f t="shared" si="27"/>
        <v>43</v>
      </c>
      <c r="O106">
        <f t="shared" si="19"/>
        <v>46</v>
      </c>
      <c r="P106" t="str">
        <f t="shared" si="28"/>
        <v xml:space="preserve">OperatingProfitMarginBenchmark_DateUpdated   </v>
      </c>
      <c r="Q106" t="str">
        <f t="shared" si="29"/>
        <v xml:space="preserve">'$OperatingProfitMarginBenchmark_DateUpdated'     </v>
      </c>
      <c r="R106" t="str">
        <f t="shared" si="30"/>
        <v>$OperatingProfitMarginBenchmark_DateUpdated      = 0; // ProfitabilityRatios-OperatingProfitMargin</v>
      </c>
      <c r="S106" t="str">
        <f t="shared" si="31"/>
        <v>$OperatingProfitMarginBenchmark_DateUpdated      =  str_replace(",","",$_POST['OperatingProfitMarginBenchmark_DateUpdated']) ;</v>
      </c>
      <c r="T106" t="str">
        <f t="shared" si="32"/>
        <v>localStorage.OperatingProfitMarginBenchmark_DateUpdated    = '&lt;php? echo $OperatingProfitMarginBenchmark_DateUpdated?&gt;' ;</v>
      </c>
      <c r="U106" t="str">
        <f t="shared" si="33"/>
        <v xml:space="preserve">         localStorage.OperatingProfitMarginBenchmark_DateUpdated    =  document.BenchmarksForm.OperatingProfitMarginBenchmark_DateUpdated.value;</v>
      </c>
      <c r="V106" t="str">
        <f t="shared" si="34"/>
        <v xml:space="preserve">         document.BenchmarksForm.OperatingProfitMarginBenchmark_DateUpdated.value =  ToNumber(localStorage.OperatingProfitMarginBenchmark_DateUpdated);</v>
      </c>
      <c r="X106" t="str">
        <f t="shared" si="35"/>
        <v xml:space="preserve">         '$OperatingProfitMarginBenchmark_DateUpdated',</v>
      </c>
      <c r="Y106" t="str">
        <f t="shared" si="36"/>
        <v xml:space="preserve">         if(row$[ratio] ==  'date_updated'                )  { $OperatingProfitMarginBenchmark_DateUpdated      = row$['date_updated'                ];</v>
      </c>
    </row>
    <row r="107" spans="2:25" x14ac:dyDescent="0.25">
      <c r="B107" t="s">
        <v>409</v>
      </c>
      <c r="C107" t="str">
        <f t="shared" si="37"/>
        <v>data_source</v>
      </c>
      <c r="D107" s="3">
        <f t="shared" si="20"/>
        <v>11</v>
      </c>
      <c r="E107" s="3">
        <f t="shared" si="21"/>
        <v>28</v>
      </c>
      <c r="F107" s="8" t="str">
        <f t="shared" si="22"/>
        <v xml:space="preserve">'data_source'                 </v>
      </c>
      <c r="G107" t="str">
        <f t="shared" si="23"/>
        <v>'OperatingProfitMarginBenchmarkComment'</v>
      </c>
      <c r="H107" t="str">
        <f t="shared" si="24"/>
        <v>$OperatingProfitMarginBenchmarkComment</v>
      </c>
      <c r="I107" t="str">
        <f t="shared" si="25"/>
        <v>'$OperatingProfitMarginBenchmarkComment'</v>
      </c>
      <c r="J107" t="str">
        <f t="shared" si="26"/>
        <v>localStorage.OperatingProfitMarginBenchmarkComment</v>
      </c>
      <c r="K107" t="s">
        <v>370</v>
      </c>
      <c r="L107" t="s">
        <v>397</v>
      </c>
      <c r="M107" s="9" t="s">
        <v>356</v>
      </c>
      <c r="N107">
        <f t="shared" si="27"/>
        <v>38</v>
      </c>
      <c r="O107">
        <f t="shared" si="19"/>
        <v>46</v>
      </c>
      <c r="P107" t="str">
        <f t="shared" si="28"/>
        <v xml:space="preserve">OperatingProfitMarginBenchmarkComment        </v>
      </c>
      <c r="Q107" t="str">
        <f t="shared" si="29"/>
        <v xml:space="preserve">'$OperatingProfitMarginBenchmarkComment'          </v>
      </c>
      <c r="R107" t="str">
        <f t="shared" si="30"/>
        <v>$OperatingProfitMarginBenchmarkComment           = 0; // ProfitabilityRatios-OperatingProfitMargin</v>
      </c>
      <c r="S107" t="str">
        <f t="shared" si="31"/>
        <v>$OperatingProfitMarginBenchmarkComment           =  str_replace(",","",$_POST['OperatingProfitMarginBenchmarkComment']) ;</v>
      </c>
      <c r="T107" t="str">
        <f t="shared" si="32"/>
        <v>localStorage.OperatingProfitMarginBenchmarkComment         = '&lt;php? echo $OperatingProfitMarginBenchmarkComment?&gt;' ;</v>
      </c>
      <c r="U107" t="str">
        <f t="shared" si="33"/>
        <v xml:space="preserve">         localStorage.OperatingProfitMarginBenchmarkComment         =  document.BenchmarksForm.OperatingProfitMarginBenchmarkComment.value;</v>
      </c>
      <c r="V107" t="str">
        <f t="shared" si="34"/>
        <v xml:space="preserve">         document.BenchmarksForm.OperatingProfitMarginBenchmarkComment.value =  ToNumber(localStorage.OperatingProfitMarginBenchmarkComment);</v>
      </c>
      <c r="X107" t="str">
        <f t="shared" si="35"/>
        <v xml:space="preserve">         '$username','$OperatingProfitMarginBenchmarkComment'),</v>
      </c>
      <c r="Y107" t="str">
        <f t="shared" si="36"/>
        <v xml:space="preserve">         if(row$[ratio] ==  'data_source'                 )  { $OperatingProfitMarginBenchmarkComment           = row$['data_source'                 ];</v>
      </c>
    </row>
    <row r="108" spans="2:25" x14ac:dyDescent="0.25">
      <c r="B108" t="s">
        <v>410</v>
      </c>
      <c r="C108" t="str">
        <f t="shared" si="37"/>
        <v>bench_mark_type</v>
      </c>
      <c r="D108" s="3">
        <f t="shared" si="20"/>
        <v>15</v>
      </c>
      <c r="E108" s="3">
        <f t="shared" si="21"/>
        <v>28</v>
      </c>
      <c r="F108" s="8" t="str">
        <f t="shared" si="22"/>
        <v xml:space="preserve">'bench_mark_type'             </v>
      </c>
      <c r="G108" t="str">
        <f t="shared" si="23"/>
        <v>'NetProfitMarginBenchmarkType'</v>
      </c>
      <c r="H108" t="str">
        <f t="shared" si="24"/>
        <v>$NetProfitMarginBenchmarkType</v>
      </c>
      <c r="I108" t="str">
        <f t="shared" si="25"/>
        <v>'$NetProfitMarginBenchmarkType'</v>
      </c>
      <c r="J108" t="str">
        <f t="shared" si="26"/>
        <v>localStorage.NetProfitMarginBenchmarkType</v>
      </c>
      <c r="K108" t="s">
        <v>370</v>
      </c>
      <c r="L108" t="s">
        <v>411</v>
      </c>
      <c r="M108" s="9" t="s">
        <v>356</v>
      </c>
      <c r="N108">
        <f t="shared" si="27"/>
        <v>29</v>
      </c>
      <c r="O108">
        <f t="shared" si="19"/>
        <v>46</v>
      </c>
      <c r="P108" t="str">
        <f t="shared" si="28"/>
        <v xml:space="preserve">NetProfitMarginBenchmarkType                 </v>
      </c>
      <c r="Q108" t="str">
        <f t="shared" si="29"/>
        <v xml:space="preserve">'$NetProfitMarginBenchmarkType'                   </v>
      </c>
      <c r="R108" t="str">
        <f t="shared" si="30"/>
        <v>$NetProfitMarginBenchmarkType                    = 0; // ProfitabilityRatios-NetProfitMargin</v>
      </c>
      <c r="S108" t="str">
        <f t="shared" si="31"/>
        <v>$NetProfitMarginBenchmarkType                    =  str_replace(",","",$_POST['NetProfitMarginBenchmarkType']) ;</v>
      </c>
      <c r="T108" t="str">
        <f t="shared" si="32"/>
        <v>localStorage.NetProfitMarginBenchmarkType                  = '&lt;php? echo $NetProfitMarginBenchmarkType?&gt;' ;</v>
      </c>
      <c r="U108" t="str">
        <f t="shared" si="33"/>
        <v xml:space="preserve">         localStorage.NetProfitMarginBenchmarkType                  =  document.BenchmarksForm.NetProfitMarginBenchmarkType.value;</v>
      </c>
      <c r="V108" t="str">
        <f t="shared" si="34"/>
        <v xml:space="preserve">         document.BenchmarksForm.NetProfitMarginBenchmarkType.value =  ToNumber(localStorage.NetProfitMarginBenchmarkType);</v>
      </c>
      <c r="X108" t="str">
        <f t="shared" si="35"/>
        <v xml:space="preserve">         ('NetProfitMargin','%','$NetProfitMarginBenchmarkType',</v>
      </c>
      <c r="Y108" t="str">
        <f t="shared" si="36"/>
        <v xml:space="preserve">         if(row$[ratio] ==  'bench_mark_type'             )  { $NetProfitMarginBenchmarkType                    = row$['bench_mark_type'             ];</v>
      </c>
    </row>
    <row r="109" spans="2:25" x14ac:dyDescent="0.25">
      <c r="B109" t="s">
        <v>412</v>
      </c>
      <c r="C109" t="str">
        <f t="shared" si="37"/>
        <v>global_average</v>
      </c>
      <c r="D109" s="3">
        <f t="shared" si="20"/>
        <v>14</v>
      </c>
      <c r="E109" s="3">
        <f t="shared" si="21"/>
        <v>28</v>
      </c>
      <c r="F109" s="8" t="str">
        <f t="shared" si="22"/>
        <v xml:space="preserve">'global_average'              </v>
      </c>
      <c r="G109" t="str">
        <f t="shared" si="23"/>
        <v>'NetProfitMarginGlobalAverage'</v>
      </c>
      <c r="H109" t="str">
        <f t="shared" si="24"/>
        <v>$NetProfitMarginGlobalAverage</v>
      </c>
      <c r="I109" t="str">
        <f t="shared" si="25"/>
        <v>'$NetProfitMarginGlobalAverage'</v>
      </c>
      <c r="J109" t="str">
        <f t="shared" si="26"/>
        <v>localStorage.NetProfitMarginGlobalAverage</v>
      </c>
      <c r="K109" t="s">
        <v>370</v>
      </c>
      <c r="L109" t="s">
        <v>411</v>
      </c>
      <c r="M109" s="9" t="s">
        <v>356</v>
      </c>
      <c r="N109">
        <f t="shared" si="27"/>
        <v>29</v>
      </c>
      <c r="O109">
        <f t="shared" si="19"/>
        <v>46</v>
      </c>
      <c r="P109" t="str">
        <f t="shared" si="28"/>
        <v xml:space="preserve">NetProfitMarginGlobalAverage                 </v>
      </c>
      <c r="Q109" t="str">
        <f t="shared" si="29"/>
        <v xml:space="preserve">'$NetProfitMarginGlobalAverage'                   </v>
      </c>
      <c r="R109" t="str">
        <f t="shared" si="30"/>
        <v>$NetProfitMarginGlobalAverage                    = 0; // ProfitabilityRatios-NetProfitMargin</v>
      </c>
      <c r="S109" t="str">
        <f t="shared" si="31"/>
        <v>$NetProfitMarginGlobalAverage                    =  str_replace(",","",$_POST['NetProfitMarginGlobalAverage']) ;</v>
      </c>
      <c r="T109" t="str">
        <f t="shared" si="32"/>
        <v>localStorage.NetProfitMarginGlobalAverage                  = '&lt;php? echo $NetProfitMarginGlobalAverage?&gt;' ;</v>
      </c>
      <c r="U109" t="str">
        <f t="shared" si="33"/>
        <v xml:space="preserve">         localStorage.NetProfitMarginGlobalAverage                  =  document.BenchmarksForm.NetProfitMarginGlobalAverage.value;</v>
      </c>
      <c r="V109" t="str">
        <f t="shared" si="34"/>
        <v xml:space="preserve">         document.BenchmarksForm.NetProfitMarginGlobalAverage.value =  ToNumber(localStorage.NetProfitMarginGlobalAverage);</v>
      </c>
      <c r="X109" t="str">
        <f t="shared" si="35"/>
        <v xml:space="preserve">         '$NetProfitMarginGlobalAverage',</v>
      </c>
      <c r="Y109" t="str">
        <f t="shared" si="36"/>
        <v xml:space="preserve">         if(row$[ratio] ==  'global_average'              )  { $NetProfitMarginGlobalAverage                    = row$['global_average'              ];</v>
      </c>
    </row>
    <row r="110" spans="2:25" x14ac:dyDescent="0.25">
      <c r="B110" t="s">
        <v>413</v>
      </c>
      <c r="C110" t="str">
        <f t="shared" si="37"/>
        <v>trade</v>
      </c>
      <c r="D110" s="3">
        <f t="shared" si="20"/>
        <v>5</v>
      </c>
      <c r="E110" s="3">
        <f t="shared" si="21"/>
        <v>28</v>
      </c>
      <c r="F110" s="8" t="str">
        <f t="shared" si="22"/>
        <v xml:space="preserve">'trade'                       </v>
      </c>
      <c r="G110" t="str">
        <f t="shared" si="23"/>
        <v>'NetProfitMarginBenchmark_Trade'</v>
      </c>
      <c r="H110" t="str">
        <f t="shared" si="24"/>
        <v>$NetProfitMarginBenchmark_Trade</v>
      </c>
      <c r="I110" t="str">
        <f t="shared" si="25"/>
        <v>'$NetProfitMarginBenchmark_Trade'</v>
      </c>
      <c r="J110" t="str">
        <f t="shared" si="26"/>
        <v>localStorage.NetProfitMarginBenchmark_Trade</v>
      </c>
      <c r="K110" t="s">
        <v>370</v>
      </c>
      <c r="L110" t="s">
        <v>411</v>
      </c>
      <c r="M110" s="9" t="s">
        <v>356</v>
      </c>
      <c r="N110">
        <f t="shared" si="27"/>
        <v>31</v>
      </c>
      <c r="O110">
        <f t="shared" si="19"/>
        <v>46</v>
      </c>
      <c r="P110" t="str">
        <f t="shared" si="28"/>
        <v xml:space="preserve">NetProfitMarginBenchmark_Trade               </v>
      </c>
      <c r="Q110" t="str">
        <f t="shared" si="29"/>
        <v xml:space="preserve">'$NetProfitMarginBenchmark_Trade'                 </v>
      </c>
      <c r="R110" t="str">
        <f t="shared" si="30"/>
        <v>$NetProfitMarginBenchmark_Trade                  = 0; // ProfitabilityRatios-NetProfitMargin</v>
      </c>
      <c r="S110" t="str">
        <f t="shared" si="31"/>
        <v>$NetProfitMarginBenchmark_Trade                  =  str_replace(",","",$_POST['NetProfitMarginBenchmark_Trade']) ;</v>
      </c>
      <c r="T110" t="str">
        <f t="shared" si="32"/>
        <v>localStorage.NetProfitMarginBenchmark_Trade                = '&lt;php? echo $NetProfitMarginBenchmark_Trade?&gt;' ;</v>
      </c>
      <c r="U110" t="str">
        <f t="shared" si="33"/>
        <v xml:space="preserve">         localStorage.NetProfitMarginBenchmark_Trade                =  document.BenchmarksForm.NetProfitMarginBenchmark_Trade.value;</v>
      </c>
      <c r="V110" t="str">
        <f t="shared" si="34"/>
        <v xml:space="preserve">         document.BenchmarksForm.NetProfitMarginBenchmark_Trade.value =  ToNumber(localStorage.NetProfitMarginBenchmark_Trade);</v>
      </c>
      <c r="X110" t="str">
        <f t="shared" si="35"/>
        <v xml:space="preserve">         '$NetProfitMarginBenchmark_Trade',</v>
      </c>
      <c r="Y110" t="str">
        <f t="shared" si="36"/>
        <v xml:space="preserve">         if(row$[ratio] ==  'trade'                       )  { $NetProfitMarginBenchmark_Trade                  = row$['trade'                       ];</v>
      </c>
    </row>
    <row r="111" spans="2:25" x14ac:dyDescent="0.25">
      <c r="B111" t="s">
        <v>414</v>
      </c>
      <c r="C111" t="str">
        <f t="shared" si="37"/>
        <v>finance_and_business</v>
      </c>
      <c r="D111" s="3">
        <f t="shared" si="20"/>
        <v>20</v>
      </c>
      <c r="E111" s="3">
        <f t="shared" si="21"/>
        <v>28</v>
      </c>
      <c r="F111" s="8" t="str">
        <f t="shared" si="22"/>
        <v xml:space="preserve">'finance_and_business'        </v>
      </c>
      <c r="G111" t="str">
        <f t="shared" si="23"/>
        <v>'NetProfitMarginBenchmark_Finance'</v>
      </c>
      <c r="H111" t="str">
        <f t="shared" si="24"/>
        <v>$NetProfitMarginBenchmark_Finance</v>
      </c>
      <c r="I111" t="str">
        <f t="shared" si="25"/>
        <v>'$NetProfitMarginBenchmark_Finance'</v>
      </c>
      <c r="J111" t="str">
        <f t="shared" si="26"/>
        <v>localStorage.NetProfitMarginBenchmark_Finance</v>
      </c>
      <c r="K111" t="s">
        <v>370</v>
      </c>
      <c r="L111" t="s">
        <v>411</v>
      </c>
      <c r="M111" s="9" t="s">
        <v>356</v>
      </c>
      <c r="N111">
        <f t="shared" si="27"/>
        <v>33</v>
      </c>
      <c r="O111">
        <f t="shared" si="19"/>
        <v>46</v>
      </c>
      <c r="P111" t="str">
        <f t="shared" si="28"/>
        <v xml:space="preserve">NetProfitMarginBenchmark_Finance             </v>
      </c>
      <c r="Q111" t="str">
        <f t="shared" si="29"/>
        <v xml:space="preserve">'$NetProfitMarginBenchmark_Finance'               </v>
      </c>
      <c r="R111" t="str">
        <f t="shared" si="30"/>
        <v>$NetProfitMarginBenchmark_Finance                = 0; // ProfitabilityRatios-NetProfitMargin</v>
      </c>
      <c r="S111" t="str">
        <f t="shared" si="31"/>
        <v>$NetProfitMarginBenchmark_Finance                =  str_replace(",","",$_POST['NetProfitMarginBenchmark_Finance']) ;</v>
      </c>
      <c r="T111" t="str">
        <f t="shared" si="32"/>
        <v>localStorage.NetProfitMarginBenchmark_Finance              = '&lt;php? echo $NetProfitMarginBenchmark_Finance?&gt;' ;</v>
      </c>
      <c r="U111" t="str">
        <f t="shared" si="33"/>
        <v xml:space="preserve">         localStorage.NetProfitMarginBenchmark_Finance              =  document.BenchmarksForm.NetProfitMarginBenchmark_Finance.value;</v>
      </c>
      <c r="V111" t="str">
        <f t="shared" si="34"/>
        <v xml:space="preserve">         document.BenchmarksForm.NetProfitMarginBenchmark_Finance.value =  ToNumber(localStorage.NetProfitMarginBenchmark_Finance);</v>
      </c>
      <c r="X111" t="str">
        <f t="shared" si="35"/>
        <v xml:space="preserve">         '$NetProfitMarginBenchmark_Finance',</v>
      </c>
      <c r="Y111" t="str">
        <f t="shared" si="36"/>
        <v xml:space="preserve">         if(row$[ratio] ==  'finance_and_business'        )  { $NetProfitMarginBenchmark_Finance                = row$['finance_and_business'        ];</v>
      </c>
    </row>
    <row r="112" spans="2:25" x14ac:dyDescent="0.25">
      <c r="B112" t="s">
        <v>415</v>
      </c>
      <c r="C112" t="str">
        <f t="shared" si="37"/>
        <v>real_estate</v>
      </c>
      <c r="D112" s="3">
        <f t="shared" si="20"/>
        <v>11</v>
      </c>
      <c r="E112" s="3">
        <f t="shared" si="21"/>
        <v>28</v>
      </c>
      <c r="F112" s="8" t="str">
        <f t="shared" si="22"/>
        <v xml:space="preserve">'real_estate'                 </v>
      </c>
      <c r="G112" t="str">
        <f t="shared" si="23"/>
        <v>'NetProfitMarginBenchmark_RealEstate'</v>
      </c>
      <c r="H112" t="str">
        <f t="shared" si="24"/>
        <v>$NetProfitMarginBenchmark_RealEstate</v>
      </c>
      <c r="I112" t="str">
        <f t="shared" si="25"/>
        <v>'$NetProfitMarginBenchmark_RealEstate'</v>
      </c>
      <c r="J112" t="str">
        <f t="shared" si="26"/>
        <v>localStorage.NetProfitMarginBenchmark_RealEstate</v>
      </c>
      <c r="K112" t="s">
        <v>370</v>
      </c>
      <c r="L112" t="s">
        <v>411</v>
      </c>
      <c r="M112" s="9" t="s">
        <v>356</v>
      </c>
      <c r="N112">
        <f t="shared" si="27"/>
        <v>36</v>
      </c>
      <c r="O112">
        <f t="shared" si="19"/>
        <v>46</v>
      </c>
      <c r="P112" t="str">
        <f t="shared" si="28"/>
        <v xml:space="preserve">NetProfitMarginBenchmark_RealEstate          </v>
      </c>
      <c r="Q112" t="str">
        <f t="shared" si="29"/>
        <v xml:space="preserve">'$NetProfitMarginBenchmark_RealEstate'            </v>
      </c>
      <c r="R112" t="str">
        <f t="shared" si="30"/>
        <v>$NetProfitMarginBenchmark_RealEstate             = 0; // ProfitabilityRatios-NetProfitMargin</v>
      </c>
      <c r="S112" t="str">
        <f t="shared" si="31"/>
        <v>$NetProfitMarginBenchmark_RealEstate             =  str_replace(",","",$_POST['NetProfitMarginBenchmark_RealEstate']) ;</v>
      </c>
      <c r="T112" t="str">
        <f t="shared" si="32"/>
        <v>localStorage.NetProfitMarginBenchmark_RealEstate           = '&lt;php? echo $NetProfitMarginBenchmark_RealEstate?&gt;' ;</v>
      </c>
      <c r="U112" t="str">
        <f t="shared" si="33"/>
        <v xml:space="preserve">         localStorage.NetProfitMarginBenchmark_RealEstate           =  document.BenchmarksForm.NetProfitMarginBenchmark_RealEstate.value;</v>
      </c>
      <c r="V112" t="str">
        <f t="shared" si="34"/>
        <v xml:space="preserve">         document.BenchmarksForm.NetProfitMarginBenchmark_RealEstate.value =  ToNumber(localStorage.NetProfitMarginBenchmark_RealEstate);</v>
      </c>
      <c r="X112" t="str">
        <f t="shared" si="35"/>
        <v xml:space="preserve">         '$NetProfitMarginBenchmark_RealEstate',</v>
      </c>
      <c r="Y112" t="str">
        <f t="shared" si="36"/>
        <v xml:space="preserve">         if(row$[ratio] ==  'real_estate'                 )  { $NetProfitMarginBenchmark_RealEstate             = row$['real_estate'                 ];</v>
      </c>
    </row>
    <row r="113" spans="2:25" x14ac:dyDescent="0.25">
      <c r="B113" t="s">
        <v>416</v>
      </c>
      <c r="C113" t="str">
        <f t="shared" si="37"/>
        <v>manufacturing</v>
      </c>
      <c r="D113" s="3">
        <f t="shared" si="20"/>
        <v>13</v>
      </c>
      <c r="E113" s="3">
        <f t="shared" si="21"/>
        <v>28</v>
      </c>
      <c r="F113" s="8" t="str">
        <f t="shared" si="22"/>
        <v xml:space="preserve">'manufacturing'               </v>
      </c>
      <c r="G113" t="str">
        <f t="shared" si="23"/>
        <v>'NetProfitMarginBenchmark_Manufacturing'</v>
      </c>
      <c r="H113" t="str">
        <f t="shared" si="24"/>
        <v>$NetProfitMarginBenchmark_Manufacturing</v>
      </c>
      <c r="I113" t="str">
        <f t="shared" si="25"/>
        <v>'$NetProfitMarginBenchmark_Manufacturing'</v>
      </c>
      <c r="J113" t="str">
        <f t="shared" si="26"/>
        <v>localStorage.NetProfitMarginBenchmark_Manufacturing</v>
      </c>
      <c r="K113" t="s">
        <v>370</v>
      </c>
      <c r="L113" t="s">
        <v>411</v>
      </c>
      <c r="M113" s="9" t="s">
        <v>356</v>
      </c>
      <c r="N113">
        <f t="shared" si="27"/>
        <v>39</v>
      </c>
      <c r="O113">
        <f t="shared" si="19"/>
        <v>46</v>
      </c>
      <c r="P113" t="str">
        <f t="shared" si="28"/>
        <v xml:space="preserve">NetProfitMarginBenchmark_Manufacturing       </v>
      </c>
      <c r="Q113" t="str">
        <f t="shared" si="29"/>
        <v xml:space="preserve">'$NetProfitMarginBenchmark_Manufacturing'         </v>
      </c>
      <c r="R113" t="str">
        <f t="shared" si="30"/>
        <v>$NetProfitMarginBenchmark_Manufacturing          = 0; // ProfitabilityRatios-NetProfitMargin</v>
      </c>
      <c r="S113" t="str">
        <f t="shared" si="31"/>
        <v>$NetProfitMarginBenchmark_Manufacturing          =  str_replace(",","",$_POST['NetProfitMarginBenchmark_Manufacturing']) ;</v>
      </c>
      <c r="T113" t="str">
        <f t="shared" si="32"/>
        <v>localStorage.NetProfitMarginBenchmark_Manufacturing        = '&lt;php? echo $NetProfitMarginBenchmark_Manufacturing?&gt;' ;</v>
      </c>
      <c r="U113" t="str">
        <f t="shared" si="33"/>
        <v xml:space="preserve">         localStorage.NetProfitMarginBenchmark_Manufacturing        =  document.BenchmarksForm.NetProfitMarginBenchmark_Manufacturing.value;</v>
      </c>
      <c r="V113" t="str">
        <f t="shared" si="34"/>
        <v xml:space="preserve">         document.BenchmarksForm.NetProfitMarginBenchmark_Manufacturing.value =  ToNumber(localStorage.NetProfitMarginBenchmark_Manufacturing);</v>
      </c>
      <c r="X113" t="str">
        <f t="shared" si="35"/>
        <v xml:space="preserve">         '$NetProfitMarginBenchmark_Manufacturing',</v>
      </c>
      <c r="Y113" t="str">
        <f t="shared" si="36"/>
        <v xml:space="preserve">         if(row$[ratio] ==  'manufacturing'               )  { $NetProfitMarginBenchmark_Manufacturing          = row$['manufacturing'               ];</v>
      </c>
    </row>
    <row r="114" spans="2:25" x14ac:dyDescent="0.25">
      <c r="B114" t="s">
        <v>417</v>
      </c>
      <c r="C114" t="str">
        <f t="shared" si="37"/>
        <v>construction</v>
      </c>
      <c r="D114" s="3">
        <f t="shared" si="20"/>
        <v>12</v>
      </c>
      <c r="E114" s="3">
        <f t="shared" si="21"/>
        <v>28</v>
      </c>
      <c r="F114" s="8" t="str">
        <f t="shared" si="22"/>
        <v xml:space="preserve">'construction'                </v>
      </c>
      <c r="G114" t="str">
        <f t="shared" si="23"/>
        <v>'NetProfitMarginBenchmark_Construction'</v>
      </c>
      <c r="H114" t="str">
        <f t="shared" si="24"/>
        <v>$NetProfitMarginBenchmark_Construction</v>
      </c>
      <c r="I114" t="str">
        <f t="shared" si="25"/>
        <v>'$NetProfitMarginBenchmark_Construction'</v>
      </c>
      <c r="J114" t="str">
        <f t="shared" si="26"/>
        <v>localStorage.NetProfitMarginBenchmark_Construction</v>
      </c>
      <c r="K114" t="s">
        <v>370</v>
      </c>
      <c r="L114" t="s">
        <v>411</v>
      </c>
      <c r="M114" s="9" t="s">
        <v>356</v>
      </c>
      <c r="N114">
        <f t="shared" si="27"/>
        <v>38</v>
      </c>
      <c r="O114">
        <f t="shared" si="19"/>
        <v>46</v>
      </c>
      <c r="P114" t="str">
        <f t="shared" si="28"/>
        <v xml:space="preserve">NetProfitMarginBenchmark_Construction        </v>
      </c>
      <c r="Q114" t="str">
        <f t="shared" si="29"/>
        <v xml:space="preserve">'$NetProfitMarginBenchmark_Construction'          </v>
      </c>
      <c r="R114" t="str">
        <f t="shared" si="30"/>
        <v>$NetProfitMarginBenchmark_Construction           = 0; // ProfitabilityRatios-NetProfitMargin</v>
      </c>
      <c r="S114" t="str">
        <f t="shared" si="31"/>
        <v>$NetProfitMarginBenchmark_Construction           =  str_replace(",","",$_POST['NetProfitMarginBenchmark_Construction']) ;</v>
      </c>
      <c r="T114" t="str">
        <f t="shared" si="32"/>
        <v>localStorage.NetProfitMarginBenchmark_Construction         = '&lt;php? echo $NetProfitMarginBenchmark_Construction?&gt;' ;</v>
      </c>
      <c r="U114" t="str">
        <f t="shared" si="33"/>
        <v xml:space="preserve">         localStorage.NetProfitMarginBenchmark_Construction         =  document.BenchmarksForm.NetProfitMarginBenchmark_Construction.value;</v>
      </c>
      <c r="V114" t="str">
        <f t="shared" si="34"/>
        <v xml:space="preserve">         document.BenchmarksForm.NetProfitMarginBenchmark_Construction.value =  ToNumber(localStorage.NetProfitMarginBenchmark_Construction);</v>
      </c>
      <c r="X114" t="str">
        <f t="shared" si="35"/>
        <v xml:space="preserve">         '$NetProfitMarginBenchmark_Construction',</v>
      </c>
      <c r="Y114" t="str">
        <f t="shared" si="36"/>
        <v xml:space="preserve">         if(row$[ratio] ==  'construction'                )  { $NetProfitMarginBenchmark_Construction           = row$['construction'                ];</v>
      </c>
    </row>
    <row r="115" spans="2:25" x14ac:dyDescent="0.25">
      <c r="B115" t="s">
        <v>418</v>
      </c>
      <c r="C115" t="str">
        <f t="shared" si="37"/>
        <v>agriculture</v>
      </c>
      <c r="D115" s="3">
        <f t="shared" si="20"/>
        <v>11</v>
      </c>
      <c r="E115" s="3">
        <f t="shared" si="21"/>
        <v>28</v>
      </c>
      <c r="F115" s="8" t="str">
        <f t="shared" si="22"/>
        <v xml:space="preserve">'agriculture'                 </v>
      </c>
      <c r="G115" t="str">
        <f t="shared" si="23"/>
        <v>'NetProfitMarginBenchmark_Agriculture'</v>
      </c>
      <c r="H115" t="str">
        <f t="shared" si="24"/>
        <v>$NetProfitMarginBenchmark_Agriculture</v>
      </c>
      <c r="I115" t="str">
        <f t="shared" si="25"/>
        <v>'$NetProfitMarginBenchmark_Agriculture'</v>
      </c>
      <c r="J115" t="str">
        <f t="shared" si="26"/>
        <v>localStorage.NetProfitMarginBenchmark_Agriculture</v>
      </c>
      <c r="K115" t="s">
        <v>370</v>
      </c>
      <c r="L115" t="s">
        <v>411</v>
      </c>
      <c r="M115" s="9" t="s">
        <v>356</v>
      </c>
      <c r="N115">
        <f t="shared" si="27"/>
        <v>37</v>
      </c>
      <c r="O115">
        <f t="shared" si="19"/>
        <v>46</v>
      </c>
      <c r="P115" t="str">
        <f t="shared" si="28"/>
        <v xml:space="preserve">NetProfitMarginBenchmark_Agriculture         </v>
      </c>
      <c r="Q115" t="str">
        <f t="shared" si="29"/>
        <v xml:space="preserve">'$NetProfitMarginBenchmark_Agriculture'           </v>
      </c>
      <c r="R115" t="str">
        <f t="shared" si="30"/>
        <v>$NetProfitMarginBenchmark_Agriculture            = 0; // ProfitabilityRatios-NetProfitMargin</v>
      </c>
      <c r="S115" t="str">
        <f t="shared" si="31"/>
        <v>$NetProfitMarginBenchmark_Agriculture            =  str_replace(",","",$_POST['NetProfitMarginBenchmark_Agriculture']) ;</v>
      </c>
      <c r="T115" t="str">
        <f t="shared" si="32"/>
        <v>localStorage.NetProfitMarginBenchmark_Agriculture          = '&lt;php? echo $NetProfitMarginBenchmark_Agriculture?&gt;' ;</v>
      </c>
      <c r="U115" t="str">
        <f t="shared" si="33"/>
        <v xml:space="preserve">         localStorage.NetProfitMarginBenchmark_Agriculture          =  document.BenchmarksForm.NetProfitMarginBenchmark_Agriculture.value;</v>
      </c>
      <c r="V115" t="str">
        <f t="shared" si="34"/>
        <v xml:space="preserve">         document.BenchmarksForm.NetProfitMarginBenchmark_Agriculture.value =  ToNumber(localStorage.NetProfitMarginBenchmark_Agriculture);</v>
      </c>
      <c r="X115" t="str">
        <f t="shared" si="35"/>
        <v xml:space="preserve">         '$NetProfitMarginBenchmark_Agriculture',</v>
      </c>
      <c r="Y115" t="str">
        <f t="shared" si="36"/>
        <v xml:space="preserve">         if(row$[ratio] ==  'agriculture'                 )  { $NetProfitMarginBenchmark_Agriculture            = row$['agriculture'                 ];</v>
      </c>
    </row>
    <row r="116" spans="2:25" x14ac:dyDescent="0.25">
      <c r="B116" t="s">
        <v>419</v>
      </c>
      <c r="C116" t="str">
        <f t="shared" si="37"/>
        <v>parastatals</v>
      </c>
      <c r="D116" s="3">
        <f t="shared" si="20"/>
        <v>11</v>
      </c>
      <c r="E116" s="3">
        <f t="shared" si="21"/>
        <v>28</v>
      </c>
      <c r="F116" s="8" t="str">
        <f t="shared" si="22"/>
        <v xml:space="preserve">'parastatals'                 </v>
      </c>
      <c r="G116" t="str">
        <f t="shared" si="23"/>
        <v>'NetProfitMarginBenchmark_Parastatals'</v>
      </c>
      <c r="H116" t="str">
        <f t="shared" si="24"/>
        <v>$NetProfitMarginBenchmark_Parastatals</v>
      </c>
      <c r="I116" t="str">
        <f t="shared" si="25"/>
        <v>'$NetProfitMarginBenchmark_Parastatals'</v>
      </c>
      <c r="J116" t="str">
        <f t="shared" si="26"/>
        <v>localStorage.NetProfitMarginBenchmark_Parastatals</v>
      </c>
      <c r="K116" t="s">
        <v>370</v>
      </c>
      <c r="L116" t="s">
        <v>411</v>
      </c>
      <c r="M116" s="9" t="s">
        <v>356</v>
      </c>
      <c r="N116">
        <f t="shared" si="27"/>
        <v>37</v>
      </c>
      <c r="O116">
        <f t="shared" si="19"/>
        <v>46</v>
      </c>
      <c r="P116" t="str">
        <f t="shared" si="28"/>
        <v xml:space="preserve">NetProfitMarginBenchmark_Parastatals         </v>
      </c>
      <c r="Q116" t="str">
        <f t="shared" si="29"/>
        <v xml:space="preserve">'$NetProfitMarginBenchmark_Parastatals'           </v>
      </c>
      <c r="R116" t="str">
        <f t="shared" si="30"/>
        <v>$NetProfitMarginBenchmark_Parastatals            = 0; // ProfitabilityRatios-NetProfitMargin</v>
      </c>
      <c r="S116" t="str">
        <f t="shared" si="31"/>
        <v>$NetProfitMarginBenchmark_Parastatals            =  str_replace(",","",$_POST['NetProfitMarginBenchmark_Parastatals']) ;</v>
      </c>
      <c r="T116" t="str">
        <f t="shared" si="32"/>
        <v>localStorage.NetProfitMarginBenchmark_Parastatals          = '&lt;php? echo $NetProfitMarginBenchmark_Parastatals?&gt;' ;</v>
      </c>
      <c r="U116" t="str">
        <f t="shared" si="33"/>
        <v xml:space="preserve">         localStorage.NetProfitMarginBenchmark_Parastatals          =  document.BenchmarksForm.NetProfitMarginBenchmark_Parastatals.value;</v>
      </c>
      <c r="V116" t="str">
        <f t="shared" si="34"/>
        <v xml:space="preserve">         document.BenchmarksForm.NetProfitMarginBenchmark_Parastatals.value =  ToNumber(localStorage.NetProfitMarginBenchmark_Parastatals);</v>
      </c>
      <c r="X116" t="str">
        <f t="shared" si="35"/>
        <v xml:space="preserve">         '$NetProfitMarginBenchmark_Parastatals',</v>
      </c>
      <c r="Y116" t="str">
        <f t="shared" si="36"/>
        <v xml:space="preserve">         if(row$[ratio] ==  'parastatals'                 )  { $NetProfitMarginBenchmark_Parastatals            = row$['parastatals'                 ];</v>
      </c>
    </row>
    <row r="117" spans="2:25" x14ac:dyDescent="0.25">
      <c r="B117" t="s">
        <v>420</v>
      </c>
      <c r="C117" t="str">
        <f t="shared" si="37"/>
        <v>transport_and_communications</v>
      </c>
      <c r="D117" s="3">
        <f t="shared" si="20"/>
        <v>28</v>
      </c>
      <c r="E117" s="3">
        <f t="shared" si="21"/>
        <v>28</v>
      </c>
      <c r="F117" s="8" t="str">
        <f t="shared" si="22"/>
        <v>'transport_and_communications'</v>
      </c>
      <c r="G117" t="str">
        <f t="shared" si="23"/>
        <v>'NetProfitMarginBenchmark_Transport'</v>
      </c>
      <c r="H117" t="str">
        <f t="shared" si="24"/>
        <v>$NetProfitMarginBenchmark_Transport</v>
      </c>
      <c r="I117" t="str">
        <f t="shared" si="25"/>
        <v>'$NetProfitMarginBenchmark_Transport'</v>
      </c>
      <c r="J117" t="str">
        <f t="shared" si="26"/>
        <v>localStorage.NetProfitMarginBenchmark_Transport</v>
      </c>
      <c r="K117" t="s">
        <v>370</v>
      </c>
      <c r="L117" t="s">
        <v>411</v>
      </c>
      <c r="M117" s="9" t="s">
        <v>356</v>
      </c>
      <c r="N117">
        <f t="shared" si="27"/>
        <v>35</v>
      </c>
      <c r="O117">
        <f t="shared" si="19"/>
        <v>46</v>
      </c>
      <c r="P117" t="str">
        <f t="shared" si="28"/>
        <v xml:space="preserve">NetProfitMarginBenchmark_Transport           </v>
      </c>
      <c r="Q117" t="str">
        <f t="shared" si="29"/>
        <v xml:space="preserve">'$NetProfitMarginBenchmark_Transport'             </v>
      </c>
      <c r="R117" t="str">
        <f t="shared" si="30"/>
        <v>$NetProfitMarginBenchmark_Transport              = 0; // ProfitabilityRatios-NetProfitMargin</v>
      </c>
      <c r="S117" t="str">
        <f t="shared" si="31"/>
        <v>$NetProfitMarginBenchmark_Transport              =  str_replace(",","",$_POST['NetProfitMarginBenchmark_Transport']) ;</v>
      </c>
      <c r="T117" t="str">
        <f t="shared" si="32"/>
        <v>localStorage.NetProfitMarginBenchmark_Transport            = '&lt;php? echo $NetProfitMarginBenchmark_Transport?&gt;' ;</v>
      </c>
      <c r="U117" t="str">
        <f t="shared" si="33"/>
        <v xml:space="preserve">         localStorage.NetProfitMarginBenchmark_Transport            =  document.BenchmarksForm.NetProfitMarginBenchmark_Transport.value;</v>
      </c>
      <c r="V117" t="str">
        <f t="shared" si="34"/>
        <v xml:space="preserve">         document.BenchmarksForm.NetProfitMarginBenchmark_Transport.value =  ToNumber(localStorage.NetProfitMarginBenchmark_Transport);</v>
      </c>
      <c r="X117" t="str">
        <f t="shared" si="35"/>
        <v xml:space="preserve">         '$NetProfitMarginBenchmark_Transport',</v>
      </c>
      <c r="Y117" t="str">
        <f t="shared" si="36"/>
        <v xml:space="preserve">         if(row$[ratio] ==  'transport_and_communications')  { $NetProfitMarginBenchmark_Transport              = row$['transport_and_communications'];</v>
      </c>
    </row>
    <row r="118" spans="2:25" x14ac:dyDescent="0.25">
      <c r="B118" t="s">
        <v>421</v>
      </c>
      <c r="C118" t="str">
        <f t="shared" si="37"/>
        <v>mining</v>
      </c>
      <c r="D118" s="3">
        <f t="shared" si="20"/>
        <v>6</v>
      </c>
      <c r="E118" s="3">
        <f t="shared" si="21"/>
        <v>28</v>
      </c>
      <c r="F118" s="8" t="str">
        <f t="shared" si="22"/>
        <v xml:space="preserve">'mining'                      </v>
      </c>
      <c r="G118" t="str">
        <f t="shared" si="23"/>
        <v>'NetProfitMarginBenchmark_Mining'</v>
      </c>
      <c r="H118" t="str">
        <f t="shared" si="24"/>
        <v>$NetProfitMarginBenchmark_Mining</v>
      </c>
      <c r="I118" t="str">
        <f t="shared" si="25"/>
        <v>'$NetProfitMarginBenchmark_Mining'</v>
      </c>
      <c r="J118" t="str">
        <f t="shared" si="26"/>
        <v>localStorage.NetProfitMarginBenchmark_Mining</v>
      </c>
      <c r="K118" t="s">
        <v>370</v>
      </c>
      <c r="L118" t="s">
        <v>411</v>
      </c>
      <c r="M118" s="9" t="s">
        <v>356</v>
      </c>
      <c r="N118">
        <f t="shared" si="27"/>
        <v>32</v>
      </c>
      <c r="O118">
        <f t="shared" si="19"/>
        <v>46</v>
      </c>
      <c r="P118" t="str">
        <f t="shared" si="28"/>
        <v xml:space="preserve">NetProfitMarginBenchmark_Mining              </v>
      </c>
      <c r="Q118" t="str">
        <f t="shared" si="29"/>
        <v xml:space="preserve">'$NetProfitMarginBenchmark_Mining'                </v>
      </c>
      <c r="R118" t="str">
        <f t="shared" si="30"/>
        <v>$NetProfitMarginBenchmark_Mining                 = 0; // ProfitabilityRatios-NetProfitMargin</v>
      </c>
      <c r="S118" t="str">
        <f t="shared" si="31"/>
        <v>$NetProfitMarginBenchmark_Mining                 =  str_replace(",","",$_POST['NetProfitMarginBenchmark_Mining']) ;</v>
      </c>
      <c r="T118" t="str">
        <f t="shared" si="32"/>
        <v>localStorage.NetProfitMarginBenchmark_Mining               = '&lt;php? echo $NetProfitMarginBenchmark_Mining?&gt;' ;</v>
      </c>
      <c r="U118" t="str">
        <f t="shared" si="33"/>
        <v xml:space="preserve">         localStorage.NetProfitMarginBenchmark_Mining               =  document.BenchmarksForm.NetProfitMarginBenchmark_Mining.value;</v>
      </c>
      <c r="V118" t="str">
        <f t="shared" si="34"/>
        <v xml:space="preserve">         document.BenchmarksForm.NetProfitMarginBenchmark_Mining.value =  ToNumber(localStorage.NetProfitMarginBenchmark_Mining);</v>
      </c>
      <c r="X118" t="str">
        <f t="shared" si="35"/>
        <v xml:space="preserve">         '$NetProfitMarginBenchmark_Mining',</v>
      </c>
      <c r="Y118" t="str">
        <f t="shared" si="36"/>
        <v xml:space="preserve">         if(row$[ratio] ==  'mining'                      )  { $NetProfitMarginBenchmark_Mining                 = row$['mining'                      ];</v>
      </c>
    </row>
    <row r="119" spans="2:25" x14ac:dyDescent="0.25">
      <c r="B119" t="s">
        <v>422</v>
      </c>
      <c r="C119" t="str">
        <f t="shared" si="37"/>
        <v>date_updated</v>
      </c>
      <c r="D119" s="3">
        <f t="shared" si="20"/>
        <v>12</v>
      </c>
      <c r="E119" s="3">
        <f t="shared" si="21"/>
        <v>28</v>
      </c>
      <c r="F119" s="8" t="str">
        <f t="shared" si="22"/>
        <v xml:space="preserve">'date_updated'                </v>
      </c>
      <c r="G119" t="str">
        <f t="shared" si="23"/>
        <v>'NetProfitMarginBenchmark_DateUpdated'</v>
      </c>
      <c r="H119" t="str">
        <f t="shared" si="24"/>
        <v>$NetProfitMarginBenchmark_DateUpdated</v>
      </c>
      <c r="I119" t="str">
        <f t="shared" si="25"/>
        <v>'$NetProfitMarginBenchmark_DateUpdated'</v>
      </c>
      <c r="J119" t="str">
        <f t="shared" si="26"/>
        <v>localStorage.NetProfitMarginBenchmark_DateUpdated</v>
      </c>
      <c r="K119" t="s">
        <v>370</v>
      </c>
      <c r="L119" t="s">
        <v>411</v>
      </c>
      <c r="M119" s="9" t="s">
        <v>356</v>
      </c>
      <c r="N119">
        <f t="shared" si="27"/>
        <v>37</v>
      </c>
      <c r="O119">
        <f t="shared" si="19"/>
        <v>46</v>
      </c>
      <c r="P119" t="str">
        <f t="shared" si="28"/>
        <v xml:space="preserve">NetProfitMarginBenchmark_DateUpdated         </v>
      </c>
      <c r="Q119" t="str">
        <f t="shared" si="29"/>
        <v xml:space="preserve">'$NetProfitMarginBenchmark_DateUpdated'           </v>
      </c>
      <c r="R119" t="str">
        <f t="shared" si="30"/>
        <v>$NetProfitMarginBenchmark_DateUpdated            = 0; // ProfitabilityRatios-NetProfitMargin</v>
      </c>
      <c r="S119" t="str">
        <f t="shared" si="31"/>
        <v>$NetProfitMarginBenchmark_DateUpdated            =  str_replace(",","",$_POST['NetProfitMarginBenchmark_DateUpdated']) ;</v>
      </c>
      <c r="T119" t="str">
        <f t="shared" si="32"/>
        <v>localStorage.NetProfitMarginBenchmark_DateUpdated          = '&lt;php? echo $NetProfitMarginBenchmark_DateUpdated?&gt;' ;</v>
      </c>
      <c r="U119" t="str">
        <f t="shared" si="33"/>
        <v xml:space="preserve">         localStorage.NetProfitMarginBenchmark_DateUpdated          =  document.BenchmarksForm.NetProfitMarginBenchmark_DateUpdated.value;</v>
      </c>
      <c r="V119" t="str">
        <f t="shared" si="34"/>
        <v xml:space="preserve">         document.BenchmarksForm.NetProfitMarginBenchmark_DateUpdated.value =  ToNumber(localStorage.NetProfitMarginBenchmark_DateUpdated);</v>
      </c>
      <c r="X119" t="str">
        <f t="shared" si="35"/>
        <v xml:space="preserve">         '$NetProfitMarginBenchmark_DateUpdated',</v>
      </c>
      <c r="Y119" t="str">
        <f t="shared" si="36"/>
        <v xml:space="preserve">         if(row$[ratio] ==  'date_updated'                )  { $NetProfitMarginBenchmark_DateUpdated            = row$['date_updated'                ];</v>
      </c>
    </row>
    <row r="120" spans="2:25" x14ac:dyDescent="0.25">
      <c r="B120" t="s">
        <v>423</v>
      </c>
      <c r="C120" t="str">
        <f t="shared" si="37"/>
        <v>data_source</v>
      </c>
      <c r="D120" s="3">
        <f t="shared" si="20"/>
        <v>11</v>
      </c>
      <c r="E120" s="3">
        <f t="shared" si="21"/>
        <v>28</v>
      </c>
      <c r="F120" s="8" t="str">
        <f t="shared" si="22"/>
        <v xml:space="preserve">'data_source'                 </v>
      </c>
      <c r="G120" t="str">
        <f t="shared" si="23"/>
        <v>'NetProfitMarginBenchmarkComment'</v>
      </c>
      <c r="H120" t="str">
        <f t="shared" si="24"/>
        <v>$NetProfitMarginBenchmarkComment</v>
      </c>
      <c r="I120" t="str">
        <f t="shared" si="25"/>
        <v>'$NetProfitMarginBenchmarkComment'</v>
      </c>
      <c r="J120" t="str">
        <f t="shared" si="26"/>
        <v>localStorage.NetProfitMarginBenchmarkComment</v>
      </c>
      <c r="K120" t="s">
        <v>370</v>
      </c>
      <c r="L120" t="s">
        <v>411</v>
      </c>
      <c r="M120" s="9" t="s">
        <v>356</v>
      </c>
      <c r="N120">
        <f t="shared" si="27"/>
        <v>32</v>
      </c>
      <c r="O120">
        <f t="shared" si="19"/>
        <v>46</v>
      </c>
      <c r="P120" t="str">
        <f t="shared" si="28"/>
        <v xml:space="preserve">NetProfitMarginBenchmarkComment              </v>
      </c>
      <c r="Q120" t="str">
        <f t="shared" si="29"/>
        <v xml:space="preserve">'$NetProfitMarginBenchmarkComment'                </v>
      </c>
      <c r="R120" t="str">
        <f t="shared" si="30"/>
        <v>$NetProfitMarginBenchmarkComment                 = 0; // ProfitabilityRatios-NetProfitMargin</v>
      </c>
      <c r="S120" t="str">
        <f t="shared" si="31"/>
        <v>$NetProfitMarginBenchmarkComment                 =  str_replace(",","",$_POST['NetProfitMarginBenchmarkComment']) ;</v>
      </c>
      <c r="T120" t="str">
        <f t="shared" si="32"/>
        <v>localStorage.NetProfitMarginBenchmarkComment               = '&lt;php? echo $NetProfitMarginBenchmarkComment?&gt;' ;</v>
      </c>
      <c r="U120" t="str">
        <f t="shared" si="33"/>
        <v xml:space="preserve">         localStorage.NetProfitMarginBenchmarkComment               =  document.BenchmarksForm.NetProfitMarginBenchmarkComment.value;</v>
      </c>
      <c r="V120" t="str">
        <f t="shared" si="34"/>
        <v xml:space="preserve">         document.BenchmarksForm.NetProfitMarginBenchmarkComment.value =  ToNumber(localStorage.NetProfitMarginBenchmarkComment);</v>
      </c>
      <c r="X120" t="str">
        <f t="shared" si="35"/>
        <v xml:space="preserve">         '$username','$NetProfitMarginBenchmarkComment'),</v>
      </c>
      <c r="Y120" t="str">
        <f t="shared" si="36"/>
        <v xml:space="preserve">         if(row$[ratio] ==  'data_source'                 )  { $NetProfitMarginBenchmarkComment                 = row$['data_source'                 ];</v>
      </c>
    </row>
    <row r="121" spans="2:25" x14ac:dyDescent="0.25">
      <c r="B121" t="s">
        <v>424</v>
      </c>
      <c r="C121" t="str">
        <f t="shared" si="37"/>
        <v>bench_mark_type</v>
      </c>
      <c r="D121" s="3">
        <f t="shared" si="20"/>
        <v>15</v>
      </c>
      <c r="E121" s="3">
        <f t="shared" si="21"/>
        <v>28</v>
      </c>
      <c r="F121" s="8" t="str">
        <f t="shared" si="22"/>
        <v xml:space="preserve">'bench_mark_type'             </v>
      </c>
      <c r="G121" t="str">
        <f t="shared" si="23"/>
        <v>'ROEBenchmarkType'</v>
      </c>
      <c r="H121" t="str">
        <f t="shared" si="24"/>
        <v>$ROEBenchmarkType</v>
      </c>
      <c r="I121" t="str">
        <f t="shared" si="25"/>
        <v>'$ROEBenchmarkType'</v>
      </c>
      <c r="J121" t="str">
        <f t="shared" si="26"/>
        <v>localStorage.ROEBenchmarkType</v>
      </c>
      <c r="K121" t="s">
        <v>370</v>
      </c>
      <c r="L121" t="s">
        <v>425</v>
      </c>
      <c r="M121" s="9" t="s">
        <v>356</v>
      </c>
      <c r="N121">
        <f t="shared" si="27"/>
        <v>17</v>
      </c>
      <c r="O121">
        <f t="shared" si="19"/>
        <v>46</v>
      </c>
      <c r="P121" t="str">
        <f t="shared" si="28"/>
        <v xml:space="preserve">ROEBenchmarkType                             </v>
      </c>
      <c r="Q121" t="str">
        <f t="shared" si="29"/>
        <v xml:space="preserve">'$ROEBenchmarkType'                               </v>
      </c>
      <c r="R121" t="str">
        <f t="shared" si="30"/>
        <v>$ROEBenchmarkType                                = 0; // ProfitabilityRatios-ReturnOnEquity(ROE)</v>
      </c>
      <c r="S121" t="str">
        <f t="shared" si="31"/>
        <v>$ROEBenchmarkType                                =  str_replace(",","",$_POST['ROEBenchmarkType']) ;</v>
      </c>
      <c r="T121" t="str">
        <f t="shared" si="32"/>
        <v>localStorage.ROEBenchmarkType                              = '&lt;php? echo $ROEBenchmarkType?&gt;' ;</v>
      </c>
      <c r="U121" t="str">
        <f t="shared" si="33"/>
        <v xml:space="preserve">         localStorage.ROEBenchmarkType                              =  document.BenchmarksForm.ROEBenchmarkType.value;</v>
      </c>
      <c r="V121" t="str">
        <f t="shared" si="34"/>
        <v xml:space="preserve">         document.BenchmarksForm.ROEBenchmarkType.value =  ToNumber(localStorage.ROEBenchmarkType);</v>
      </c>
      <c r="X121" t="str">
        <f t="shared" si="35"/>
        <v xml:space="preserve">         ('ReturnOnEquity(ROE)','%','$ROEBenchmarkType',</v>
      </c>
      <c r="Y121" t="str">
        <f t="shared" si="36"/>
        <v xml:space="preserve">         if(row$[ratio] ==  'bench_mark_type'             )  { $ROEBenchmarkType                                = row$['bench_mark_type'             ];</v>
      </c>
    </row>
    <row r="122" spans="2:25" x14ac:dyDescent="0.25">
      <c r="B122" t="s">
        <v>426</v>
      </c>
      <c r="C122" t="str">
        <f t="shared" si="37"/>
        <v>global_average</v>
      </c>
      <c r="D122" s="3">
        <f t="shared" si="20"/>
        <v>14</v>
      </c>
      <c r="E122" s="3">
        <f t="shared" si="21"/>
        <v>28</v>
      </c>
      <c r="F122" s="8" t="str">
        <f t="shared" si="22"/>
        <v xml:space="preserve">'global_average'              </v>
      </c>
      <c r="G122" t="str">
        <f t="shared" si="23"/>
        <v>'ROEGlobalAverage'</v>
      </c>
      <c r="H122" t="str">
        <f t="shared" si="24"/>
        <v>$ROEGlobalAverage</v>
      </c>
      <c r="I122" t="str">
        <f t="shared" si="25"/>
        <v>'$ROEGlobalAverage'</v>
      </c>
      <c r="J122" t="str">
        <f t="shared" si="26"/>
        <v>localStorage.ROEGlobalAverage</v>
      </c>
      <c r="K122" t="s">
        <v>370</v>
      </c>
      <c r="L122" t="s">
        <v>425</v>
      </c>
      <c r="M122" s="9" t="s">
        <v>356</v>
      </c>
      <c r="N122">
        <f t="shared" si="27"/>
        <v>17</v>
      </c>
      <c r="O122">
        <f t="shared" si="19"/>
        <v>46</v>
      </c>
      <c r="P122" t="str">
        <f t="shared" si="28"/>
        <v xml:space="preserve">ROEGlobalAverage                             </v>
      </c>
      <c r="Q122" t="str">
        <f t="shared" si="29"/>
        <v xml:space="preserve">'$ROEGlobalAverage'                               </v>
      </c>
      <c r="R122" t="str">
        <f t="shared" si="30"/>
        <v>$ROEGlobalAverage                                = 0; // ProfitabilityRatios-ReturnOnEquity(ROE)</v>
      </c>
      <c r="S122" t="str">
        <f t="shared" si="31"/>
        <v>$ROEGlobalAverage                                =  str_replace(",","",$_POST['ROEGlobalAverage']) ;</v>
      </c>
      <c r="T122" t="str">
        <f t="shared" si="32"/>
        <v>localStorage.ROEGlobalAverage                              = '&lt;php? echo $ROEGlobalAverage?&gt;' ;</v>
      </c>
      <c r="U122" t="str">
        <f t="shared" si="33"/>
        <v xml:space="preserve">         localStorage.ROEGlobalAverage                              =  document.BenchmarksForm.ROEGlobalAverage.value;</v>
      </c>
      <c r="V122" t="str">
        <f t="shared" si="34"/>
        <v xml:space="preserve">         document.BenchmarksForm.ROEGlobalAverage.value =  ToNumber(localStorage.ROEGlobalAverage);</v>
      </c>
      <c r="X122" t="str">
        <f t="shared" si="35"/>
        <v xml:space="preserve">         '$ROEGlobalAverage',</v>
      </c>
      <c r="Y122" t="str">
        <f t="shared" si="36"/>
        <v xml:space="preserve">         if(row$[ratio] ==  'global_average'              )  { $ROEGlobalAverage                                = row$['global_average'              ];</v>
      </c>
    </row>
    <row r="123" spans="2:25" x14ac:dyDescent="0.25">
      <c r="B123" t="s">
        <v>427</v>
      </c>
      <c r="C123" t="str">
        <f t="shared" si="37"/>
        <v>trade</v>
      </c>
      <c r="D123" s="3">
        <f t="shared" si="20"/>
        <v>5</v>
      </c>
      <c r="E123" s="3">
        <f t="shared" si="21"/>
        <v>28</v>
      </c>
      <c r="F123" s="8" t="str">
        <f t="shared" si="22"/>
        <v xml:space="preserve">'trade'                       </v>
      </c>
      <c r="G123" t="str">
        <f t="shared" si="23"/>
        <v>'ROEBenchmark_Trade'</v>
      </c>
      <c r="H123" t="str">
        <f t="shared" si="24"/>
        <v>$ROEBenchmark_Trade</v>
      </c>
      <c r="I123" t="str">
        <f t="shared" si="25"/>
        <v>'$ROEBenchmark_Trade'</v>
      </c>
      <c r="J123" t="str">
        <f t="shared" si="26"/>
        <v>localStorage.ROEBenchmark_Trade</v>
      </c>
      <c r="K123" t="s">
        <v>370</v>
      </c>
      <c r="L123" t="s">
        <v>425</v>
      </c>
      <c r="M123" s="9" t="s">
        <v>356</v>
      </c>
      <c r="N123">
        <f t="shared" si="27"/>
        <v>19</v>
      </c>
      <c r="O123">
        <f t="shared" si="19"/>
        <v>46</v>
      </c>
      <c r="P123" t="str">
        <f t="shared" si="28"/>
        <v xml:space="preserve">ROEBenchmark_Trade                           </v>
      </c>
      <c r="Q123" t="str">
        <f t="shared" si="29"/>
        <v xml:space="preserve">'$ROEBenchmark_Trade'                             </v>
      </c>
      <c r="R123" t="str">
        <f t="shared" si="30"/>
        <v>$ROEBenchmark_Trade                              = 0; // ProfitabilityRatios-ReturnOnEquity(ROE)</v>
      </c>
      <c r="S123" t="str">
        <f t="shared" si="31"/>
        <v>$ROEBenchmark_Trade                              =  str_replace(",","",$_POST['ROEBenchmark_Trade']) ;</v>
      </c>
      <c r="T123" t="str">
        <f t="shared" si="32"/>
        <v>localStorage.ROEBenchmark_Trade                            = '&lt;php? echo $ROEBenchmark_Trade?&gt;' ;</v>
      </c>
      <c r="U123" t="str">
        <f t="shared" si="33"/>
        <v xml:space="preserve">         localStorage.ROEBenchmark_Trade                            =  document.BenchmarksForm.ROEBenchmark_Trade.value;</v>
      </c>
      <c r="V123" t="str">
        <f t="shared" si="34"/>
        <v xml:space="preserve">         document.BenchmarksForm.ROEBenchmark_Trade.value =  ToNumber(localStorage.ROEBenchmark_Trade);</v>
      </c>
      <c r="X123" t="str">
        <f t="shared" si="35"/>
        <v xml:space="preserve">         '$ROEBenchmark_Trade',</v>
      </c>
      <c r="Y123" t="str">
        <f t="shared" si="36"/>
        <v xml:space="preserve">         if(row$[ratio] ==  'trade'                       )  { $ROEBenchmark_Trade                              = row$['trade'                       ];</v>
      </c>
    </row>
    <row r="124" spans="2:25" x14ac:dyDescent="0.25">
      <c r="B124" t="s">
        <v>428</v>
      </c>
      <c r="C124" t="str">
        <f t="shared" si="37"/>
        <v>finance_and_business</v>
      </c>
      <c r="D124" s="3">
        <f t="shared" si="20"/>
        <v>20</v>
      </c>
      <c r="E124" s="3">
        <f t="shared" si="21"/>
        <v>28</v>
      </c>
      <c r="F124" s="8" t="str">
        <f t="shared" si="22"/>
        <v xml:space="preserve">'finance_and_business'        </v>
      </c>
      <c r="G124" t="str">
        <f t="shared" si="23"/>
        <v>'ROEBenchmark_Finance'</v>
      </c>
      <c r="H124" t="str">
        <f t="shared" si="24"/>
        <v>$ROEBenchmark_Finance</v>
      </c>
      <c r="I124" t="str">
        <f t="shared" si="25"/>
        <v>'$ROEBenchmark_Finance'</v>
      </c>
      <c r="J124" t="str">
        <f t="shared" si="26"/>
        <v>localStorage.ROEBenchmark_Finance</v>
      </c>
      <c r="K124" t="s">
        <v>370</v>
      </c>
      <c r="L124" t="s">
        <v>425</v>
      </c>
      <c r="M124" s="9" t="s">
        <v>356</v>
      </c>
      <c r="N124">
        <f t="shared" si="27"/>
        <v>21</v>
      </c>
      <c r="O124">
        <f t="shared" si="19"/>
        <v>46</v>
      </c>
      <c r="P124" t="str">
        <f t="shared" si="28"/>
        <v xml:space="preserve">ROEBenchmark_Finance                         </v>
      </c>
      <c r="Q124" t="str">
        <f t="shared" si="29"/>
        <v xml:space="preserve">'$ROEBenchmark_Finance'                           </v>
      </c>
      <c r="R124" t="str">
        <f t="shared" si="30"/>
        <v>$ROEBenchmark_Finance                            = 0; // ProfitabilityRatios-ReturnOnEquity(ROE)</v>
      </c>
      <c r="S124" t="str">
        <f t="shared" si="31"/>
        <v>$ROEBenchmark_Finance                            =  str_replace(",","",$_POST['ROEBenchmark_Finance']) ;</v>
      </c>
      <c r="T124" t="str">
        <f t="shared" si="32"/>
        <v>localStorage.ROEBenchmark_Finance                          = '&lt;php? echo $ROEBenchmark_Finance?&gt;' ;</v>
      </c>
      <c r="U124" t="str">
        <f t="shared" si="33"/>
        <v xml:space="preserve">         localStorage.ROEBenchmark_Finance                          =  document.BenchmarksForm.ROEBenchmark_Finance.value;</v>
      </c>
      <c r="V124" t="str">
        <f t="shared" si="34"/>
        <v xml:space="preserve">         document.BenchmarksForm.ROEBenchmark_Finance.value =  ToNumber(localStorage.ROEBenchmark_Finance);</v>
      </c>
      <c r="X124" t="str">
        <f t="shared" si="35"/>
        <v xml:space="preserve">         '$ROEBenchmark_Finance',</v>
      </c>
      <c r="Y124" t="str">
        <f t="shared" si="36"/>
        <v xml:space="preserve">         if(row$[ratio] ==  'finance_and_business'        )  { $ROEBenchmark_Finance                            = row$['finance_and_business'        ];</v>
      </c>
    </row>
    <row r="125" spans="2:25" x14ac:dyDescent="0.25">
      <c r="B125" t="s">
        <v>429</v>
      </c>
      <c r="C125" t="str">
        <f t="shared" si="37"/>
        <v>real_estate</v>
      </c>
      <c r="D125" s="3">
        <f t="shared" si="20"/>
        <v>11</v>
      </c>
      <c r="E125" s="3">
        <f t="shared" si="21"/>
        <v>28</v>
      </c>
      <c r="F125" s="8" t="str">
        <f t="shared" si="22"/>
        <v xml:space="preserve">'real_estate'                 </v>
      </c>
      <c r="G125" t="str">
        <f t="shared" si="23"/>
        <v>'ROEBenchmark_RealEstate'</v>
      </c>
      <c r="H125" t="str">
        <f t="shared" si="24"/>
        <v>$ROEBenchmark_RealEstate</v>
      </c>
      <c r="I125" t="str">
        <f t="shared" si="25"/>
        <v>'$ROEBenchmark_RealEstate'</v>
      </c>
      <c r="J125" t="str">
        <f t="shared" si="26"/>
        <v>localStorage.ROEBenchmark_RealEstate</v>
      </c>
      <c r="K125" t="s">
        <v>370</v>
      </c>
      <c r="L125" t="s">
        <v>425</v>
      </c>
      <c r="M125" s="9" t="s">
        <v>356</v>
      </c>
      <c r="N125">
        <f t="shared" si="27"/>
        <v>24</v>
      </c>
      <c r="O125">
        <f t="shared" si="19"/>
        <v>46</v>
      </c>
      <c r="P125" t="str">
        <f t="shared" si="28"/>
        <v xml:space="preserve">ROEBenchmark_RealEstate                      </v>
      </c>
      <c r="Q125" t="str">
        <f t="shared" si="29"/>
        <v xml:space="preserve">'$ROEBenchmark_RealEstate'                        </v>
      </c>
      <c r="R125" t="str">
        <f t="shared" si="30"/>
        <v>$ROEBenchmark_RealEstate                         = 0; // ProfitabilityRatios-ReturnOnEquity(ROE)</v>
      </c>
      <c r="S125" t="str">
        <f t="shared" si="31"/>
        <v>$ROEBenchmark_RealEstate                         =  str_replace(",","",$_POST['ROEBenchmark_RealEstate']) ;</v>
      </c>
      <c r="T125" t="str">
        <f t="shared" si="32"/>
        <v>localStorage.ROEBenchmark_RealEstate                       = '&lt;php? echo $ROEBenchmark_RealEstate?&gt;' ;</v>
      </c>
      <c r="U125" t="str">
        <f t="shared" si="33"/>
        <v xml:space="preserve">         localStorage.ROEBenchmark_RealEstate                       =  document.BenchmarksForm.ROEBenchmark_RealEstate.value;</v>
      </c>
      <c r="V125" t="str">
        <f t="shared" si="34"/>
        <v xml:space="preserve">         document.BenchmarksForm.ROEBenchmark_RealEstate.value =  ToNumber(localStorage.ROEBenchmark_RealEstate);</v>
      </c>
      <c r="X125" t="str">
        <f t="shared" si="35"/>
        <v xml:space="preserve">         '$ROEBenchmark_RealEstate',</v>
      </c>
      <c r="Y125" t="str">
        <f t="shared" si="36"/>
        <v xml:space="preserve">         if(row$[ratio] ==  'real_estate'                 )  { $ROEBenchmark_RealEstate                         = row$['real_estate'                 ];</v>
      </c>
    </row>
    <row r="126" spans="2:25" x14ac:dyDescent="0.25">
      <c r="B126" t="s">
        <v>430</v>
      </c>
      <c r="C126" t="str">
        <f t="shared" si="37"/>
        <v>manufacturing</v>
      </c>
      <c r="D126" s="3">
        <f t="shared" si="20"/>
        <v>13</v>
      </c>
      <c r="E126" s="3">
        <f t="shared" si="21"/>
        <v>28</v>
      </c>
      <c r="F126" s="8" t="str">
        <f t="shared" si="22"/>
        <v xml:space="preserve">'manufacturing'               </v>
      </c>
      <c r="G126" t="str">
        <f t="shared" si="23"/>
        <v>'ROEBenchmark_Manufacturing'</v>
      </c>
      <c r="H126" t="str">
        <f t="shared" si="24"/>
        <v>$ROEBenchmark_Manufacturing</v>
      </c>
      <c r="I126" t="str">
        <f t="shared" si="25"/>
        <v>'$ROEBenchmark_Manufacturing'</v>
      </c>
      <c r="J126" t="str">
        <f t="shared" si="26"/>
        <v>localStorage.ROEBenchmark_Manufacturing</v>
      </c>
      <c r="K126" t="s">
        <v>370</v>
      </c>
      <c r="L126" t="s">
        <v>425</v>
      </c>
      <c r="M126" s="9" t="s">
        <v>356</v>
      </c>
      <c r="N126">
        <f t="shared" si="27"/>
        <v>27</v>
      </c>
      <c r="O126">
        <f t="shared" si="19"/>
        <v>46</v>
      </c>
      <c r="P126" t="str">
        <f t="shared" si="28"/>
        <v xml:space="preserve">ROEBenchmark_Manufacturing                   </v>
      </c>
      <c r="Q126" t="str">
        <f t="shared" si="29"/>
        <v xml:space="preserve">'$ROEBenchmark_Manufacturing'                     </v>
      </c>
      <c r="R126" t="str">
        <f t="shared" si="30"/>
        <v>$ROEBenchmark_Manufacturing                      = 0; // ProfitabilityRatios-ReturnOnEquity(ROE)</v>
      </c>
      <c r="S126" t="str">
        <f t="shared" si="31"/>
        <v>$ROEBenchmark_Manufacturing                      =  str_replace(",","",$_POST['ROEBenchmark_Manufacturing']) ;</v>
      </c>
      <c r="T126" t="str">
        <f t="shared" si="32"/>
        <v>localStorage.ROEBenchmark_Manufacturing                    = '&lt;php? echo $ROEBenchmark_Manufacturing?&gt;' ;</v>
      </c>
      <c r="U126" t="str">
        <f t="shared" si="33"/>
        <v xml:space="preserve">         localStorage.ROEBenchmark_Manufacturing                    =  document.BenchmarksForm.ROEBenchmark_Manufacturing.value;</v>
      </c>
      <c r="V126" t="str">
        <f t="shared" si="34"/>
        <v xml:space="preserve">         document.BenchmarksForm.ROEBenchmark_Manufacturing.value =  ToNumber(localStorage.ROEBenchmark_Manufacturing);</v>
      </c>
      <c r="X126" t="str">
        <f t="shared" si="35"/>
        <v xml:space="preserve">         '$ROEBenchmark_Manufacturing',</v>
      </c>
      <c r="Y126" t="str">
        <f t="shared" si="36"/>
        <v xml:space="preserve">         if(row$[ratio] ==  'manufacturing'               )  { $ROEBenchmark_Manufacturing                      = row$['manufacturing'               ];</v>
      </c>
    </row>
    <row r="127" spans="2:25" x14ac:dyDescent="0.25">
      <c r="B127" t="s">
        <v>431</v>
      </c>
      <c r="C127" t="str">
        <f t="shared" si="37"/>
        <v>construction</v>
      </c>
      <c r="D127" s="3">
        <f t="shared" si="20"/>
        <v>12</v>
      </c>
      <c r="E127" s="3">
        <f t="shared" si="21"/>
        <v>28</v>
      </c>
      <c r="F127" s="8" t="str">
        <f t="shared" si="22"/>
        <v xml:space="preserve">'construction'                </v>
      </c>
      <c r="G127" t="str">
        <f t="shared" si="23"/>
        <v>'ROEBenchmark_Construction'</v>
      </c>
      <c r="H127" t="str">
        <f t="shared" si="24"/>
        <v>$ROEBenchmark_Construction</v>
      </c>
      <c r="I127" t="str">
        <f t="shared" si="25"/>
        <v>'$ROEBenchmark_Construction'</v>
      </c>
      <c r="J127" t="str">
        <f t="shared" si="26"/>
        <v>localStorage.ROEBenchmark_Construction</v>
      </c>
      <c r="K127" t="s">
        <v>370</v>
      </c>
      <c r="L127" t="s">
        <v>425</v>
      </c>
      <c r="M127" s="9" t="s">
        <v>356</v>
      </c>
      <c r="N127">
        <f t="shared" si="27"/>
        <v>26</v>
      </c>
      <c r="O127">
        <f t="shared" si="19"/>
        <v>46</v>
      </c>
      <c r="P127" t="str">
        <f t="shared" si="28"/>
        <v xml:space="preserve">ROEBenchmark_Construction                    </v>
      </c>
      <c r="Q127" t="str">
        <f t="shared" si="29"/>
        <v xml:space="preserve">'$ROEBenchmark_Construction'                      </v>
      </c>
      <c r="R127" t="str">
        <f t="shared" si="30"/>
        <v>$ROEBenchmark_Construction                       = 0; // ProfitabilityRatios-ReturnOnEquity(ROE)</v>
      </c>
      <c r="S127" t="str">
        <f t="shared" si="31"/>
        <v>$ROEBenchmark_Construction                       =  str_replace(",","",$_POST['ROEBenchmark_Construction']) ;</v>
      </c>
      <c r="T127" t="str">
        <f t="shared" si="32"/>
        <v>localStorage.ROEBenchmark_Construction                     = '&lt;php? echo $ROEBenchmark_Construction?&gt;' ;</v>
      </c>
      <c r="U127" t="str">
        <f t="shared" si="33"/>
        <v xml:space="preserve">         localStorage.ROEBenchmark_Construction                     =  document.BenchmarksForm.ROEBenchmark_Construction.value;</v>
      </c>
      <c r="V127" t="str">
        <f t="shared" si="34"/>
        <v xml:space="preserve">         document.BenchmarksForm.ROEBenchmark_Construction.value =  ToNumber(localStorage.ROEBenchmark_Construction);</v>
      </c>
      <c r="X127" t="str">
        <f t="shared" si="35"/>
        <v xml:space="preserve">         '$ROEBenchmark_Construction',</v>
      </c>
      <c r="Y127" t="str">
        <f t="shared" si="36"/>
        <v xml:space="preserve">         if(row$[ratio] ==  'construction'                )  { $ROEBenchmark_Construction                       = row$['construction'                ];</v>
      </c>
    </row>
    <row r="128" spans="2:25" x14ac:dyDescent="0.25">
      <c r="B128" t="s">
        <v>432</v>
      </c>
      <c r="C128" t="str">
        <f t="shared" si="37"/>
        <v>agriculture</v>
      </c>
      <c r="D128" s="3">
        <f t="shared" si="20"/>
        <v>11</v>
      </c>
      <c r="E128" s="3">
        <f t="shared" si="21"/>
        <v>28</v>
      </c>
      <c r="F128" s="8" t="str">
        <f t="shared" si="22"/>
        <v xml:space="preserve">'agriculture'                 </v>
      </c>
      <c r="G128" t="str">
        <f t="shared" si="23"/>
        <v>'ROEBenchmark_Agriculture'</v>
      </c>
      <c r="H128" t="str">
        <f t="shared" si="24"/>
        <v>$ROEBenchmark_Agriculture</v>
      </c>
      <c r="I128" t="str">
        <f t="shared" si="25"/>
        <v>'$ROEBenchmark_Agriculture'</v>
      </c>
      <c r="J128" t="str">
        <f t="shared" si="26"/>
        <v>localStorage.ROEBenchmark_Agriculture</v>
      </c>
      <c r="K128" t="s">
        <v>370</v>
      </c>
      <c r="L128" t="s">
        <v>425</v>
      </c>
      <c r="M128" s="9" t="s">
        <v>356</v>
      </c>
      <c r="N128">
        <f t="shared" si="27"/>
        <v>25</v>
      </c>
      <c r="O128">
        <f t="shared" si="19"/>
        <v>46</v>
      </c>
      <c r="P128" t="str">
        <f t="shared" si="28"/>
        <v xml:space="preserve">ROEBenchmark_Agriculture                     </v>
      </c>
      <c r="Q128" t="str">
        <f t="shared" si="29"/>
        <v xml:space="preserve">'$ROEBenchmark_Agriculture'                       </v>
      </c>
      <c r="R128" t="str">
        <f t="shared" si="30"/>
        <v>$ROEBenchmark_Agriculture                        = 0; // ProfitabilityRatios-ReturnOnEquity(ROE)</v>
      </c>
      <c r="S128" t="str">
        <f t="shared" si="31"/>
        <v>$ROEBenchmark_Agriculture                        =  str_replace(",","",$_POST['ROEBenchmark_Agriculture']) ;</v>
      </c>
      <c r="T128" t="str">
        <f t="shared" si="32"/>
        <v>localStorage.ROEBenchmark_Agriculture                      = '&lt;php? echo $ROEBenchmark_Agriculture?&gt;' ;</v>
      </c>
      <c r="U128" t="str">
        <f t="shared" si="33"/>
        <v xml:space="preserve">         localStorage.ROEBenchmark_Agriculture                      =  document.BenchmarksForm.ROEBenchmark_Agriculture.value;</v>
      </c>
      <c r="V128" t="str">
        <f t="shared" si="34"/>
        <v xml:space="preserve">         document.BenchmarksForm.ROEBenchmark_Agriculture.value =  ToNumber(localStorage.ROEBenchmark_Agriculture);</v>
      </c>
      <c r="X128" t="str">
        <f t="shared" si="35"/>
        <v xml:space="preserve">         '$ROEBenchmark_Agriculture',</v>
      </c>
      <c r="Y128" t="str">
        <f t="shared" si="36"/>
        <v xml:space="preserve">         if(row$[ratio] ==  'agriculture'                 )  { $ROEBenchmark_Agriculture                        = row$['agriculture'                 ];</v>
      </c>
    </row>
    <row r="129" spans="2:25" x14ac:dyDescent="0.25">
      <c r="B129" t="s">
        <v>433</v>
      </c>
      <c r="C129" t="str">
        <f t="shared" si="37"/>
        <v>parastatals</v>
      </c>
      <c r="D129" s="3">
        <f t="shared" si="20"/>
        <v>11</v>
      </c>
      <c r="E129" s="3">
        <f t="shared" si="21"/>
        <v>28</v>
      </c>
      <c r="F129" s="8" t="str">
        <f t="shared" si="22"/>
        <v xml:space="preserve">'parastatals'                 </v>
      </c>
      <c r="G129" t="str">
        <f t="shared" si="23"/>
        <v>'ROEBenchmark_Parastatals'</v>
      </c>
      <c r="H129" t="str">
        <f t="shared" si="24"/>
        <v>$ROEBenchmark_Parastatals</v>
      </c>
      <c r="I129" t="str">
        <f t="shared" si="25"/>
        <v>'$ROEBenchmark_Parastatals'</v>
      </c>
      <c r="J129" t="str">
        <f t="shared" si="26"/>
        <v>localStorage.ROEBenchmark_Parastatals</v>
      </c>
      <c r="K129" t="s">
        <v>370</v>
      </c>
      <c r="L129" t="s">
        <v>425</v>
      </c>
      <c r="M129" s="9" t="s">
        <v>356</v>
      </c>
      <c r="N129">
        <f t="shared" si="27"/>
        <v>25</v>
      </c>
      <c r="O129">
        <f t="shared" si="19"/>
        <v>46</v>
      </c>
      <c r="P129" t="str">
        <f t="shared" si="28"/>
        <v xml:space="preserve">ROEBenchmark_Parastatals                     </v>
      </c>
      <c r="Q129" t="str">
        <f t="shared" si="29"/>
        <v xml:space="preserve">'$ROEBenchmark_Parastatals'                       </v>
      </c>
      <c r="R129" t="str">
        <f t="shared" si="30"/>
        <v>$ROEBenchmark_Parastatals                        = 0; // ProfitabilityRatios-ReturnOnEquity(ROE)</v>
      </c>
      <c r="S129" t="str">
        <f t="shared" si="31"/>
        <v>$ROEBenchmark_Parastatals                        =  str_replace(",","",$_POST['ROEBenchmark_Parastatals']) ;</v>
      </c>
      <c r="T129" t="str">
        <f t="shared" si="32"/>
        <v>localStorage.ROEBenchmark_Parastatals                      = '&lt;php? echo $ROEBenchmark_Parastatals?&gt;' ;</v>
      </c>
      <c r="U129" t="str">
        <f t="shared" si="33"/>
        <v xml:space="preserve">         localStorage.ROEBenchmark_Parastatals                      =  document.BenchmarksForm.ROEBenchmark_Parastatals.value;</v>
      </c>
      <c r="V129" t="str">
        <f t="shared" si="34"/>
        <v xml:space="preserve">         document.BenchmarksForm.ROEBenchmark_Parastatals.value =  ToNumber(localStorage.ROEBenchmark_Parastatals);</v>
      </c>
      <c r="X129" t="str">
        <f t="shared" si="35"/>
        <v xml:space="preserve">         '$ROEBenchmark_Parastatals',</v>
      </c>
      <c r="Y129" t="str">
        <f t="shared" si="36"/>
        <v xml:space="preserve">         if(row$[ratio] ==  'parastatals'                 )  { $ROEBenchmark_Parastatals                        = row$['parastatals'                 ];</v>
      </c>
    </row>
    <row r="130" spans="2:25" x14ac:dyDescent="0.25">
      <c r="B130" t="s">
        <v>434</v>
      </c>
      <c r="C130" t="str">
        <f t="shared" si="37"/>
        <v>transport_and_communications</v>
      </c>
      <c r="D130" s="3">
        <f t="shared" si="20"/>
        <v>28</v>
      </c>
      <c r="E130" s="3">
        <f t="shared" si="21"/>
        <v>28</v>
      </c>
      <c r="F130" s="8" t="str">
        <f t="shared" si="22"/>
        <v>'transport_and_communications'</v>
      </c>
      <c r="G130" t="str">
        <f t="shared" si="23"/>
        <v>'ROEBenchmark_Transport'</v>
      </c>
      <c r="H130" t="str">
        <f t="shared" si="24"/>
        <v>$ROEBenchmark_Transport</v>
      </c>
      <c r="I130" t="str">
        <f t="shared" si="25"/>
        <v>'$ROEBenchmark_Transport'</v>
      </c>
      <c r="J130" t="str">
        <f t="shared" si="26"/>
        <v>localStorage.ROEBenchmark_Transport</v>
      </c>
      <c r="K130" t="s">
        <v>370</v>
      </c>
      <c r="L130" t="s">
        <v>425</v>
      </c>
      <c r="M130" s="9" t="s">
        <v>356</v>
      </c>
      <c r="N130">
        <f t="shared" si="27"/>
        <v>23</v>
      </c>
      <c r="O130">
        <f t="shared" si="19"/>
        <v>46</v>
      </c>
      <c r="P130" t="str">
        <f t="shared" si="28"/>
        <v xml:space="preserve">ROEBenchmark_Transport                       </v>
      </c>
      <c r="Q130" t="str">
        <f t="shared" si="29"/>
        <v xml:space="preserve">'$ROEBenchmark_Transport'                         </v>
      </c>
      <c r="R130" t="str">
        <f t="shared" si="30"/>
        <v>$ROEBenchmark_Transport                          = 0; // ProfitabilityRatios-ReturnOnEquity(ROE)</v>
      </c>
      <c r="S130" t="str">
        <f t="shared" si="31"/>
        <v>$ROEBenchmark_Transport                          =  str_replace(",","",$_POST['ROEBenchmark_Transport']) ;</v>
      </c>
      <c r="T130" t="str">
        <f t="shared" si="32"/>
        <v>localStorage.ROEBenchmark_Transport                        = '&lt;php? echo $ROEBenchmark_Transport?&gt;' ;</v>
      </c>
      <c r="U130" t="str">
        <f t="shared" si="33"/>
        <v xml:space="preserve">         localStorage.ROEBenchmark_Transport                        =  document.BenchmarksForm.ROEBenchmark_Transport.value;</v>
      </c>
      <c r="V130" t="str">
        <f t="shared" si="34"/>
        <v xml:space="preserve">         document.BenchmarksForm.ROEBenchmark_Transport.value =  ToNumber(localStorage.ROEBenchmark_Transport);</v>
      </c>
      <c r="X130" t="str">
        <f t="shared" si="35"/>
        <v xml:space="preserve">         '$ROEBenchmark_Transport',</v>
      </c>
      <c r="Y130" t="str">
        <f t="shared" si="36"/>
        <v xml:space="preserve">         if(row$[ratio] ==  'transport_and_communications')  { $ROEBenchmark_Transport                          = row$['transport_and_communications'];</v>
      </c>
    </row>
    <row r="131" spans="2:25" x14ac:dyDescent="0.25">
      <c r="B131" t="s">
        <v>435</v>
      </c>
      <c r="C131" t="str">
        <f t="shared" si="37"/>
        <v>mining</v>
      </c>
      <c r="D131" s="3">
        <f t="shared" si="20"/>
        <v>6</v>
      </c>
      <c r="E131" s="3">
        <f t="shared" si="21"/>
        <v>28</v>
      </c>
      <c r="F131" s="8" t="str">
        <f t="shared" si="22"/>
        <v xml:space="preserve">'mining'                      </v>
      </c>
      <c r="G131" t="str">
        <f t="shared" si="23"/>
        <v>'ROEBenchmark_Mining'</v>
      </c>
      <c r="H131" t="str">
        <f t="shared" si="24"/>
        <v>$ROEBenchmark_Mining</v>
      </c>
      <c r="I131" t="str">
        <f t="shared" si="25"/>
        <v>'$ROEBenchmark_Mining'</v>
      </c>
      <c r="J131" t="str">
        <f t="shared" si="26"/>
        <v>localStorage.ROEBenchmark_Mining</v>
      </c>
      <c r="K131" t="s">
        <v>370</v>
      </c>
      <c r="L131" t="s">
        <v>425</v>
      </c>
      <c r="M131" s="9" t="s">
        <v>356</v>
      </c>
      <c r="N131">
        <f t="shared" si="27"/>
        <v>20</v>
      </c>
      <c r="O131">
        <f t="shared" si="19"/>
        <v>46</v>
      </c>
      <c r="P131" t="str">
        <f t="shared" si="28"/>
        <v xml:space="preserve">ROEBenchmark_Mining                          </v>
      </c>
      <c r="Q131" t="str">
        <f t="shared" si="29"/>
        <v xml:space="preserve">'$ROEBenchmark_Mining'                            </v>
      </c>
      <c r="R131" t="str">
        <f t="shared" si="30"/>
        <v>$ROEBenchmark_Mining                             = 0; // ProfitabilityRatios-ReturnOnEquity(ROE)</v>
      </c>
      <c r="S131" t="str">
        <f t="shared" si="31"/>
        <v>$ROEBenchmark_Mining                             =  str_replace(",","",$_POST['ROEBenchmark_Mining']) ;</v>
      </c>
      <c r="T131" t="str">
        <f t="shared" si="32"/>
        <v>localStorage.ROEBenchmark_Mining                           = '&lt;php? echo $ROEBenchmark_Mining?&gt;' ;</v>
      </c>
      <c r="U131" t="str">
        <f t="shared" si="33"/>
        <v xml:space="preserve">         localStorage.ROEBenchmark_Mining                           =  document.BenchmarksForm.ROEBenchmark_Mining.value;</v>
      </c>
      <c r="V131" t="str">
        <f t="shared" si="34"/>
        <v xml:space="preserve">         document.BenchmarksForm.ROEBenchmark_Mining.value =  ToNumber(localStorage.ROEBenchmark_Mining);</v>
      </c>
      <c r="X131" t="str">
        <f t="shared" si="35"/>
        <v xml:space="preserve">         '$ROEBenchmark_Mining',</v>
      </c>
      <c r="Y131" t="str">
        <f t="shared" si="36"/>
        <v xml:space="preserve">         if(row$[ratio] ==  'mining'                      )  { $ROEBenchmark_Mining                             = row$['mining'                      ];</v>
      </c>
    </row>
    <row r="132" spans="2:25" x14ac:dyDescent="0.25">
      <c r="B132" t="s">
        <v>436</v>
      </c>
      <c r="C132" t="str">
        <f t="shared" si="37"/>
        <v>date_updated</v>
      </c>
      <c r="D132" s="3">
        <f t="shared" si="20"/>
        <v>12</v>
      </c>
      <c r="E132" s="3">
        <f t="shared" si="21"/>
        <v>28</v>
      </c>
      <c r="F132" s="8" t="str">
        <f t="shared" si="22"/>
        <v xml:space="preserve">'date_updated'                </v>
      </c>
      <c r="G132" t="str">
        <f t="shared" si="23"/>
        <v>'ROEBenchmark_DateUpdated'</v>
      </c>
      <c r="H132" t="str">
        <f t="shared" si="24"/>
        <v>$ROEBenchmark_DateUpdated</v>
      </c>
      <c r="I132" t="str">
        <f t="shared" si="25"/>
        <v>'$ROEBenchmark_DateUpdated'</v>
      </c>
      <c r="J132" t="str">
        <f t="shared" si="26"/>
        <v>localStorage.ROEBenchmark_DateUpdated</v>
      </c>
      <c r="K132" t="s">
        <v>370</v>
      </c>
      <c r="L132" t="s">
        <v>425</v>
      </c>
      <c r="M132" s="9" t="s">
        <v>356</v>
      </c>
      <c r="N132">
        <f t="shared" si="27"/>
        <v>25</v>
      </c>
      <c r="O132">
        <f t="shared" ref="O132:O195" si="38">MAX(N:N)</f>
        <v>46</v>
      </c>
      <c r="P132" t="str">
        <f t="shared" si="28"/>
        <v xml:space="preserve">ROEBenchmark_DateUpdated                     </v>
      </c>
      <c r="Q132" t="str">
        <f t="shared" si="29"/>
        <v xml:space="preserve">'$ROEBenchmark_DateUpdated'                       </v>
      </c>
      <c r="R132" t="str">
        <f t="shared" si="30"/>
        <v>$ROEBenchmark_DateUpdated                        = 0; // ProfitabilityRatios-ReturnOnEquity(ROE)</v>
      </c>
      <c r="S132" t="str">
        <f t="shared" si="31"/>
        <v>$ROEBenchmark_DateUpdated                        =  str_replace(",","",$_POST['ROEBenchmark_DateUpdated']) ;</v>
      </c>
      <c r="T132" t="str">
        <f t="shared" si="32"/>
        <v>localStorage.ROEBenchmark_DateUpdated                      = '&lt;php? echo $ROEBenchmark_DateUpdated?&gt;' ;</v>
      </c>
      <c r="U132" t="str">
        <f t="shared" si="33"/>
        <v xml:space="preserve">         localStorage.ROEBenchmark_DateUpdated                      =  document.BenchmarksForm.ROEBenchmark_DateUpdated.value;</v>
      </c>
      <c r="V132" t="str">
        <f t="shared" si="34"/>
        <v xml:space="preserve">         document.BenchmarksForm.ROEBenchmark_DateUpdated.value =  ToNumber(localStorage.ROEBenchmark_DateUpdated);</v>
      </c>
      <c r="X132" t="str">
        <f t="shared" si="35"/>
        <v xml:space="preserve">         '$ROEBenchmark_DateUpdated',</v>
      </c>
      <c r="Y132" t="str">
        <f t="shared" si="36"/>
        <v xml:space="preserve">         if(row$[ratio] ==  'date_updated'                )  { $ROEBenchmark_DateUpdated                        = row$['date_updated'                ];</v>
      </c>
    </row>
    <row r="133" spans="2:25" x14ac:dyDescent="0.25">
      <c r="B133" t="s">
        <v>310</v>
      </c>
      <c r="C133" t="str">
        <f t="shared" si="37"/>
        <v>data_source</v>
      </c>
      <c r="D133" s="3">
        <f t="shared" ref="D133:D196" si="39">LEN(C133)</f>
        <v>11</v>
      </c>
      <c r="E133" s="3">
        <f t="shared" ref="E133:E196" si="40">MAX(D:D)</f>
        <v>28</v>
      </c>
      <c r="F133" s="8" t="str">
        <f t="shared" ref="F133:F196" si="41">"'"&amp;C133&amp;"'"&amp;REPT(" ",E133-D133)</f>
        <v xml:space="preserve">'data_source'                 </v>
      </c>
      <c r="G133" t="str">
        <f t="shared" ref="G133:G196" si="42">"'"&amp;B133&amp;"'"</f>
        <v>'CurrentRatioBenchmarkComment'</v>
      </c>
      <c r="H133" t="str">
        <f t="shared" ref="H133:H196" si="43">"$"&amp;B133</f>
        <v>$CurrentRatioBenchmarkComment</v>
      </c>
      <c r="I133" t="str">
        <f t="shared" ref="I133:I196" si="44">"'"&amp;H133&amp;"'"</f>
        <v>'$CurrentRatioBenchmarkComment'</v>
      </c>
      <c r="J133" t="str">
        <f t="shared" ref="J133:J196" si="45">"localStorage."&amp;B133</f>
        <v>localStorage.CurrentRatioBenchmarkComment</v>
      </c>
      <c r="K133" t="s">
        <v>370</v>
      </c>
      <c r="L133" t="s">
        <v>425</v>
      </c>
      <c r="M133" s="9" t="s">
        <v>356</v>
      </c>
      <c r="N133">
        <f t="shared" ref="N133:N196" si="46">LEN(H133)</f>
        <v>29</v>
      </c>
      <c r="O133">
        <f t="shared" si="38"/>
        <v>46</v>
      </c>
      <c r="P133" t="str">
        <f t="shared" ref="P133:P196" si="47">B133&amp;REPT(" ",O133-N133)</f>
        <v xml:space="preserve">CurrentRatioBenchmarkComment                 </v>
      </c>
      <c r="Q133" t="str">
        <f t="shared" ref="Q133:Q196" si="48">I133&amp;REPT(" ",O133-N133+2)</f>
        <v xml:space="preserve">'$CurrentRatioBenchmarkComment'                   </v>
      </c>
      <c r="R133" t="str">
        <f t="shared" ref="R133:R196" si="49">SUBSTITUTE(Q133,"'","")&amp;" = 0; " &amp; "// "&amp;K133&amp;"-"&amp;L133</f>
        <v>$CurrentRatioBenchmarkComment                    = 0; // ProfitabilityRatios-ReturnOnEquity(ROE)</v>
      </c>
      <c r="S133" t="str">
        <f t="shared" ref="S133:S196" si="50">SUBSTITUTE(Q133,"'","")&amp;" =  str_replace("","","""",$_POST["&amp;G133&amp;"]) ;"</f>
        <v>$CurrentRatioBenchmarkComment                    =  str_replace(",","",$_POST['CurrentRatioBenchmarkComment']) ;</v>
      </c>
      <c r="T133" t="str">
        <f t="shared" ref="T133:T196" si="51">"localStorage."&amp;P133&amp;" = '&lt;php? echo "&amp; H133&amp;"?&gt;' ;"</f>
        <v>localStorage.CurrentRatioBenchmarkComment                  = '&lt;php? echo $CurrentRatioBenchmarkComment?&gt;' ;</v>
      </c>
      <c r="U133" t="str">
        <f t="shared" ref="U133:U196" si="52">"         localStorage."&amp;P133&amp;" =  document.BenchmarksForm."&amp;B133&amp;".value;"</f>
        <v xml:space="preserve">         localStorage.CurrentRatioBenchmarkComment                  =  document.BenchmarksForm.CurrentRatioBenchmarkComment.value;</v>
      </c>
      <c r="V133" t="str">
        <f t="shared" ref="V133:V196" si="53">"         document.BenchmarksForm."&amp;B133&amp;".value"&amp;" =  ToNumber("&amp;J133&amp;");"</f>
        <v xml:space="preserve">         document.BenchmarksForm.CurrentRatioBenchmarkComment.value =  ToNumber(localStorage.CurrentRatioBenchmarkComment);</v>
      </c>
      <c r="X133" t="str">
        <f t="shared" ref="X133:X196" si="54">IF(NOT(ISERROR(SEARCH("BenchmarkType",B133,1))),"         ("&amp;"'"&amp;L133&amp;"',"&amp;"'"&amp;M133&amp;"',"&amp;I133&amp;",",IF(NOT(ISERROR(SEARCH("BenchmarkComment",B133,1))),"         '$username',"&amp;I133&amp;"),","         "&amp;I133&amp;","))</f>
        <v xml:space="preserve">         '$username','$CurrentRatioBenchmarkComment'),</v>
      </c>
      <c r="Y133" t="str">
        <f t="shared" ref="Y133:Y196" si="55">"         if(row$[ratio] ==  "&amp;F133&amp; ")  { "&amp;SUBSTITUTE(Q133,"'","")&amp;" = " &amp; "row$["&amp;F133&amp;"];"</f>
        <v xml:space="preserve">         if(row$[ratio] ==  'data_source'                 )  { $CurrentRatioBenchmarkComment                    = row$['data_source'                 ];</v>
      </c>
    </row>
    <row r="134" spans="2:25" x14ac:dyDescent="0.25">
      <c r="B134" t="s">
        <v>437</v>
      </c>
      <c r="C134" t="str">
        <f t="shared" si="37"/>
        <v>bench_mark_type</v>
      </c>
      <c r="D134" s="3">
        <f t="shared" si="39"/>
        <v>15</v>
      </c>
      <c r="E134" s="3">
        <f t="shared" si="40"/>
        <v>28</v>
      </c>
      <c r="F134" s="8" t="str">
        <f t="shared" si="41"/>
        <v xml:space="preserve">'bench_mark_type'             </v>
      </c>
      <c r="G134" t="str">
        <f t="shared" si="42"/>
        <v>'ROABenchmarkType'</v>
      </c>
      <c r="H134" t="str">
        <f t="shared" si="43"/>
        <v>$ROABenchmarkType</v>
      </c>
      <c r="I134" t="str">
        <f t="shared" si="44"/>
        <v>'$ROABenchmarkType'</v>
      </c>
      <c r="J134" t="str">
        <f t="shared" si="45"/>
        <v>localStorage.ROABenchmarkType</v>
      </c>
      <c r="K134" t="s">
        <v>370</v>
      </c>
      <c r="L134" t="s">
        <v>438</v>
      </c>
      <c r="M134" s="9" t="s">
        <v>356</v>
      </c>
      <c r="N134">
        <f t="shared" si="46"/>
        <v>17</v>
      </c>
      <c r="O134">
        <f t="shared" si="38"/>
        <v>46</v>
      </c>
      <c r="P134" t="str">
        <f t="shared" si="47"/>
        <v xml:space="preserve">ROABenchmarkType                             </v>
      </c>
      <c r="Q134" t="str">
        <f t="shared" si="48"/>
        <v xml:space="preserve">'$ROABenchmarkType'                               </v>
      </c>
      <c r="R134" t="str">
        <f t="shared" si="49"/>
        <v>$ROABenchmarkType                                = 0; // ProfitabilityRatios-ReturnOnAssets(ROA)</v>
      </c>
      <c r="S134" t="str">
        <f t="shared" si="50"/>
        <v>$ROABenchmarkType                                =  str_replace(",","",$_POST['ROABenchmarkType']) ;</v>
      </c>
      <c r="T134" t="str">
        <f t="shared" si="51"/>
        <v>localStorage.ROABenchmarkType                              = '&lt;php? echo $ROABenchmarkType?&gt;' ;</v>
      </c>
      <c r="U134" t="str">
        <f t="shared" si="52"/>
        <v xml:space="preserve">         localStorage.ROABenchmarkType                              =  document.BenchmarksForm.ROABenchmarkType.value;</v>
      </c>
      <c r="V134" t="str">
        <f t="shared" si="53"/>
        <v xml:space="preserve">         document.BenchmarksForm.ROABenchmarkType.value =  ToNumber(localStorage.ROABenchmarkType);</v>
      </c>
      <c r="X134" t="str">
        <f t="shared" si="54"/>
        <v xml:space="preserve">         ('ReturnOnAssets(ROA)','%','$ROABenchmarkType',</v>
      </c>
      <c r="Y134" t="str">
        <f t="shared" si="55"/>
        <v xml:space="preserve">         if(row$[ratio] ==  'bench_mark_type'             )  { $ROABenchmarkType                                = row$['bench_mark_type'             ];</v>
      </c>
    </row>
    <row r="135" spans="2:25" x14ac:dyDescent="0.25">
      <c r="B135" t="s">
        <v>439</v>
      </c>
      <c r="C135" t="str">
        <f t="shared" si="37"/>
        <v>global_average</v>
      </c>
      <c r="D135" s="3">
        <f t="shared" si="39"/>
        <v>14</v>
      </c>
      <c r="E135" s="3">
        <f t="shared" si="40"/>
        <v>28</v>
      </c>
      <c r="F135" s="8" t="str">
        <f t="shared" si="41"/>
        <v xml:space="preserve">'global_average'              </v>
      </c>
      <c r="G135" t="str">
        <f t="shared" si="42"/>
        <v>'ROAGlobalAverage'</v>
      </c>
      <c r="H135" t="str">
        <f t="shared" si="43"/>
        <v>$ROAGlobalAverage</v>
      </c>
      <c r="I135" t="str">
        <f t="shared" si="44"/>
        <v>'$ROAGlobalAverage'</v>
      </c>
      <c r="J135" t="str">
        <f t="shared" si="45"/>
        <v>localStorage.ROAGlobalAverage</v>
      </c>
      <c r="K135" t="s">
        <v>370</v>
      </c>
      <c r="L135" t="s">
        <v>438</v>
      </c>
      <c r="M135" s="9" t="s">
        <v>356</v>
      </c>
      <c r="N135">
        <f t="shared" si="46"/>
        <v>17</v>
      </c>
      <c r="O135">
        <f t="shared" si="38"/>
        <v>46</v>
      </c>
      <c r="P135" t="str">
        <f t="shared" si="47"/>
        <v xml:space="preserve">ROAGlobalAverage                             </v>
      </c>
      <c r="Q135" t="str">
        <f t="shared" si="48"/>
        <v xml:space="preserve">'$ROAGlobalAverage'                               </v>
      </c>
      <c r="R135" t="str">
        <f t="shared" si="49"/>
        <v>$ROAGlobalAverage                                = 0; // ProfitabilityRatios-ReturnOnAssets(ROA)</v>
      </c>
      <c r="S135" t="str">
        <f t="shared" si="50"/>
        <v>$ROAGlobalAverage                                =  str_replace(",","",$_POST['ROAGlobalAverage']) ;</v>
      </c>
      <c r="T135" t="str">
        <f t="shared" si="51"/>
        <v>localStorage.ROAGlobalAverage                              = '&lt;php? echo $ROAGlobalAverage?&gt;' ;</v>
      </c>
      <c r="U135" t="str">
        <f t="shared" si="52"/>
        <v xml:space="preserve">         localStorage.ROAGlobalAverage                              =  document.BenchmarksForm.ROAGlobalAverage.value;</v>
      </c>
      <c r="V135" t="str">
        <f t="shared" si="53"/>
        <v xml:space="preserve">         document.BenchmarksForm.ROAGlobalAverage.value =  ToNumber(localStorage.ROAGlobalAverage);</v>
      </c>
      <c r="X135" t="str">
        <f t="shared" si="54"/>
        <v xml:space="preserve">         '$ROAGlobalAverage',</v>
      </c>
      <c r="Y135" t="str">
        <f t="shared" si="55"/>
        <v xml:space="preserve">         if(row$[ratio] ==  'global_average'              )  { $ROAGlobalAverage                                = row$['global_average'              ];</v>
      </c>
    </row>
    <row r="136" spans="2:25" x14ac:dyDescent="0.25">
      <c r="B136" t="s">
        <v>440</v>
      </c>
      <c r="C136" t="str">
        <f t="shared" si="37"/>
        <v>trade</v>
      </c>
      <c r="D136" s="3">
        <f t="shared" si="39"/>
        <v>5</v>
      </c>
      <c r="E136" s="3">
        <f t="shared" si="40"/>
        <v>28</v>
      </c>
      <c r="F136" s="8" t="str">
        <f t="shared" si="41"/>
        <v xml:space="preserve">'trade'                       </v>
      </c>
      <c r="G136" t="str">
        <f t="shared" si="42"/>
        <v>'ROABenchmark_Trade'</v>
      </c>
      <c r="H136" t="str">
        <f t="shared" si="43"/>
        <v>$ROABenchmark_Trade</v>
      </c>
      <c r="I136" t="str">
        <f t="shared" si="44"/>
        <v>'$ROABenchmark_Trade'</v>
      </c>
      <c r="J136" t="str">
        <f t="shared" si="45"/>
        <v>localStorage.ROABenchmark_Trade</v>
      </c>
      <c r="K136" t="s">
        <v>370</v>
      </c>
      <c r="L136" t="s">
        <v>438</v>
      </c>
      <c r="M136" s="9" t="s">
        <v>356</v>
      </c>
      <c r="N136">
        <f t="shared" si="46"/>
        <v>19</v>
      </c>
      <c r="O136">
        <f t="shared" si="38"/>
        <v>46</v>
      </c>
      <c r="P136" t="str">
        <f t="shared" si="47"/>
        <v xml:space="preserve">ROABenchmark_Trade                           </v>
      </c>
      <c r="Q136" t="str">
        <f t="shared" si="48"/>
        <v xml:space="preserve">'$ROABenchmark_Trade'                             </v>
      </c>
      <c r="R136" t="str">
        <f t="shared" si="49"/>
        <v>$ROABenchmark_Trade                              = 0; // ProfitabilityRatios-ReturnOnAssets(ROA)</v>
      </c>
      <c r="S136" t="str">
        <f t="shared" si="50"/>
        <v>$ROABenchmark_Trade                              =  str_replace(",","",$_POST['ROABenchmark_Trade']) ;</v>
      </c>
      <c r="T136" t="str">
        <f t="shared" si="51"/>
        <v>localStorage.ROABenchmark_Trade                            = '&lt;php? echo $ROABenchmark_Trade?&gt;' ;</v>
      </c>
      <c r="U136" t="str">
        <f t="shared" si="52"/>
        <v xml:space="preserve">         localStorage.ROABenchmark_Trade                            =  document.BenchmarksForm.ROABenchmark_Trade.value;</v>
      </c>
      <c r="V136" t="str">
        <f t="shared" si="53"/>
        <v xml:space="preserve">         document.BenchmarksForm.ROABenchmark_Trade.value =  ToNumber(localStorage.ROABenchmark_Trade);</v>
      </c>
      <c r="X136" t="str">
        <f t="shared" si="54"/>
        <v xml:space="preserve">         '$ROABenchmark_Trade',</v>
      </c>
      <c r="Y136" t="str">
        <f t="shared" si="55"/>
        <v xml:space="preserve">         if(row$[ratio] ==  'trade'                       )  { $ROABenchmark_Trade                              = row$['trade'                       ];</v>
      </c>
    </row>
    <row r="137" spans="2:25" x14ac:dyDescent="0.25">
      <c r="B137" t="s">
        <v>441</v>
      </c>
      <c r="C137" t="str">
        <f t="shared" si="37"/>
        <v>finance_and_business</v>
      </c>
      <c r="D137" s="3">
        <f t="shared" si="39"/>
        <v>20</v>
      </c>
      <c r="E137" s="3">
        <f t="shared" si="40"/>
        <v>28</v>
      </c>
      <c r="F137" s="8" t="str">
        <f t="shared" si="41"/>
        <v xml:space="preserve">'finance_and_business'        </v>
      </c>
      <c r="G137" t="str">
        <f t="shared" si="42"/>
        <v>'ROABenchmark_Finance'</v>
      </c>
      <c r="H137" t="str">
        <f t="shared" si="43"/>
        <v>$ROABenchmark_Finance</v>
      </c>
      <c r="I137" t="str">
        <f t="shared" si="44"/>
        <v>'$ROABenchmark_Finance'</v>
      </c>
      <c r="J137" t="str">
        <f t="shared" si="45"/>
        <v>localStorage.ROABenchmark_Finance</v>
      </c>
      <c r="K137" t="s">
        <v>370</v>
      </c>
      <c r="L137" t="s">
        <v>438</v>
      </c>
      <c r="M137" s="9" t="s">
        <v>356</v>
      </c>
      <c r="N137">
        <f t="shared" si="46"/>
        <v>21</v>
      </c>
      <c r="O137">
        <f t="shared" si="38"/>
        <v>46</v>
      </c>
      <c r="P137" t="str">
        <f t="shared" si="47"/>
        <v xml:space="preserve">ROABenchmark_Finance                         </v>
      </c>
      <c r="Q137" t="str">
        <f t="shared" si="48"/>
        <v xml:space="preserve">'$ROABenchmark_Finance'                           </v>
      </c>
      <c r="R137" t="str">
        <f t="shared" si="49"/>
        <v>$ROABenchmark_Finance                            = 0; // ProfitabilityRatios-ReturnOnAssets(ROA)</v>
      </c>
      <c r="S137" t="str">
        <f t="shared" si="50"/>
        <v>$ROABenchmark_Finance                            =  str_replace(",","",$_POST['ROABenchmark_Finance']) ;</v>
      </c>
      <c r="T137" t="str">
        <f t="shared" si="51"/>
        <v>localStorage.ROABenchmark_Finance                          = '&lt;php? echo $ROABenchmark_Finance?&gt;' ;</v>
      </c>
      <c r="U137" t="str">
        <f t="shared" si="52"/>
        <v xml:space="preserve">         localStorage.ROABenchmark_Finance                          =  document.BenchmarksForm.ROABenchmark_Finance.value;</v>
      </c>
      <c r="V137" t="str">
        <f t="shared" si="53"/>
        <v xml:space="preserve">         document.BenchmarksForm.ROABenchmark_Finance.value =  ToNumber(localStorage.ROABenchmark_Finance);</v>
      </c>
      <c r="X137" t="str">
        <f t="shared" si="54"/>
        <v xml:space="preserve">         '$ROABenchmark_Finance',</v>
      </c>
      <c r="Y137" t="str">
        <f t="shared" si="55"/>
        <v xml:space="preserve">         if(row$[ratio] ==  'finance_and_business'        )  { $ROABenchmark_Finance                            = row$['finance_and_business'        ];</v>
      </c>
    </row>
    <row r="138" spans="2:25" x14ac:dyDescent="0.25">
      <c r="B138" t="s">
        <v>442</v>
      </c>
      <c r="C138" t="str">
        <f t="shared" si="37"/>
        <v>real_estate</v>
      </c>
      <c r="D138" s="3">
        <f t="shared" si="39"/>
        <v>11</v>
      </c>
      <c r="E138" s="3">
        <f t="shared" si="40"/>
        <v>28</v>
      </c>
      <c r="F138" s="8" t="str">
        <f t="shared" si="41"/>
        <v xml:space="preserve">'real_estate'                 </v>
      </c>
      <c r="G138" t="str">
        <f t="shared" si="42"/>
        <v>'ROABenchmark_RealEstate'</v>
      </c>
      <c r="H138" t="str">
        <f t="shared" si="43"/>
        <v>$ROABenchmark_RealEstate</v>
      </c>
      <c r="I138" t="str">
        <f t="shared" si="44"/>
        <v>'$ROABenchmark_RealEstate'</v>
      </c>
      <c r="J138" t="str">
        <f t="shared" si="45"/>
        <v>localStorage.ROABenchmark_RealEstate</v>
      </c>
      <c r="K138" t="s">
        <v>370</v>
      </c>
      <c r="L138" t="s">
        <v>438</v>
      </c>
      <c r="M138" s="9" t="s">
        <v>356</v>
      </c>
      <c r="N138">
        <f t="shared" si="46"/>
        <v>24</v>
      </c>
      <c r="O138">
        <f t="shared" si="38"/>
        <v>46</v>
      </c>
      <c r="P138" t="str">
        <f t="shared" si="47"/>
        <v xml:space="preserve">ROABenchmark_RealEstate                      </v>
      </c>
      <c r="Q138" t="str">
        <f t="shared" si="48"/>
        <v xml:space="preserve">'$ROABenchmark_RealEstate'                        </v>
      </c>
      <c r="R138" t="str">
        <f t="shared" si="49"/>
        <v>$ROABenchmark_RealEstate                         = 0; // ProfitabilityRatios-ReturnOnAssets(ROA)</v>
      </c>
      <c r="S138" t="str">
        <f t="shared" si="50"/>
        <v>$ROABenchmark_RealEstate                         =  str_replace(",","",$_POST['ROABenchmark_RealEstate']) ;</v>
      </c>
      <c r="T138" t="str">
        <f t="shared" si="51"/>
        <v>localStorage.ROABenchmark_RealEstate                       = '&lt;php? echo $ROABenchmark_RealEstate?&gt;' ;</v>
      </c>
      <c r="U138" t="str">
        <f t="shared" si="52"/>
        <v xml:space="preserve">         localStorage.ROABenchmark_RealEstate                       =  document.BenchmarksForm.ROABenchmark_RealEstate.value;</v>
      </c>
      <c r="V138" t="str">
        <f t="shared" si="53"/>
        <v xml:space="preserve">         document.BenchmarksForm.ROABenchmark_RealEstate.value =  ToNumber(localStorage.ROABenchmark_RealEstate);</v>
      </c>
      <c r="X138" t="str">
        <f t="shared" si="54"/>
        <v xml:space="preserve">         '$ROABenchmark_RealEstate',</v>
      </c>
      <c r="Y138" t="str">
        <f t="shared" si="55"/>
        <v xml:space="preserve">         if(row$[ratio] ==  'real_estate'                 )  { $ROABenchmark_RealEstate                         = row$['real_estate'                 ];</v>
      </c>
    </row>
    <row r="139" spans="2:25" x14ac:dyDescent="0.25">
      <c r="B139" t="s">
        <v>443</v>
      </c>
      <c r="C139" t="str">
        <f t="shared" si="37"/>
        <v>manufacturing</v>
      </c>
      <c r="D139" s="3">
        <f t="shared" si="39"/>
        <v>13</v>
      </c>
      <c r="E139" s="3">
        <f t="shared" si="40"/>
        <v>28</v>
      </c>
      <c r="F139" s="8" t="str">
        <f t="shared" si="41"/>
        <v xml:space="preserve">'manufacturing'               </v>
      </c>
      <c r="G139" t="str">
        <f t="shared" si="42"/>
        <v>'ROABenchmark_Manufacturing'</v>
      </c>
      <c r="H139" t="str">
        <f t="shared" si="43"/>
        <v>$ROABenchmark_Manufacturing</v>
      </c>
      <c r="I139" t="str">
        <f t="shared" si="44"/>
        <v>'$ROABenchmark_Manufacturing'</v>
      </c>
      <c r="J139" t="str">
        <f t="shared" si="45"/>
        <v>localStorage.ROABenchmark_Manufacturing</v>
      </c>
      <c r="K139" t="s">
        <v>370</v>
      </c>
      <c r="L139" t="s">
        <v>438</v>
      </c>
      <c r="M139" s="9" t="s">
        <v>356</v>
      </c>
      <c r="N139">
        <f t="shared" si="46"/>
        <v>27</v>
      </c>
      <c r="O139">
        <f t="shared" si="38"/>
        <v>46</v>
      </c>
      <c r="P139" t="str">
        <f t="shared" si="47"/>
        <v xml:space="preserve">ROABenchmark_Manufacturing                   </v>
      </c>
      <c r="Q139" t="str">
        <f t="shared" si="48"/>
        <v xml:space="preserve">'$ROABenchmark_Manufacturing'                     </v>
      </c>
      <c r="R139" t="str">
        <f t="shared" si="49"/>
        <v>$ROABenchmark_Manufacturing                      = 0; // ProfitabilityRatios-ReturnOnAssets(ROA)</v>
      </c>
      <c r="S139" t="str">
        <f t="shared" si="50"/>
        <v>$ROABenchmark_Manufacturing                      =  str_replace(",","",$_POST['ROABenchmark_Manufacturing']) ;</v>
      </c>
      <c r="T139" t="str">
        <f t="shared" si="51"/>
        <v>localStorage.ROABenchmark_Manufacturing                    = '&lt;php? echo $ROABenchmark_Manufacturing?&gt;' ;</v>
      </c>
      <c r="U139" t="str">
        <f t="shared" si="52"/>
        <v xml:space="preserve">         localStorage.ROABenchmark_Manufacturing                    =  document.BenchmarksForm.ROABenchmark_Manufacturing.value;</v>
      </c>
      <c r="V139" t="str">
        <f t="shared" si="53"/>
        <v xml:space="preserve">         document.BenchmarksForm.ROABenchmark_Manufacturing.value =  ToNumber(localStorage.ROABenchmark_Manufacturing);</v>
      </c>
      <c r="X139" t="str">
        <f t="shared" si="54"/>
        <v xml:space="preserve">         '$ROABenchmark_Manufacturing',</v>
      </c>
      <c r="Y139" t="str">
        <f t="shared" si="55"/>
        <v xml:space="preserve">         if(row$[ratio] ==  'manufacturing'               )  { $ROABenchmark_Manufacturing                      = row$['manufacturing'               ];</v>
      </c>
    </row>
    <row r="140" spans="2:25" x14ac:dyDescent="0.25">
      <c r="B140" t="s">
        <v>444</v>
      </c>
      <c r="C140" t="str">
        <f t="shared" si="37"/>
        <v>construction</v>
      </c>
      <c r="D140" s="3">
        <f t="shared" si="39"/>
        <v>12</v>
      </c>
      <c r="E140" s="3">
        <f t="shared" si="40"/>
        <v>28</v>
      </c>
      <c r="F140" s="8" t="str">
        <f t="shared" si="41"/>
        <v xml:space="preserve">'construction'                </v>
      </c>
      <c r="G140" t="str">
        <f t="shared" si="42"/>
        <v>'ROABenchmark_Construction'</v>
      </c>
      <c r="H140" t="str">
        <f t="shared" si="43"/>
        <v>$ROABenchmark_Construction</v>
      </c>
      <c r="I140" t="str">
        <f t="shared" si="44"/>
        <v>'$ROABenchmark_Construction'</v>
      </c>
      <c r="J140" t="str">
        <f t="shared" si="45"/>
        <v>localStorage.ROABenchmark_Construction</v>
      </c>
      <c r="K140" t="s">
        <v>370</v>
      </c>
      <c r="L140" t="s">
        <v>438</v>
      </c>
      <c r="M140" s="9" t="s">
        <v>356</v>
      </c>
      <c r="N140">
        <f t="shared" si="46"/>
        <v>26</v>
      </c>
      <c r="O140">
        <f t="shared" si="38"/>
        <v>46</v>
      </c>
      <c r="P140" t="str">
        <f t="shared" si="47"/>
        <v xml:space="preserve">ROABenchmark_Construction                    </v>
      </c>
      <c r="Q140" t="str">
        <f t="shared" si="48"/>
        <v xml:space="preserve">'$ROABenchmark_Construction'                      </v>
      </c>
      <c r="R140" t="str">
        <f t="shared" si="49"/>
        <v>$ROABenchmark_Construction                       = 0; // ProfitabilityRatios-ReturnOnAssets(ROA)</v>
      </c>
      <c r="S140" t="str">
        <f t="shared" si="50"/>
        <v>$ROABenchmark_Construction                       =  str_replace(",","",$_POST['ROABenchmark_Construction']) ;</v>
      </c>
      <c r="T140" t="str">
        <f t="shared" si="51"/>
        <v>localStorage.ROABenchmark_Construction                     = '&lt;php? echo $ROABenchmark_Construction?&gt;' ;</v>
      </c>
      <c r="U140" t="str">
        <f t="shared" si="52"/>
        <v xml:space="preserve">         localStorage.ROABenchmark_Construction                     =  document.BenchmarksForm.ROABenchmark_Construction.value;</v>
      </c>
      <c r="V140" t="str">
        <f t="shared" si="53"/>
        <v xml:space="preserve">         document.BenchmarksForm.ROABenchmark_Construction.value =  ToNumber(localStorage.ROABenchmark_Construction);</v>
      </c>
      <c r="X140" t="str">
        <f t="shared" si="54"/>
        <v xml:space="preserve">         '$ROABenchmark_Construction',</v>
      </c>
      <c r="Y140" t="str">
        <f t="shared" si="55"/>
        <v xml:space="preserve">         if(row$[ratio] ==  'construction'                )  { $ROABenchmark_Construction                       = row$['construction'                ];</v>
      </c>
    </row>
    <row r="141" spans="2:25" x14ac:dyDescent="0.25">
      <c r="B141" t="s">
        <v>445</v>
      </c>
      <c r="C141" t="str">
        <f t="shared" si="37"/>
        <v>agriculture</v>
      </c>
      <c r="D141" s="3">
        <f t="shared" si="39"/>
        <v>11</v>
      </c>
      <c r="E141" s="3">
        <f t="shared" si="40"/>
        <v>28</v>
      </c>
      <c r="F141" s="8" t="str">
        <f t="shared" si="41"/>
        <v xml:space="preserve">'agriculture'                 </v>
      </c>
      <c r="G141" t="str">
        <f t="shared" si="42"/>
        <v>'ROABenchmark_Agriculture'</v>
      </c>
      <c r="H141" t="str">
        <f t="shared" si="43"/>
        <v>$ROABenchmark_Agriculture</v>
      </c>
      <c r="I141" t="str">
        <f t="shared" si="44"/>
        <v>'$ROABenchmark_Agriculture'</v>
      </c>
      <c r="J141" t="str">
        <f t="shared" si="45"/>
        <v>localStorage.ROABenchmark_Agriculture</v>
      </c>
      <c r="K141" t="s">
        <v>370</v>
      </c>
      <c r="L141" t="s">
        <v>438</v>
      </c>
      <c r="M141" s="9" t="s">
        <v>356</v>
      </c>
      <c r="N141">
        <f t="shared" si="46"/>
        <v>25</v>
      </c>
      <c r="O141">
        <f t="shared" si="38"/>
        <v>46</v>
      </c>
      <c r="P141" t="str">
        <f t="shared" si="47"/>
        <v xml:space="preserve">ROABenchmark_Agriculture                     </v>
      </c>
      <c r="Q141" t="str">
        <f t="shared" si="48"/>
        <v xml:space="preserve">'$ROABenchmark_Agriculture'                       </v>
      </c>
      <c r="R141" t="str">
        <f t="shared" si="49"/>
        <v>$ROABenchmark_Agriculture                        = 0; // ProfitabilityRatios-ReturnOnAssets(ROA)</v>
      </c>
      <c r="S141" t="str">
        <f t="shared" si="50"/>
        <v>$ROABenchmark_Agriculture                        =  str_replace(",","",$_POST['ROABenchmark_Agriculture']) ;</v>
      </c>
      <c r="T141" t="str">
        <f t="shared" si="51"/>
        <v>localStorage.ROABenchmark_Agriculture                      = '&lt;php? echo $ROABenchmark_Agriculture?&gt;' ;</v>
      </c>
      <c r="U141" t="str">
        <f t="shared" si="52"/>
        <v xml:space="preserve">         localStorage.ROABenchmark_Agriculture                      =  document.BenchmarksForm.ROABenchmark_Agriculture.value;</v>
      </c>
      <c r="V141" t="str">
        <f t="shared" si="53"/>
        <v xml:space="preserve">         document.BenchmarksForm.ROABenchmark_Agriculture.value =  ToNumber(localStorage.ROABenchmark_Agriculture);</v>
      </c>
      <c r="X141" t="str">
        <f t="shared" si="54"/>
        <v xml:space="preserve">         '$ROABenchmark_Agriculture',</v>
      </c>
      <c r="Y141" t="str">
        <f t="shared" si="55"/>
        <v xml:space="preserve">         if(row$[ratio] ==  'agriculture'                 )  { $ROABenchmark_Agriculture                        = row$['agriculture'                 ];</v>
      </c>
    </row>
    <row r="142" spans="2:25" x14ac:dyDescent="0.25">
      <c r="B142" t="s">
        <v>446</v>
      </c>
      <c r="C142" t="str">
        <f t="shared" si="37"/>
        <v>parastatals</v>
      </c>
      <c r="D142" s="3">
        <f t="shared" si="39"/>
        <v>11</v>
      </c>
      <c r="E142" s="3">
        <f t="shared" si="40"/>
        <v>28</v>
      </c>
      <c r="F142" s="8" t="str">
        <f t="shared" si="41"/>
        <v xml:space="preserve">'parastatals'                 </v>
      </c>
      <c r="G142" t="str">
        <f t="shared" si="42"/>
        <v>'ROABenchmark_Parastatals'</v>
      </c>
      <c r="H142" t="str">
        <f t="shared" si="43"/>
        <v>$ROABenchmark_Parastatals</v>
      </c>
      <c r="I142" t="str">
        <f t="shared" si="44"/>
        <v>'$ROABenchmark_Parastatals'</v>
      </c>
      <c r="J142" t="str">
        <f t="shared" si="45"/>
        <v>localStorage.ROABenchmark_Parastatals</v>
      </c>
      <c r="K142" t="s">
        <v>370</v>
      </c>
      <c r="L142" t="s">
        <v>438</v>
      </c>
      <c r="M142" s="9" t="s">
        <v>356</v>
      </c>
      <c r="N142">
        <f t="shared" si="46"/>
        <v>25</v>
      </c>
      <c r="O142">
        <f t="shared" si="38"/>
        <v>46</v>
      </c>
      <c r="P142" t="str">
        <f t="shared" si="47"/>
        <v xml:space="preserve">ROABenchmark_Parastatals                     </v>
      </c>
      <c r="Q142" t="str">
        <f t="shared" si="48"/>
        <v xml:space="preserve">'$ROABenchmark_Parastatals'                       </v>
      </c>
      <c r="R142" t="str">
        <f t="shared" si="49"/>
        <v>$ROABenchmark_Parastatals                        = 0; // ProfitabilityRatios-ReturnOnAssets(ROA)</v>
      </c>
      <c r="S142" t="str">
        <f t="shared" si="50"/>
        <v>$ROABenchmark_Parastatals                        =  str_replace(",","",$_POST['ROABenchmark_Parastatals']) ;</v>
      </c>
      <c r="T142" t="str">
        <f t="shared" si="51"/>
        <v>localStorage.ROABenchmark_Parastatals                      = '&lt;php? echo $ROABenchmark_Parastatals?&gt;' ;</v>
      </c>
      <c r="U142" t="str">
        <f t="shared" si="52"/>
        <v xml:space="preserve">         localStorage.ROABenchmark_Parastatals                      =  document.BenchmarksForm.ROABenchmark_Parastatals.value;</v>
      </c>
      <c r="V142" t="str">
        <f t="shared" si="53"/>
        <v xml:space="preserve">         document.BenchmarksForm.ROABenchmark_Parastatals.value =  ToNumber(localStorage.ROABenchmark_Parastatals);</v>
      </c>
      <c r="X142" t="str">
        <f t="shared" si="54"/>
        <v xml:space="preserve">         '$ROABenchmark_Parastatals',</v>
      </c>
      <c r="Y142" t="str">
        <f t="shared" si="55"/>
        <v xml:space="preserve">         if(row$[ratio] ==  'parastatals'                 )  { $ROABenchmark_Parastatals                        = row$['parastatals'                 ];</v>
      </c>
    </row>
    <row r="143" spans="2:25" x14ac:dyDescent="0.25">
      <c r="B143" t="s">
        <v>447</v>
      </c>
      <c r="C143" t="str">
        <f t="shared" si="37"/>
        <v>transport_and_communications</v>
      </c>
      <c r="D143" s="3">
        <f t="shared" si="39"/>
        <v>28</v>
      </c>
      <c r="E143" s="3">
        <f t="shared" si="40"/>
        <v>28</v>
      </c>
      <c r="F143" s="8" t="str">
        <f t="shared" si="41"/>
        <v>'transport_and_communications'</v>
      </c>
      <c r="G143" t="str">
        <f t="shared" si="42"/>
        <v>'ROABenchmark_Transport'</v>
      </c>
      <c r="H143" t="str">
        <f t="shared" si="43"/>
        <v>$ROABenchmark_Transport</v>
      </c>
      <c r="I143" t="str">
        <f t="shared" si="44"/>
        <v>'$ROABenchmark_Transport'</v>
      </c>
      <c r="J143" t="str">
        <f t="shared" si="45"/>
        <v>localStorage.ROABenchmark_Transport</v>
      </c>
      <c r="K143" t="s">
        <v>370</v>
      </c>
      <c r="L143" t="s">
        <v>438</v>
      </c>
      <c r="M143" s="9" t="s">
        <v>356</v>
      </c>
      <c r="N143">
        <f t="shared" si="46"/>
        <v>23</v>
      </c>
      <c r="O143">
        <f t="shared" si="38"/>
        <v>46</v>
      </c>
      <c r="P143" t="str">
        <f t="shared" si="47"/>
        <v xml:space="preserve">ROABenchmark_Transport                       </v>
      </c>
      <c r="Q143" t="str">
        <f t="shared" si="48"/>
        <v xml:space="preserve">'$ROABenchmark_Transport'                         </v>
      </c>
      <c r="R143" t="str">
        <f t="shared" si="49"/>
        <v>$ROABenchmark_Transport                          = 0; // ProfitabilityRatios-ReturnOnAssets(ROA)</v>
      </c>
      <c r="S143" t="str">
        <f t="shared" si="50"/>
        <v>$ROABenchmark_Transport                          =  str_replace(",","",$_POST['ROABenchmark_Transport']) ;</v>
      </c>
      <c r="T143" t="str">
        <f t="shared" si="51"/>
        <v>localStorage.ROABenchmark_Transport                        = '&lt;php? echo $ROABenchmark_Transport?&gt;' ;</v>
      </c>
      <c r="U143" t="str">
        <f t="shared" si="52"/>
        <v xml:space="preserve">         localStorage.ROABenchmark_Transport                        =  document.BenchmarksForm.ROABenchmark_Transport.value;</v>
      </c>
      <c r="V143" t="str">
        <f t="shared" si="53"/>
        <v xml:space="preserve">         document.BenchmarksForm.ROABenchmark_Transport.value =  ToNumber(localStorage.ROABenchmark_Transport);</v>
      </c>
      <c r="X143" t="str">
        <f t="shared" si="54"/>
        <v xml:space="preserve">         '$ROABenchmark_Transport',</v>
      </c>
      <c r="Y143" t="str">
        <f t="shared" si="55"/>
        <v xml:space="preserve">         if(row$[ratio] ==  'transport_and_communications')  { $ROABenchmark_Transport                          = row$['transport_and_communications'];</v>
      </c>
    </row>
    <row r="144" spans="2:25" x14ac:dyDescent="0.25">
      <c r="B144" t="s">
        <v>448</v>
      </c>
      <c r="C144" t="str">
        <f t="shared" si="37"/>
        <v>mining</v>
      </c>
      <c r="D144" s="3">
        <f t="shared" si="39"/>
        <v>6</v>
      </c>
      <c r="E144" s="3">
        <f t="shared" si="40"/>
        <v>28</v>
      </c>
      <c r="F144" s="8" t="str">
        <f t="shared" si="41"/>
        <v xml:space="preserve">'mining'                      </v>
      </c>
      <c r="G144" t="str">
        <f t="shared" si="42"/>
        <v>'ROABenchmark_Mining'</v>
      </c>
      <c r="H144" t="str">
        <f t="shared" si="43"/>
        <v>$ROABenchmark_Mining</v>
      </c>
      <c r="I144" t="str">
        <f t="shared" si="44"/>
        <v>'$ROABenchmark_Mining'</v>
      </c>
      <c r="J144" t="str">
        <f t="shared" si="45"/>
        <v>localStorage.ROABenchmark_Mining</v>
      </c>
      <c r="K144" t="s">
        <v>370</v>
      </c>
      <c r="L144" t="s">
        <v>438</v>
      </c>
      <c r="M144" s="9" t="s">
        <v>356</v>
      </c>
      <c r="N144">
        <f t="shared" si="46"/>
        <v>20</v>
      </c>
      <c r="O144">
        <f t="shared" si="38"/>
        <v>46</v>
      </c>
      <c r="P144" t="str">
        <f t="shared" si="47"/>
        <v xml:space="preserve">ROABenchmark_Mining                          </v>
      </c>
      <c r="Q144" t="str">
        <f t="shared" si="48"/>
        <v xml:space="preserve">'$ROABenchmark_Mining'                            </v>
      </c>
      <c r="R144" t="str">
        <f t="shared" si="49"/>
        <v>$ROABenchmark_Mining                             = 0; // ProfitabilityRatios-ReturnOnAssets(ROA)</v>
      </c>
      <c r="S144" t="str">
        <f t="shared" si="50"/>
        <v>$ROABenchmark_Mining                             =  str_replace(",","",$_POST['ROABenchmark_Mining']) ;</v>
      </c>
      <c r="T144" t="str">
        <f t="shared" si="51"/>
        <v>localStorage.ROABenchmark_Mining                           = '&lt;php? echo $ROABenchmark_Mining?&gt;' ;</v>
      </c>
      <c r="U144" t="str">
        <f t="shared" si="52"/>
        <v xml:space="preserve">         localStorage.ROABenchmark_Mining                           =  document.BenchmarksForm.ROABenchmark_Mining.value;</v>
      </c>
      <c r="V144" t="str">
        <f t="shared" si="53"/>
        <v xml:space="preserve">         document.BenchmarksForm.ROABenchmark_Mining.value =  ToNumber(localStorage.ROABenchmark_Mining);</v>
      </c>
      <c r="X144" t="str">
        <f t="shared" si="54"/>
        <v xml:space="preserve">         '$ROABenchmark_Mining',</v>
      </c>
      <c r="Y144" t="str">
        <f t="shared" si="55"/>
        <v xml:space="preserve">         if(row$[ratio] ==  'mining'                      )  { $ROABenchmark_Mining                             = row$['mining'                      ];</v>
      </c>
    </row>
    <row r="145" spans="2:25" x14ac:dyDescent="0.25">
      <c r="B145" t="s">
        <v>449</v>
      </c>
      <c r="C145" t="str">
        <f t="shared" si="37"/>
        <v>date_updated</v>
      </c>
      <c r="D145" s="3">
        <f t="shared" si="39"/>
        <v>12</v>
      </c>
      <c r="E145" s="3">
        <f t="shared" si="40"/>
        <v>28</v>
      </c>
      <c r="F145" s="8" t="str">
        <f t="shared" si="41"/>
        <v xml:space="preserve">'date_updated'                </v>
      </c>
      <c r="G145" t="str">
        <f t="shared" si="42"/>
        <v>'ROABenchmark_DateUpdated'</v>
      </c>
      <c r="H145" t="str">
        <f t="shared" si="43"/>
        <v>$ROABenchmark_DateUpdated</v>
      </c>
      <c r="I145" t="str">
        <f t="shared" si="44"/>
        <v>'$ROABenchmark_DateUpdated'</v>
      </c>
      <c r="J145" t="str">
        <f t="shared" si="45"/>
        <v>localStorage.ROABenchmark_DateUpdated</v>
      </c>
      <c r="K145" t="s">
        <v>370</v>
      </c>
      <c r="L145" t="s">
        <v>438</v>
      </c>
      <c r="M145" s="9" t="s">
        <v>356</v>
      </c>
      <c r="N145">
        <f t="shared" si="46"/>
        <v>25</v>
      </c>
      <c r="O145">
        <f t="shared" si="38"/>
        <v>46</v>
      </c>
      <c r="P145" t="str">
        <f t="shared" si="47"/>
        <v xml:space="preserve">ROABenchmark_DateUpdated                     </v>
      </c>
      <c r="Q145" t="str">
        <f t="shared" si="48"/>
        <v xml:space="preserve">'$ROABenchmark_DateUpdated'                       </v>
      </c>
      <c r="R145" t="str">
        <f t="shared" si="49"/>
        <v>$ROABenchmark_DateUpdated                        = 0; // ProfitabilityRatios-ReturnOnAssets(ROA)</v>
      </c>
      <c r="S145" t="str">
        <f t="shared" si="50"/>
        <v>$ROABenchmark_DateUpdated                        =  str_replace(",","",$_POST['ROABenchmark_DateUpdated']) ;</v>
      </c>
      <c r="T145" t="str">
        <f t="shared" si="51"/>
        <v>localStorage.ROABenchmark_DateUpdated                      = '&lt;php? echo $ROABenchmark_DateUpdated?&gt;' ;</v>
      </c>
      <c r="U145" t="str">
        <f t="shared" si="52"/>
        <v xml:space="preserve">         localStorage.ROABenchmark_DateUpdated                      =  document.BenchmarksForm.ROABenchmark_DateUpdated.value;</v>
      </c>
      <c r="V145" t="str">
        <f t="shared" si="53"/>
        <v xml:space="preserve">         document.BenchmarksForm.ROABenchmark_DateUpdated.value =  ToNumber(localStorage.ROABenchmark_DateUpdated);</v>
      </c>
      <c r="X145" t="str">
        <f t="shared" si="54"/>
        <v xml:space="preserve">         '$ROABenchmark_DateUpdated',</v>
      </c>
      <c r="Y145" t="str">
        <f t="shared" si="55"/>
        <v xml:space="preserve">         if(row$[ratio] ==  'date_updated'                )  { $ROABenchmark_DateUpdated                        = row$['date_updated'                ];</v>
      </c>
    </row>
    <row r="146" spans="2:25" x14ac:dyDescent="0.25">
      <c r="B146" t="s">
        <v>450</v>
      </c>
      <c r="C146" t="str">
        <f t="shared" ref="C146:C209" si="56">C133</f>
        <v>data_source</v>
      </c>
      <c r="D146" s="3">
        <f t="shared" si="39"/>
        <v>11</v>
      </c>
      <c r="E146" s="3">
        <f t="shared" si="40"/>
        <v>28</v>
      </c>
      <c r="F146" s="8" t="str">
        <f t="shared" si="41"/>
        <v xml:space="preserve">'data_source'                 </v>
      </c>
      <c r="G146" t="str">
        <f t="shared" si="42"/>
        <v>'ROABenchmarkComment'</v>
      </c>
      <c r="H146" t="str">
        <f t="shared" si="43"/>
        <v>$ROABenchmarkComment</v>
      </c>
      <c r="I146" t="str">
        <f t="shared" si="44"/>
        <v>'$ROABenchmarkComment'</v>
      </c>
      <c r="J146" t="str">
        <f t="shared" si="45"/>
        <v>localStorage.ROABenchmarkComment</v>
      </c>
      <c r="K146" t="s">
        <v>370</v>
      </c>
      <c r="L146" t="s">
        <v>438</v>
      </c>
      <c r="M146" s="9" t="s">
        <v>356</v>
      </c>
      <c r="N146">
        <f t="shared" si="46"/>
        <v>20</v>
      </c>
      <c r="O146">
        <f t="shared" si="38"/>
        <v>46</v>
      </c>
      <c r="P146" t="str">
        <f t="shared" si="47"/>
        <v xml:space="preserve">ROABenchmarkComment                          </v>
      </c>
      <c r="Q146" t="str">
        <f t="shared" si="48"/>
        <v xml:space="preserve">'$ROABenchmarkComment'                            </v>
      </c>
      <c r="R146" t="str">
        <f t="shared" si="49"/>
        <v>$ROABenchmarkComment                             = 0; // ProfitabilityRatios-ReturnOnAssets(ROA)</v>
      </c>
      <c r="S146" t="str">
        <f t="shared" si="50"/>
        <v>$ROABenchmarkComment                             =  str_replace(",","",$_POST['ROABenchmarkComment']) ;</v>
      </c>
      <c r="T146" t="str">
        <f t="shared" si="51"/>
        <v>localStorage.ROABenchmarkComment                           = '&lt;php? echo $ROABenchmarkComment?&gt;' ;</v>
      </c>
      <c r="U146" t="str">
        <f t="shared" si="52"/>
        <v xml:space="preserve">         localStorage.ROABenchmarkComment                           =  document.BenchmarksForm.ROABenchmarkComment.value;</v>
      </c>
      <c r="V146" t="str">
        <f t="shared" si="53"/>
        <v xml:space="preserve">         document.BenchmarksForm.ROABenchmarkComment.value =  ToNumber(localStorage.ROABenchmarkComment);</v>
      </c>
      <c r="X146" t="str">
        <f t="shared" si="54"/>
        <v xml:space="preserve">         '$username','$ROABenchmarkComment'),</v>
      </c>
      <c r="Y146" t="str">
        <f t="shared" si="55"/>
        <v xml:space="preserve">         if(row$[ratio] ==  'data_source'                 )  { $ROABenchmarkComment                             = row$['data_source'                 ];</v>
      </c>
    </row>
    <row r="147" spans="2:25" x14ac:dyDescent="0.25">
      <c r="B147" t="s">
        <v>451</v>
      </c>
      <c r="C147" t="str">
        <f t="shared" si="56"/>
        <v>bench_mark_type</v>
      </c>
      <c r="D147" s="3">
        <f t="shared" si="39"/>
        <v>15</v>
      </c>
      <c r="E147" s="3">
        <f t="shared" si="40"/>
        <v>28</v>
      </c>
      <c r="F147" s="8" t="str">
        <f t="shared" si="41"/>
        <v xml:space="preserve">'bench_mark_type'             </v>
      </c>
      <c r="G147" t="str">
        <f t="shared" si="42"/>
        <v>'ROIBenchmarkType'</v>
      </c>
      <c r="H147" t="str">
        <f t="shared" si="43"/>
        <v>$ROIBenchmarkType</v>
      </c>
      <c r="I147" t="str">
        <f t="shared" si="44"/>
        <v>'$ROIBenchmarkType'</v>
      </c>
      <c r="J147" t="str">
        <f t="shared" si="45"/>
        <v>localStorage.ROIBenchmarkType</v>
      </c>
      <c r="K147" t="s">
        <v>370</v>
      </c>
      <c r="L147" t="s">
        <v>452</v>
      </c>
      <c r="M147" s="9" t="s">
        <v>356</v>
      </c>
      <c r="N147">
        <f t="shared" si="46"/>
        <v>17</v>
      </c>
      <c r="O147">
        <f t="shared" si="38"/>
        <v>46</v>
      </c>
      <c r="P147" t="str">
        <f t="shared" si="47"/>
        <v xml:space="preserve">ROIBenchmarkType                             </v>
      </c>
      <c r="Q147" t="str">
        <f t="shared" si="48"/>
        <v xml:space="preserve">'$ROIBenchmarkType'                               </v>
      </c>
      <c r="R147" t="str">
        <f t="shared" si="49"/>
        <v>$ROIBenchmarkType                                = 0; // ProfitabilityRatios-ReturnOnInvestments(ROI)</v>
      </c>
      <c r="S147" t="str">
        <f t="shared" si="50"/>
        <v>$ROIBenchmarkType                                =  str_replace(",","",$_POST['ROIBenchmarkType']) ;</v>
      </c>
      <c r="T147" t="str">
        <f t="shared" si="51"/>
        <v>localStorage.ROIBenchmarkType                              = '&lt;php? echo $ROIBenchmarkType?&gt;' ;</v>
      </c>
      <c r="U147" t="str">
        <f t="shared" si="52"/>
        <v xml:space="preserve">         localStorage.ROIBenchmarkType                              =  document.BenchmarksForm.ROIBenchmarkType.value;</v>
      </c>
      <c r="V147" t="str">
        <f t="shared" si="53"/>
        <v xml:space="preserve">         document.BenchmarksForm.ROIBenchmarkType.value =  ToNumber(localStorage.ROIBenchmarkType);</v>
      </c>
      <c r="X147" t="str">
        <f t="shared" si="54"/>
        <v xml:space="preserve">         ('ReturnOnInvestments(ROI)','%','$ROIBenchmarkType',</v>
      </c>
      <c r="Y147" t="str">
        <f t="shared" si="55"/>
        <v xml:space="preserve">         if(row$[ratio] ==  'bench_mark_type'             )  { $ROIBenchmarkType                                = row$['bench_mark_type'             ];</v>
      </c>
    </row>
    <row r="148" spans="2:25" x14ac:dyDescent="0.25">
      <c r="B148" t="s">
        <v>453</v>
      </c>
      <c r="C148" t="str">
        <f t="shared" si="56"/>
        <v>global_average</v>
      </c>
      <c r="D148" s="3">
        <f t="shared" si="39"/>
        <v>14</v>
      </c>
      <c r="E148" s="3">
        <f t="shared" si="40"/>
        <v>28</v>
      </c>
      <c r="F148" s="8" t="str">
        <f t="shared" si="41"/>
        <v xml:space="preserve">'global_average'              </v>
      </c>
      <c r="G148" t="str">
        <f t="shared" si="42"/>
        <v>'ROIGlobalAverage'</v>
      </c>
      <c r="H148" t="str">
        <f t="shared" si="43"/>
        <v>$ROIGlobalAverage</v>
      </c>
      <c r="I148" t="str">
        <f t="shared" si="44"/>
        <v>'$ROIGlobalAverage'</v>
      </c>
      <c r="J148" t="str">
        <f t="shared" si="45"/>
        <v>localStorage.ROIGlobalAverage</v>
      </c>
      <c r="K148" t="s">
        <v>370</v>
      </c>
      <c r="L148" t="s">
        <v>452</v>
      </c>
      <c r="M148" s="9" t="s">
        <v>356</v>
      </c>
      <c r="N148">
        <f t="shared" si="46"/>
        <v>17</v>
      </c>
      <c r="O148">
        <f t="shared" si="38"/>
        <v>46</v>
      </c>
      <c r="P148" t="str">
        <f t="shared" si="47"/>
        <v xml:space="preserve">ROIGlobalAverage                             </v>
      </c>
      <c r="Q148" t="str">
        <f t="shared" si="48"/>
        <v xml:space="preserve">'$ROIGlobalAverage'                               </v>
      </c>
      <c r="R148" t="str">
        <f t="shared" si="49"/>
        <v>$ROIGlobalAverage                                = 0; // ProfitabilityRatios-ReturnOnInvestments(ROI)</v>
      </c>
      <c r="S148" t="str">
        <f t="shared" si="50"/>
        <v>$ROIGlobalAverage                                =  str_replace(",","",$_POST['ROIGlobalAverage']) ;</v>
      </c>
      <c r="T148" t="str">
        <f t="shared" si="51"/>
        <v>localStorage.ROIGlobalAverage                              = '&lt;php? echo $ROIGlobalAverage?&gt;' ;</v>
      </c>
      <c r="U148" t="str">
        <f t="shared" si="52"/>
        <v xml:space="preserve">         localStorage.ROIGlobalAverage                              =  document.BenchmarksForm.ROIGlobalAverage.value;</v>
      </c>
      <c r="V148" t="str">
        <f t="shared" si="53"/>
        <v xml:space="preserve">         document.BenchmarksForm.ROIGlobalAverage.value =  ToNumber(localStorage.ROIGlobalAverage);</v>
      </c>
      <c r="X148" t="str">
        <f t="shared" si="54"/>
        <v xml:space="preserve">         '$ROIGlobalAverage',</v>
      </c>
      <c r="Y148" t="str">
        <f t="shared" si="55"/>
        <v xml:space="preserve">         if(row$[ratio] ==  'global_average'              )  { $ROIGlobalAverage                                = row$['global_average'              ];</v>
      </c>
    </row>
    <row r="149" spans="2:25" x14ac:dyDescent="0.25">
      <c r="B149" t="s">
        <v>454</v>
      </c>
      <c r="C149" t="str">
        <f t="shared" si="56"/>
        <v>trade</v>
      </c>
      <c r="D149" s="3">
        <f t="shared" si="39"/>
        <v>5</v>
      </c>
      <c r="E149" s="3">
        <f t="shared" si="40"/>
        <v>28</v>
      </c>
      <c r="F149" s="8" t="str">
        <f t="shared" si="41"/>
        <v xml:space="preserve">'trade'                       </v>
      </c>
      <c r="G149" t="str">
        <f t="shared" si="42"/>
        <v>'ROIBenchmark_Trade'</v>
      </c>
      <c r="H149" t="str">
        <f t="shared" si="43"/>
        <v>$ROIBenchmark_Trade</v>
      </c>
      <c r="I149" t="str">
        <f t="shared" si="44"/>
        <v>'$ROIBenchmark_Trade'</v>
      </c>
      <c r="J149" t="str">
        <f t="shared" si="45"/>
        <v>localStorage.ROIBenchmark_Trade</v>
      </c>
      <c r="K149" t="s">
        <v>370</v>
      </c>
      <c r="L149" t="s">
        <v>452</v>
      </c>
      <c r="M149" s="9" t="s">
        <v>356</v>
      </c>
      <c r="N149">
        <f t="shared" si="46"/>
        <v>19</v>
      </c>
      <c r="O149">
        <f t="shared" si="38"/>
        <v>46</v>
      </c>
      <c r="P149" t="str">
        <f t="shared" si="47"/>
        <v xml:space="preserve">ROIBenchmark_Trade                           </v>
      </c>
      <c r="Q149" t="str">
        <f t="shared" si="48"/>
        <v xml:space="preserve">'$ROIBenchmark_Trade'                             </v>
      </c>
      <c r="R149" t="str">
        <f t="shared" si="49"/>
        <v>$ROIBenchmark_Trade                              = 0; // ProfitabilityRatios-ReturnOnInvestments(ROI)</v>
      </c>
      <c r="S149" t="str">
        <f t="shared" si="50"/>
        <v>$ROIBenchmark_Trade                              =  str_replace(",","",$_POST['ROIBenchmark_Trade']) ;</v>
      </c>
      <c r="T149" t="str">
        <f t="shared" si="51"/>
        <v>localStorage.ROIBenchmark_Trade                            = '&lt;php? echo $ROIBenchmark_Trade?&gt;' ;</v>
      </c>
      <c r="U149" t="str">
        <f t="shared" si="52"/>
        <v xml:space="preserve">         localStorage.ROIBenchmark_Trade                            =  document.BenchmarksForm.ROIBenchmark_Trade.value;</v>
      </c>
      <c r="V149" t="str">
        <f t="shared" si="53"/>
        <v xml:space="preserve">         document.BenchmarksForm.ROIBenchmark_Trade.value =  ToNumber(localStorage.ROIBenchmark_Trade);</v>
      </c>
      <c r="X149" t="str">
        <f t="shared" si="54"/>
        <v xml:space="preserve">         '$ROIBenchmark_Trade',</v>
      </c>
      <c r="Y149" t="str">
        <f t="shared" si="55"/>
        <v xml:space="preserve">         if(row$[ratio] ==  'trade'                       )  { $ROIBenchmark_Trade                              = row$['trade'                       ];</v>
      </c>
    </row>
    <row r="150" spans="2:25" x14ac:dyDescent="0.25">
      <c r="B150" t="s">
        <v>455</v>
      </c>
      <c r="C150" t="str">
        <f t="shared" si="56"/>
        <v>finance_and_business</v>
      </c>
      <c r="D150" s="3">
        <f t="shared" si="39"/>
        <v>20</v>
      </c>
      <c r="E150" s="3">
        <f t="shared" si="40"/>
        <v>28</v>
      </c>
      <c r="F150" s="8" t="str">
        <f t="shared" si="41"/>
        <v xml:space="preserve">'finance_and_business'        </v>
      </c>
      <c r="G150" t="str">
        <f t="shared" si="42"/>
        <v>'ROIBenchmark_Finance'</v>
      </c>
      <c r="H150" t="str">
        <f t="shared" si="43"/>
        <v>$ROIBenchmark_Finance</v>
      </c>
      <c r="I150" t="str">
        <f t="shared" si="44"/>
        <v>'$ROIBenchmark_Finance'</v>
      </c>
      <c r="J150" t="str">
        <f t="shared" si="45"/>
        <v>localStorage.ROIBenchmark_Finance</v>
      </c>
      <c r="K150" t="s">
        <v>370</v>
      </c>
      <c r="L150" t="s">
        <v>452</v>
      </c>
      <c r="M150" s="9" t="s">
        <v>356</v>
      </c>
      <c r="N150">
        <f t="shared" si="46"/>
        <v>21</v>
      </c>
      <c r="O150">
        <f t="shared" si="38"/>
        <v>46</v>
      </c>
      <c r="P150" t="str">
        <f t="shared" si="47"/>
        <v xml:space="preserve">ROIBenchmark_Finance                         </v>
      </c>
      <c r="Q150" t="str">
        <f t="shared" si="48"/>
        <v xml:space="preserve">'$ROIBenchmark_Finance'                           </v>
      </c>
      <c r="R150" t="str">
        <f t="shared" si="49"/>
        <v>$ROIBenchmark_Finance                            = 0; // ProfitabilityRatios-ReturnOnInvestments(ROI)</v>
      </c>
      <c r="S150" t="str">
        <f t="shared" si="50"/>
        <v>$ROIBenchmark_Finance                            =  str_replace(",","",$_POST['ROIBenchmark_Finance']) ;</v>
      </c>
      <c r="T150" t="str">
        <f t="shared" si="51"/>
        <v>localStorage.ROIBenchmark_Finance                          = '&lt;php? echo $ROIBenchmark_Finance?&gt;' ;</v>
      </c>
      <c r="U150" t="str">
        <f t="shared" si="52"/>
        <v xml:space="preserve">         localStorage.ROIBenchmark_Finance                          =  document.BenchmarksForm.ROIBenchmark_Finance.value;</v>
      </c>
      <c r="V150" t="str">
        <f t="shared" si="53"/>
        <v xml:space="preserve">         document.BenchmarksForm.ROIBenchmark_Finance.value =  ToNumber(localStorage.ROIBenchmark_Finance);</v>
      </c>
      <c r="X150" t="str">
        <f t="shared" si="54"/>
        <v xml:space="preserve">         '$ROIBenchmark_Finance',</v>
      </c>
      <c r="Y150" t="str">
        <f t="shared" si="55"/>
        <v xml:space="preserve">         if(row$[ratio] ==  'finance_and_business'        )  { $ROIBenchmark_Finance                            = row$['finance_and_business'        ];</v>
      </c>
    </row>
    <row r="151" spans="2:25" x14ac:dyDescent="0.25">
      <c r="B151" t="s">
        <v>456</v>
      </c>
      <c r="C151" t="str">
        <f t="shared" si="56"/>
        <v>real_estate</v>
      </c>
      <c r="D151" s="3">
        <f t="shared" si="39"/>
        <v>11</v>
      </c>
      <c r="E151" s="3">
        <f t="shared" si="40"/>
        <v>28</v>
      </c>
      <c r="F151" s="8" t="str">
        <f t="shared" si="41"/>
        <v xml:space="preserve">'real_estate'                 </v>
      </c>
      <c r="G151" t="str">
        <f t="shared" si="42"/>
        <v>'ROIBenchmark_RealEstate'</v>
      </c>
      <c r="H151" t="str">
        <f t="shared" si="43"/>
        <v>$ROIBenchmark_RealEstate</v>
      </c>
      <c r="I151" t="str">
        <f t="shared" si="44"/>
        <v>'$ROIBenchmark_RealEstate'</v>
      </c>
      <c r="J151" t="str">
        <f t="shared" si="45"/>
        <v>localStorage.ROIBenchmark_RealEstate</v>
      </c>
      <c r="K151" t="s">
        <v>370</v>
      </c>
      <c r="L151" t="s">
        <v>452</v>
      </c>
      <c r="M151" s="9" t="s">
        <v>356</v>
      </c>
      <c r="N151">
        <f t="shared" si="46"/>
        <v>24</v>
      </c>
      <c r="O151">
        <f t="shared" si="38"/>
        <v>46</v>
      </c>
      <c r="P151" t="str">
        <f t="shared" si="47"/>
        <v xml:space="preserve">ROIBenchmark_RealEstate                      </v>
      </c>
      <c r="Q151" t="str">
        <f t="shared" si="48"/>
        <v xml:space="preserve">'$ROIBenchmark_RealEstate'                        </v>
      </c>
      <c r="R151" t="str">
        <f t="shared" si="49"/>
        <v>$ROIBenchmark_RealEstate                         = 0; // ProfitabilityRatios-ReturnOnInvestments(ROI)</v>
      </c>
      <c r="S151" t="str">
        <f t="shared" si="50"/>
        <v>$ROIBenchmark_RealEstate                         =  str_replace(",","",$_POST['ROIBenchmark_RealEstate']) ;</v>
      </c>
      <c r="T151" t="str">
        <f t="shared" si="51"/>
        <v>localStorage.ROIBenchmark_RealEstate                       = '&lt;php? echo $ROIBenchmark_RealEstate?&gt;' ;</v>
      </c>
      <c r="U151" t="str">
        <f t="shared" si="52"/>
        <v xml:space="preserve">         localStorage.ROIBenchmark_RealEstate                       =  document.BenchmarksForm.ROIBenchmark_RealEstate.value;</v>
      </c>
      <c r="V151" t="str">
        <f t="shared" si="53"/>
        <v xml:space="preserve">         document.BenchmarksForm.ROIBenchmark_RealEstate.value =  ToNumber(localStorage.ROIBenchmark_RealEstate);</v>
      </c>
      <c r="X151" t="str">
        <f t="shared" si="54"/>
        <v xml:space="preserve">         '$ROIBenchmark_RealEstate',</v>
      </c>
      <c r="Y151" t="str">
        <f t="shared" si="55"/>
        <v xml:space="preserve">         if(row$[ratio] ==  'real_estate'                 )  { $ROIBenchmark_RealEstate                         = row$['real_estate'                 ];</v>
      </c>
    </row>
    <row r="152" spans="2:25" x14ac:dyDescent="0.25">
      <c r="B152" t="s">
        <v>457</v>
      </c>
      <c r="C152" t="str">
        <f t="shared" si="56"/>
        <v>manufacturing</v>
      </c>
      <c r="D152" s="3">
        <f t="shared" si="39"/>
        <v>13</v>
      </c>
      <c r="E152" s="3">
        <f t="shared" si="40"/>
        <v>28</v>
      </c>
      <c r="F152" s="8" t="str">
        <f t="shared" si="41"/>
        <v xml:space="preserve">'manufacturing'               </v>
      </c>
      <c r="G152" t="str">
        <f t="shared" si="42"/>
        <v>'ROIBenchmark_Manufacturing'</v>
      </c>
      <c r="H152" t="str">
        <f t="shared" si="43"/>
        <v>$ROIBenchmark_Manufacturing</v>
      </c>
      <c r="I152" t="str">
        <f t="shared" si="44"/>
        <v>'$ROIBenchmark_Manufacturing'</v>
      </c>
      <c r="J152" t="str">
        <f t="shared" si="45"/>
        <v>localStorage.ROIBenchmark_Manufacturing</v>
      </c>
      <c r="K152" t="s">
        <v>370</v>
      </c>
      <c r="L152" t="s">
        <v>452</v>
      </c>
      <c r="M152" s="9" t="s">
        <v>356</v>
      </c>
      <c r="N152">
        <f t="shared" si="46"/>
        <v>27</v>
      </c>
      <c r="O152">
        <f t="shared" si="38"/>
        <v>46</v>
      </c>
      <c r="P152" t="str">
        <f t="shared" si="47"/>
        <v xml:space="preserve">ROIBenchmark_Manufacturing                   </v>
      </c>
      <c r="Q152" t="str">
        <f t="shared" si="48"/>
        <v xml:space="preserve">'$ROIBenchmark_Manufacturing'                     </v>
      </c>
      <c r="R152" t="str">
        <f t="shared" si="49"/>
        <v>$ROIBenchmark_Manufacturing                      = 0; // ProfitabilityRatios-ReturnOnInvestments(ROI)</v>
      </c>
      <c r="S152" t="str">
        <f t="shared" si="50"/>
        <v>$ROIBenchmark_Manufacturing                      =  str_replace(",","",$_POST['ROIBenchmark_Manufacturing']) ;</v>
      </c>
      <c r="T152" t="str">
        <f t="shared" si="51"/>
        <v>localStorage.ROIBenchmark_Manufacturing                    = '&lt;php? echo $ROIBenchmark_Manufacturing?&gt;' ;</v>
      </c>
      <c r="U152" t="str">
        <f t="shared" si="52"/>
        <v xml:space="preserve">         localStorage.ROIBenchmark_Manufacturing                    =  document.BenchmarksForm.ROIBenchmark_Manufacturing.value;</v>
      </c>
      <c r="V152" t="str">
        <f t="shared" si="53"/>
        <v xml:space="preserve">         document.BenchmarksForm.ROIBenchmark_Manufacturing.value =  ToNumber(localStorage.ROIBenchmark_Manufacturing);</v>
      </c>
      <c r="X152" t="str">
        <f t="shared" si="54"/>
        <v xml:space="preserve">         '$ROIBenchmark_Manufacturing',</v>
      </c>
      <c r="Y152" t="str">
        <f t="shared" si="55"/>
        <v xml:space="preserve">         if(row$[ratio] ==  'manufacturing'               )  { $ROIBenchmark_Manufacturing                      = row$['manufacturing'               ];</v>
      </c>
    </row>
    <row r="153" spans="2:25" x14ac:dyDescent="0.25">
      <c r="B153" t="s">
        <v>458</v>
      </c>
      <c r="C153" t="str">
        <f t="shared" si="56"/>
        <v>construction</v>
      </c>
      <c r="D153" s="3">
        <f t="shared" si="39"/>
        <v>12</v>
      </c>
      <c r="E153" s="3">
        <f t="shared" si="40"/>
        <v>28</v>
      </c>
      <c r="F153" s="8" t="str">
        <f t="shared" si="41"/>
        <v xml:space="preserve">'construction'                </v>
      </c>
      <c r="G153" t="str">
        <f t="shared" si="42"/>
        <v>'ROIBenchmark_Construction'</v>
      </c>
      <c r="H153" t="str">
        <f t="shared" si="43"/>
        <v>$ROIBenchmark_Construction</v>
      </c>
      <c r="I153" t="str">
        <f t="shared" si="44"/>
        <v>'$ROIBenchmark_Construction'</v>
      </c>
      <c r="J153" t="str">
        <f t="shared" si="45"/>
        <v>localStorage.ROIBenchmark_Construction</v>
      </c>
      <c r="K153" t="s">
        <v>370</v>
      </c>
      <c r="L153" t="s">
        <v>452</v>
      </c>
      <c r="M153" s="9" t="s">
        <v>356</v>
      </c>
      <c r="N153">
        <f t="shared" si="46"/>
        <v>26</v>
      </c>
      <c r="O153">
        <f t="shared" si="38"/>
        <v>46</v>
      </c>
      <c r="P153" t="str">
        <f t="shared" si="47"/>
        <v xml:space="preserve">ROIBenchmark_Construction                    </v>
      </c>
      <c r="Q153" t="str">
        <f t="shared" si="48"/>
        <v xml:space="preserve">'$ROIBenchmark_Construction'                      </v>
      </c>
      <c r="R153" t="str">
        <f t="shared" si="49"/>
        <v>$ROIBenchmark_Construction                       = 0; // ProfitabilityRatios-ReturnOnInvestments(ROI)</v>
      </c>
      <c r="S153" t="str">
        <f t="shared" si="50"/>
        <v>$ROIBenchmark_Construction                       =  str_replace(",","",$_POST['ROIBenchmark_Construction']) ;</v>
      </c>
      <c r="T153" t="str">
        <f t="shared" si="51"/>
        <v>localStorage.ROIBenchmark_Construction                     = '&lt;php? echo $ROIBenchmark_Construction?&gt;' ;</v>
      </c>
      <c r="U153" t="str">
        <f t="shared" si="52"/>
        <v xml:space="preserve">         localStorage.ROIBenchmark_Construction                     =  document.BenchmarksForm.ROIBenchmark_Construction.value;</v>
      </c>
      <c r="V153" t="str">
        <f t="shared" si="53"/>
        <v xml:space="preserve">         document.BenchmarksForm.ROIBenchmark_Construction.value =  ToNumber(localStorage.ROIBenchmark_Construction);</v>
      </c>
      <c r="X153" t="str">
        <f t="shared" si="54"/>
        <v xml:space="preserve">         '$ROIBenchmark_Construction',</v>
      </c>
      <c r="Y153" t="str">
        <f t="shared" si="55"/>
        <v xml:space="preserve">         if(row$[ratio] ==  'construction'                )  { $ROIBenchmark_Construction                       = row$['construction'                ];</v>
      </c>
    </row>
    <row r="154" spans="2:25" x14ac:dyDescent="0.25">
      <c r="B154" t="s">
        <v>459</v>
      </c>
      <c r="C154" t="str">
        <f t="shared" si="56"/>
        <v>agriculture</v>
      </c>
      <c r="D154" s="3">
        <f t="shared" si="39"/>
        <v>11</v>
      </c>
      <c r="E154" s="3">
        <f t="shared" si="40"/>
        <v>28</v>
      </c>
      <c r="F154" s="8" t="str">
        <f t="shared" si="41"/>
        <v xml:space="preserve">'agriculture'                 </v>
      </c>
      <c r="G154" t="str">
        <f t="shared" si="42"/>
        <v>'ROIBenchmark_Agriculture'</v>
      </c>
      <c r="H154" t="str">
        <f t="shared" si="43"/>
        <v>$ROIBenchmark_Agriculture</v>
      </c>
      <c r="I154" t="str">
        <f t="shared" si="44"/>
        <v>'$ROIBenchmark_Agriculture'</v>
      </c>
      <c r="J154" t="str">
        <f t="shared" si="45"/>
        <v>localStorage.ROIBenchmark_Agriculture</v>
      </c>
      <c r="K154" t="s">
        <v>370</v>
      </c>
      <c r="L154" t="s">
        <v>452</v>
      </c>
      <c r="M154" s="9" t="s">
        <v>356</v>
      </c>
      <c r="N154">
        <f t="shared" si="46"/>
        <v>25</v>
      </c>
      <c r="O154">
        <f t="shared" si="38"/>
        <v>46</v>
      </c>
      <c r="P154" t="str">
        <f t="shared" si="47"/>
        <v xml:space="preserve">ROIBenchmark_Agriculture                     </v>
      </c>
      <c r="Q154" t="str">
        <f t="shared" si="48"/>
        <v xml:space="preserve">'$ROIBenchmark_Agriculture'                       </v>
      </c>
      <c r="R154" t="str">
        <f t="shared" si="49"/>
        <v>$ROIBenchmark_Agriculture                        = 0; // ProfitabilityRatios-ReturnOnInvestments(ROI)</v>
      </c>
      <c r="S154" t="str">
        <f t="shared" si="50"/>
        <v>$ROIBenchmark_Agriculture                        =  str_replace(",","",$_POST['ROIBenchmark_Agriculture']) ;</v>
      </c>
      <c r="T154" t="str">
        <f t="shared" si="51"/>
        <v>localStorage.ROIBenchmark_Agriculture                      = '&lt;php? echo $ROIBenchmark_Agriculture?&gt;' ;</v>
      </c>
      <c r="U154" t="str">
        <f t="shared" si="52"/>
        <v xml:space="preserve">         localStorage.ROIBenchmark_Agriculture                      =  document.BenchmarksForm.ROIBenchmark_Agriculture.value;</v>
      </c>
      <c r="V154" t="str">
        <f t="shared" si="53"/>
        <v xml:space="preserve">         document.BenchmarksForm.ROIBenchmark_Agriculture.value =  ToNumber(localStorage.ROIBenchmark_Agriculture);</v>
      </c>
      <c r="X154" t="str">
        <f t="shared" si="54"/>
        <v xml:space="preserve">         '$ROIBenchmark_Agriculture',</v>
      </c>
      <c r="Y154" t="str">
        <f t="shared" si="55"/>
        <v xml:space="preserve">         if(row$[ratio] ==  'agriculture'                 )  { $ROIBenchmark_Agriculture                        = row$['agriculture'                 ];</v>
      </c>
    </row>
    <row r="155" spans="2:25" x14ac:dyDescent="0.25">
      <c r="B155" t="s">
        <v>460</v>
      </c>
      <c r="C155" t="str">
        <f t="shared" si="56"/>
        <v>parastatals</v>
      </c>
      <c r="D155" s="3">
        <f t="shared" si="39"/>
        <v>11</v>
      </c>
      <c r="E155" s="3">
        <f t="shared" si="40"/>
        <v>28</v>
      </c>
      <c r="F155" s="8" t="str">
        <f t="shared" si="41"/>
        <v xml:space="preserve">'parastatals'                 </v>
      </c>
      <c r="G155" t="str">
        <f t="shared" si="42"/>
        <v>'ROIBenchmark_Parastatals'</v>
      </c>
      <c r="H155" t="str">
        <f t="shared" si="43"/>
        <v>$ROIBenchmark_Parastatals</v>
      </c>
      <c r="I155" t="str">
        <f t="shared" si="44"/>
        <v>'$ROIBenchmark_Parastatals'</v>
      </c>
      <c r="J155" t="str">
        <f t="shared" si="45"/>
        <v>localStorage.ROIBenchmark_Parastatals</v>
      </c>
      <c r="K155" t="s">
        <v>370</v>
      </c>
      <c r="L155" t="s">
        <v>452</v>
      </c>
      <c r="M155" s="9" t="s">
        <v>356</v>
      </c>
      <c r="N155">
        <f t="shared" si="46"/>
        <v>25</v>
      </c>
      <c r="O155">
        <f t="shared" si="38"/>
        <v>46</v>
      </c>
      <c r="P155" t="str">
        <f t="shared" si="47"/>
        <v xml:space="preserve">ROIBenchmark_Parastatals                     </v>
      </c>
      <c r="Q155" t="str">
        <f t="shared" si="48"/>
        <v xml:space="preserve">'$ROIBenchmark_Parastatals'                       </v>
      </c>
      <c r="R155" t="str">
        <f t="shared" si="49"/>
        <v>$ROIBenchmark_Parastatals                        = 0; // ProfitabilityRatios-ReturnOnInvestments(ROI)</v>
      </c>
      <c r="S155" t="str">
        <f t="shared" si="50"/>
        <v>$ROIBenchmark_Parastatals                        =  str_replace(",","",$_POST['ROIBenchmark_Parastatals']) ;</v>
      </c>
      <c r="T155" t="str">
        <f t="shared" si="51"/>
        <v>localStorage.ROIBenchmark_Parastatals                      = '&lt;php? echo $ROIBenchmark_Parastatals?&gt;' ;</v>
      </c>
      <c r="U155" t="str">
        <f t="shared" si="52"/>
        <v xml:space="preserve">         localStorage.ROIBenchmark_Parastatals                      =  document.BenchmarksForm.ROIBenchmark_Parastatals.value;</v>
      </c>
      <c r="V155" t="str">
        <f t="shared" si="53"/>
        <v xml:space="preserve">         document.BenchmarksForm.ROIBenchmark_Parastatals.value =  ToNumber(localStorage.ROIBenchmark_Parastatals);</v>
      </c>
      <c r="X155" t="str">
        <f t="shared" si="54"/>
        <v xml:space="preserve">         '$ROIBenchmark_Parastatals',</v>
      </c>
      <c r="Y155" t="str">
        <f t="shared" si="55"/>
        <v xml:space="preserve">         if(row$[ratio] ==  'parastatals'                 )  { $ROIBenchmark_Parastatals                        = row$['parastatals'                 ];</v>
      </c>
    </row>
    <row r="156" spans="2:25" x14ac:dyDescent="0.25">
      <c r="B156" t="s">
        <v>461</v>
      </c>
      <c r="C156" t="str">
        <f t="shared" si="56"/>
        <v>transport_and_communications</v>
      </c>
      <c r="D156" s="3">
        <f t="shared" si="39"/>
        <v>28</v>
      </c>
      <c r="E156" s="3">
        <f t="shared" si="40"/>
        <v>28</v>
      </c>
      <c r="F156" s="8" t="str">
        <f t="shared" si="41"/>
        <v>'transport_and_communications'</v>
      </c>
      <c r="G156" t="str">
        <f t="shared" si="42"/>
        <v>'ROIBenchmark_Transport'</v>
      </c>
      <c r="H156" t="str">
        <f t="shared" si="43"/>
        <v>$ROIBenchmark_Transport</v>
      </c>
      <c r="I156" t="str">
        <f t="shared" si="44"/>
        <v>'$ROIBenchmark_Transport'</v>
      </c>
      <c r="J156" t="str">
        <f t="shared" si="45"/>
        <v>localStorage.ROIBenchmark_Transport</v>
      </c>
      <c r="K156" t="s">
        <v>370</v>
      </c>
      <c r="L156" t="s">
        <v>452</v>
      </c>
      <c r="M156" s="9" t="s">
        <v>356</v>
      </c>
      <c r="N156">
        <f t="shared" si="46"/>
        <v>23</v>
      </c>
      <c r="O156">
        <f t="shared" si="38"/>
        <v>46</v>
      </c>
      <c r="P156" t="str">
        <f t="shared" si="47"/>
        <v xml:space="preserve">ROIBenchmark_Transport                       </v>
      </c>
      <c r="Q156" t="str">
        <f t="shared" si="48"/>
        <v xml:space="preserve">'$ROIBenchmark_Transport'                         </v>
      </c>
      <c r="R156" t="str">
        <f t="shared" si="49"/>
        <v>$ROIBenchmark_Transport                          = 0; // ProfitabilityRatios-ReturnOnInvestments(ROI)</v>
      </c>
      <c r="S156" t="str">
        <f t="shared" si="50"/>
        <v>$ROIBenchmark_Transport                          =  str_replace(",","",$_POST['ROIBenchmark_Transport']) ;</v>
      </c>
      <c r="T156" t="str">
        <f t="shared" si="51"/>
        <v>localStorage.ROIBenchmark_Transport                        = '&lt;php? echo $ROIBenchmark_Transport?&gt;' ;</v>
      </c>
      <c r="U156" t="str">
        <f t="shared" si="52"/>
        <v xml:space="preserve">         localStorage.ROIBenchmark_Transport                        =  document.BenchmarksForm.ROIBenchmark_Transport.value;</v>
      </c>
      <c r="V156" t="str">
        <f t="shared" si="53"/>
        <v xml:space="preserve">         document.BenchmarksForm.ROIBenchmark_Transport.value =  ToNumber(localStorage.ROIBenchmark_Transport);</v>
      </c>
      <c r="X156" t="str">
        <f t="shared" si="54"/>
        <v xml:space="preserve">         '$ROIBenchmark_Transport',</v>
      </c>
      <c r="Y156" t="str">
        <f t="shared" si="55"/>
        <v xml:space="preserve">         if(row$[ratio] ==  'transport_and_communications')  { $ROIBenchmark_Transport                          = row$['transport_and_communications'];</v>
      </c>
    </row>
    <row r="157" spans="2:25" x14ac:dyDescent="0.25">
      <c r="B157" t="s">
        <v>462</v>
      </c>
      <c r="C157" t="str">
        <f t="shared" si="56"/>
        <v>mining</v>
      </c>
      <c r="D157" s="3">
        <f t="shared" si="39"/>
        <v>6</v>
      </c>
      <c r="E157" s="3">
        <f t="shared" si="40"/>
        <v>28</v>
      </c>
      <c r="F157" s="8" t="str">
        <f t="shared" si="41"/>
        <v xml:space="preserve">'mining'                      </v>
      </c>
      <c r="G157" t="str">
        <f t="shared" si="42"/>
        <v>'ROIBenchmark_Mining'</v>
      </c>
      <c r="H157" t="str">
        <f t="shared" si="43"/>
        <v>$ROIBenchmark_Mining</v>
      </c>
      <c r="I157" t="str">
        <f t="shared" si="44"/>
        <v>'$ROIBenchmark_Mining'</v>
      </c>
      <c r="J157" t="str">
        <f t="shared" si="45"/>
        <v>localStorage.ROIBenchmark_Mining</v>
      </c>
      <c r="K157" t="s">
        <v>370</v>
      </c>
      <c r="L157" t="s">
        <v>452</v>
      </c>
      <c r="M157" s="9" t="s">
        <v>356</v>
      </c>
      <c r="N157">
        <f t="shared" si="46"/>
        <v>20</v>
      </c>
      <c r="O157">
        <f t="shared" si="38"/>
        <v>46</v>
      </c>
      <c r="P157" t="str">
        <f t="shared" si="47"/>
        <v xml:space="preserve">ROIBenchmark_Mining                          </v>
      </c>
      <c r="Q157" t="str">
        <f t="shared" si="48"/>
        <v xml:space="preserve">'$ROIBenchmark_Mining'                            </v>
      </c>
      <c r="R157" t="str">
        <f t="shared" si="49"/>
        <v>$ROIBenchmark_Mining                             = 0; // ProfitabilityRatios-ReturnOnInvestments(ROI)</v>
      </c>
      <c r="S157" t="str">
        <f t="shared" si="50"/>
        <v>$ROIBenchmark_Mining                             =  str_replace(",","",$_POST['ROIBenchmark_Mining']) ;</v>
      </c>
      <c r="T157" t="str">
        <f t="shared" si="51"/>
        <v>localStorage.ROIBenchmark_Mining                           = '&lt;php? echo $ROIBenchmark_Mining?&gt;' ;</v>
      </c>
      <c r="U157" t="str">
        <f t="shared" si="52"/>
        <v xml:space="preserve">         localStorage.ROIBenchmark_Mining                           =  document.BenchmarksForm.ROIBenchmark_Mining.value;</v>
      </c>
      <c r="V157" t="str">
        <f t="shared" si="53"/>
        <v xml:space="preserve">         document.BenchmarksForm.ROIBenchmark_Mining.value =  ToNumber(localStorage.ROIBenchmark_Mining);</v>
      </c>
      <c r="X157" t="str">
        <f t="shared" si="54"/>
        <v xml:space="preserve">         '$ROIBenchmark_Mining',</v>
      </c>
      <c r="Y157" t="str">
        <f t="shared" si="55"/>
        <v xml:space="preserve">         if(row$[ratio] ==  'mining'                      )  { $ROIBenchmark_Mining                             = row$['mining'                      ];</v>
      </c>
    </row>
    <row r="158" spans="2:25" x14ac:dyDescent="0.25">
      <c r="B158" t="s">
        <v>463</v>
      </c>
      <c r="C158" t="str">
        <f t="shared" si="56"/>
        <v>date_updated</v>
      </c>
      <c r="D158" s="3">
        <f t="shared" si="39"/>
        <v>12</v>
      </c>
      <c r="E158" s="3">
        <f t="shared" si="40"/>
        <v>28</v>
      </c>
      <c r="F158" s="8" t="str">
        <f t="shared" si="41"/>
        <v xml:space="preserve">'date_updated'                </v>
      </c>
      <c r="G158" t="str">
        <f t="shared" si="42"/>
        <v>'ROIBenchmark_DateUpdated'</v>
      </c>
      <c r="H158" t="str">
        <f t="shared" si="43"/>
        <v>$ROIBenchmark_DateUpdated</v>
      </c>
      <c r="I158" t="str">
        <f t="shared" si="44"/>
        <v>'$ROIBenchmark_DateUpdated'</v>
      </c>
      <c r="J158" t="str">
        <f t="shared" si="45"/>
        <v>localStorage.ROIBenchmark_DateUpdated</v>
      </c>
      <c r="K158" t="s">
        <v>370</v>
      </c>
      <c r="L158" t="s">
        <v>452</v>
      </c>
      <c r="M158" s="9" t="s">
        <v>356</v>
      </c>
      <c r="N158">
        <f t="shared" si="46"/>
        <v>25</v>
      </c>
      <c r="O158">
        <f t="shared" si="38"/>
        <v>46</v>
      </c>
      <c r="P158" t="str">
        <f t="shared" si="47"/>
        <v xml:space="preserve">ROIBenchmark_DateUpdated                     </v>
      </c>
      <c r="Q158" t="str">
        <f t="shared" si="48"/>
        <v xml:space="preserve">'$ROIBenchmark_DateUpdated'                       </v>
      </c>
      <c r="R158" t="str">
        <f t="shared" si="49"/>
        <v>$ROIBenchmark_DateUpdated                        = 0; // ProfitabilityRatios-ReturnOnInvestments(ROI)</v>
      </c>
      <c r="S158" t="str">
        <f t="shared" si="50"/>
        <v>$ROIBenchmark_DateUpdated                        =  str_replace(",","",$_POST['ROIBenchmark_DateUpdated']) ;</v>
      </c>
      <c r="T158" t="str">
        <f t="shared" si="51"/>
        <v>localStorage.ROIBenchmark_DateUpdated                      = '&lt;php? echo $ROIBenchmark_DateUpdated?&gt;' ;</v>
      </c>
      <c r="U158" t="str">
        <f t="shared" si="52"/>
        <v xml:space="preserve">         localStorage.ROIBenchmark_DateUpdated                      =  document.BenchmarksForm.ROIBenchmark_DateUpdated.value;</v>
      </c>
      <c r="V158" t="str">
        <f t="shared" si="53"/>
        <v xml:space="preserve">         document.BenchmarksForm.ROIBenchmark_DateUpdated.value =  ToNumber(localStorage.ROIBenchmark_DateUpdated);</v>
      </c>
      <c r="X158" t="str">
        <f t="shared" si="54"/>
        <v xml:space="preserve">         '$ROIBenchmark_DateUpdated',</v>
      </c>
      <c r="Y158" t="str">
        <f t="shared" si="55"/>
        <v xml:space="preserve">         if(row$[ratio] ==  'date_updated'                )  { $ROIBenchmark_DateUpdated                        = row$['date_updated'                ];</v>
      </c>
    </row>
    <row r="159" spans="2:25" x14ac:dyDescent="0.25">
      <c r="B159" t="s">
        <v>464</v>
      </c>
      <c r="C159" t="str">
        <f t="shared" si="56"/>
        <v>data_source</v>
      </c>
      <c r="D159" s="3">
        <f t="shared" si="39"/>
        <v>11</v>
      </c>
      <c r="E159" s="3">
        <f t="shared" si="40"/>
        <v>28</v>
      </c>
      <c r="F159" s="8" t="str">
        <f t="shared" si="41"/>
        <v xml:space="preserve">'data_source'                 </v>
      </c>
      <c r="G159" t="str">
        <f t="shared" si="42"/>
        <v>'ROIBenchmarkComment'</v>
      </c>
      <c r="H159" t="str">
        <f t="shared" si="43"/>
        <v>$ROIBenchmarkComment</v>
      </c>
      <c r="I159" t="str">
        <f t="shared" si="44"/>
        <v>'$ROIBenchmarkComment'</v>
      </c>
      <c r="J159" t="str">
        <f t="shared" si="45"/>
        <v>localStorage.ROIBenchmarkComment</v>
      </c>
      <c r="K159" t="s">
        <v>370</v>
      </c>
      <c r="L159" t="s">
        <v>452</v>
      </c>
      <c r="M159" s="9" t="s">
        <v>356</v>
      </c>
      <c r="N159">
        <f t="shared" si="46"/>
        <v>20</v>
      </c>
      <c r="O159">
        <f t="shared" si="38"/>
        <v>46</v>
      </c>
      <c r="P159" t="str">
        <f t="shared" si="47"/>
        <v xml:space="preserve">ROIBenchmarkComment                          </v>
      </c>
      <c r="Q159" t="str">
        <f t="shared" si="48"/>
        <v xml:space="preserve">'$ROIBenchmarkComment'                            </v>
      </c>
      <c r="R159" t="str">
        <f t="shared" si="49"/>
        <v>$ROIBenchmarkComment                             = 0; // ProfitabilityRatios-ReturnOnInvestments(ROI)</v>
      </c>
      <c r="S159" t="str">
        <f t="shared" si="50"/>
        <v>$ROIBenchmarkComment                             =  str_replace(",","",$_POST['ROIBenchmarkComment']) ;</v>
      </c>
      <c r="T159" t="str">
        <f t="shared" si="51"/>
        <v>localStorage.ROIBenchmarkComment                           = '&lt;php? echo $ROIBenchmarkComment?&gt;' ;</v>
      </c>
      <c r="U159" t="str">
        <f t="shared" si="52"/>
        <v xml:space="preserve">         localStorage.ROIBenchmarkComment                           =  document.BenchmarksForm.ROIBenchmarkComment.value;</v>
      </c>
      <c r="V159" t="str">
        <f t="shared" si="53"/>
        <v xml:space="preserve">         document.BenchmarksForm.ROIBenchmarkComment.value =  ToNumber(localStorage.ROIBenchmarkComment);</v>
      </c>
      <c r="X159" t="str">
        <f t="shared" si="54"/>
        <v xml:space="preserve">         '$username','$ROIBenchmarkComment'),</v>
      </c>
      <c r="Y159" t="str">
        <f t="shared" si="55"/>
        <v xml:space="preserve">         if(row$[ratio] ==  'data_source'                 )  { $ROIBenchmarkComment                             = row$['data_source'                 ];</v>
      </c>
    </row>
    <row r="160" spans="2:25" x14ac:dyDescent="0.25">
      <c r="B160" t="s">
        <v>465</v>
      </c>
      <c r="C160" t="str">
        <f t="shared" si="56"/>
        <v>bench_mark_type</v>
      </c>
      <c r="D160" s="3">
        <f t="shared" si="39"/>
        <v>15</v>
      </c>
      <c r="E160" s="3">
        <f t="shared" si="40"/>
        <v>28</v>
      </c>
      <c r="F160" s="8" t="str">
        <f t="shared" si="41"/>
        <v xml:space="preserve">'bench_mark_type'             </v>
      </c>
      <c r="G160" t="str">
        <f t="shared" si="42"/>
        <v>'GearingRatioBenchmarkType'</v>
      </c>
      <c r="H160" t="str">
        <f t="shared" si="43"/>
        <v>$GearingRatioBenchmarkType</v>
      </c>
      <c r="I160" t="str">
        <f t="shared" si="44"/>
        <v>'$GearingRatioBenchmarkType'</v>
      </c>
      <c r="J160" t="str">
        <f t="shared" si="45"/>
        <v>localStorage.GearingRatioBenchmarkType</v>
      </c>
      <c r="K160" t="s">
        <v>466</v>
      </c>
      <c r="L160" t="s">
        <v>467</v>
      </c>
      <c r="M160" s="9" t="s">
        <v>356</v>
      </c>
      <c r="N160">
        <f t="shared" si="46"/>
        <v>26</v>
      </c>
      <c r="O160">
        <f t="shared" si="38"/>
        <v>46</v>
      </c>
      <c r="P160" t="str">
        <f t="shared" si="47"/>
        <v xml:space="preserve">GearingRatioBenchmarkType                    </v>
      </c>
      <c r="Q160" t="str">
        <f t="shared" si="48"/>
        <v xml:space="preserve">'$GearingRatioBenchmarkType'                      </v>
      </c>
      <c r="R160" t="str">
        <f t="shared" si="49"/>
        <v>$GearingRatioBenchmarkType                       = 0; // CapitalStructureRatios-GearingRatio</v>
      </c>
      <c r="S160" t="str">
        <f t="shared" si="50"/>
        <v>$GearingRatioBenchmarkType                       =  str_replace(",","",$_POST['GearingRatioBenchmarkType']) ;</v>
      </c>
      <c r="T160" t="str">
        <f t="shared" si="51"/>
        <v>localStorage.GearingRatioBenchmarkType                     = '&lt;php? echo $GearingRatioBenchmarkType?&gt;' ;</v>
      </c>
      <c r="U160" t="str">
        <f t="shared" si="52"/>
        <v xml:space="preserve">         localStorage.GearingRatioBenchmarkType                     =  document.BenchmarksForm.GearingRatioBenchmarkType.value;</v>
      </c>
      <c r="V160" t="str">
        <f t="shared" si="53"/>
        <v xml:space="preserve">         document.BenchmarksForm.GearingRatioBenchmarkType.value =  ToNumber(localStorage.GearingRatioBenchmarkType);</v>
      </c>
      <c r="X160" t="str">
        <f t="shared" si="54"/>
        <v xml:space="preserve">         ('GearingRatio','%','$GearingRatioBenchmarkType',</v>
      </c>
      <c r="Y160" t="str">
        <f t="shared" si="55"/>
        <v xml:space="preserve">         if(row$[ratio] ==  'bench_mark_type'             )  { $GearingRatioBenchmarkType                       = row$['bench_mark_type'             ];</v>
      </c>
    </row>
    <row r="161" spans="2:25" x14ac:dyDescent="0.25">
      <c r="B161" t="s">
        <v>468</v>
      </c>
      <c r="C161" t="str">
        <f t="shared" si="56"/>
        <v>global_average</v>
      </c>
      <c r="D161" s="3">
        <f t="shared" si="39"/>
        <v>14</v>
      </c>
      <c r="E161" s="3">
        <f t="shared" si="40"/>
        <v>28</v>
      </c>
      <c r="F161" s="8" t="str">
        <f t="shared" si="41"/>
        <v xml:space="preserve">'global_average'              </v>
      </c>
      <c r="G161" t="str">
        <f t="shared" si="42"/>
        <v>'GearingRatioGlobalAverage'</v>
      </c>
      <c r="H161" t="str">
        <f t="shared" si="43"/>
        <v>$GearingRatioGlobalAverage</v>
      </c>
      <c r="I161" t="str">
        <f t="shared" si="44"/>
        <v>'$GearingRatioGlobalAverage'</v>
      </c>
      <c r="J161" t="str">
        <f t="shared" si="45"/>
        <v>localStorage.GearingRatioGlobalAverage</v>
      </c>
      <c r="K161" t="s">
        <v>466</v>
      </c>
      <c r="L161" t="s">
        <v>467</v>
      </c>
      <c r="M161" s="9" t="s">
        <v>356</v>
      </c>
      <c r="N161">
        <f t="shared" si="46"/>
        <v>26</v>
      </c>
      <c r="O161">
        <f t="shared" si="38"/>
        <v>46</v>
      </c>
      <c r="P161" t="str">
        <f t="shared" si="47"/>
        <v xml:space="preserve">GearingRatioGlobalAverage                    </v>
      </c>
      <c r="Q161" t="str">
        <f t="shared" si="48"/>
        <v xml:space="preserve">'$GearingRatioGlobalAverage'                      </v>
      </c>
      <c r="R161" t="str">
        <f t="shared" si="49"/>
        <v>$GearingRatioGlobalAverage                       = 0; // CapitalStructureRatios-GearingRatio</v>
      </c>
      <c r="S161" t="str">
        <f t="shared" si="50"/>
        <v>$GearingRatioGlobalAverage                       =  str_replace(",","",$_POST['GearingRatioGlobalAverage']) ;</v>
      </c>
      <c r="T161" t="str">
        <f t="shared" si="51"/>
        <v>localStorage.GearingRatioGlobalAverage                     = '&lt;php? echo $GearingRatioGlobalAverage?&gt;' ;</v>
      </c>
      <c r="U161" t="str">
        <f t="shared" si="52"/>
        <v xml:space="preserve">         localStorage.GearingRatioGlobalAverage                     =  document.BenchmarksForm.GearingRatioGlobalAverage.value;</v>
      </c>
      <c r="V161" t="str">
        <f t="shared" si="53"/>
        <v xml:space="preserve">         document.BenchmarksForm.GearingRatioGlobalAverage.value =  ToNumber(localStorage.GearingRatioGlobalAverage);</v>
      </c>
      <c r="X161" t="str">
        <f t="shared" si="54"/>
        <v xml:space="preserve">         '$GearingRatioGlobalAverage',</v>
      </c>
      <c r="Y161" t="str">
        <f t="shared" si="55"/>
        <v xml:space="preserve">         if(row$[ratio] ==  'global_average'              )  { $GearingRatioGlobalAverage                       = row$['global_average'              ];</v>
      </c>
    </row>
    <row r="162" spans="2:25" x14ac:dyDescent="0.25">
      <c r="B162" t="s">
        <v>469</v>
      </c>
      <c r="C162" t="str">
        <f t="shared" si="56"/>
        <v>trade</v>
      </c>
      <c r="D162" s="3">
        <f t="shared" si="39"/>
        <v>5</v>
      </c>
      <c r="E162" s="3">
        <f t="shared" si="40"/>
        <v>28</v>
      </c>
      <c r="F162" s="8" t="str">
        <f t="shared" si="41"/>
        <v xml:space="preserve">'trade'                       </v>
      </c>
      <c r="G162" t="str">
        <f t="shared" si="42"/>
        <v>'GearingRatioBenchmark_Trade'</v>
      </c>
      <c r="H162" t="str">
        <f t="shared" si="43"/>
        <v>$GearingRatioBenchmark_Trade</v>
      </c>
      <c r="I162" t="str">
        <f t="shared" si="44"/>
        <v>'$GearingRatioBenchmark_Trade'</v>
      </c>
      <c r="J162" t="str">
        <f t="shared" si="45"/>
        <v>localStorage.GearingRatioBenchmark_Trade</v>
      </c>
      <c r="K162" t="s">
        <v>466</v>
      </c>
      <c r="L162" t="s">
        <v>467</v>
      </c>
      <c r="M162" s="9" t="s">
        <v>356</v>
      </c>
      <c r="N162">
        <f t="shared" si="46"/>
        <v>28</v>
      </c>
      <c r="O162">
        <f t="shared" si="38"/>
        <v>46</v>
      </c>
      <c r="P162" t="str">
        <f t="shared" si="47"/>
        <v xml:space="preserve">GearingRatioBenchmark_Trade                  </v>
      </c>
      <c r="Q162" t="str">
        <f t="shared" si="48"/>
        <v xml:space="preserve">'$GearingRatioBenchmark_Trade'                    </v>
      </c>
      <c r="R162" t="str">
        <f t="shared" si="49"/>
        <v>$GearingRatioBenchmark_Trade                     = 0; // CapitalStructureRatios-GearingRatio</v>
      </c>
      <c r="S162" t="str">
        <f t="shared" si="50"/>
        <v>$GearingRatioBenchmark_Trade                     =  str_replace(",","",$_POST['GearingRatioBenchmark_Trade']) ;</v>
      </c>
      <c r="T162" t="str">
        <f t="shared" si="51"/>
        <v>localStorage.GearingRatioBenchmark_Trade                   = '&lt;php? echo $GearingRatioBenchmark_Trade?&gt;' ;</v>
      </c>
      <c r="U162" t="str">
        <f t="shared" si="52"/>
        <v xml:space="preserve">         localStorage.GearingRatioBenchmark_Trade                   =  document.BenchmarksForm.GearingRatioBenchmark_Trade.value;</v>
      </c>
      <c r="V162" t="str">
        <f t="shared" si="53"/>
        <v xml:space="preserve">         document.BenchmarksForm.GearingRatioBenchmark_Trade.value =  ToNumber(localStorage.GearingRatioBenchmark_Trade);</v>
      </c>
      <c r="X162" t="str">
        <f t="shared" si="54"/>
        <v xml:space="preserve">         '$GearingRatioBenchmark_Trade',</v>
      </c>
      <c r="Y162" t="str">
        <f t="shared" si="55"/>
        <v xml:space="preserve">         if(row$[ratio] ==  'trade'                       )  { $GearingRatioBenchmark_Trade                     = row$['trade'                       ];</v>
      </c>
    </row>
    <row r="163" spans="2:25" x14ac:dyDescent="0.25">
      <c r="B163" t="s">
        <v>470</v>
      </c>
      <c r="C163" t="str">
        <f t="shared" si="56"/>
        <v>finance_and_business</v>
      </c>
      <c r="D163" s="3">
        <f t="shared" si="39"/>
        <v>20</v>
      </c>
      <c r="E163" s="3">
        <f t="shared" si="40"/>
        <v>28</v>
      </c>
      <c r="F163" s="8" t="str">
        <f t="shared" si="41"/>
        <v xml:space="preserve">'finance_and_business'        </v>
      </c>
      <c r="G163" t="str">
        <f t="shared" si="42"/>
        <v>'GearingRatioBenchmark_Finance'</v>
      </c>
      <c r="H163" t="str">
        <f t="shared" si="43"/>
        <v>$GearingRatioBenchmark_Finance</v>
      </c>
      <c r="I163" t="str">
        <f t="shared" si="44"/>
        <v>'$GearingRatioBenchmark_Finance'</v>
      </c>
      <c r="J163" t="str">
        <f t="shared" si="45"/>
        <v>localStorage.GearingRatioBenchmark_Finance</v>
      </c>
      <c r="K163" t="s">
        <v>466</v>
      </c>
      <c r="L163" t="s">
        <v>467</v>
      </c>
      <c r="M163" s="9" t="s">
        <v>356</v>
      </c>
      <c r="N163">
        <f t="shared" si="46"/>
        <v>30</v>
      </c>
      <c r="O163">
        <f t="shared" si="38"/>
        <v>46</v>
      </c>
      <c r="P163" t="str">
        <f t="shared" si="47"/>
        <v xml:space="preserve">GearingRatioBenchmark_Finance                </v>
      </c>
      <c r="Q163" t="str">
        <f t="shared" si="48"/>
        <v xml:space="preserve">'$GearingRatioBenchmark_Finance'                  </v>
      </c>
      <c r="R163" t="str">
        <f t="shared" si="49"/>
        <v>$GearingRatioBenchmark_Finance                   = 0; // CapitalStructureRatios-GearingRatio</v>
      </c>
      <c r="S163" t="str">
        <f t="shared" si="50"/>
        <v>$GearingRatioBenchmark_Finance                   =  str_replace(",","",$_POST['GearingRatioBenchmark_Finance']) ;</v>
      </c>
      <c r="T163" t="str">
        <f t="shared" si="51"/>
        <v>localStorage.GearingRatioBenchmark_Finance                 = '&lt;php? echo $GearingRatioBenchmark_Finance?&gt;' ;</v>
      </c>
      <c r="U163" t="str">
        <f t="shared" si="52"/>
        <v xml:space="preserve">         localStorage.GearingRatioBenchmark_Finance                 =  document.BenchmarksForm.GearingRatioBenchmark_Finance.value;</v>
      </c>
      <c r="V163" t="str">
        <f t="shared" si="53"/>
        <v xml:space="preserve">         document.BenchmarksForm.GearingRatioBenchmark_Finance.value =  ToNumber(localStorage.GearingRatioBenchmark_Finance);</v>
      </c>
      <c r="X163" t="str">
        <f t="shared" si="54"/>
        <v xml:space="preserve">         '$GearingRatioBenchmark_Finance',</v>
      </c>
      <c r="Y163" t="str">
        <f t="shared" si="55"/>
        <v xml:space="preserve">         if(row$[ratio] ==  'finance_and_business'        )  { $GearingRatioBenchmark_Finance                   = row$['finance_and_business'        ];</v>
      </c>
    </row>
    <row r="164" spans="2:25" x14ac:dyDescent="0.25">
      <c r="B164" t="s">
        <v>471</v>
      </c>
      <c r="C164" t="str">
        <f t="shared" si="56"/>
        <v>real_estate</v>
      </c>
      <c r="D164" s="3">
        <f t="shared" si="39"/>
        <v>11</v>
      </c>
      <c r="E164" s="3">
        <f t="shared" si="40"/>
        <v>28</v>
      </c>
      <c r="F164" s="8" t="str">
        <f t="shared" si="41"/>
        <v xml:space="preserve">'real_estate'                 </v>
      </c>
      <c r="G164" t="str">
        <f t="shared" si="42"/>
        <v>'GearingRatioBenchmark_RealEstate'</v>
      </c>
      <c r="H164" t="str">
        <f t="shared" si="43"/>
        <v>$GearingRatioBenchmark_RealEstate</v>
      </c>
      <c r="I164" t="str">
        <f t="shared" si="44"/>
        <v>'$GearingRatioBenchmark_RealEstate'</v>
      </c>
      <c r="J164" t="str">
        <f t="shared" si="45"/>
        <v>localStorage.GearingRatioBenchmark_RealEstate</v>
      </c>
      <c r="K164" t="s">
        <v>466</v>
      </c>
      <c r="L164" t="s">
        <v>467</v>
      </c>
      <c r="M164" s="9" t="s">
        <v>356</v>
      </c>
      <c r="N164">
        <f t="shared" si="46"/>
        <v>33</v>
      </c>
      <c r="O164">
        <f t="shared" si="38"/>
        <v>46</v>
      </c>
      <c r="P164" t="str">
        <f t="shared" si="47"/>
        <v xml:space="preserve">GearingRatioBenchmark_RealEstate             </v>
      </c>
      <c r="Q164" t="str">
        <f t="shared" si="48"/>
        <v xml:space="preserve">'$GearingRatioBenchmark_RealEstate'               </v>
      </c>
      <c r="R164" t="str">
        <f t="shared" si="49"/>
        <v>$GearingRatioBenchmark_RealEstate                = 0; // CapitalStructureRatios-GearingRatio</v>
      </c>
      <c r="S164" t="str">
        <f t="shared" si="50"/>
        <v>$GearingRatioBenchmark_RealEstate                =  str_replace(",","",$_POST['GearingRatioBenchmark_RealEstate']) ;</v>
      </c>
      <c r="T164" t="str">
        <f t="shared" si="51"/>
        <v>localStorage.GearingRatioBenchmark_RealEstate              = '&lt;php? echo $GearingRatioBenchmark_RealEstate?&gt;' ;</v>
      </c>
      <c r="U164" t="str">
        <f t="shared" si="52"/>
        <v xml:space="preserve">         localStorage.GearingRatioBenchmark_RealEstate              =  document.BenchmarksForm.GearingRatioBenchmark_RealEstate.value;</v>
      </c>
      <c r="V164" t="str">
        <f t="shared" si="53"/>
        <v xml:space="preserve">         document.BenchmarksForm.GearingRatioBenchmark_RealEstate.value =  ToNumber(localStorage.GearingRatioBenchmark_RealEstate);</v>
      </c>
      <c r="X164" t="str">
        <f t="shared" si="54"/>
        <v xml:space="preserve">         '$GearingRatioBenchmark_RealEstate',</v>
      </c>
      <c r="Y164" t="str">
        <f t="shared" si="55"/>
        <v xml:space="preserve">         if(row$[ratio] ==  'real_estate'                 )  { $GearingRatioBenchmark_RealEstate                = row$['real_estate'                 ];</v>
      </c>
    </row>
    <row r="165" spans="2:25" x14ac:dyDescent="0.25">
      <c r="B165" t="s">
        <v>472</v>
      </c>
      <c r="C165" t="str">
        <f t="shared" si="56"/>
        <v>manufacturing</v>
      </c>
      <c r="D165" s="3">
        <f t="shared" si="39"/>
        <v>13</v>
      </c>
      <c r="E165" s="3">
        <f t="shared" si="40"/>
        <v>28</v>
      </c>
      <c r="F165" s="8" t="str">
        <f t="shared" si="41"/>
        <v xml:space="preserve">'manufacturing'               </v>
      </c>
      <c r="G165" t="str">
        <f t="shared" si="42"/>
        <v>'GearingRatioBenchmark_Manufacturing'</v>
      </c>
      <c r="H165" t="str">
        <f t="shared" si="43"/>
        <v>$GearingRatioBenchmark_Manufacturing</v>
      </c>
      <c r="I165" t="str">
        <f t="shared" si="44"/>
        <v>'$GearingRatioBenchmark_Manufacturing'</v>
      </c>
      <c r="J165" t="str">
        <f t="shared" si="45"/>
        <v>localStorage.GearingRatioBenchmark_Manufacturing</v>
      </c>
      <c r="K165" t="s">
        <v>466</v>
      </c>
      <c r="L165" t="s">
        <v>467</v>
      </c>
      <c r="M165" s="9" t="s">
        <v>356</v>
      </c>
      <c r="N165">
        <f t="shared" si="46"/>
        <v>36</v>
      </c>
      <c r="O165">
        <f t="shared" si="38"/>
        <v>46</v>
      </c>
      <c r="P165" t="str">
        <f t="shared" si="47"/>
        <v xml:space="preserve">GearingRatioBenchmark_Manufacturing          </v>
      </c>
      <c r="Q165" t="str">
        <f t="shared" si="48"/>
        <v xml:space="preserve">'$GearingRatioBenchmark_Manufacturing'            </v>
      </c>
      <c r="R165" t="str">
        <f t="shared" si="49"/>
        <v>$GearingRatioBenchmark_Manufacturing             = 0; // CapitalStructureRatios-GearingRatio</v>
      </c>
      <c r="S165" t="str">
        <f t="shared" si="50"/>
        <v>$GearingRatioBenchmark_Manufacturing             =  str_replace(",","",$_POST['GearingRatioBenchmark_Manufacturing']) ;</v>
      </c>
      <c r="T165" t="str">
        <f t="shared" si="51"/>
        <v>localStorage.GearingRatioBenchmark_Manufacturing           = '&lt;php? echo $GearingRatioBenchmark_Manufacturing?&gt;' ;</v>
      </c>
      <c r="U165" t="str">
        <f t="shared" si="52"/>
        <v xml:space="preserve">         localStorage.GearingRatioBenchmark_Manufacturing           =  document.BenchmarksForm.GearingRatioBenchmark_Manufacturing.value;</v>
      </c>
      <c r="V165" t="str">
        <f t="shared" si="53"/>
        <v xml:space="preserve">         document.BenchmarksForm.GearingRatioBenchmark_Manufacturing.value =  ToNumber(localStorage.GearingRatioBenchmark_Manufacturing);</v>
      </c>
      <c r="X165" t="str">
        <f t="shared" si="54"/>
        <v xml:space="preserve">         '$GearingRatioBenchmark_Manufacturing',</v>
      </c>
      <c r="Y165" t="str">
        <f t="shared" si="55"/>
        <v xml:space="preserve">         if(row$[ratio] ==  'manufacturing'               )  { $GearingRatioBenchmark_Manufacturing             = row$['manufacturing'               ];</v>
      </c>
    </row>
    <row r="166" spans="2:25" x14ac:dyDescent="0.25">
      <c r="B166" t="s">
        <v>473</v>
      </c>
      <c r="C166" t="str">
        <f t="shared" si="56"/>
        <v>construction</v>
      </c>
      <c r="D166" s="3">
        <f t="shared" si="39"/>
        <v>12</v>
      </c>
      <c r="E166" s="3">
        <f t="shared" si="40"/>
        <v>28</v>
      </c>
      <c r="F166" s="8" t="str">
        <f t="shared" si="41"/>
        <v xml:space="preserve">'construction'                </v>
      </c>
      <c r="G166" t="str">
        <f t="shared" si="42"/>
        <v>'GearingRatioBenchmark_Construction'</v>
      </c>
      <c r="H166" t="str">
        <f t="shared" si="43"/>
        <v>$GearingRatioBenchmark_Construction</v>
      </c>
      <c r="I166" t="str">
        <f t="shared" si="44"/>
        <v>'$GearingRatioBenchmark_Construction'</v>
      </c>
      <c r="J166" t="str">
        <f t="shared" si="45"/>
        <v>localStorage.GearingRatioBenchmark_Construction</v>
      </c>
      <c r="K166" t="s">
        <v>466</v>
      </c>
      <c r="L166" t="s">
        <v>467</v>
      </c>
      <c r="M166" s="9" t="s">
        <v>356</v>
      </c>
      <c r="N166">
        <f t="shared" si="46"/>
        <v>35</v>
      </c>
      <c r="O166">
        <f t="shared" si="38"/>
        <v>46</v>
      </c>
      <c r="P166" t="str">
        <f t="shared" si="47"/>
        <v xml:space="preserve">GearingRatioBenchmark_Construction           </v>
      </c>
      <c r="Q166" t="str">
        <f t="shared" si="48"/>
        <v xml:space="preserve">'$GearingRatioBenchmark_Construction'             </v>
      </c>
      <c r="R166" t="str">
        <f t="shared" si="49"/>
        <v>$GearingRatioBenchmark_Construction              = 0; // CapitalStructureRatios-GearingRatio</v>
      </c>
      <c r="S166" t="str">
        <f t="shared" si="50"/>
        <v>$GearingRatioBenchmark_Construction              =  str_replace(",","",$_POST['GearingRatioBenchmark_Construction']) ;</v>
      </c>
      <c r="T166" t="str">
        <f t="shared" si="51"/>
        <v>localStorage.GearingRatioBenchmark_Construction            = '&lt;php? echo $GearingRatioBenchmark_Construction?&gt;' ;</v>
      </c>
      <c r="U166" t="str">
        <f t="shared" si="52"/>
        <v xml:space="preserve">         localStorage.GearingRatioBenchmark_Construction            =  document.BenchmarksForm.GearingRatioBenchmark_Construction.value;</v>
      </c>
      <c r="V166" t="str">
        <f t="shared" si="53"/>
        <v xml:space="preserve">         document.BenchmarksForm.GearingRatioBenchmark_Construction.value =  ToNumber(localStorage.GearingRatioBenchmark_Construction);</v>
      </c>
      <c r="X166" t="str">
        <f t="shared" si="54"/>
        <v xml:space="preserve">         '$GearingRatioBenchmark_Construction',</v>
      </c>
      <c r="Y166" t="str">
        <f t="shared" si="55"/>
        <v xml:space="preserve">         if(row$[ratio] ==  'construction'                )  { $GearingRatioBenchmark_Construction              = row$['construction'                ];</v>
      </c>
    </row>
    <row r="167" spans="2:25" x14ac:dyDescent="0.25">
      <c r="B167" t="s">
        <v>474</v>
      </c>
      <c r="C167" t="str">
        <f t="shared" si="56"/>
        <v>agriculture</v>
      </c>
      <c r="D167" s="3">
        <f t="shared" si="39"/>
        <v>11</v>
      </c>
      <c r="E167" s="3">
        <f t="shared" si="40"/>
        <v>28</v>
      </c>
      <c r="F167" s="8" t="str">
        <f t="shared" si="41"/>
        <v xml:space="preserve">'agriculture'                 </v>
      </c>
      <c r="G167" t="str">
        <f t="shared" si="42"/>
        <v>'GearingRatioBenchmark_Agriculture'</v>
      </c>
      <c r="H167" t="str">
        <f t="shared" si="43"/>
        <v>$GearingRatioBenchmark_Agriculture</v>
      </c>
      <c r="I167" t="str">
        <f t="shared" si="44"/>
        <v>'$GearingRatioBenchmark_Agriculture'</v>
      </c>
      <c r="J167" t="str">
        <f t="shared" si="45"/>
        <v>localStorage.GearingRatioBenchmark_Agriculture</v>
      </c>
      <c r="K167" t="s">
        <v>466</v>
      </c>
      <c r="L167" t="s">
        <v>467</v>
      </c>
      <c r="M167" s="9" t="s">
        <v>356</v>
      </c>
      <c r="N167">
        <f t="shared" si="46"/>
        <v>34</v>
      </c>
      <c r="O167">
        <f t="shared" si="38"/>
        <v>46</v>
      </c>
      <c r="P167" t="str">
        <f t="shared" si="47"/>
        <v xml:space="preserve">GearingRatioBenchmark_Agriculture            </v>
      </c>
      <c r="Q167" t="str">
        <f t="shared" si="48"/>
        <v xml:space="preserve">'$GearingRatioBenchmark_Agriculture'              </v>
      </c>
      <c r="R167" t="str">
        <f t="shared" si="49"/>
        <v>$GearingRatioBenchmark_Agriculture               = 0; // CapitalStructureRatios-GearingRatio</v>
      </c>
      <c r="S167" t="str">
        <f t="shared" si="50"/>
        <v>$GearingRatioBenchmark_Agriculture               =  str_replace(",","",$_POST['GearingRatioBenchmark_Agriculture']) ;</v>
      </c>
      <c r="T167" t="str">
        <f t="shared" si="51"/>
        <v>localStorage.GearingRatioBenchmark_Agriculture             = '&lt;php? echo $GearingRatioBenchmark_Agriculture?&gt;' ;</v>
      </c>
      <c r="U167" t="str">
        <f t="shared" si="52"/>
        <v xml:space="preserve">         localStorage.GearingRatioBenchmark_Agriculture             =  document.BenchmarksForm.GearingRatioBenchmark_Agriculture.value;</v>
      </c>
      <c r="V167" t="str">
        <f t="shared" si="53"/>
        <v xml:space="preserve">         document.BenchmarksForm.GearingRatioBenchmark_Agriculture.value =  ToNumber(localStorage.GearingRatioBenchmark_Agriculture);</v>
      </c>
      <c r="X167" t="str">
        <f t="shared" si="54"/>
        <v xml:space="preserve">         '$GearingRatioBenchmark_Agriculture',</v>
      </c>
      <c r="Y167" t="str">
        <f t="shared" si="55"/>
        <v xml:space="preserve">         if(row$[ratio] ==  'agriculture'                 )  { $GearingRatioBenchmark_Agriculture               = row$['agriculture'                 ];</v>
      </c>
    </row>
    <row r="168" spans="2:25" x14ac:dyDescent="0.25">
      <c r="B168" t="s">
        <v>475</v>
      </c>
      <c r="C168" t="str">
        <f t="shared" si="56"/>
        <v>parastatals</v>
      </c>
      <c r="D168" s="3">
        <f t="shared" si="39"/>
        <v>11</v>
      </c>
      <c r="E168" s="3">
        <f t="shared" si="40"/>
        <v>28</v>
      </c>
      <c r="F168" s="8" t="str">
        <f t="shared" si="41"/>
        <v xml:space="preserve">'parastatals'                 </v>
      </c>
      <c r="G168" t="str">
        <f t="shared" si="42"/>
        <v>'GearingRatioBenchmark_Parastatals'</v>
      </c>
      <c r="H168" t="str">
        <f t="shared" si="43"/>
        <v>$GearingRatioBenchmark_Parastatals</v>
      </c>
      <c r="I168" t="str">
        <f t="shared" si="44"/>
        <v>'$GearingRatioBenchmark_Parastatals'</v>
      </c>
      <c r="J168" t="str">
        <f t="shared" si="45"/>
        <v>localStorage.GearingRatioBenchmark_Parastatals</v>
      </c>
      <c r="K168" t="s">
        <v>466</v>
      </c>
      <c r="L168" t="s">
        <v>467</v>
      </c>
      <c r="M168" s="9" t="s">
        <v>356</v>
      </c>
      <c r="N168">
        <f t="shared" si="46"/>
        <v>34</v>
      </c>
      <c r="O168">
        <f t="shared" si="38"/>
        <v>46</v>
      </c>
      <c r="P168" t="str">
        <f t="shared" si="47"/>
        <v xml:space="preserve">GearingRatioBenchmark_Parastatals            </v>
      </c>
      <c r="Q168" t="str">
        <f t="shared" si="48"/>
        <v xml:space="preserve">'$GearingRatioBenchmark_Parastatals'              </v>
      </c>
      <c r="R168" t="str">
        <f t="shared" si="49"/>
        <v>$GearingRatioBenchmark_Parastatals               = 0; // CapitalStructureRatios-GearingRatio</v>
      </c>
      <c r="S168" t="str">
        <f t="shared" si="50"/>
        <v>$GearingRatioBenchmark_Parastatals               =  str_replace(",","",$_POST['GearingRatioBenchmark_Parastatals']) ;</v>
      </c>
      <c r="T168" t="str">
        <f t="shared" si="51"/>
        <v>localStorage.GearingRatioBenchmark_Parastatals             = '&lt;php? echo $GearingRatioBenchmark_Parastatals?&gt;' ;</v>
      </c>
      <c r="U168" t="str">
        <f t="shared" si="52"/>
        <v xml:space="preserve">         localStorage.GearingRatioBenchmark_Parastatals             =  document.BenchmarksForm.GearingRatioBenchmark_Parastatals.value;</v>
      </c>
      <c r="V168" t="str">
        <f t="shared" si="53"/>
        <v xml:space="preserve">         document.BenchmarksForm.GearingRatioBenchmark_Parastatals.value =  ToNumber(localStorage.GearingRatioBenchmark_Parastatals);</v>
      </c>
      <c r="X168" t="str">
        <f t="shared" si="54"/>
        <v xml:space="preserve">         '$GearingRatioBenchmark_Parastatals',</v>
      </c>
      <c r="Y168" t="str">
        <f t="shared" si="55"/>
        <v xml:space="preserve">         if(row$[ratio] ==  'parastatals'                 )  { $GearingRatioBenchmark_Parastatals               = row$['parastatals'                 ];</v>
      </c>
    </row>
    <row r="169" spans="2:25" x14ac:dyDescent="0.25">
      <c r="B169" t="s">
        <v>476</v>
      </c>
      <c r="C169" t="str">
        <f t="shared" si="56"/>
        <v>transport_and_communications</v>
      </c>
      <c r="D169" s="3">
        <f t="shared" si="39"/>
        <v>28</v>
      </c>
      <c r="E169" s="3">
        <f t="shared" si="40"/>
        <v>28</v>
      </c>
      <c r="F169" s="8" t="str">
        <f t="shared" si="41"/>
        <v>'transport_and_communications'</v>
      </c>
      <c r="G169" t="str">
        <f t="shared" si="42"/>
        <v>'GearingRatioBenchmark_Transport'</v>
      </c>
      <c r="H169" t="str">
        <f t="shared" si="43"/>
        <v>$GearingRatioBenchmark_Transport</v>
      </c>
      <c r="I169" t="str">
        <f t="shared" si="44"/>
        <v>'$GearingRatioBenchmark_Transport'</v>
      </c>
      <c r="J169" t="str">
        <f t="shared" si="45"/>
        <v>localStorage.GearingRatioBenchmark_Transport</v>
      </c>
      <c r="K169" t="s">
        <v>466</v>
      </c>
      <c r="L169" t="s">
        <v>467</v>
      </c>
      <c r="M169" s="9" t="s">
        <v>356</v>
      </c>
      <c r="N169">
        <f t="shared" si="46"/>
        <v>32</v>
      </c>
      <c r="O169">
        <f t="shared" si="38"/>
        <v>46</v>
      </c>
      <c r="P169" t="str">
        <f t="shared" si="47"/>
        <v xml:space="preserve">GearingRatioBenchmark_Transport              </v>
      </c>
      <c r="Q169" t="str">
        <f t="shared" si="48"/>
        <v xml:space="preserve">'$GearingRatioBenchmark_Transport'                </v>
      </c>
      <c r="R169" t="str">
        <f t="shared" si="49"/>
        <v>$GearingRatioBenchmark_Transport                 = 0; // CapitalStructureRatios-GearingRatio</v>
      </c>
      <c r="S169" t="str">
        <f t="shared" si="50"/>
        <v>$GearingRatioBenchmark_Transport                 =  str_replace(",","",$_POST['GearingRatioBenchmark_Transport']) ;</v>
      </c>
      <c r="T169" t="str">
        <f t="shared" si="51"/>
        <v>localStorage.GearingRatioBenchmark_Transport               = '&lt;php? echo $GearingRatioBenchmark_Transport?&gt;' ;</v>
      </c>
      <c r="U169" t="str">
        <f t="shared" si="52"/>
        <v xml:space="preserve">         localStorage.GearingRatioBenchmark_Transport               =  document.BenchmarksForm.GearingRatioBenchmark_Transport.value;</v>
      </c>
      <c r="V169" t="str">
        <f t="shared" si="53"/>
        <v xml:space="preserve">         document.BenchmarksForm.GearingRatioBenchmark_Transport.value =  ToNumber(localStorage.GearingRatioBenchmark_Transport);</v>
      </c>
      <c r="X169" t="str">
        <f t="shared" si="54"/>
        <v xml:space="preserve">         '$GearingRatioBenchmark_Transport',</v>
      </c>
      <c r="Y169" t="str">
        <f t="shared" si="55"/>
        <v xml:space="preserve">         if(row$[ratio] ==  'transport_and_communications')  { $GearingRatioBenchmark_Transport                 = row$['transport_and_communications'];</v>
      </c>
    </row>
    <row r="170" spans="2:25" x14ac:dyDescent="0.25">
      <c r="B170" t="s">
        <v>477</v>
      </c>
      <c r="C170" t="str">
        <f t="shared" si="56"/>
        <v>mining</v>
      </c>
      <c r="D170" s="3">
        <f t="shared" si="39"/>
        <v>6</v>
      </c>
      <c r="E170" s="3">
        <f t="shared" si="40"/>
        <v>28</v>
      </c>
      <c r="F170" s="8" t="str">
        <f t="shared" si="41"/>
        <v xml:space="preserve">'mining'                      </v>
      </c>
      <c r="G170" t="str">
        <f t="shared" si="42"/>
        <v>'GearingRatioBenchmark_Mining'</v>
      </c>
      <c r="H170" t="str">
        <f t="shared" si="43"/>
        <v>$GearingRatioBenchmark_Mining</v>
      </c>
      <c r="I170" t="str">
        <f t="shared" si="44"/>
        <v>'$GearingRatioBenchmark_Mining'</v>
      </c>
      <c r="J170" t="str">
        <f t="shared" si="45"/>
        <v>localStorage.GearingRatioBenchmark_Mining</v>
      </c>
      <c r="K170" t="s">
        <v>466</v>
      </c>
      <c r="L170" t="s">
        <v>467</v>
      </c>
      <c r="M170" s="9" t="s">
        <v>356</v>
      </c>
      <c r="N170">
        <f t="shared" si="46"/>
        <v>29</v>
      </c>
      <c r="O170">
        <f t="shared" si="38"/>
        <v>46</v>
      </c>
      <c r="P170" t="str">
        <f t="shared" si="47"/>
        <v xml:space="preserve">GearingRatioBenchmark_Mining                 </v>
      </c>
      <c r="Q170" t="str">
        <f t="shared" si="48"/>
        <v xml:space="preserve">'$GearingRatioBenchmark_Mining'                   </v>
      </c>
      <c r="R170" t="str">
        <f t="shared" si="49"/>
        <v>$GearingRatioBenchmark_Mining                    = 0; // CapitalStructureRatios-GearingRatio</v>
      </c>
      <c r="S170" t="str">
        <f t="shared" si="50"/>
        <v>$GearingRatioBenchmark_Mining                    =  str_replace(",","",$_POST['GearingRatioBenchmark_Mining']) ;</v>
      </c>
      <c r="T170" t="str">
        <f t="shared" si="51"/>
        <v>localStorage.GearingRatioBenchmark_Mining                  = '&lt;php? echo $GearingRatioBenchmark_Mining?&gt;' ;</v>
      </c>
      <c r="U170" t="str">
        <f t="shared" si="52"/>
        <v xml:space="preserve">         localStorage.GearingRatioBenchmark_Mining                  =  document.BenchmarksForm.GearingRatioBenchmark_Mining.value;</v>
      </c>
      <c r="V170" t="str">
        <f t="shared" si="53"/>
        <v xml:space="preserve">         document.BenchmarksForm.GearingRatioBenchmark_Mining.value =  ToNumber(localStorage.GearingRatioBenchmark_Mining);</v>
      </c>
      <c r="X170" t="str">
        <f t="shared" si="54"/>
        <v xml:space="preserve">         '$GearingRatioBenchmark_Mining',</v>
      </c>
      <c r="Y170" t="str">
        <f t="shared" si="55"/>
        <v xml:space="preserve">         if(row$[ratio] ==  'mining'                      )  { $GearingRatioBenchmark_Mining                    = row$['mining'                      ];</v>
      </c>
    </row>
    <row r="171" spans="2:25" x14ac:dyDescent="0.25">
      <c r="B171" t="s">
        <v>478</v>
      </c>
      <c r="C171" t="str">
        <f t="shared" si="56"/>
        <v>date_updated</v>
      </c>
      <c r="D171" s="3">
        <f t="shared" si="39"/>
        <v>12</v>
      </c>
      <c r="E171" s="3">
        <f t="shared" si="40"/>
        <v>28</v>
      </c>
      <c r="F171" s="8" t="str">
        <f t="shared" si="41"/>
        <v xml:space="preserve">'date_updated'                </v>
      </c>
      <c r="G171" t="str">
        <f t="shared" si="42"/>
        <v>'GearingRatioBenchmark_DateUpdated'</v>
      </c>
      <c r="H171" t="str">
        <f t="shared" si="43"/>
        <v>$GearingRatioBenchmark_DateUpdated</v>
      </c>
      <c r="I171" t="str">
        <f t="shared" si="44"/>
        <v>'$GearingRatioBenchmark_DateUpdated'</v>
      </c>
      <c r="J171" t="str">
        <f t="shared" si="45"/>
        <v>localStorage.GearingRatioBenchmark_DateUpdated</v>
      </c>
      <c r="K171" t="s">
        <v>466</v>
      </c>
      <c r="L171" t="s">
        <v>467</v>
      </c>
      <c r="M171" s="9" t="s">
        <v>356</v>
      </c>
      <c r="N171">
        <f t="shared" si="46"/>
        <v>34</v>
      </c>
      <c r="O171">
        <f t="shared" si="38"/>
        <v>46</v>
      </c>
      <c r="P171" t="str">
        <f t="shared" si="47"/>
        <v xml:space="preserve">GearingRatioBenchmark_DateUpdated            </v>
      </c>
      <c r="Q171" t="str">
        <f t="shared" si="48"/>
        <v xml:space="preserve">'$GearingRatioBenchmark_DateUpdated'              </v>
      </c>
      <c r="R171" t="str">
        <f t="shared" si="49"/>
        <v>$GearingRatioBenchmark_DateUpdated               = 0; // CapitalStructureRatios-GearingRatio</v>
      </c>
      <c r="S171" t="str">
        <f t="shared" si="50"/>
        <v>$GearingRatioBenchmark_DateUpdated               =  str_replace(",","",$_POST['GearingRatioBenchmark_DateUpdated']) ;</v>
      </c>
      <c r="T171" t="str">
        <f t="shared" si="51"/>
        <v>localStorage.GearingRatioBenchmark_DateUpdated             = '&lt;php? echo $GearingRatioBenchmark_DateUpdated?&gt;' ;</v>
      </c>
      <c r="U171" t="str">
        <f t="shared" si="52"/>
        <v xml:space="preserve">         localStorage.GearingRatioBenchmark_DateUpdated             =  document.BenchmarksForm.GearingRatioBenchmark_DateUpdated.value;</v>
      </c>
      <c r="V171" t="str">
        <f t="shared" si="53"/>
        <v xml:space="preserve">         document.BenchmarksForm.GearingRatioBenchmark_DateUpdated.value =  ToNumber(localStorage.GearingRatioBenchmark_DateUpdated);</v>
      </c>
      <c r="X171" t="str">
        <f t="shared" si="54"/>
        <v xml:space="preserve">         '$GearingRatioBenchmark_DateUpdated',</v>
      </c>
      <c r="Y171" t="str">
        <f t="shared" si="55"/>
        <v xml:space="preserve">         if(row$[ratio] ==  'date_updated'                )  { $GearingRatioBenchmark_DateUpdated               = row$['date_updated'                ];</v>
      </c>
    </row>
    <row r="172" spans="2:25" x14ac:dyDescent="0.25">
      <c r="B172" t="s">
        <v>479</v>
      </c>
      <c r="C172" t="str">
        <f t="shared" si="56"/>
        <v>data_source</v>
      </c>
      <c r="D172" s="3">
        <f t="shared" si="39"/>
        <v>11</v>
      </c>
      <c r="E172" s="3">
        <f t="shared" si="40"/>
        <v>28</v>
      </c>
      <c r="F172" s="8" t="str">
        <f t="shared" si="41"/>
        <v xml:space="preserve">'data_source'                 </v>
      </c>
      <c r="G172" t="str">
        <f t="shared" si="42"/>
        <v>'GearingRatioBenchmarkComment'</v>
      </c>
      <c r="H172" t="str">
        <f t="shared" si="43"/>
        <v>$GearingRatioBenchmarkComment</v>
      </c>
      <c r="I172" t="str">
        <f t="shared" si="44"/>
        <v>'$GearingRatioBenchmarkComment'</v>
      </c>
      <c r="J172" t="str">
        <f t="shared" si="45"/>
        <v>localStorage.GearingRatioBenchmarkComment</v>
      </c>
      <c r="K172" t="s">
        <v>466</v>
      </c>
      <c r="L172" t="s">
        <v>467</v>
      </c>
      <c r="M172" s="9" t="s">
        <v>356</v>
      </c>
      <c r="N172">
        <f t="shared" si="46"/>
        <v>29</v>
      </c>
      <c r="O172">
        <f t="shared" si="38"/>
        <v>46</v>
      </c>
      <c r="P172" t="str">
        <f t="shared" si="47"/>
        <v xml:space="preserve">GearingRatioBenchmarkComment                 </v>
      </c>
      <c r="Q172" t="str">
        <f t="shared" si="48"/>
        <v xml:space="preserve">'$GearingRatioBenchmarkComment'                   </v>
      </c>
      <c r="R172" t="str">
        <f t="shared" si="49"/>
        <v>$GearingRatioBenchmarkComment                    = 0; // CapitalStructureRatios-GearingRatio</v>
      </c>
      <c r="S172" t="str">
        <f t="shared" si="50"/>
        <v>$GearingRatioBenchmarkComment                    =  str_replace(",","",$_POST['GearingRatioBenchmarkComment']) ;</v>
      </c>
      <c r="T172" t="str">
        <f t="shared" si="51"/>
        <v>localStorage.GearingRatioBenchmarkComment                  = '&lt;php? echo $GearingRatioBenchmarkComment?&gt;' ;</v>
      </c>
      <c r="U172" t="str">
        <f t="shared" si="52"/>
        <v xml:space="preserve">         localStorage.GearingRatioBenchmarkComment                  =  document.BenchmarksForm.GearingRatioBenchmarkComment.value;</v>
      </c>
      <c r="V172" t="str">
        <f t="shared" si="53"/>
        <v xml:space="preserve">         document.BenchmarksForm.GearingRatioBenchmarkComment.value =  ToNumber(localStorage.GearingRatioBenchmarkComment);</v>
      </c>
      <c r="X172" t="str">
        <f t="shared" si="54"/>
        <v xml:space="preserve">         '$username','$GearingRatioBenchmarkComment'),</v>
      </c>
      <c r="Y172" t="str">
        <f t="shared" si="55"/>
        <v xml:space="preserve">         if(row$[ratio] ==  'data_source'                 )  { $GearingRatioBenchmarkComment                    = row$['data_source'                 ];</v>
      </c>
    </row>
    <row r="173" spans="2:25" x14ac:dyDescent="0.25">
      <c r="B173" t="s">
        <v>480</v>
      </c>
      <c r="C173" t="str">
        <f t="shared" si="56"/>
        <v>bench_mark_type</v>
      </c>
      <c r="D173" s="3">
        <f t="shared" si="39"/>
        <v>15</v>
      </c>
      <c r="E173" s="3">
        <f t="shared" si="40"/>
        <v>28</v>
      </c>
      <c r="F173" s="8" t="str">
        <f t="shared" si="41"/>
        <v xml:space="preserve">'bench_mark_type'             </v>
      </c>
      <c r="G173" t="str">
        <f t="shared" si="42"/>
        <v>'LongtermDebtToEquityBenchmarkType'</v>
      </c>
      <c r="H173" t="str">
        <f t="shared" si="43"/>
        <v>$LongtermDebtToEquityBenchmarkType</v>
      </c>
      <c r="I173" t="str">
        <f t="shared" si="44"/>
        <v>'$LongtermDebtToEquityBenchmarkType'</v>
      </c>
      <c r="J173" t="str">
        <f t="shared" si="45"/>
        <v>localStorage.LongtermDebtToEquityBenchmarkType</v>
      </c>
      <c r="K173" t="s">
        <v>466</v>
      </c>
      <c r="L173" t="s">
        <v>481</v>
      </c>
      <c r="M173" s="9" t="s">
        <v>356</v>
      </c>
      <c r="N173">
        <f t="shared" si="46"/>
        <v>34</v>
      </c>
      <c r="O173">
        <f t="shared" si="38"/>
        <v>46</v>
      </c>
      <c r="P173" t="str">
        <f t="shared" si="47"/>
        <v xml:space="preserve">LongtermDebtToEquityBenchmarkType            </v>
      </c>
      <c r="Q173" t="str">
        <f t="shared" si="48"/>
        <v xml:space="preserve">'$LongtermDebtToEquityBenchmarkType'              </v>
      </c>
      <c r="R173" t="str">
        <f t="shared" si="49"/>
        <v>$LongtermDebtToEquityBenchmarkType               = 0; // CapitalStructureRatios-Long-termDebt/Equity</v>
      </c>
      <c r="S173" t="str">
        <f t="shared" si="50"/>
        <v>$LongtermDebtToEquityBenchmarkType               =  str_replace(",","",$_POST['LongtermDebtToEquityBenchmarkType']) ;</v>
      </c>
      <c r="T173" t="str">
        <f t="shared" si="51"/>
        <v>localStorage.LongtermDebtToEquityBenchmarkType             = '&lt;php? echo $LongtermDebtToEquityBenchmarkType?&gt;' ;</v>
      </c>
      <c r="U173" t="str">
        <f t="shared" si="52"/>
        <v xml:space="preserve">         localStorage.LongtermDebtToEquityBenchmarkType             =  document.BenchmarksForm.LongtermDebtToEquityBenchmarkType.value;</v>
      </c>
      <c r="V173" t="str">
        <f t="shared" si="53"/>
        <v xml:space="preserve">         document.BenchmarksForm.LongtermDebtToEquityBenchmarkType.value =  ToNumber(localStorage.LongtermDebtToEquityBenchmarkType);</v>
      </c>
      <c r="X173" t="str">
        <f t="shared" si="54"/>
        <v xml:space="preserve">         ('Long-termDebt/Equity','%','$LongtermDebtToEquityBenchmarkType',</v>
      </c>
      <c r="Y173" t="str">
        <f t="shared" si="55"/>
        <v xml:space="preserve">         if(row$[ratio] ==  'bench_mark_type'             )  { $LongtermDebtToEquityBenchmarkType               = row$['bench_mark_type'             ];</v>
      </c>
    </row>
    <row r="174" spans="2:25" x14ac:dyDescent="0.25">
      <c r="B174" t="s">
        <v>482</v>
      </c>
      <c r="C174" t="str">
        <f t="shared" si="56"/>
        <v>global_average</v>
      </c>
      <c r="D174" s="3">
        <f t="shared" si="39"/>
        <v>14</v>
      </c>
      <c r="E174" s="3">
        <f t="shared" si="40"/>
        <v>28</v>
      </c>
      <c r="F174" s="8" t="str">
        <f t="shared" si="41"/>
        <v xml:space="preserve">'global_average'              </v>
      </c>
      <c r="G174" t="str">
        <f t="shared" si="42"/>
        <v>'LongtermDebtToEquityGlobalAverage'</v>
      </c>
      <c r="H174" t="str">
        <f t="shared" si="43"/>
        <v>$LongtermDebtToEquityGlobalAverage</v>
      </c>
      <c r="I174" t="str">
        <f t="shared" si="44"/>
        <v>'$LongtermDebtToEquityGlobalAverage'</v>
      </c>
      <c r="J174" t="str">
        <f t="shared" si="45"/>
        <v>localStorage.LongtermDebtToEquityGlobalAverage</v>
      </c>
      <c r="K174" t="s">
        <v>466</v>
      </c>
      <c r="L174" t="s">
        <v>481</v>
      </c>
      <c r="M174" s="9" t="s">
        <v>356</v>
      </c>
      <c r="N174">
        <f t="shared" si="46"/>
        <v>34</v>
      </c>
      <c r="O174">
        <f t="shared" si="38"/>
        <v>46</v>
      </c>
      <c r="P174" t="str">
        <f t="shared" si="47"/>
        <v xml:space="preserve">LongtermDebtToEquityGlobalAverage            </v>
      </c>
      <c r="Q174" t="str">
        <f t="shared" si="48"/>
        <v xml:space="preserve">'$LongtermDebtToEquityGlobalAverage'              </v>
      </c>
      <c r="R174" t="str">
        <f t="shared" si="49"/>
        <v>$LongtermDebtToEquityGlobalAverage               = 0; // CapitalStructureRatios-Long-termDebt/Equity</v>
      </c>
      <c r="S174" t="str">
        <f t="shared" si="50"/>
        <v>$LongtermDebtToEquityGlobalAverage               =  str_replace(",","",$_POST['LongtermDebtToEquityGlobalAverage']) ;</v>
      </c>
      <c r="T174" t="str">
        <f t="shared" si="51"/>
        <v>localStorage.LongtermDebtToEquityGlobalAverage             = '&lt;php? echo $LongtermDebtToEquityGlobalAverage?&gt;' ;</v>
      </c>
      <c r="U174" t="str">
        <f t="shared" si="52"/>
        <v xml:space="preserve">         localStorage.LongtermDebtToEquityGlobalAverage             =  document.BenchmarksForm.LongtermDebtToEquityGlobalAverage.value;</v>
      </c>
      <c r="V174" t="str">
        <f t="shared" si="53"/>
        <v xml:space="preserve">         document.BenchmarksForm.LongtermDebtToEquityGlobalAverage.value =  ToNumber(localStorage.LongtermDebtToEquityGlobalAverage);</v>
      </c>
      <c r="X174" t="str">
        <f t="shared" si="54"/>
        <v xml:space="preserve">         '$LongtermDebtToEquityGlobalAverage',</v>
      </c>
      <c r="Y174" t="str">
        <f t="shared" si="55"/>
        <v xml:space="preserve">         if(row$[ratio] ==  'global_average'              )  { $LongtermDebtToEquityGlobalAverage               = row$['global_average'              ];</v>
      </c>
    </row>
    <row r="175" spans="2:25" x14ac:dyDescent="0.25">
      <c r="B175" t="s">
        <v>483</v>
      </c>
      <c r="C175" t="str">
        <f t="shared" si="56"/>
        <v>trade</v>
      </c>
      <c r="D175" s="3">
        <f t="shared" si="39"/>
        <v>5</v>
      </c>
      <c r="E175" s="3">
        <f t="shared" si="40"/>
        <v>28</v>
      </c>
      <c r="F175" s="8" t="str">
        <f t="shared" si="41"/>
        <v xml:space="preserve">'trade'                       </v>
      </c>
      <c r="G175" t="str">
        <f t="shared" si="42"/>
        <v>'LongtermDebtToEquityBenchmark_Trade'</v>
      </c>
      <c r="H175" t="str">
        <f t="shared" si="43"/>
        <v>$LongtermDebtToEquityBenchmark_Trade</v>
      </c>
      <c r="I175" t="str">
        <f t="shared" si="44"/>
        <v>'$LongtermDebtToEquityBenchmark_Trade'</v>
      </c>
      <c r="J175" t="str">
        <f t="shared" si="45"/>
        <v>localStorage.LongtermDebtToEquityBenchmark_Trade</v>
      </c>
      <c r="K175" t="s">
        <v>466</v>
      </c>
      <c r="L175" t="s">
        <v>481</v>
      </c>
      <c r="M175" s="9" t="s">
        <v>356</v>
      </c>
      <c r="N175">
        <f t="shared" si="46"/>
        <v>36</v>
      </c>
      <c r="O175">
        <f t="shared" si="38"/>
        <v>46</v>
      </c>
      <c r="P175" t="str">
        <f t="shared" si="47"/>
        <v xml:space="preserve">LongtermDebtToEquityBenchmark_Trade          </v>
      </c>
      <c r="Q175" t="str">
        <f t="shared" si="48"/>
        <v xml:space="preserve">'$LongtermDebtToEquityBenchmark_Trade'            </v>
      </c>
      <c r="R175" t="str">
        <f t="shared" si="49"/>
        <v>$LongtermDebtToEquityBenchmark_Trade             = 0; // CapitalStructureRatios-Long-termDebt/Equity</v>
      </c>
      <c r="S175" t="str">
        <f t="shared" si="50"/>
        <v>$LongtermDebtToEquityBenchmark_Trade             =  str_replace(",","",$_POST['LongtermDebtToEquityBenchmark_Trade']) ;</v>
      </c>
      <c r="T175" t="str">
        <f t="shared" si="51"/>
        <v>localStorage.LongtermDebtToEquityBenchmark_Trade           = '&lt;php? echo $LongtermDebtToEquityBenchmark_Trade?&gt;' ;</v>
      </c>
      <c r="U175" t="str">
        <f t="shared" si="52"/>
        <v xml:space="preserve">         localStorage.LongtermDebtToEquityBenchmark_Trade           =  document.BenchmarksForm.LongtermDebtToEquityBenchmark_Trade.value;</v>
      </c>
      <c r="V175" t="str">
        <f t="shared" si="53"/>
        <v xml:space="preserve">         document.BenchmarksForm.LongtermDebtToEquityBenchmark_Trade.value =  ToNumber(localStorage.LongtermDebtToEquityBenchmark_Trade);</v>
      </c>
      <c r="X175" t="str">
        <f t="shared" si="54"/>
        <v xml:space="preserve">         '$LongtermDebtToEquityBenchmark_Trade',</v>
      </c>
      <c r="Y175" t="str">
        <f t="shared" si="55"/>
        <v xml:space="preserve">         if(row$[ratio] ==  'trade'                       )  { $LongtermDebtToEquityBenchmark_Trade             = row$['trade'                       ];</v>
      </c>
    </row>
    <row r="176" spans="2:25" x14ac:dyDescent="0.25">
      <c r="B176" t="s">
        <v>484</v>
      </c>
      <c r="C176" t="str">
        <f t="shared" si="56"/>
        <v>finance_and_business</v>
      </c>
      <c r="D176" s="3">
        <f t="shared" si="39"/>
        <v>20</v>
      </c>
      <c r="E176" s="3">
        <f t="shared" si="40"/>
        <v>28</v>
      </c>
      <c r="F176" s="8" t="str">
        <f t="shared" si="41"/>
        <v xml:space="preserve">'finance_and_business'        </v>
      </c>
      <c r="G176" t="str">
        <f t="shared" si="42"/>
        <v>'LongtermDebtToEquityBenchmark_Finance'</v>
      </c>
      <c r="H176" t="str">
        <f t="shared" si="43"/>
        <v>$LongtermDebtToEquityBenchmark_Finance</v>
      </c>
      <c r="I176" t="str">
        <f t="shared" si="44"/>
        <v>'$LongtermDebtToEquityBenchmark_Finance'</v>
      </c>
      <c r="J176" t="str">
        <f t="shared" si="45"/>
        <v>localStorage.LongtermDebtToEquityBenchmark_Finance</v>
      </c>
      <c r="K176" t="s">
        <v>466</v>
      </c>
      <c r="L176" t="s">
        <v>481</v>
      </c>
      <c r="M176" s="9" t="s">
        <v>356</v>
      </c>
      <c r="N176">
        <f t="shared" si="46"/>
        <v>38</v>
      </c>
      <c r="O176">
        <f t="shared" si="38"/>
        <v>46</v>
      </c>
      <c r="P176" t="str">
        <f t="shared" si="47"/>
        <v xml:space="preserve">LongtermDebtToEquityBenchmark_Finance        </v>
      </c>
      <c r="Q176" t="str">
        <f t="shared" si="48"/>
        <v xml:space="preserve">'$LongtermDebtToEquityBenchmark_Finance'          </v>
      </c>
      <c r="R176" t="str">
        <f t="shared" si="49"/>
        <v>$LongtermDebtToEquityBenchmark_Finance           = 0; // CapitalStructureRatios-Long-termDebt/Equity</v>
      </c>
      <c r="S176" t="str">
        <f t="shared" si="50"/>
        <v>$LongtermDebtToEquityBenchmark_Finance           =  str_replace(",","",$_POST['LongtermDebtToEquityBenchmark_Finance']) ;</v>
      </c>
      <c r="T176" t="str">
        <f t="shared" si="51"/>
        <v>localStorage.LongtermDebtToEquityBenchmark_Finance         = '&lt;php? echo $LongtermDebtToEquityBenchmark_Finance?&gt;' ;</v>
      </c>
      <c r="U176" t="str">
        <f t="shared" si="52"/>
        <v xml:space="preserve">         localStorage.LongtermDebtToEquityBenchmark_Finance         =  document.BenchmarksForm.LongtermDebtToEquityBenchmark_Finance.value;</v>
      </c>
      <c r="V176" t="str">
        <f t="shared" si="53"/>
        <v xml:space="preserve">         document.BenchmarksForm.LongtermDebtToEquityBenchmark_Finance.value =  ToNumber(localStorage.LongtermDebtToEquityBenchmark_Finance);</v>
      </c>
      <c r="X176" t="str">
        <f t="shared" si="54"/>
        <v xml:space="preserve">         '$LongtermDebtToEquityBenchmark_Finance',</v>
      </c>
      <c r="Y176" t="str">
        <f t="shared" si="55"/>
        <v xml:space="preserve">         if(row$[ratio] ==  'finance_and_business'        )  { $LongtermDebtToEquityBenchmark_Finance           = row$['finance_and_business'        ];</v>
      </c>
    </row>
    <row r="177" spans="2:25" x14ac:dyDescent="0.25">
      <c r="B177" t="s">
        <v>485</v>
      </c>
      <c r="C177" t="str">
        <f t="shared" si="56"/>
        <v>real_estate</v>
      </c>
      <c r="D177" s="3">
        <f t="shared" si="39"/>
        <v>11</v>
      </c>
      <c r="E177" s="3">
        <f t="shared" si="40"/>
        <v>28</v>
      </c>
      <c r="F177" s="8" t="str">
        <f t="shared" si="41"/>
        <v xml:space="preserve">'real_estate'                 </v>
      </c>
      <c r="G177" t="str">
        <f t="shared" si="42"/>
        <v>'LongtermDebtToEquityBenchmark_RealEstate'</v>
      </c>
      <c r="H177" t="str">
        <f t="shared" si="43"/>
        <v>$LongtermDebtToEquityBenchmark_RealEstate</v>
      </c>
      <c r="I177" t="str">
        <f t="shared" si="44"/>
        <v>'$LongtermDebtToEquityBenchmark_RealEstate'</v>
      </c>
      <c r="J177" t="str">
        <f t="shared" si="45"/>
        <v>localStorage.LongtermDebtToEquityBenchmark_RealEstate</v>
      </c>
      <c r="K177" t="s">
        <v>466</v>
      </c>
      <c r="L177" t="s">
        <v>481</v>
      </c>
      <c r="M177" s="9" t="s">
        <v>356</v>
      </c>
      <c r="N177">
        <f t="shared" si="46"/>
        <v>41</v>
      </c>
      <c r="O177">
        <f t="shared" si="38"/>
        <v>46</v>
      </c>
      <c r="P177" t="str">
        <f t="shared" si="47"/>
        <v xml:space="preserve">LongtermDebtToEquityBenchmark_RealEstate     </v>
      </c>
      <c r="Q177" t="str">
        <f t="shared" si="48"/>
        <v xml:space="preserve">'$LongtermDebtToEquityBenchmark_RealEstate'       </v>
      </c>
      <c r="R177" t="str">
        <f t="shared" si="49"/>
        <v>$LongtermDebtToEquityBenchmark_RealEstate        = 0; // CapitalStructureRatios-Long-termDebt/Equity</v>
      </c>
      <c r="S177" t="str">
        <f t="shared" si="50"/>
        <v>$LongtermDebtToEquityBenchmark_RealEstate        =  str_replace(",","",$_POST['LongtermDebtToEquityBenchmark_RealEstate']) ;</v>
      </c>
      <c r="T177" t="str">
        <f t="shared" si="51"/>
        <v>localStorage.LongtermDebtToEquityBenchmark_RealEstate      = '&lt;php? echo $LongtermDebtToEquityBenchmark_RealEstate?&gt;' ;</v>
      </c>
      <c r="U177" t="str">
        <f t="shared" si="52"/>
        <v xml:space="preserve">         localStorage.LongtermDebtToEquityBenchmark_RealEstate      =  document.BenchmarksForm.LongtermDebtToEquityBenchmark_RealEstate.value;</v>
      </c>
      <c r="V177" t="str">
        <f t="shared" si="53"/>
        <v xml:space="preserve">         document.BenchmarksForm.LongtermDebtToEquityBenchmark_RealEstate.value =  ToNumber(localStorage.LongtermDebtToEquityBenchmark_RealEstate);</v>
      </c>
      <c r="X177" t="str">
        <f t="shared" si="54"/>
        <v xml:space="preserve">         '$LongtermDebtToEquityBenchmark_RealEstate',</v>
      </c>
      <c r="Y177" t="str">
        <f t="shared" si="55"/>
        <v xml:space="preserve">         if(row$[ratio] ==  'real_estate'                 )  { $LongtermDebtToEquityBenchmark_RealEstate        = row$['real_estate'                 ];</v>
      </c>
    </row>
    <row r="178" spans="2:25" x14ac:dyDescent="0.25">
      <c r="B178" t="s">
        <v>486</v>
      </c>
      <c r="C178" t="str">
        <f t="shared" si="56"/>
        <v>manufacturing</v>
      </c>
      <c r="D178" s="3">
        <f t="shared" si="39"/>
        <v>13</v>
      </c>
      <c r="E178" s="3">
        <f t="shared" si="40"/>
        <v>28</v>
      </c>
      <c r="F178" s="8" t="str">
        <f t="shared" si="41"/>
        <v xml:space="preserve">'manufacturing'               </v>
      </c>
      <c r="G178" t="str">
        <f t="shared" si="42"/>
        <v>'LongtermDebtToEquityBenchmark_Manufacturing'</v>
      </c>
      <c r="H178" t="str">
        <f t="shared" si="43"/>
        <v>$LongtermDebtToEquityBenchmark_Manufacturing</v>
      </c>
      <c r="I178" t="str">
        <f t="shared" si="44"/>
        <v>'$LongtermDebtToEquityBenchmark_Manufacturing'</v>
      </c>
      <c r="J178" t="str">
        <f t="shared" si="45"/>
        <v>localStorage.LongtermDebtToEquityBenchmark_Manufacturing</v>
      </c>
      <c r="K178" t="s">
        <v>466</v>
      </c>
      <c r="L178" t="s">
        <v>481</v>
      </c>
      <c r="M178" s="9" t="s">
        <v>356</v>
      </c>
      <c r="N178">
        <f t="shared" si="46"/>
        <v>44</v>
      </c>
      <c r="O178">
        <f t="shared" si="38"/>
        <v>46</v>
      </c>
      <c r="P178" t="str">
        <f t="shared" si="47"/>
        <v xml:space="preserve">LongtermDebtToEquityBenchmark_Manufacturing  </v>
      </c>
      <c r="Q178" t="str">
        <f t="shared" si="48"/>
        <v xml:space="preserve">'$LongtermDebtToEquityBenchmark_Manufacturing'    </v>
      </c>
      <c r="R178" t="str">
        <f t="shared" si="49"/>
        <v>$LongtermDebtToEquityBenchmark_Manufacturing     = 0; // CapitalStructureRatios-Long-termDebt/Equity</v>
      </c>
      <c r="S178" t="str">
        <f t="shared" si="50"/>
        <v>$LongtermDebtToEquityBenchmark_Manufacturing     =  str_replace(",","",$_POST['LongtermDebtToEquityBenchmark_Manufacturing']) ;</v>
      </c>
      <c r="T178" t="str">
        <f t="shared" si="51"/>
        <v>localStorage.LongtermDebtToEquityBenchmark_Manufacturing   = '&lt;php? echo $LongtermDebtToEquityBenchmark_Manufacturing?&gt;' ;</v>
      </c>
      <c r="U178" t="str">
        <f t="shared" si="52"/>
        <v xml:space="preserve">         localStorage.LongtermDebtToEquityBenchmark_Manufacturing   =  document.BenchmarksForm.LongtermDebtToEquityBenchmark_Manufacturing.value;</v>
      </c>
      <c r="V178" t="str">
        <f t="shared" si="53"/>
        <v xml:space="preserve">         document.BenchmarksForm.LongtermDebtToEquityBenchmark_Manufacturing.value =  ToNumber(localStorage.LongtermDebtToEquityBenchmark_Manufacturing);</v>
      </c>
      <c r="X178" t="str">
        <f t="shared" si="54"/>
        <v xml:space="preserve">         '$LongtermDebtToEquityBenchmark_Manufacturing',</v>
      </c>
      <c r="Y178" t="str">
        <f t="shared" si="55"/>
        <v xml:space="preserve">         if(row$[ratio] ==  'manufacturing'               )  { $LongtermDebtToEquityBenchmark_Manufacturing     = row$['manufacturing'               ];</v>
      </c>
    </row>
    <row r="179" spans="2:25" x14ac:dyDescent="0.25">
      <c r="B179" t="s">
        <v>487</v>
      </c>
      <c r="C179" t="str">
        <f t="shared" si="56"/>
        <v>construction</v>
      </c>
      <c r="D179" s="3">
        <f t="shared" si="39"/>
        <v>12</v>
      </c>
      <c r="E179" s="3">
        <f t="shared" si="40"/>
        <v>28</v>
      </c>
      <c r="F179" s="8" t="str">
        <f t="shared" si="41"/>
        <v xml:space="preserve">'construction'                </v>
      </c>
      <c r="G179" t="str">
        <f t="shared" si="42"/>
        <v>'LongtermDebtToEquityBenchmark_Construction'</v>
      </c>
      <c r="H179" t="str">
        <f t="shared" si="43"/>
        <v>$LongtermDebtToEquityBenchmark_Construction</v>
      </c>
      <c r="I179" t="str">
        <f t="shared" si="44"/>
        <v>'$LongtermDebtToEquityBenchmark_Construction'</v>
      </c>
      <c r="J179" t="str">
        <f t="shared" si="45"/>
        <v>localStorage.LongtermDebtToEquityBenchmark_Construction</v>
      </c>
      <c r="K179" t="s">
        <v>466</v>
      </c>
      <c r="L179" t="s">
        <v>481</v>
      </c>
      <c r="M179" s="9" t="s">
        <v>356</v>
      </c>
      <c r="N179">
        <f t="shared" si="46"/>
        <v>43</v>
      </c>
      <c r="O179">
        <f t="shared" si="38"/>
        <v>46</v>
      </c>
      <c r="P179" t="str">
        <f t="shared" si="47"/>
        <v xml:space="preserve">LongtermDebtToEquityBenchmark_Construction   </v>
      </c>
      <c r="Q179" t="str">
        <f t="shared" si="48"/>
        <v xml:space="preserve">'$LongtermDebtToEquityBenchmark_Construction'     </v>
      </c>
      <c r="R179" t="str">
        <f t="shared" si="49"/>
        <v>$LongtermDebtToEquityBenchmark_Construction      = 0; // CapitalStructureRatios-Long-termDebt/Equity</v>
      </c>
      <c r="S179" t="str">
        <f t="shared" si="50"/>
        <v>$LongtermDebtToEquityBenchmark_Construction      =  str_replace(",","",$_POST['LongtermDebtToEquityBenchmark_Construction']) ;</v>
      </c>
      <c r="T179" t="str">
        <f t="shared" si="51"/>
        <v>localStorage.LongtermDebtToEquityBenchmark_Construction    = '&lt;php? echo $LongtermDebtToEquityBenchmark_Construction?&gt;' ;</v>
      </c>
      <c r="U179" t="str">
        <f t="shared" si="52"/>
        <v xml:space="preserve">         localStorage.LongtermDebtToEquityBenchmark_Construction    =  document.BenchmarksForm.LongtermDebtToEquityBenchmark_Construction.value;</v>
      </c>
      <c r="V179" t="str">
        <f t="shared" si="53"/>
        <v xml:space="preserve">         document.BenchmarksForm.LongtermDebtToEquityBenchmark_Construction.value =  ToNumber(localStorage.LongtermDebtToEquityBenchmark_Construction);</v>
      </c>
      <c r="X179" t="str">
        <f t="shared" si="54"/>
        <v xml:space="preserve">         '$LongtermDebtToEquityBenchmark_Construction',</v>
      </c>
      <c r="Y179" t="str">
        <f t="shared" si="55"/>
        <v xml:space="preserve">         if(row$[ratio] ==  'construction'                )  { $LongtermDebtToEquityBenchmark_Construction      = row$['construction'                ];</v>
      </c>
    </row>
    <row r="180" spans="2:25" x14ac:dyDescent="0.25">
      <c r="B180" t="s">
        <v>488</v>
      </c>
      <c r="C180" t="str">
        <f t="shared" si="56"/>
        <v>agriculture</v>
      </c>
      <c r="D180" s="3">
        <f t="shared" si="39"/>
        <v>11</v>
      </c>
      <c r="E180" s="3">
        <f t="shared" si="40"/>
        <v>28</v>
      </c>
      <c r="F180" s="8" t="str">
        <f t="shared" si="41"/>
        <v xml:space="preserve">'agriculture'                 </v>
      </c>
      <c r="G180" t="str">
        <f t="shared" si="42"/>
        <v>'LongtermDebtToEquityBenchmark_Agriculture'</v>
      </c>
      <c r="H180" t="str">
        <f t="shared" si="43"/>
        <v>$LongtermDebtToEquityBenchmark_Agriculture</v>
      </c>
      <c r="I180" t="str">
        <f t="shared" si="44"/>
        <v>'$LongtermDebtToEquityBenchmark_Agriculture'</v>
      </c>
      <c r="J180" t="str">
        <f t="shared" si="45"/>
        <v>localStorage.LongtermDebtToEquityBenchmark_Agriculture</v>
      </c>
      <c r="K180" t="s">
        <v>466</v>
      </c>
      <c r="L180" t="s">
        <v>481</v>
      </c>
      <c r="M180" s="9" t="s">
        <v>356</v>
      </c>
      <c r="N180">
        <f t="shared" si="46"/>
        <v>42</v>
      </c>
      <c r="O180">
        <f t="shared" si="38"/>
        <v>46</v>
      </c>
      <c r="P180" t="str">
        <f t="shared" si="47"/>
        <v xml:space="preserve">LongtermDebtToEquityBenchmark_Agriculture    </v>
      </c>
      <c r="Q180" t="str">
        <f t="shared" si="48"/>
        <v xml:space="preserve">'$LongtermDebtToEquityBenchmark_Agriculture'      </v>
      </c>
      <c r="R180" t="str">
        <f t="shared" si="49"/>
        <v>$LongtermDebtToEquityBenchmark_Agriculture       = 0; // CapitalStructureRatios-Long-termDebt/Equity</v>
      </c>
      <c r="S180" t="str">
        <f t="shared" si="50"/>
        <v>$LongtermDebtToEquityBenchmark_Agriculture       =  str_replace(",","",$_POST['LongtermDebtToEquityBenchmark_Agriculture']) ;</v>
      </c>
      <c r="T180" t="str">
        <f t="shared" si="51"/>
        <v>localStorage.LongtermDebtToEquityBenchmark_Agriculture     = '&lt;php? echo $LongtermDebtToEquityBenchmark_Agriculture?&gt;' ;</v>
      </c>
      <c r="U180" t="str">
        <f t="shared" si="52"/>
        <v xml:space="preserve">         localStorage.LongtermDebtToEquityBenchmark_Agriculture     =  document.BenchmarksForm.LongtermDebtToEquityBenchmark_Agriculture.value;</v>
      </c>
      <c r="V180" t="str">
        <f t="shared" si="53"/>
        <v xml:space="preserve">         document.BenchmarksForm.LongtermDebtToEquityBenchmark_Agriculture.value =  ToNumber(localStorage.LongtermDebtToEquityBenchmark_Agriculture);</v>
      </c>
      <c r="X180" t="str">
        <f t="shared" si="54"/>
        <v xml:space="preserve">         '$LongtermDebtToEquityBenchmark_Agriculture',</v>
      </c>
      <c r="Y180" t="str">
        <f t="shared" si="55"/>
        <v xml:space="preserve">         if(row$[ratio] ==  'agriculture'                 )  { $LongtermDebtToEquityBenchmark_Agriculture       = row$['agriculture'                 ];</v>
      </c>
    </row>
    <row r="181" spans="2:25" x14ac:dyDescent="0.25">
      <c r="B181" t="s">
        <v>489</v>
      </c>
      <c r="C181" t="str">
        <f t="shared" si="56"/>
        <v>parastatals</v>
      </c>
      <c r="D181" s="3">
        <f t="shared" si="39"/>
        <v>11</v>
      </c>
      <c r="E181" s="3">
        <f t="shared" si="40"/>
        <v>28</v>
      </c>
      <c r="F181" s="8" t="str">
        <f t="shared" si="41"/>
        <v xml:space="preserve">'parastatals'                 </v>
      </c>
      <c r="G181" t="str">
        <f t="shared" si="42"/>
        <v>'LongtermDebtToEquityBenchmark_Parastatals'</v>
      </c>
      <c r="H181" t="str">
        <f t="shared" si="43"/>
        <v>$LongtermDebtToEquityBenchmark_Parastatals</v>
      </c>
      <c r="I181" t="str">
        <f t="shared" si="44"/>
        <v>'$LongtermDebtToEquityBenchmark_Parastatals'</v>
      </c>
      <c r="J181" t="str">
        <f t="shared" si="45"/>
        <v>localStorage.LongtermDebtToEquityBenchmark_Parastatals</v>
      </c>
      <c r="K181" t="s">
        <v>466</v>
      </c>
      <c r="L181" t="s">
        <v>481</v>
      </c>
      <c r="M181" s="9" t="s">
        <v>356</v>
      </c>
      <c r="N181">
        <f t="shared" si="46"/>
        <v>42</v>
      </c>
      <c r="O181">
        <f t="shared" si="38"/>
        <v>46</v>
      </c>
      <c r="P181" t="str">
        <f t="shared" si="47"/>
        <v xml:space="preserve">LongtermDebtToEquityBenchmark_Parastatals    </v>
      </c>
      <c r="Q181" t="str">
        <f t="shared" si="48"/>
        <v xml:space="preserve">'$LongtermDebtToEquityBenchmark_Parastatals'      </v>
      </c>
      <c r="R181" t="str">
        <f t="shared" si="49"/>
        <v>$LongtermDebtToEquityBenchmark_Parastatals       = 0; // CapitalStructureRatios-Long-termDebt/Equity</v>
      </c>
      <c r="S181" t="str">
        <f t="shared" si="50"/>
        <v>$LongtermDebtToEquityBenchmark_Parastatals       =  str_replace(",","",$_POST['LongtermDebtToEquityBenchmark_Parastatals']) ;</v>
      </c>
      <c r="T181" t="str">
        <f t="shared" si="51"/>
        <v>localStorage.LongtermDebtToEquityBenchmark_Parastatals     = '&lt;php? echo $LongtermDebtToEquityBenchmark_Parastatals?&gt;' ;</v>
      </c>
      <c r="U181" t="str">
        <f t="shared" si="52"/>
        <v xml:space="preserve">         localStorage.LongtermDebtToEquityBenchmark_Parastatals     =  document.BenchmarksForm.LongtermDebtToEquityBenchmark_Parastatals.value;</v>
      </c>
      <c r="V181" t="str">
        <f t="shared" si="53"/>
        <v xml:space="preserve">         document.BenchmarksForm.LongtermDebtToEquityBenchmark_Parastatals.value =  ToNumber(localStorage.LongtermDebtToEquityBenchmark_Parastatals);</v>
      </c>
      <c r="X181" t="str">
        <f t="shared" si="54"/>
        <v xml:space="preserve">         '$LongtermDebtToEquityBenchmark_Parastatals',</v>
      </c>
      <c r="Y181" t="str">
        <f t="shared" si="55"/>
        <v xml:space="preserve">         if(row$[ratio] ==  'parastatals'                 )  { $LongtermDebtToEquityBenchmark_Parastatals       = row$['parastatals'                 ];</v>
      </c>
    </row>
    <row r="182" spans="2:25" x14ac:dyDescent="0.25">
      <c r="B182" t="s">
        <v>490</v>
      </c>
      <c r="C182" t="str">
        <f t="shared" si="56"/>
        <v>transport_and_communications</v>
      </c>
      <c r="D182" s="3">
        <f t="shared" si="39"/>
        <v>28</v>
      </c>
      <c r="E182" s="3">
        <f t="shared" si="40"/>
        <v>28</v>
      </c>
      <c r="F182" s="8" t="str">
        <f t="shared" si="41"/>
        <v>'transport_and_communications'</v>
      </c>
      <c r="G182" t="str">
        <f t="shared" si="42"/>
        <v>'LongtermDebtToEquityBenchmark_Transport'</v>
      </c>
      <c r="H182" t="str">
        <f t="shared" si="43"/>
        <v>$LongtermDebtToEquityBenchmark_Transport</v>
      </c>
      <c r="I182" t="str">
        <f t="shared" si="44"/>
        <v>'$LongtermDebtToEquityBenchmark_Transport'</v>
      </c>
      <c r="J182" t="str">
        <f t="shared" si="45"/>
        <v>localStorage.LongtermDebtToEquityBenchmark_Transport</v>
      </c>
      <c r="K182" t="s">
        <v>466</v>
      </c>
      <c r="L182" t="s">
        <v>481</v>
      </c>
      <c r="M182" s="9" t="s">
        <v>356</v>
      </c>
      <c r="N182">
        <f t="shared" si="46"/>
        <v>40</v>
      </c>
      <c r="O182">
        <f t="shared" si="38"/>
        <v>46</v>
      </c>
      <c r="P182" t="str">
        <f t="shared" si="47"/>
        <v xml:space="preserve">LongtermDebtToEquityBenchmark_Transport      </v>
      </c>
      <c r="Q182" t="str">
        <f t="shared" si="48"/>
        <v xml:space="preserve">'$LongtermDebtToEquityBenchmark_Transport'        </v>
      </c>
      <c r="R182" t="str">
        <f t="shared" si="49"/>
        <v>$LongtermDebtToEquityBenchmark_Transport         = 0; // CapitalStructureRatios-Long-termDebt/Equity</v>
      </c>
      <c r="S182" t="str">
        <f t="shared" si="50"/>
        <v>$LongtermDebtToEquityBenchmark_Transport         =  str_replace(",","",$_POST['LongtermDebtToEquityBenchmark_Transport']) ;</v>
      </c>
      <c r="T182" t="str">
        <f t="shared" si="51"/>
        <v>localStorage.LongtermDebtToEquityBenchmark_Transport       = '&lt;php? echo $LongtermDebtToEquityBenchmark_Transport?&gt;' ;</v>
      </c>
      <c r="U182" t="str">
        <f t="shared" si="52"/>
        <v xml:space="preserve">         localStorage.LongtermDebtToEquityBenchmark_Transport       =  document.BenchmarksForm.LongtermDebtToEquityBenchmark_Transport.value;</v>
      </c>
      <c r="V182" t="str">
        <f t="shared" si="53"/>
        <v xml:space="preserve">         document.BenchmarksForm.LongtermDebtToEquityBenchmark_Transport.value =  ToNumber(localStorage.LongtermDebtToEquityBenchmark_Transport);</v>
      </c>
      <c r="X182" t="str">
        <f t="shared" si="54"/>
        <v xml:space="preserve">         '$LongtermDebtToEquityBenchmark_Transport',</v>
      </c>
      <c r="Y182" t="str">
        <f t="shared" si="55"/>
        <v xml:space="preserve">         if(row$[ratio] ==  'transport_and_communications')  { $LongtermDebtToEquityBenchmark_Transport         = row$['transport_and_communications'];</v>
      </c>
    </row>
    <row r="183" spans="2:25" x14ac:dyDescent="0.25">
      <c r="B183" t="s">
        <v>491</v>
      </c>
      <c r="C183" t="str">
        <f t="shared" si="56"/>
        <v>mining</v>
      </c>
      <c r="D183" s="3">
        <f t="shared" si="39"/>
        <v>6</v>
      </c>
      <c r="E183" s="3">
        <f t="shared" si="40"/>
        <v>28</v>
      </c>
      <c r="F183" s="8" t="str">
        <f t="shared" si="41"/>
        <v xml:space="preserve">'mining'                      </v>
      </c>
      <c r="G183" t="str">
        <f t="shared" si="42"/>
        <v>'LongtermDebtToEquityBenchmark_Mining'</v>
      </c>
      <c r="H183" t="str">
        <f t="shared" si="43"/>
        <v>$LongtermDebtToEquityBenchmark_Mining</v>
      </c>
      <c r="I183" t="str">
        <f t="shared" si="44"/>
        <v>'$LongtermDebtToEquityBenchmark_Mining'</v>
      </c>
      <c r="J183" t="str">
        <f t="shared" si="45"/>
        <v>localStorage.LongtermDebtToEquityBenchmark_Mining</v>
      </c>
      <c r="K183" t="s">
        <v>466</v>
      </c>
      <c r="L183" t="s">
        <v>481</v>
      </c>
      <c r="M183" s="9" t="s">
        <v>356</v>
      </c>
      <c r="N183">
        <f t="shared" si="46"/>
        <v>37</v>
      </c>
      <c r="O183">
        <f t="shared" si="38"/>
        <v>46</v>
      </c>
      <c r="P183" t="str">
        <f t="shared" si="47"/>
        <v xml:space="preserve">LongtermDebtToEquityBenchmark_Mining         </v>
      </c>
      <c r="Q183" t="str">
        <f t="shared" si="48"/>
        <v xml:space="preserve">'$LongtermDebtToEquityBenchmark_Mining'           </v>
      </c>
      <c r="R183" t="str">
        <f t="shared" si="49"/>
        <v>$LongtermDebtToEquityBenchmark_Mining            = 0; // CapitalStructureRatios-Long-termDebt/Equity</v>
      </c>
      <c r="S183" t="str">
        <f t="shared" si="50"/>
        <v>$LongtermDebtToEquityBenchmark_Mining            =  str_replace(",","",$_POST['LongtermDebtToEquityBenchmark_Mining']) ;</v>
      </c>
      <c r="T183" t="str">
        <f t="shared" si="51"/>
        <v>localStorage.LongtermDebtToEquityBenchmark_Mining          = '&lt;php? echo $LongtermDebtToEquityBenchmark_Mining?&gt;' ;</v>
      </c>
      <c r="U183" t="str">
        <f t="shared" si="52"/>
        <v xml:space="preserve">         localStorage.LongtermDebtToEquityBenchmark_Mining          =  document.BenchmarksForm.LongtermDebtToEquityBenchmark_Mining.value;</v>
      </c>
      <c r="V183" t="str">
        <f t="shared" si="53"/>
        <v xml:space="preserve">         document.BenchmarksForm.LongtermDebtToEquityBenchmark_Mining.value =  ToNumber(localStorage.LongtermDebtToEquityBenchmark_Mining);</v>
      </c>
      <c r="X183" t="str">
        <f t="shared" si="54"/>
        <v xml:space="preserve">         '$LongtermDebtToEquityBenchmark_Mining',</v>
      </c>
      <c r="Y183" t="str">
        <f t="shared" si="55"/>
        <v xml:space="preserve">         if(row$[ratio] ==  'mining'                      )  { $LongtermDebtToEquityBenchmark_Mining            = row$['mining'                      ];</v>
      </c>
    </row>
    <row r="184" spans="2:25" x14ac:dyDescent="0.25">
      <c r="B184" t="s">
        <v>492</v>
      </c>
      <c r="C184" t="str">
        <f t="shared" si="56"/>
        <v>date_updated</v>
      </c>
      <c r="D184" s="3">
        <f t="shared" si="39"/>
        <v>12</v>
      </c>
      <c r="E184" s="3">
        <f t="shared" si="40"/>
        <v>28</v>
      </c>
      <c r="F184" s="8" t="str">
        <f t="shared" si="41"/>
        <v xml:space="preserve">'date_updated'                </v>
      </c>
      <c r="G184" t="str">
        <f t="shared" si="42"/>
        <v>'LongtermDebtToEquityBenchmark_DateUpdated'</v>
      </c>
      <c r="H184" t="str">
        <f t="shared" si="43"/>
        <v>$LongtermDebtToEquityBenchmark_DateUpdated</v>
      </c>
      <c r="I184" t="str">
        <f t="shared" si="44"/>
        <v>'$LongtermDebtToEquityBenchmark_DateUpdated'</v>
      </c>
      <c r="J184" t="str">
        <f t="shared" si="45"/>
        <v>localStorage.LongtermDebtToEquityBenchmark_DateUpdated</v>
      </c>
      <c r="K184" t="s">
        <v>466</v>
      </c>
      <c r="L184" t="s">
        <v>481</v>
      </c>
      <c r="M184" s="9" t="s">
        <v>356</v>
      </c>
      <c r="N184">
        <f t="shared" si="46"/>
        <v>42</v>
      </c>
      <c r="O184">
        <f t="shared" si="38"/>
        <v>46</v>
      </c>
      <c r="P184" t="str">
        <f t="shared" si="47"/>
        <v xml:space="preserve">LongtermDebtToEquityBenchmark_DateUpdated    </v>
      </c>
      <c r="Q184" t="str">
        <f t="shared" si="48"/>
        <v xml:space="preserve">'$LongtermDebtToEquityBenchmark_DateUpdated'      </v>
      </c>
      <c r="R184" t="str">
        <f t="shared" si="49"/>
        <v>$LongtermDebtToEquityBenchmark_DateUpdated       = 0; // CapitalStructureRatios-Long-termDebt/Equity</v>
      </c>
      <c r="S184" t="str">
        <f t="shared" si="50"/>
        <v>$LongtermDebtToEquityBenchmark_DateUpdated       =  str_replace(",","",$_POST['LongtermDebtToEquityBenchmark_DateUpdated']) ;</v>
      </c>
      <c r="T184" t="str">
        <f t="shared" si="51"/>
        <v>localStorage.LongtermDebtToEquityBenchmark_DateUpdated     = '&lt;php? echo $LongtermDebtToEquityBenchmark_DateUpdated?&gt;' ;</v>
      </c>
      <c r="U184" t="str">
        <f t="shared" si="52"/>
        <v xml:space="preserve">         localStorage.LongtermDebtToEquityBenchmark_DateUpdated     =  document.BenchmarksForm.LongtermDebtToEquityBenchmark_DateUpdated.value;</v>
      </c>
      <c r="V184" t="str">
        <f t="shared" si="53"/>
        <v xml:space="preserve">         document.BenchmarksForm.LongtermDebtToEquityBenchmark_DateUpdated.value =  ToNumber(localStorage.LongtermDebtToEquityBenchmark_DateUpdated);</v>
      </c>
      <c r="X184" t="str">
        <f t="shared" si="54"/>
        <v xml:space="preserve">         '$LongtermDebtToEquityBenchmark_DateUpdated',</v>
      </c>
      <c r="Y184" t="str">
        <f t="shared" si="55"/>
        <v xml:space="preserve">         if(row$[ratio] ==  'date_updated'                )  { $LongtermDebtToEquityBenchmark_DateUpdated       = row$['date_updated'                ];</v>
      </c>
    </row>
    <row r="185" spans="2:25" x14ac:dyDescent="0.25">
      <c r="B185" t="s">
        <v>493</v>
      </c>
      <c r="C185" t="str">
        <f t="shared" si="56"/>
        <v>data_source</v>
      </c>
      <c r="D185" s="3">
        <f t="shared" si="39"/>
        <v>11</v>
      </c>
      <c r="E185" s="3">
        <f t="shared" si="40"/>
        <v>28</v>
      </c>
      <c r="F185" s="8" t="str">
        <f t="shared" si="41"/>
        <v xml:space="preserve">'data_source'                 </v>
      </c>
      <c r="G185" t="str">
        <f t="shared" si="42"/>
        <v>'LongtermDebtToEquityBenchmarkComment'</v>
      </c>
      <c r="H185" t="str">
        <f t="shared" si="43"/>
        <v>$LongtermDebtToEquityBenchmarkComment</v>
      </c>
      <c r="I185" t="str">
        <f t="shared" si="44"/>
        <v>'$LongtermDebtToEquityBenchmarkComment'</v>
      </c>
      <c r="J185" t="str">
        <f t="shared" si="45"/>
        <v>localStorage.LongtermDebtToEquityBenchmarkComment</v>
      </c>
      <c r="K185" t="s">
        <v>466</v>
      </c>
      <c r="L185" t="s">
        <v>481</v>
      </c>
      <c r="M185" s="9" t="s">
        <v>356</v>
      </c>
      <c r="N185">
        <f t="shared" si="46"/>
        <v>37</v>
      </c>
      <c r="O185">
        <f t="shared" si="38"/>
        <v>46</v>
      </c>
      <c r="P185" t="str">
        <f t="shared" si="47"/>
        <v xml:space="preserve">LongtermDebtToEquityBenchmarkComment         </v>
      </c>
      <c r="Q185" t="str">
        <f t="shared" si="48"/>
        <v xml:space="preserve">'$LongtermDebtToEquityBenchmarkComment'           </v>
      </c>
      <c r="R185" t="str">
        <f t="shared" si="49"/>
        <v>$LongtermDebtToEquityBenchmarkComment            = 0; // CapitalStructureRatios-Long-termDebt/Equity</v>
      </c>
      <c r="S185" t="str">
        <f t="shared" si="50"/>
        <v>$LongtermDebtToEquityBenchmarkComment            =  str_replace(",","",$_POST['LongtermDebtToEquityBenchmarkComment']) ;</v>
      </c>
      <c r="T185" t="str">
        <f t="shared" si="51"/>
        <v>localStorage.LongtermDebtToEquityBenchmarkComment          = '&lt;php? echo $LongtermDebtToEquityBenchmarkComment?&gt;' ;</v>
      </c>
      <c r="U185" t="str">
        <f t="shared" si="52"/>
        <v xml:space="preserve">         localStorage.LongtermDebtToEquityBenchmarkComment          =  document.BenchmarksForm.LongtermDebtToEquityBenchmarkComment.value;</v>
      </c>
      <c r="V185" t="str">
        <f t="shared" si="53"/>
        <v xml:space="preserve">         document.BenchmarksForm.LongtermDebtToEquityBenchmarkComment.value =  ToNumber(localStorage.LongtermDebtToEquityBenchmarkComment);</v>
      </c>
      <c r="X185" t="str">
        <f t="shared" si="54"/>
        <v xml:space="preserve">         '$username','$LongtermDebtToEquityBenchmarkComment'),</v>
      </c>
      <c r="Y185" t="str">
        <f t="shared" si="55"/>
        <v xml:space="preserve">         if(row$[ratio] ==  'data_source'                 )  { $LongtermDebtToEquityBenchmarkComment            = row$['data_source'                 ];</v>
      </c>
    </row>
    <row r="186" spans="2:25" x14ac:dyDescent="0.25">
      <c r="B186" t="s">
        <v>494</v>
      </c>
      <c r="C186" t="str">
        <f t="shared" si="56"/>
        <v>bench_mark_type</v>
      </c>
      <c r="D186" s="3">
        <f t="shared" si="39"/>
        <v>15</v>
      </c>
      <c r="E186" s="3">
        <f t="shared" si="40"/>
        <v>28</v>
      </c>
      <c r="F186" s="8" t="str">
        <f t="shared" si="41"/>
        <v xml:space="preserve">'bench_mark_type'             </v>
      </c>
      <c r="G186" t="str">
        <f t="shared" si="42"/>
        <v>'DebtToTangibleNetWorthBenchmarkType'</v>
      </c>
      <c r="H186" t="str">
        <f t="shared" si="43"/>
        <v>$DebtToTangibleNetWorthBenchmarkType</v>
      </c>
      <c r="I186" t="str">
        <f t="shared" si="44"/>
        <v>'$DebtToTangibleNetWorthBenchmarkType'</v>
      </c>
      <c r="J186" t="str">
        <f t="shared" si="45"/>
        <v>localStorage.DebtToTangibleNetWorthBenchmarkType</v>
      </c>
      <c r="K186" t="s">
        <v>466</v>
      </c>
      <c r="L186" t="s">
        <v>495</v>
      </c>
      <c r="M186" s="9" t="s">
        <v>356</v>
      </c>
      <c r="N186">
        <f t="shared" si="46"/>
        <v>36</v>
      </c>
      <c r="O186">
        <f t="shared" si="38"/>
        <v>46</v>
      </c>
      <c r="P186" t="str">
        <f t="shared" si="47"/>
        <v xml:space="preserve">DebtToTangibleNetWorthBenchmarkType          </v>
      </c>
      <c r="Q186" t="str">
        <f t="shared" si="48"/>
        <v xml:space="preserve">'$DebtToTangibleNetWorthBenchmarkType'            </v>
      </c>
      <c r="R186" t="str">
        <f t="shared" si="49"/>
        <v>$DebtToTangibleNetWorthBenchmarkType             = 0; // CapitalStructureRatios-TangibleNetWorth</v>
      </c>
      <c r="S186" t="str">
        <f t="shared" si="50"/>
        <v>$DebtToTangibleNetWorthBenchmarkType             =  str_replace(",","",$_POST['DebtToTangibleNetWorthBenchmarkType']) ;</v>
      </c>
      <c r="T186" t="str">
        <f t="shared" si="51"/>
        <v>localStorage.DebtToTangibleNetWorthBenchmarkType           = '&lt;php? echo $DebtToTangibleNetWorthBenchmarkType?&gt;' ;</v>
      </c>
      <c r="U186" t="str">
        <f t="shared" si="52"/>
        <v xml:space="preserve">         localStorage.DebtToTangibleNetWorthBenchmarkType           =  document.BenchmarksForm.DebtToTangibleNetWorthBenchmarkType.value;</v>
      </c>
      <c r="V186" t="str">
        <f t="shared" si="53"/>
        <v xml:space="preserve">         document.BenchmarksForm.DebtToTangibleNetWorthBenchmarkType.value =  ToNumber(localStorage.DebtToTangibleNetWorthBenchmarkType);</v>
      </c>
      <c r="X186" t="str">
        <f t="shared" si="54"/>
        <v xml:space="preserve">         ('TangibleNetWorth','%','$DebtToTangibleNetWorthBenchmarkType',</v>
      </c>
      <c r="Y186" t="str">
        <f t="shared" si="55"/>
        <v xml:space="preserve">         if(row$[ratio] ==  'bench_mark_type'             )  { $DebtToTangibleNetWorthBenchmarkType             = row$['bench_mark_type'             ];</v>
      </c>
    </row>
    <row r="187" spans="2:25" x14ac:dyDescent="0.25">
      <c r="B187" t="s">
        <v>496</v>
      </c>
      <c r="C187" t="str">
        <f t="shared" si="56"/>
        <v>global_average</v>
      </c>
      <c r="D187" s="3">
        <f t="shared" si="39"/>
        <v>14</v>
      </c>
      <c r="E187" s="3">
        <f t="shared" si="40"/>
        <v>28</v>
      </c>
      <c r="F187" s="8" t="str">
        <f t="shared" si="41"/>
        <v xml:space="preserve">'global_average'              </v>
      </c>
      <c r="G187" t="str">
        <f t="shared" si="42"/>
        <v>'DebtToTangibleNetWorthGlobalAverage'</v>
      </c>
      <c r="H187" t="str">
        <f t="shared" si="43"/>
        <v>$DebtToTangibleNetWorthGlobalAverage</v>
      </c>
      <c r="I187" t="str">
        <f t="shared" si="44"/>
        <v>'$DebtToTangibleNetWorthGlobalAverage'</v>
      </c>
      <c r="J187" t="str">
        <f t="shared" si="45"/>
        <v>localStorage.DebtToTangibleNetWorthGlobalAverage</v>
      </c>
      <c r="K187" t="s">
        <v>466</v>
      </c>
      <c r="L187" t="s">
        <v>495</v>
      </c>
      <c r="M187" s="9" t="s">
        <v>356</v>
      </c>
      <c r="N187">
        <f t="shared" si="46"/>
        <v>36</v>
      </c>
      <c r="O187">
        <f t="shared" si="38"/>
        <v>46</v>
      </c>
      <c r="P187" t="str">
        <f t="shared" si="47"/>
        <v xml:space="preserve">DebtToTangibleNetWorthGlobalAverage          </v>
      </c>
      <c r="Q187" t="str">
        <f t="shared" si="48"/>
        <v xml:space="preserve">'$DebtToTangibleNetWorthGlobalAverage'            </v>
      </c>
      <c r="R187" t="str">
        <f t="shared" si="49"/>
        <v>$DebtToTangibleNetWorthGlobalAverage             = 0; // CapitalStructureRatios-TangibleNetWorth</v>
      </c>
      <c r="S187" t="str">
        <f t="shared" si="50"/>
        <v>$DebtToTangibleNetWorthGlobalAverage             =  str_replace(",","",$_POST['DebtToTangibleNetWorthGlobalAverage']) ;</v>
      </c>
      <c r="T187" t="str">
        <f t="shared" si="51"/>
        <v>localStorage.DebtToTangibleNetWorthGlobalAverage           = '&lt;php? echo $DebtToTangibleNetWorthGlobalAverage?&gt;' ;</v>
      </c>
      <c r="U187" t="str">
        <f t="shared" si="52"/>
        <v xml:space="preserve">         localStorage.DebtToTangibleNetWorthGlobalAverage           =  document.BenchmarksForm.DebtToTangibleNetWorthGlobalAverage.value;</v>
      </c>
      <c r="V187" t="str">
        <f t="shared" si="53"/>
        <v xml:space="preserve">         document.BenchmarksForm.DebtToTangibleNetWorthGlobalAverage.value =  ToNumber(localStorage.DebtToTangibleNetWorthGlobalAverage);</v>
      </c>
      <c r="X187" t="str">
        <f t="shared" si="54"/>
        <v xml:space="preserve">         '$DebtToTangibleNetWorthGlobalAverage',</v>
      </c>
      <c r="Y187" t="str">
        <f t="shared" si="55"/>
        <v xml:space="preserve">         if(row$[ratio] ==  'global_average'              )  { $DebtToTangibleNetWorthGlobalAverage             = row$['global_average'              ];</v>
      </c>
    </row>
    <row r="188" spans="2:25" x14ac:dyDescent="0.25">
      <c r="B188" t="s">
        <v>497</v>
      </c>
      <c r="C188" t="str">
        <f t="shared" si="56"/>
        <v>trade</v>
      </c>
      <c r="D188" s="3">
        <f t="shared" si="39"/>
        <v>5</v>
      </c>
      <c r="E188" s="3">
        <f t="shared" si="40"/>
        <v>28</v>
      </c>
      <c r="F188" s="8" t="str">
        <f t="shared" si="41"/>
        <v xml:space="preserve">'trade'                       </v>
      </c>
      <c r="G188" t="str">
        <f t="shared" si="42"/>
        <v>'DebtToTangibleNetWorthBenchmark_Trade'</v>
      </c>
      <c r="H188" t="str">
        <f t="shared" si="43"/>
        <v>$DebtToTangibleNetWorthBenchmark_Trade</v>
      </c>
      <c r="I188" t="str">
        <f t="shared" si="44"/>
        <v>'$DebtToTangibleNetWorthBenchmark_Trade'</v>
      </c>
      <c r="J188" t="str">
        <f t="shared" si="45"/>
        <v>localStorage.DebtToTangibleNetWorthBenchmark_Trade</v>
      </c>
      <c r="K188" t="s">
        <v>466</v>
      </c>
      <c r="L188" t="s">
        <v>495</v>
      </c>
      <c r="M188" s="9" t="s">
        <v>356</v>
      </c>
      <c r="N188">
        <f t="shared" si="46"/>
        <v>38</v>
      </c>
      <c r="O188">
        <f t="shared" si="38"/>
        <v>46</v>
      </c>
      <c r="P188" t="str">
        <f t="shared" si="47"/>
        <v xml:space="preserve">DebtToTangibleNetWorthBenchmark_Trade        </v>
      </c>
      <c r="Q188" t="str">
        <f t="shared" si="48"/>
        <v xml:space="preserve">'$DebtToTangibleNetWorthBenchmark_Trade'          </v>
      </c>
      <c r="R188" t="str">
        <f t="shared" si="49"/>
        <v>$DebtToTangibleNetWorthBenchmark_Trade           = 0; // CapitalStructureRatios-TangibleNetWorth</v>
      </c>
      <c r="S188" t="str">
        <f t="shared" si="50"/>
        <v>$DebtToTangibleNetWorthBenchmark_Trade           =  str_replace(",","",$_POST['DebtToTangibleNetWorthBenchmark_Trade']) ;</v>
      </c>
      <c r="T188" t="str">
        <f t="shared" si="51"/>
        <v>localStorage.DebtToTangibleNetWorthBenchmark_Trade         = '&lt;php? echo $DebtToTangibleNetWorthBenchmark_Trade?&gt;' ;</v>
      </c>
      <c r="U188" t="str">
        <f t="shared" si="52"/>
        <v xml:space="preserve">         localStorage.DebtToTangibleNetWorthBenchmark_Trade         =  document.BenchmarksForm.DebtToTangibleNetWorthBenchmark_Trade.value;</v>
      </c>
      <c r="V188" t="str">
        <f t="shared" si="53"/>
        <v xml:space="preserve">         document.BenchmarksForm.DebtToTangibleNetWorthBenchmark_Trade.value =  ToNumber(localStorage.DebtToTangibleNetWorthBenchmark_Trade);</v>
      </c>
      <c r="X188" t="str">
        <f t="shared" si="54"/>
        <v xml:space="preserve">         '$DebtToTangibleNetWorthBenchmark_Trade',</v>
      </c>
      <c r="Y188" t="str">
        <f t="shared" si="55"/>
        <v xml:space="preserve">         if(row$[ratio] ==  'trade'                       )  { $DebtToTangibleNetWorthBenchmark_Trade           = row$['trade'                       ];</v>
      </c>
    </row>
    <row r="189" spans="2:25" x14ac:dyDescent="0.25">
      <c r="B189" t="s">
        <v>498</v>
      </c>
      <c r="C189" t="str">
        <f t="shared" si="56"/>
        <v>finance_and_business</v>
      </c>
      <c r="D189" s="3">
        <f t="shared" si="39"/>
        <v>20</v>
      </c>
      <c r="E189" s="3">
        <f t="shared" si="40"/>
        <v>28</v>
      </c>
      <c r="F189" s="8" t="str">
        <f t="shared" si="41"/>
        <v xml:space="preserve">'finance_and_business'        </v>
      </c>
      <c r="G189" t="str">
        <f t="shared" si="42"/>
        <v>'DebtToTangibleNetWorthBenchmark_Finance'</v>
      </c>
      <c r="H189" t="str">
        <f t="shared" si="43"/>
        <v>$DebtToTangibleNetWorthBenchmark_Finance</v>
      </c>
      <c r="I189" t="str">
        <f t="shared" si="44"/>
        <v>'$DebtToTangibleNetWorthBenchmark_Finance'</v>
      </c>
      <c r="J189" t="str">
        <f t="shared" si="45"/>
        <v>localStorage.DebtToTangibleNetWorthBenchmark_Finance</v>
      </c>
      <c r="K189" t="s">
        <v>466</v>
      </c>
      <c r="L189" t="s">
        <v>495</v>
      </c>
      <c r="M189" s="9" t="s">
        <v>356</v>
      </c>
      <c r="N189">
        <f t="shared" si="46"/>
        <v>40</v>
      </c>
      <c r="O189">
        <f t="shared" si="38"/>
        <v>46</v>
      </c>
      <c r="P189" t="str">
        <f t="shared" si="47"/>
        <v xml:space="preserve">DebtToTangibleNetWorthBenchmark_Finance      </v>
      </c>
      <c r="Q189" t="str">
        <f t="shared" si="48"/>
        <v xml:space="preserve">'$DebtToTangibleNetWorthBenchmark_Finance'        </v>
      </c>
      <c r="R189" t="str">
        <f t="shared" si="49"/>
        <v>$DebtToTangibleNetWorthBenchmark_Finance         = 0; // CapitalStructureRatios-TangibleNetWorth</v>
      </c>
      <c r="S189" t="str">
        <f t="shared" si="50"/>
        <v>$DebtToTangibleNetWorthBenchmark_Finance         =  str_replace(",","",$_POST['DebtToTangibleNetWorthBenchmark_Finance']) ;</v>
      </c>
      <c r="T189" t="str">
        <f t="shared" si="51"/>
        <v>localStorage.DebtToTangibleNetWorthBenchmark_Finance       = '&lt;php? echo $DebtToTangibleNetWorthBenchmark_Finance?&gt;' ;</v>
      </c>
      <c r="U189" t="str">
        <f t="shared" si="52"/>
        <v xml:space="preserve">         localStorage.DebtToTangibleNetWorthBenchmark_Finance       =  document.BenchmarksForm.DebtToTangibleNetWorthBenchmark_Finance.value;</v>
      </c>
      <c r="V189" t="str">
        <f t="shared" si="53"/>
        <v xml:space="preserve">         document.BenchmarksForm.DebtToTangibleNetWorthBenchmark_Finance.value =  ToNumber(localStorage.DebtToTangibleNetWorthBenchmark_Finance);</v>
      </c>
      <c r="X189" t="str">
        <f t="shared" si="54"/>
        <v xml:space="preserve">         '$DebtToTangibleNetWorthBenchmark_Finance',</v>
      </c>
      <c r="Y189" t="str">
        <f t="shared" si="55"/>
        <v xml:space="preserve">         if(row$[ratio] ==  'finance_and_business'        )  { $DebtToTangibleNetWorthBenchmark_Finance         = row$['finance_and_business'        ];</v>
      </c>
    </row>
    <row r="190" spans="2:25" x14ac:dyDescent="0.25">
      <c r="B190" t="s">
        <v>499</v>
      </c>
      <c r="C190" t="str">
        <f t="shared" si="56"/>
        <v>real_estate</v>
      </c>
      <c r="D190" s="3">
        <f t="shared" si="39"/>
        <v>11</v>
      </c>
      <c r="E190" s="3">
        <f t="shared" si="40"/>
        <v>28</v>
      </c>
      <c r="F190" s="8" t="str">
        <f t="shared" si="41"/>
        <v xml:space="preserve">'real_estate'                 </v>
      </c>
      <c r="G190" t="str">
        <f t="shared" si="42"/>
        <v>'DebtToTangibleNetWorthBenchmark_RealEstate'</v>
      </c>
      <c r="H190" t="str">
        <f t="shared" si="43"/>
        <v>$DebtToTangibleNetWorthBenchmark_RealEstate</v>
      </c>
      <c r="I190" t="str">
        <f t="shared" si="44"/>
        <v>'$DebtToTangibleNetWorthBenchmark_RealEstate'</v>
      </c>
      <c r="J190" t="str">
        <f t="shared" si="45"/>
        <v>localStorage.DebtToTangibleNetWorthBenchmark_RealEstate</v>
      </c>
      <c r="K190" t="s">
        <v>466</v>
      </c>
      <c r="L190" t="s">
        <v>495</v>
      </c>
      <c r="M190" s="9" t="s">
        <v>356</v>
      </c>
      <c r="N190">
        <f t="shared" si="46"/>
        <v>43</v>
      </c>
      <c r="O190">
        <f t="shared" si="38"/>
        <v>46</v>
      </c>
      <c r="P190" t="str">
        <f t="shared" si="47"/>
        <v xml:space="preserve">DebtToTangibleNetWorthBenchmark_RealEstate   </v>
      </c>
      <c r="Q190" t="str">
        <f t="shared" si="48"/>
        <v xml:space="preserve">'$DebtToTangibleNetWorthBenchmark_RealEstate'     </v>
      </c>
      <c r="R190" t="str">
        <f t="shared" si="49"/>
        <v>$DebtToTangibleNetWorthBenchmark_RealEstate      = 0; // CapitalStructureRatios-TangibleNetWorth</v>
      </c>
      <c r="S190" t="str">
        <f t="shared" si="50"/>
        <v>$DebtToTangibleNetWorthBenchmark_RealEstate      =  str_replace(",","",$_POST['DebtToTangibleNetWorthBenchmark_RealEstate']) ;</v>
      </c>
      <c r="T190" t="str">
        <f t="shared" si="51"/>
        <v>localStorage.DebtToTangibleNetWorthBenchmark_RealEstate    = '&lt;php? echo $DebtToTangibleNetWorthBenchmark_RealEstate?&gt;' ;</v>
      </c>
      <c r="U190" t="str">
        <f t="shared" si="52"/>
        <v xml:space="preserve">         localStorage.DebtToTangibleNetWorthBenchmark_RealEstate    =  document.BenchmarksForm.DebtToTangibleNetWorthBenchmark_RealEstate.value;</v>
      </c>
      <c r="V190" t="str">
        <f t="shared" si="53"/>
        <v xml:space="preserve">         document.BenchmarksForm.DebtToTangibleNetWorthBenchmark_RealEstate.value =  ToNumber(localStorage.DebtToTangibleNetWorthBenchmark_RealEstate);</v>
      </c>
      <c r="X190" t="str">
        <f t="shared" si="54"/>
        <v xml:space="preserve">         '$DebtToTangibleNetWorthBenchmark_RealEstate',</v>
      </c>
      <c r="Y190" t="str">
        <f t="shared" si="55"/>
        <v xml:space="preserve">         if(row$[ratio] ==  'real_estate'                 )  { $DebtToTangibleNetWorthBenchmark_RealEstate      = row$['real_estate'                 ];</v>
      </c>
    </row>
    <row r="191" spans="2:25" x14ac:dyDescent="0.25">
      <c r="B191" t="s">
        <v>500</v>
      </c>
      <c r="C191" t="str">
        <f t="shared" si="56"/>
        <v>manufacturing</v>
      </c>
      <c r="D191" s="3">
        <f t="shared" si="39"/>
        <v>13</v>
      </c>
      <c r="E191" s="3">
        <f t="shared" si="40"/>
        <v>28</v>
      </c>
      <c r="F191" s="8" t="str">
        <f t="shared" si="41"/>
        <v xml:space="preserve">'manufacturing'               </v>
      </c>
      <c r="G191" t="str">
        <f t="shared" si="42"/>
        <v>'DebtToTangibleNetWorthBenchmark_Manufacturing'</v>
      </c>
      <c r="H191" t="str">
        <f t="shared" si="43"/>
        <v>$DebtToTangibleNetWorthBenchmark_Manufacturing</v>
      </c>
      <c r="I191" t="str">
        <f t="shared" si="44"/>
        <v>'$DebtToTangibleNetWorthBenchmark_Manufacturing'</v>
      </c>
      <c r="J191" t="str">
        <f t="shared" si="45"/>
        <v>localStorage.DebtToTangibleNetWorthBenchmark_Manufacturing</v>
      </c>
      <c r="K191" t="s">
        <v>466</v>
      </c>
      <c r="L191" t="s">
        <v>495</v>
      </c>
      <c r="M191" s="9" t="s">
        <v>356</v>
      </c>
      <c r="N191">
        <f t="shared" si="46"/>
        <v>46</v>
      </c>
      <c r="O191">
        <f t="shared" si="38"/>
        <v>46</v>
      </c>
      <c r="P191" t="str">
        <f t="shared" si="47"/>
        <v>DebtToTangibleNetWorthBenchmark_Manufacturing</v>
      </c>
      <c r="Q191" t="str">
        <f t="shared" si="48"/>
        <v xml:space="preserve">'$DebtToTangibleNetWorthBenchmark_Manufacturing'  </v>
      </c>
      <c r="R191" t="str">
        <f t="shared" si="49"/>
        <v>$DebtToTangibleNetWorthBenchmark_Manufacturing   = 0; // CapitalStructureRatios-TangibleNetWorth</v>
      </c>
      <c r="S191" t="str">
        <f t="shared" si="50"/>
        <v>$DebtToTangibleNetWorthBenchmark_Manufacturing   =  str_replace(",","",$_POST['DebtToTangibleNetWorthBenchmark_Manufacturing']) ;</v>
      </c>
      <c r="T191" t="str">
        <f t="shared" si="51"/>
        <v>localStorage.DebtToTangibleNetWorthBenchmark_Manufacturing = '&lt;php? echo $DebtToTangibleNetWorthBenchmark_Manufacturing?&gt;' ;</v>
      </c>
      <c r="U191" t="str">
        <f t="shared" si="52"/>
        <v xml:space="preserve">         localStorage.DebtToTangibleNetWorthBenchmark_Manufacturing =  document.BenchmarksForm.DebtToTangibleNetWorthBenchmark_Manufacturing.value;</v>
      </c>
      <c r="V191" t="str">
        <f t="shared" si="53"/>
        <v xml:space="preserve">         document.BenchmarksForm.DebtToTangibleNetWorthBenchmark_Manufacturing.value =  ToNumber(localStorage.DebtToTangibleNetWorthBenchmark_Manufacturing);</v>
      </c>
      <c r="X191" t="str">
        <f t="shared" si="54"/>
        <v xml:space="preserve">         '$DebtToTangibleNetWorthBenchmark_Manufacturing',</v>
      </c>
      <c r="Y191" t="str">
        <f t="shared" si="55"/>
        <v xml:space="preserve">         if(row$[ratio] ==  'manufacturing'               )  { $DebtToTangibleNetWorthBenchmark_Manufacturing   = row$['manufacturing'               ];</v>
      </c>
    </row>
    <row r="192" spans="2:25" x14ac:dyDescent="0.25">
      <c r="B192" t="s">
        <v>501</v>
      </c>
      <c r="C192" t="str">
        <f t="shared" si="56"/>
        <v>construction</v>
      </c>
      <c r="D192" s="3">
        <f t="shared" si="39"/>
        <v>12</v>
      </c>
      <c r="E192" s="3">
        <f t="shared" si="40"/>
        <v>28</v>
      </c>
      <c r="F192" s="8" t="str">
        <f t="shared" si="41"/>
        <v xml:space="preserve">'construction'                </v>
      </c>
      <c r="G192" t="str">
        <f t="shared" si="42"/>
        <v>'DebtToTangibleNetWorthBenchmark_Construction'</v>
      </c>
      <c r="H192" t="str">
        <f t="shared" si="43"/>
        <v>$DebtToTangibleNetWorthBenchmark_Construction</v>
      </c>
      <c r="I192" t="str">
        <f t="shared" si="44"/>
        <v>'$DebtToTangibleNetWorthBenchmark_Construction'</v>
      </c>
      <c r="J192" t="str">
        <f t="shared" si="45"/>
        <v>localStorage.DebtToTangibleNetWorthBenchmark_Construction</v>
      </c>
      <c r="K192" t="s">
        <v>466</v>
      </c>
      <c r="L192" t="s">
        <v>495</v>
      </c>
      <c r="M192" s="9" t="s">
        <v>356</v>
      </c>
      <c r="N192">
        <f t="shared" si="46"/>
        <v>45</v>
      </c>
      <c r="O192">
        <f t="shared" si="38"/>
        <v>46</v>
      </c>
      <c r="P192" t="str">
        <f t="shared" si="47"/>
        <v xml:space="preserve">DebtToTangibleNetWorthBenchmark_Construction </v>
      </c>
      <c r="Q192" t="str">
        <f t="shared" si="48"/>
        <v xml:space="preserve">'$DebtToTangibleNetWorthBenchmark_Construction'   </v>
      </c>
      <c r="R192" t="str">
        <f t="shared" si="49"/>
        <v>$DebtToTangibleNetWorthBenchmark_Construction    = 0; // CapitalStructureRatios-TangibleNetWorth</v>
      </c>
      <c r="S192" t="str">
        <f t="shared" si="50"/>
        <v>$DebtToTangibleNetWorthBenchmark_Construction    =  str_replace(",","",$_POST['DebtToTangibleNetWorthBenchmark_Construction']) ;</v>
      </c>
      <c r="T192" t="str">
        <f t="shared" si="51"/>
        <v>localStorage.DebtToTangibleNetWorthBenchmark_Construction  = '&lt;php? echo $DebtToTangibleNetWorthBenchmark_Construction?&gt;' ;</v>
      </c>
      <c r="U192" t="str">
        <f t="shared" si="52"/>
        <v xml:space="preserve">         localStorage.DebtToTangibleNetWorthBenchmark_Construction  =  document.BenchmarksForm.DebtToTangibleNetWorthBenchmark_Construction.value;</v>
      </c>
      <c r="V192" t="str">
        <f t="shared" si="53"/>
        <v xml:space="preserve">         document.BenchmarksForm.DebtToTangibleNetWorthBenchmark_Construction.value =  ToNumber(localStorage.DebtToTangibleNetWorthBenchmark_Construction);</v>
      </c>
      <c r="X192" t="str">
        <f t="shared" si="54"/>
        <v xml:space="preserve">         '$DebtToTangibleNetWorthBenchmark_Construction',</v>
      </c>
      <c r="Y192" t="str">
        <f t="shared" si="55"/>
        <v xml:space="preserve">         if(row$[ratio] ==  'construction'                )  { $DebtToTangibleNetWorthBenchmark_Construction    = row$['construction'                ];</v>
      </c>
    </row>
    <row r="193" spans="2:25" x14ac:dyDescent="0.25">
      <c r="B193" t="s">
        <v>502</v>
      </c>
      <c r="C193" t="str">
        <f t="shared" si="56"/>
        <v>agriculture</v>
      </c>
      <c r="D193" s="3">
        <f t="shared" si="39"/>
        <v>11</v>
      </c>
      <c r="E193" s="3">
        <f t="shared" si="40"/>
        <v>28</v>
      </c>
      <c r="F193" s="8" t="str">
        <f t="shared" si="41"/>
        <v xml:space="preserve">'agriculture'                 </v>
      </c>
      <c r="G193" t="str">
        <f t="shared" si="42"/>
        <v>'DebtToTangibleNetWorthBenchmark_Agriculture'</v>
      </c>
      <c r="H193" t="str">
        <f t="shared" si="43"/>
        <v>$DebtToTangibleNetWorthBenchmark_Agriculture</v>
      </c>
      <c r="I193" t="str">
        <f t="shared" si="44"/>
        <v>'$DebtToTangibleNetWorthBenchmark_Agriculture'</v>
      </c>
      <c r="J193" t="str">
        <f t="shared" si="45"/>
        <v>localStorage.DebtToTangibleNetWorthBenchmark_Agriculture</v>
      </c>
      <c r="K193" t="s">
        <v>466</v>
      </c>
      <c r="L193" t="s">
        <v>495</v>
      </c>
      <c r="M193" s="9" t="s">
        <v>356</v>
      </c>
      <c r="N193">
        <f t="shared" si="46"/>
        <v>44</v>
      </c>
      <c r="O193">
        <f t="shared" si="38"/>
        <v>46</v>
      </c>
      <c r="P193" t="str">
        <f t="shared" si="47"/>
        <v xml:space="preserve">DebtToTangibleNetWorthBenchmark_Agriculture  </v>
      </c>
      <c r="Q193" t="str">
        <f t="shared" si="48"/>
        <v xml:space="preserve">'$DebtToTangibleNetWorthBenchmark_Agriculture'    </v>
      </c>
      <c r="R193" t="str">
        <f t="shared" si="49"/>
        <v>$DebtToTangibleNetWorthBenchmark_Agriculture     = 0; // CapitalStructureRatios-TangibleNetWorth</v>
      </c>
      <c r="S193" t="str">
        <f t="shared" si="50"/>
        <v>$DebtToTangibleNetWorthBenchmark_Agriculture     =  str_replace(",","",$_POST['DebtToTangibleNetWorthBenchmark_Agriculture']) ;</v>
      </c>
      <c r="T193" t="str">
        <f t="shared" si="51"/>
        <v>localStorage.DebtToTangibleNetWorthBenchmark_Agriculture   = '&lt;php? echo $DebtToTangibleNetWorthBenchmark_Agriculture?&gt;' ;</v>
      </c>
      <c r="U193" t="str">
        <f t="shared" si="52"/>
        <v xml:space="preserve">         localStorage.DebtToTangibleNetWorthBenchmark_Agriculture   =  document.BenchmarksForm.DebtToTangibleNetWorthBenchmark_Agriculture.value;</v>
      </c>
      <c r="V193" t="str">
        <f t="shared" si="53"/>
        <v xml:space="preserve">         document.BenchmarksForm.DebtToTangibleNetWorthBenchmark_Agriculture.value =  ToNumber(localStorage.DebtToTangibleNetWorthBenchmark_Agriculture);</v>
      </c>
      <c r="X193" t="str">
        <f t="shared" si="54"/>
        <v xml:space="preserve">         '$DebtToTangibleNetWorthBenchmark_Agriculture',</v>
      </c>
      <c r="Y193" t="str">
        <f t="shared" si="55"/>
        <v xml:space="preserve">         if(row$[ratio] ==  'agriculture'                 )  { $DebtToTangibleNetWorthBenchmark_Agriculture     = row$['agriculture'                 ];</v>
      </c>
    </row>
    <row r="194" spans="2:25" x14ac:dyDescent="0.25">
      <c r="B194" t="s">
        <v>503</v>
      </c>
      <c r="C194" t="str">
        <f t="shared" si="56"/>
        <v>parastatals</v>
      </c>
      <c r="D194" s="3">
        <f t="shared" si="39"/>
        <v>11</v>
      </c>
      <c r="E194" s="3">
        <f t="shared" si="40"/>
        <v>28</v>
      </c>
      <c r="F194" s="8" t="str">
        <f t="shared" si="41"/>
        <v xml:space="preserve">'parastatals'                 </v>
      </c>
      <c r="G194" t="str">
        <f t="shared" si="42"/>
        <v>'DebtToTangibleNetWorthBenchmark_Parastatals'</v>
      </c>
      <c r="H194" t="str">
        <f t="shared" si="43"/>
        <v>$DebtToTangibleNetWorthBenchmark_Parastatals</v>
      </c>
      <c r="I194" t="str">
        <f t="shared" si="44"/>
        <v>'$DebtToTangibleNetWorthBenchmark_Parastatals'</v>
      </c>
      <c r="J194" t="str">
        <f t="shared" si="45"/>
        <v>localStorage.DebtToTangibleNetWorthBenchmark_Parastatals</v>
      </c>
      <c r="K194" t="s">
        <v>466</v>
      </c>
      <c r="L194" t="s">
        <v>495</v>
      </c>
      <c r="M194" s="9" t="s">
        <v>356</v>
      </c>
      <c r="N194">
        <f t="shared" si="46"/>
        <v>44</v>
      </c>
      <c r="O194">
        <f t="shared" si="38"/>
        <v>46</v>
      </c>
      <c r="P194" t="str">
        <f t="shared" si="47"/>
        <v xml:space="preserve">DebtToTangibleNetWorthBenchmark_Parastatals  </v>
      </c>
      <c r="Q194" t="str">
        <f t="shared" si="48"/>
        <v xml:space="preserve">'$DebtToTangibleNetWorthBenchmark_Parastatals'    </v>
      </c>
      <c r="R194" t="str">
        <f t="shared" si="49"/>
        <v>$DebtToTangibleNetWorthBenchmark_Parastatals     = 0; // CapitalStructureRatios-TangibleNetWorth</v>
      </c>
      <c r="S194" t="str">
        <f t="shared" si="50"/>
        <v>$DebtToTangibleNetWorthBenchmark_Parastatals     =  str_replace(",","",$_POST['DebtToTangibleNetWorthBenchmark_Parastatals']) ;</v>
      </c>
      <c r="T194" t="str">
        <f t="shared" si="51"/>
        <v>localStorage.DebtToTangibleNetWorthBenchmark_Parastatals   = '&lt;php? echo $DebtToTangibleNetWorthBenchmark_Parastatals?&gt;' ;</v>
      </c>
      <c r="U194" t="str">
        <f t="shared" si="52"/>
        <v xml:space="preserve">         localStorage.DebtToTangibleNetWorthBenchmark_Parastatals   =  document.BenchmarksForm.DebtToTangibleNetWorthBenchmark_Parastatals.value;</v>
      </c>
      <c r="V194" t="str">
        <f t="shared" si="53"/>
        <v xml:space="preserve">         document.BenchmarksForm.DebtToTangibleNetWorthBenchmark_Parastatals.value =  ToNumber(localStorage.DebtToTangibleNetWorthBenchmark_Parastatals);</v>
      </c>
      <c r="X194" t="str">
        <f t="shared" si="54"/>
        <v xml:space="preserve">         '$DebtToTangibleNetWorthBenchmark_Parastatals',</v>
      </c>
      <c r="Y194" t="str">
        <f t="shared" si="55"/>
        <v xml:space="preserve">         if(row$[ratio] ==  'parastatals'                 )  { $DebtToTangibleNetWorthBenchmark_Parastatals     = row$['parastatals'                 ];</v>
      </c>
    </row>
    <row r="195" spans="2:25" x14ac:dyDescent="0.25">
      <c r="B195" t="s">
        <v>504</v>
      </c>
      <c r="C195" t="str">
        <f t="shared" si="56"/>
        <v>transport_and_communications</v>
      </c>
      <c r="D195" s="3">
        <f t="shared" si="39"/>
        <v>28</v>
      </c>
      <c r="E195" s="3">
        <f t="shared" si="40"/>
        <v>28</v>
      </c>
      <c r="F195" s="8" t="str">
        <f t="shared" si="41"/>
        <v>'transport_and_communications'</v>
      </c>
      <c r="G195" t="str">
        <f t="shared" si="42"/>
        <v>'DebtToTangibleNetWorthBenchmark_Transport'</v>
      </c>
      <c r="H195" t="str">
        <f t="shared" si="43"/>
        <v>$DebtToTangibleNetWorthBenchmark_Transport</v>
      </c>
      <c r="I195" t="str">
        <f t="shared" si="44"/>
        <v>'$DebtToTangibleNetWorthBenchmark_Transport'</v>
      </c>
      <c r="J195" t="str">
        <f t="shared" si="45"/>
        <v>localStorage.DebtToTangibleNetWorthBenchmark_Transport</v>
      </c>
      <c r="K195" t="s">
        <v>466</v>
      </c>
      <c r="L195" t="s">
        <v>495</v>
      </c>
      <c r="M195" s="9" t="s">
        <v>356</v>
      </c>
      <c r="N195">
        <f t="shared" si="46"/>
        <v>42</v>
      </c>
      <c r="O195">
        <f t="shared" si="38"/>
        <v>46</v>
      </c>
      <c r="P195" t="str">
        <f t="shared" si="47"/>
        <v xml:space="preserve">DebtToTangibleNetWorthBenchmark_Transport    </v>
      </c>
      <c r="Q195" t="str">
        <f t="shared" si="48"/>
        <v xml:space="preserve">'$DebtToTangibleNetWorthBenchmark_Transport'      </v>
      </c>
      <c r="R195" t="str">
        <f t="shared" si="49"/>
        <v>$DebtToTangibleNetWorthBenchmark_Transport       = 0; // CapitalStructureRatios-TangibleNetWorth</v>
      </c>
      <c r="S195" t="str">
        <f t="shared" si="50"/>
        <v>$DebtToTangibleNetWorthBenchmark_Transport       =  str_replace(",","",$_POST['DebtToTangibleNetWorthBenchmark_Transport']) ;</v>
      </c>
      <c r="T195" t="str">
        <f t="shared" si="51"/>
        <v>localStorage.DebtToTangibleNetWorthBenchmark_Transport     = '&lt;php? echo $DebtToTangibleNetWorthBenchmark_Transport?&gt;' ;</v>
      </c>
      <c r="U195" t="str">
        <f t="shared" si="52"/>
        <v xml:space="preserve">         localStorage.DebtToTangibleNetWorthBenchmark_Transport     =  document.BenchmarksForm.DebtToTangibleNetWorthBenchmark_Transport.value;</v>
      </c>
      <c r="V195" t="str">
        <f t="shared" si="53"/>
        <v xml:space="preserve">         document.BenchmarksForm.DebtToTangibleNetWorthBenchmark_Transport.value =  ToNumber(localStorage.DebtToTangibleNetWorthBenchmark_Transport);</v>
      </c>
      <c r="X195" t="str">
        <f t="shared" si="54"/>
        <v xml:space="preserve">         '$DebtToTangibleNetWorthBenchmark_Transport',</v>
      </c>
      <c r="Y195" t="str">
        <f t="shared" si="55"/>
        <v xml:space="preserve">         if(row$[ratio] ==  'transport_and_communications')  { $DebtToTangibleNetWorthBenchmark_Transport       = row$['transport_and_communications'];</v>
      </c>
    </row>
    <row r="196" spans="2:25" x14ac:dyDescent="0.25">
      <c r="B196" t="s">
        <v>505</v>
      </c>
      <c r="C196" t="str">
        <f t="shared" si="56"/>
        <v>mining</v>
      </c>
      <c r="D196" s="3">
        <f t="shared" si="39"/>
        <v>6</v>
      </c>
      <c r="E196" s="3">
        <f t="shared" si="40"/>
        <v>28</v>
      </c>
      <c r="F196" s="8" t="str">
        <f t="shared" si="41"/>
        <v xml:space="preserve">'mining'                      </v>
      </c>
      <c r="G196" t="str">
        <f t="shared" si="42"/>
        <v>'DebtToTangibleNetWorthBenchmark_Mining'</v>
      </c>
      <c r="H196" t="str">
        <f t="shared" si="43"/>
        <v>$DebtToTangibleNetWorthBenchmark_Mining</v>
      </c>
      <c r="I196" t="str">
        <f t="shared" si="44"/>
        <v>'$DebtToTangibleNetWorthBenchmark_Mining'</v>
      </c>
      <c r="J196" t="str">
        <f t="shared" si="45"/>
        <v>localStorage.DebtToTangibleNetWorthBenchmark_Mining</v>
      </c>
      <c r="K196" t="s">
        <v>466</v>
      </c>
      <c r="L196" t="s">
        <v>495</v>
      </c>
      <c r="M196" s="9" t="s">
        <v>356</v>
      </c>
      <c r="N196">
        <f t="shared" si="46"/>
        <v>39</v>
      </c>
      <c r="O196">
        <f t="shared" ref="O196:O259" si="57">MAX(N:N)</f>
        <v>46</v>
      </c>
      <c r="P196" t="str">
        <f t="shared" si="47"/>
        <v xml:space="preserve">DebtToTangibleNetWorthBenchmark_Mining       </v>
      </c>
      <c r="Q196" t="str">
        <f t="shared" si="48"/>
        <v xml:space="preserve">'$DebtToTangibleNetWorthBenchmark_Mining'         </v>
      </c>
      <c r="R196" t="str">
        <f t="shared" si="49"/>
        <v>$DebtToTangibleNetWorthBenchmark_Mining          = 0; // CapitalStructureRatios-TangibleNetWorth</v>
      </c>
      <c r="S196" t="str">
        <f t="shared" si="50"/>
        <v>$DebtToTangibleNetWorthBenchmark_Mining          =  str_replace(",","",$_POST['DebtToTangibleNetWorthBenchmark_Mining']) ;</v>
      </c>
      <c r="T196" t="str">
        <f t="shared" si="51"/>
        <v>localStorage.DebtToTangibleNetWorthBenchmark_Mining        = '&lt;php? echo $DebtToTangibleNetWorthBenchmark_Mining?&gt;' ;</v>
      </c>
      <c r="U196" t="str">
        <f t="shared" si="52"/>
        <v xml:space="preserve">         localStorage.DebtToTangibleNetWorthBenchmark_Mining        =  document.BenchmarksForm.DebtToTangibleNetWorthBenchmark_Mining.value;</v>
      </c>
      <c r="V196" t="str">
        <f t="shared" si="53"/>
        <v xml:space="preserve">         document.BenchmarksForm.DebtToTangibleNetWorthBenchmark_Mining.value =  ToNumber(localStorage.DebtToTangibleNetWorthBenchmark_Mining);</v>
      </c>
      <c r="X196" t="str">
        <f t="shared" si="54"/>
        <v xml:space="preserve">         '$DebtToTangibleNetWorthBenchmark_Mining',</v>
      </c>
      <c r="Y196" t="str">
        <f t="shared" si="55"/>
        <v xml:space="preserve">         if(row$[ratio] ==  'mining'                      )  { $DebtToTangibleNetWorthBenchmark_Mining          = row$['mining'                      ];</v>
      </c>
    </row>
    <row r="197" spans="2:25" x14ac:dyDescent="0.25">
      <c r="B197" t="s">
        <v>506</v>
      </c>
      <c r="C197" t="str">
        <f t="shared" si="56"/>
        <v>date_updated</v>
      </c>
      <c r="D197" s="3">
        <f t="shared" ref="D197:D260" si="58">LEN(C197)</f>
        <v>12</v>
      </c>
      <c r="E197" s="3">
        <f t="shared" ref="E197:E260" si="59">MAX(D:D)</f>
        <v>28</v>
      </c>
      <c r="F197" s="8" t="str">
        <f t="shared" ref="F197:F260" si="60">"'"&amp;C197&amp;"'"&amp;REPT(" ",E197-D197)</f>
        <v xml:space="preserve">'date_updated'                </v>
      </c>
      <c r="G197" t="str">
        <f t="shared" ref="G197:G260" si="61">"'"&amp;B197&amp;"'"</f>
        <v>'DebtToTangibleNetWorthBenchmark_DateUpdated'</v>
      </c>
      <c r="H197" t="str">
        <f t="shared" ref="H197:H260" si="62">"$"&amp;B197</f>
        <v>$DebtToTangibleNetWorthBenchmark_DateUpdated</v>
      </c>
      <c r="I197" t="str">
        <f t="shared" ref="I197:I260" si="63">"'"&amp;H197&amp;"'"</f>
        <v>'$DebtToTangibleNetWorthBenchmark_DateUpdated'</v>
      </c>
      <c r="J197" t="str">
        <f t="shared" ref="J197:J260" si="64">"localStorage."&amp;B197</f>
        <v>localStorage.DebtToTangibleNetWorthBenchmark_DateUpdated</v>
      </c>
      <c r="K197" t="s">
        <v>466</v>
      </c>
      <c r="L197" t="s">
        <v>495</v>
      </c>
      <c r="M197" s="9" t="s">
        <v>356</v>
      </c>
      <c r="N197">
        <f t="shared" ref="N197:N260" si="65">LEN(H197)</f>
        <v>44</v>
      </c>
      <c r="O197">
        <f t="shared" si="57"/>
        <v>46</v>
      </c>
      <c r="P197" t="str">
        <f t="shared" ref="P197:P260" si="66">B197&amp;REPT(" ",O197-N197)</f>
        <v xml:space="preserve">DebtToTangibleNetWorthBenchmark_DateUpdated  </v>
      </c>
      <c r="Q197" t="str">
        <f t="shared" ref="Q197:Q260" si="67">I197&amp;REPT(" ",O197-N197+2)</f>
        <v xml:space="preserve">'$DebtToTangibleNetWorthBenchmark_DateUpdated'    </v>
      </c>
      <c r="R197" t="str">
        <f t="shared" ref="R197:R260" si="68">SUBSTITUTE(Q197,"'","")&amp;" = 0; " &amp; "// "&amp;K197&amp;"-"&amp;L197</f>
        <v>$DebtToTangibleNetWorthBenchmark_DateUpdated     = 0; // CapitalStructureRatios-TangibleNetWorth</v>
      </c>
      <c r="S197" t="str">
        <f t="shared" ref="S197:S260" si="69">SUBSTITUTE(Q197,"'","")&amp;" =  str_replace("","","""",$_POST["&amp;G197&amp;"]) ;"</f>
        <v>$DebtToTangibleNetWorthBenchmark_DateUpdated     =  str_replace(",","",$_POST['DebtToTangibleNetWorthBenchmark_DateUpdated']) ;</v>
      </c>
      <c r="T197" t="str">
        <f t="shared" ref="T197:T260" si="70">"localStorage."&amp;P197&amp;" = '&lt;php? echo "&amp; H197&amp;"?&gt;' ;"</f>
        <v>localStorage.DebtToTangibleNetWorthBenchmark_DateUpdated   = '&lt;php? echo $DebtToTangibleNetWorthBenchmark_DateUpdated?&gt;' ;</v>
      </c>
      <c r="U197" t="str">
        <f t="shared" ref="U197:U260" si="71">"         localStorage."&amp;P197&amp;" =  document.BenchmarksForm."&amp;B197&amp;".value;"</f>
        <v xml:space="preserve">         localStorage.DebtToTangibleNetWorthBenchmark_DateUpdated   =  document.BenchmarksForm.DebtToTangibleNetWorthBenchmark_DateUpdated.value;</v>
      </c>
      <c r="V197" t="str">
        <f t="shared" ref="V197:V260" si="72">"         document.BenchmarksForm."&amp;B197&amp;".value"&amp;" =  ToNumber("&amp;J197&amp;");"</f>
        <v xml:space="preserve">         document.BenchmarksForm.DebtToTangibleNetWorthBenchmark_DateUpdated.value =  ToNumber(localStorage.DebtToTangibleNetWorthBenchmark_DateUpdated);</v>
      </c>
      <c r="X197" t="str">
        <f t="shared" ref="X197:X260" si="73">IF(NOT(ISERROR(SEARCH("BenchmarkType",B197,1))),"         ("&amp;"'"&amp;L197&amp;"',"&amp;"'"&amp;M197&amp;"',"&amp;I197&amp;",",IF(NOT(ISERROR(SEARCH("BenchmarkComment",B197,1))),"         '$username',"&amp;I197&amp;"),","         "&amp;I197&amp;","))</f>
        <v xml:space="preserve">         '$DebtToTangibleNetWorthBenchmark_DateUpdated',</v>
      </c>
      <c r="Y197" t="str">
        <f t="shared" ref="Y197:Y260" si="74">"         if(row$[ratio] ==  "&amp;F197&amp; ")  { "&amp;SUBSTITUTE(Q197,"'","")&amp;" = " &amp; "row$["&amp;F197&amp;"];"</f>
        <v xml:space="preserve">         if(row$[ratio] ==  'date_updated'                )  { $DebtToTangibleNetWorthBenchmark_DateUpdated     = row$['date_updated'                ];</v>
      </c>
    </row>
    <row r="198" spans="2:25" x14ac:dyDescent="0.25">
      <c r="B198" t="s">
        <v>507</v>
      </c>
      <c r="C198" t="str">
        <f t="shared" si="56"/>
        <v>data_source</v>
      </c>
      <c r="D198" s="3">
        <f t="shared" si="58"/>
        <v>11</v>
      </c>
      <c r="E198" s="3">
        <f t="shared" si="59"/>
        <v>28</v>
      </c>
      <c r="F198" s="8" t="str">
        <f t="shared" si="60"/>
        <v xml:space="preserve">'data_source'                 </v>
      </c>
      <c r="G198" t="str">
        <f t="shared" si="61"/>
        <v>'DebtToTangibleNetWorthBenchmarkComment'</v>
      </c>
      <c r="H198" t="str">
        <f t="shared" si="62"/>
        <v>$DebtToTangibleNetWorthBenchmarkComment</v>
      </c>
      <c r="I198" t="str">
        <f t="shared" si="63"/>
        <v>'$DebtToTangibleNetWorthBenchmarkComment'</v>
      </c>
      <c r="J198" t="str">
        <f t="shared" si="64"/>
        <v>localStorage.DebtToTangibleNetWorthBenchmarkComment</v>
      </c>
      <c r="K198" t="s">
        <v>466</v>
      </c>
      <c r="L198" t="s">
        <v>495</v>
      </c>
      <c r="M198" s="9" t="s">
        <v>356</v>
      </c>
      <c r="N198">
        <f t="shared" si="65"/>
        <v>39</v>
      </c>
      <c r="O198">
        <f t="shared" si="57"/>
        <v>46</v>
      </c>
      <c r="P198" t="str">
        <f t="shared" si="66"/>
        <v xml:space="preserve">DebtToTangibleNetWorthBenchmarkComment       </v>
      </c>
      <c r="Q198" t="str">
        <f t="shared" si="67"/>
        <v xml:space="preserve">'$DebtToTangibleNetWorthBenchmarkComment'         </v>
      </c>
      <c r="R198" t="str">
        <f t="shared" si="68"/>
        <v>$DebtToTangibleNetWorthBenchmarkComment          = 0; // CapitalStructureRatios-TangibleNetWorth</v>
      </c>
      <c r="S198" t="str">
        <f t="shared" si="69"/>
        <v>$DebtToTangibleNetWorthBenchmarkComment          =  str_replace(",","",$_POST['DebtToTangibleNetWorthBenchmarkComment']) ;</v>
      </c>
      <c r="T198" t="str">
        <f t="shared" si="70"/>
        <v>localStorage.DebtToTangibleNetWorthBenchmarkComment        = '&lt;php? echo $DebtToTangibleNetWorthBenchmarkComment?&gt;' ;</v>
      </c>
      <c r="U198" t="str">
        <f t="shared" si="71"/>
        <v xml:space="preserve">         localStorage.DebtToTangibleNetWorthBenchmarkComment        =  document.BenchmarksForm.DebtToTangibleNetWorthBenchmarkComment.value;</v>
      </c>
      <c r="V198" t="str">
        <f t="shared" si="72"/>
        <v xml:space="preserve">         document.BenchmarksForm.DebtToTangibleNetWorthBenchmarkComment.value =  ToNumber(localStorage.DebtToTangibleNetWorthBenchmarkComment);</v>
      </c>
      <c r="X198" t="str">
        <f t="shared" si="73"/>
        <v xml:space="preserve">         '$username','$DebtToTangibleNetWorthBenchmarkComment'),</v>
      </c>
      <c r="Y198" t="str">
        <f t="shared" si="74"/>
        <v xml:space="preserve">         if(row$[ratio] ==  'data_source'                 )  { $DebtToTangibleNetWorthBenchmarkComment          = row$['data_source'                 ];</v>
      </c>
    </row>
    <row r="199" spans="2:25" x14ac:dyDescent="0.25">
      <c r="B199" t="s">
        <v>508</v>
      </c>
      <c r="C199" t="str">
        <f t="shared" si="56"/>
        <v>bench_mark_type</v>
      </c>
      <c r="D199" s="3">
        <f t="shared" si="58"/>
        <v>15</v>
      </c>
      <c r="E199" s="3">
        <f t="shared" si="59"/>
        <v>28</v>
      </c>
      <c r="F199" s="8" t="str">
        <f t="shared" si="60"/>
        <v xml:space="preserve">'bench_mark_type'             </v>
      </c>
      <c r="G199" t="str">
        <f t="shared" si="61"/>
        <v>'EquityToTotalAssetsBenchmarkType'</v>
      </c>
      <c r="H199" t="str">
        <f t="shared" si="62"/>
        <v>$EquityToTotalAssetsBenchmarkType</v>
      </c>
      <c r="I199" t="str">
        <f t="shared" si="63"/>
        <v>'$EquityToTotalAssetsBenchmarkType'</v>
      </c>
      <c r="J199" t="str">
        <f t="shared" si="64"/>
        <v>localStorage.EquityToTotalAssetsBenchmarkType</v>
      </c>
      <c r="K199" t="s">
        <v>509</v>
      </c>
      <c r="L199" t="s">
        <v>509</v>
      </c>
      <c r="M199" s="9" t="s">
        <v>356</v>
      </c>
      <c r="N199">
        <f t="shared" si="65"/>
        <v>33</v>
      </c>
      <c r="O199">
        <f t="shared" si="57"/>
        <v>46</v>
      </c>
      <c r="P199" t="str">
        <f t="shared" si="66"/>
        <v xml:space="preserve">EquityToTotalAssetsBenchmarkType             </v>
      </c>
      <c r="Q199" t="str">
        <f t="shared" si="67"/>
        <v xml:space="preserve">'$EquityToTotalAssetsBenchmarkType'               </v>
      </c>
      <c r="R199" t="str">
        <f t="shared" si="68"/>
        <v>$EquityToTotalAssetsBenchmarkType                = 0; // Equity/TotalAssets-Equity/TotalAssets</v>
      </c>
      <c r="S199" t="str">
        <f t="shared" si="69"/>
        <v>$EquityToTotalAssetsBenchmarkType                =  str_replace(",","",$_POST['EquityToTotalAssetsBenchmarkType']) ;</v>
      </c>
      <c r="T199" t="str">
        <f t="shared" si="70"/>
        <v>localStorage.EquityToTotalAssetsBenchmarkType              = '&lt;php? echo $EquityToTotalAssetsBenchmarkType?&gt;' ;</v>
      </c>
      <c r="U199" t="str">
        <f t="shared" si="71"/>
        <v xml:space="preserve">         localStorage.EquityToTotalAssetsBenchmarkType              =  document.BenchmarksForm.EquityToTotalAssetsBenchmarkType.value;</v>
      </c>
      <c r="V199" t="str">
        <f t="shared" si="72"/>
        <v xml:space="preserve">         document.BenchmarksForm.EquityToTotalAssetsBenchmarkType.value =  ToNumber(localStorage.EquityToTotalAssetsBenchmarkType);</v>
      </c>
      <c r="X199" t="str">
        <f t="shared" si="73"/>
        <v xml:space="preserve">         ('Equity/TotalAssets','%','$EquityToTotalAssetsBenchmarkType',</v>
      </c>
      <c r="Y199" t="str">
        <f t="shared" si="74"/>
        <v xml:space="preserve">         if(row$[ratio] ==  'bench_mark_type'             )  { $EquityToTotalAssetsBenchmarkType                = row$['bench_mark_type'             ];</v>
      </c>
    </row>
    <row r="200" spans="2:25" x14ac:dyDescent="0.25">
      <c r="B200" t="s">
        <v>510</v>
      </c>
      <c r="C200" t="str">
        <f t="shared" si="56"/>
        <v>global_average</v>
      </c>
      <c r="D200" s="3">
        <f t="shared" si="58"/>
        <v>14</v>
      </c>
      <c r="E200" s="3">
        <f t="shared" si="59"/>
        <v>28</v>
      </c>
      <c r="F200" s="8" t="str">
        <f t="shared" si="60"/>
        <v xml:space="preserve">'global_average'              </v>
      </c>
      <c r="G200" t="str">
        <f t="shared" si="61"/>
        <v>'EquityToTotalAssetsGlobalAverage'</v>
      </c>
      <c r="H200" t="str">
        <f t="shared" si="62"/>
        <v>$EquityToTotalAssetsGlobalAverage</v>
      </c>
      <c r="I200" t="str">
        <f t="shared" si="63"/>
        <v>'$EquityToTotalAssetsGlobalAverage'</v>
      </c>
      <c r="J200" t="str">
        <f t="shared" si="64"/>
        <v>localStorage.EquityToTotalAssetsGlobalAverage</v>
      </c>
      <c r="K200" t="s">
        <v>509</v>
      </c>
      <c r="L200" t="s">
        <v>509</v>
      </c>
      <c r="M200" s="9" t="s">
        <v>356</v>
      </c>
      <c r="N200">
        <f t="shared" si="65"/>
        <v>33</v>
      </c>
      <c r="O200">
        <f t="shared" si="57"/>
        <v>46</v>
      </c>
      <c r="P200" t="str">
        <f t="shared" si="66"/>
        <v xml:space="preserve">EquityToTotalAssetsGlobalAverage             </v>
      </c>
      <c r="Q200" t="str">
        <f t="shared" si="67"/>
        <v xml:space="preserve">'$EquityToTotalAssetsGlobalAverage'               </v>
      </c>
      <c r="R200" t="str">
        <f t="shared" si="68"/>
        <v>$EquityToTotalAssetsGlobalAverage                = 0; // Equity/TotalAssets-Equity/TotalAssets</v>
      </c>
      <c r="S200" t="str">
        <f t="shared" si="69"/>
        <v>$EquityToTotalAssetsGlobalAverage                =  str_replace(",","",$_POST['EquityToTotalAssetsGlobalAverage']) ;</v>
      </c>
      <c r="T200" t="str">
        <f t="shared" si="70"/>
        <v>localStorage.EquityToTotalAssetsGlobalAverage              = '&lt;php? echo $EquityToTotalAssetsGlobalAverage?&gt;' ;</v>
      </c>
      <c r="U200" t="str">
        <f t="shared" si="71"/>
        <v xml:space="preserve">         localStorage.EquityToTotalAssetsGlobalAverage              =  document.BenchmarksForm.EquityToTotalAssetsGlobalAverage.value;</v>
      </c>
      <c r="V200" t="str">
        <f t="shared" si="72"/>
        <v xml:space="preserve">         document.BenchmarksForm.EquityToTotalAssetsGlobalAverage.value =  ToNumber(localStorage.EquityToTotalAssetsGlobalAverage);</v>
      </c>
      <c r="X200" t="str">
        <f t="shared" si="73"/>
        <v xml:space="preserve">         '$EquityToTotalAssetsGlobalAverage',</v>
      </c>
      <c r="Y200" t="str">
        <f t="shared" si="74"/>
        <v xml:space="preserve">         if(row$[ratio] ==  'global_average'              )  { $EquityToTotalAssetsGlobalAverage                = row$['global_average'              ];</v>
      </c>
    </row>
    <row r="201" spans="2:25" x14ac:dyDescent="0.25">
      <c r="B201" t="s">
        <v>511</v>
      </c>
      <c r="C201" t="str">
        <f t="shared" si="56"/>
        <v>trade</v>
      </c>
      <c r="D201" s="3">
        <f t="shared" si="58"/>
        <v>5</v>
      </c>
      <c r="E201" s="3">
        <f t="shared" si="59"/>
        <v>28</v>
      </c>
      <c r="F201" s="8" t="str">
        <f t="shared" si="60"/>
        <v xml:space="preserve">'trade'                       </v>
      </c>
      <c r="G201" t="str">
        <f t="shared" si="61"/>
        <v>'EquityToTotalAssetsBenchmark_Trade'</v>
      </c>
      <c r="H201" t="str">
        <f t="shared" si="62"/>
        <v>$EquityToTotalAssetsBenchmark_Trade</v>
      </c>
      <c r="I201" t="str">
        <f t="shared" si="63"/>
        <v>'$EquityToTotalAssetsBenchmark_Trade'</v>
      </c>
      <c r="J201" t="str">
        <f t="shared" si="64"/>
        <v>localStorage.EquityToTotalAssetsBenchmark_Trade</v>
      </c>
      <c r="K201" t="s">
        <v>509</v>
      </c>
      <c r="L201" t="s">
        <v>509</v>
      </c>
      <c r="M201" s="9" t="s">
        <v>356</v>
      </c>
      <c r="N201">
        <f t="shared" si="65"/>
        <v>35</v>
      </c>
      <c r="O201">
        <f t="shared" si="57"/>
        <v>46</v>
      </c>
      <c r="P201" t="str">
        <f t="shared" si="66"/>
        <v xml:space="preserve">EquityToTotalAssetsBenchmark_Trade           </v>
      </c>
      <c r="Q201" t="str">
        <f t="shared" si="67"/>
        <v xml:space="preserve">'$EquityToTotalAssetsBenchmark_Trade'             </v>
      </c>
      <c r="R201" t="str">
        <f t="shared" si="68"/>
        <v>$EquityToTotalAssetsBenchmark_Trade              = 0; // Equity/TotalAssets-Equity/TotalAssets</v>
      </c>
      <c r="S201" t="str">
        <f t="shared" si="69"/>
        <v>$EquityToTotalAssetsBenchmark_Trade              =  str_replace(",","",$_POST['EquityToTotalAssetsBenchmark_Trade']) ;</v>
      </c>
      <c r="T201" t="str">
        <f t="shared" si="70"/>
        <v>localStorage.EquityToTotalAssetsBenchmark_Trade            = '&lt;php? echo $EquityToTotalAssetsBenchmark_Trade?&gt;' ;</v>
      </c>
      <c r="U201" t="str">
        <f t="shared" si="71"/>
        <v xml:space="preserve">         localStorage.EquityToTotalAssetsBenchmark_Trade            =  document.BenchmarksForm.EquityToTotalAssetsBenchmark_Trade.value;</v>
      </c>
      <c r="V201" t="str">
        <f t="shared" si="72"/>
        <v xml:space="preserve">         document.BenchmarksForm.EquityToTotalAssetsBenchmark_Trade.value =  ToNumber(localStorage.EquityToTotalAssetsBenchmark_Trade);</v>
      </c>
      <c r="X201" t="str">
        <f t="shared" si="73"/>
        <v xml:space="preserve">         '$EquityToTotalAssetsBenchmark_Trade',</v>
      </c>
      <c r="Y201" t="str">
        <f t="shared" si="74"/>
        <v xml:space="preserve">         if(row$[ratio] ==  'trade'                       )  { $EquityToTotalAssetsBenchmark_Trade              = row$['trade'                       ];</v>
      </c>
    </row>
    <row r="202" spans="2:25" x14ac:dyDescent="0.25">
      <c r="B202" t="s">
        <v>512</v>
      </c>
      <c r="C202" t="str">
        <f t="shared" si="56"/>
        <v>finance_and_business</v>
      </c>
      <c r="D202" s="3">
        <f t="shared" si="58"/>
        <v>20</v>
      </c>
      <c r="E202" s="3">
        <f t="shared" si="59"/>
        <v>28</v>
      </c>
      <c r="F202" s="8" t="str">
        <f t="shared" si="60"/>
        <v xml:space="preserve">'finance_and_business'        </v>
      </c>
      <c r="G202" t="str">
        <f t="shared" si="61"/>
        <v>'EquityToTotalAssetsBenchmark_Finance'</v>
      </c>
      <c r="H202" t="str">
        <f t="shared" si="62"/>
        <v>$EquityToTotalAssetsBenchmark_Finance</v>
      </c>
      <c r="I202" t="str">
        <f t="shared" si="63"/>
        <v>'$EquityToTotalAssetsBenchmark_Finance'</v>
      </c>
      <c r="J202" t="str">
        <f t="shared" si="64"/>
        <v>localStorage.EquityToTotalAssetsBenchmark_Finance</v>
      </c>
      <c r="K202" t="s">
        <v>509</v>
      </c>
      <c r="L202" t="s">
        <v>509</v>
      </c>
      <c r="M202" s="9" t="s">
        <v>356</v>
      </c>
      <c r="N202">
        <f t="shared" si="65"/>
        <v>37</v>
      </c>
      <c r="O202">
        <f t="shared" si="57"/>
        <v>46</v>
      </c>
      <c r="P202" t="str">
        <f t="shared" si="66"/>
        <v xml:space="preserve">EquityToTotalAssetsBenchmark_Finance         </v>
      </c>
      <c r="Q202" t="str">
        <f t="shared" si="67"/>
        <v xml:space="preserve">'$EquityToTotalAssetsBenchmark_Finance'           </v>
      </c>
      <c r="R202" t="str">
        <f t="shared" si="68"/>
        <v>$EquityToTotalAssetsBenchmark_Finance            = 0; // Equity/TotalAssets-Equity/TotalAssets</v>
      </c>
      <c r="S202" t="str">
        <f t="shared" si="69"/>
        <v>$EquityToTotalAssetsBenchmark_Finance            =  str_replace(",","",$_POST['EquityToTotalAssetsBenchmark_Finance']) ;</v>
      </c>
      <c r="T202" t="str">
        <f t="shared" si="70"/>
        <v>localStorage.EquityToTotalAssetsBenchmark_Finance          = '&lt;php? echo $EquityToTotalAssetsBenchmark_Finance?&gt;' ;</v>
      </c>
      <c r="U202" t="str">
        <f t="shared" si="71"/>
        <v xml:space="preserve">         localStorage.EquityToTotalAssetsBenchmark_Finance          =  document.BenchmarksForm.EquityToTotalAssetsBenchmark_Finance.value;</v>
      </c>
      <c r="V202" t="str">
        <f t="shared" si="72"/>
        <v xml:space="preserve">         document.BenchmarksForm.EquityToTotalAssetsBenchmark_Finance.value =  ToNumber(localStorage.EquityToTotalAssetsBenchmark_Finance);</v>
      </c>
      <c r="X202" t="str">
        <f t="shared" si="73"/>
        <v xml:space="preserve">         '$EquityToTotalAssetsBenchmark_Finance',</v>
      </c>
      <c r="Y202" t="str">
        <f t="shared" si="74"/>
        <v xml:space="preserve">         if(row$[ratio] ==  'finance_and_business'        )  { $EquityToTotalAssetsBenchmark_Finance            = row$['finance_and_business'        ];</v>
      </c>
    </row>
    <row r="203" spans="2:25" x14ac:dyDescent="0.25">
      <c r="B203" t="s">
        <v>513</v>
      </c>
      <c r="C203" t="str">
        <f t="shared" si="56"/>
        <v>real_estate</v>
      </c>
      <c r="D203" s="3">
        <f t="shared" si="58"/>
        <v>11</v>
      </c>
      <c r="E203" s="3">
        <f t="shared" si="59"/>
        <v>28</v>
      </c>
      <c r="F203" s="8" t="str">
        <f t="shared" si="60"/>
        <v xml:space="preserve">'real_estate'                 </v>
      </c>
      <c r="G203" t="str">
        <f t="shared" si="61"/>
        <v>'EquityToTotalAssetsBenchmark_RealEstate'</v>
      </c>
      <c r="H203" t="str">
        <f t="shared" si="62"/>
        <v>$EquityToTotalAssetsBenchmark_RealEstate</v>
      </c>
      <c r="I203" t="str">
        <f t="shared" si="63"/>
        <v>'$EquityToTotalAssetsBenchmark_RealEstate'</v>
      </c>
      <c r="J203" t="str">
        <f t="shared" si="64"/>
        <v>localStorage.EquityToTotalAssetsBenchmark_RealEstate</v>
      </c>
      <c r="K203" t="s">
        <v>509</v>
      </c>
      <c r="L203" t="s">
        <v>509</v>
      </c>
      <c r="M203" s="9" t="s">
        <v>356</v>
      </c>
      <c r="N203">
        <f t="shared" si="65"/>
        <v>40</v>
      </c>
      <c r="O203">
        <f t="shared" si="57"/>
        <v>46</v>
      </c>
      <c r="P203" t="str">
        <f t="shared" si="66"/>
        <v xml:space="preserve">EquityToTotalAssetsBenchmark_RealEstate      </v>
      </c>
      <c r="Q203" t="str">
        <f t="shared" si="67"/>
        <v xml:space="preserve">'$EquityToTotalAssetsBenchmark_RealEstate'        </v>
      </c>
      <c r="R203" t="str">
        <f t="shared" si="68"/>
        <v>$EquityToTotalAssetsBenchmark_RealEstate         = 0; // Equity/TotalAssets-Equity/TotalAssets</v>
      </c>
      <c r="S203" t="str">
        <f t="shared" si="69"/>
        <v>$EquityToTotalAssetsBenchmark_RealEstate         =  str_replace(",","",$_POST['EquityToTotalAssetsBenchmark_RealEstate']) ;</v>
      </c>
      <c r="T203" t="str">
        <f t="shared" si="70"/>
        <v>localStorage.EquityToTotalAssetsBenchmark_RealEstate       = '&lt;php? echo $EquityToTotalAssetsBenchmark_RealEstate?&gt;' ;</v>
      </c>
      <c r="U203" t="str">
        <f t="shared" si="71"/>
        <v xml:space="preserve">         localStorage.EquityToTotalAssetsBenchmark_RealEstate       =  document.BenchmarksForm.EquityToTotalAssetsBenchmark_RealEstate.value;</v>
      </c>
      <c r="V203" t="str">
        <f t="shared" si="72"/>
        <v xml:space="preserve">         document.BenchmarksForm.EquityToTotalAssetsBenchmark_RealEstate.value =  ToNumber(localStorage.EquityToTotalAssetsBenchmark_RealEstate);</v>
      </c>
      <c r="X203" t="str">
        <f t="shared" si="73"/>
        <v xml:space="preserve">         '$EquityToTotalAssetsBenchmark_RealEstate',</v>
      </c>
      <c r="Y203" t="str">
        <f t="shared" si="74"/>
        <v xml:space="preserve">         if(row$[ratio] ==  'real_estate'                 )  { $EquityToTotalAssetsBenchmark_RealEstate         = row$['real_estate'                 ];</v>
      </c>
    </row>
    <row r="204" spans="2:25" x14ac:dyDescent="0.25">
      <c r="B204" t="s">
        <v>514</v>
      </c>
      <c r="C204" t="str">
        <f t="shared" si="56"/>
        <v>manufacturing</v>
      </c>
      <c r="D204" s="3">
        <f t="shared" si="58"/>
        <v>13</v>
      </c>
      <c r="E204" s="3">
        <f t="shared" si="59"/>
        <v>28</v>
      </c>
      <c r="F204" s="8" t="str">
        <f t="shared" si="60"/>
        <v xml:space="preserve">'manufacturing'               </v>
      </c>
      <c r="G204" t="str">
        <f t="shared" si="61"/>
        <v>'EquityToTotalAssetsBenchmark_Manufacturing'</v>
      </c>
      <c r="H204" t="str">
        <f t="shared" si="62"/>
        <v>$EquityToTotalAssetsBenchmark_Manufacturing</v>
      </c>
      <c r="I204" t="str">
        <f t="shared" si="63"/>
        <v>'$EquityToTotalAssetsBenchmark_Manufacturing'</v>
      </c>
      <c r="J204" t="str">
        <f t="shared" si="64"/>
        <v>localStorage.EquityToTotalAssetsBenchmark_Manufacturing</v>
      </c>
      <c r="K204" t="s">
        <v>509</v>
      </c>
      <c r="L204" t="s">
        <v>509</v>
      </c>
      <c r="M204" s="9" t="s">
        <v>356</v>
      </c>
      <c r="N204">
        <f t="shared" si="65"/>
        <v>43</v>
      </c>
      <c r="O204">
        <f t="shared" si="57"/>
        <v>46</v>
      </c>
      <c r="P204" t="str">
        <f t="shared" si="66"/>
        <v xml:space="preserve">EquityToTotalAssetsBenchmark_Manufacturing   </v>
      </c>
      <c r="Q204" t="str">
        <f t="shared" si="67"/>
        <v xml:space="preserve">'$EquityToTotalAssetsBenchmark_Manufacturing'     </v>
      </c>
      <c r="R204" t="str">
        <f t="shared" si="68"/>
        <v>$EquityToTotalAssetsBenchmark_Manufacturing      = 0; // Equity/TotalAssets-Equity/TotalAssets</v>
      </c>
      <c r="S204" t="str">
        <f t="shared" si="69"/>
        <v>$EquityToTotalAssetsBenchmark_Manufacturing      =  str_replace(",","",$_POST['EquityToTotalAssetsBenchmark_Manufacturing']) ;</v>
      </c>
      <c r="T204" t="str">
        <f t="shared" si="70"/>
        <v>localStorage.EquityToTotalAssetsBenchmark_Manufacturing    = '&lt;php? echo $EquityToTotalAssetsBenchmark_Manufacturing?&gt;' ;</v>
      </c>
      <c r="U204" t="str">
        <f t="shared" si="71"/>
        <v xml:space="preserve">         localStorage.EquityToTotalAssetsBenchmark_Manufacturing    =  document.BenchmarksForm.EquityToTotalAssetsBenchmark_Manufacturing.value;</v>
      </c>
      <c r="V204" t="str">
        <f t="shared" si="72"/>
        <v xml:space="preserve">         document.BenchmarksForm.EquityToTotalAssetsBenchmark_Manufacturing.value =  ToNumber(localStorage.EquityToTotalAssetsBenchmark_Manufacturing);</v>
      </c>
      <c r="X204" t="str">
        <f t="shared" si="73"/>
        <v xml:space="preserve">         '$EquityToTotalAssetsBenchmark_Manufacturing',</v>
      </c>
      <c r="Y204" t="str">
        <f t="shared" si="74"/>
        <v xml:space="preserve">         if(row$[ratio] ==  'manufacturing'               )  { $EquityToTotalAssetsBenchmark_Manufacturing      = row$['manufacturing'               ];</v>
      </c>
    </row>
    <row r="205" spans="2:25" x14ac:dyDescent="0.25">
      <c r="B205" t="s">
        <v>515</v>
      </c>
      <c r="C205" t="str">
        <f t="shared" si="56"/>
        <v>construction</v>
      </c>
      <c r="D205" s="3">
        <f t="shared" si="58"/>
        <v>12</v>
      </c>
      <c r="E205" s="3">
        <f t="shared" si="59"/>
        <v>28</v>
      </c>
      <c r="F205" s="8" t="str">
        <f t="shared" si="60"/>
        <v xml:space="preserve">'construction'                </v>
      </c>
      <c r="G205" t="str">
        <f t="shared" si="61"/>
        <v>'EquityToTotalAssetsBenchmark_Construction'</v>
      </c>
      <c r="H205" t="str">
        <f t="shared" si="62"/>
        <v>$EquityToTotalAssetsBenchmark_Construction</v>
      </c>
      <c r="I205" t="str">
        <f t="shared" si="63"/>
        <v>'$EquityToTotalAssetsBenchmark_Construction'</v>
      </c>
      <c r="J205" t="str">
        <f t="shared" si="64"/>
        <v>localStorage.EquityToTotalAssetsBenchmark_Construction</v>
      </c>
      <c r="K205" t="s">
        <v>509</v>
      </c>
      <c r="L205" t="s">
        <v>509</v>
      </c>
      <c r="M205" s="9" t="s">
        <v>356</v>
      </c>
      <c r="N205">
        <f t="shared" si="65"/>
        <v>42</v>
      </c>
      <c r="O205">
        <f t="shared" si="57"/>
        <v>46</v>
      </c>
      <c r="P205" t="str">
        <f t="shared" si="66"/>
        <v xml:space="preserve">EquityToTotalAssetsBenchmark_Construction    </v>
      </c>
      <c r="Q205" t="str">
        <f t="shared" si="67"/>
        <v xml:space="preserve">'$EquityToTotalAssetsBenchmark_Construction'      </v>
      </c>
      <c r="R205" t="str">
        <f t="shared" si="68"/>
        <v>$EquityToTotalAssetsBenchmark_Construction       = 0; // Equity/TotalAssets-Equity/TotalAssets</v>
      </c>
      <c r="S205" t="str">
        <f t="shared" si="69"/>
        <v>$EquityToTotalAssetsBenchmark_Construction       =  str_replace(",","",$_POST['EquityToTotalAssetsBenchmark_Construction']) ;</v>
      </c>
      <c r="T205" t="str">
        <f t="shared" si="70"/>
        <v>localStorage.EquityToTotalAssetsBenchmark_Construction     = '&lt;php? echo $EquityToTotalAssetsBenchmark_Construction?&gt;' ;</v>
      </c>
      <c r="U205" t="str">
        <f t="shared" si="71"/>
        <v xml:space="preserve">         localStorage.EquityToTotalAssetsBenchmark_Construction     =  document.BenchmarksForm.EquityToTotalAssetsBenchmark_Construction.value;</v>
      </c>
      <c r="V205" t="str">
        <f t="shared" si="72"/>
        <v xml:space="preserve">         document.BenchmarksForm.EquityToTotalAssetsBenchmark_Construction.value =  ToNumber(localStorage.EquityToTotalAssetsBenchmark_Construction);</v>
      </c>
      <c r="X205" t="str">
        <f t="shared" si="73"/>
        <v xml:space="preserve">         '$EquityToTotalAssetsBenchmark_Construction',</v>
      </c>
      <c r="Y205" t="str">
        <f t="shared" si="74"/>
        <v xml:space="preserve">         if(row$[ratio] ==  'construction'                )  { $EquityToTotalAssetsBenchmark_Construction       = row$['construction'                ];</v>
      </c>
    </row>
    <row r="206" spans="2:25" x14ac:dyDescent="0.25">
      <c r="B206" t="s">
        <v>516</v>
      </c>
      <c r="C206" t="str">
        <f t="shared" si="56"/>
        <v>agriculture</v>
      </c>
      <c r="D206" s="3">
        <f t="shared" si="58"/>
        <v>11</v>
      </c>
      <c r="E206" s="3">
        <f t="shared" si="59"/>
        <v>28</v>
      </c>
      <c r="F206" s="8" t="str">
        <f t="shared" si="60"/>
        <v xml:space="preserve">'agriculture'                 </v>
      </c>
      <c r="G206" t="str">
        <f t="shared" si="61"/>
        <v>'EquityToTotalAssetsBenchmark_Agriculture'</v>
      </c>
      <c r="H206" t="str">
        <f t="shared" si="62"/>
        <v>$EquityToTotalAssetsBenchmark_Agriculture</v>
      </c>
      <c r="I206" t="str">
        <f t="shared" si="63"/>
        <v>'$EquityToTotalAssetsBenchmark_Agriculture'</v>
      </c>
      <c r="J206" t="str">
        <f t="shared" si="64"/>
        <v>localStorage.EquityToTotalAssetsBenchmark_Agriculture</v>
      </c>
      <c r="K206" t="s">
        <v>509</v>
      </c>
      <c r="L206" t="s">
        <v>509</v>
      </c>
      <c r="M206" s="9" t="s">
        <v>356</v>
      </c>
      <c r="N206">
        <f t="shared" si="65"/>
        <v>41</v>
      </c>
      <c r="O206">
        <f t="shared" si="57"/>
        <v>46</v>
      </c>
      <c r="P206" t="str">
        <f t="shared" si="66"/>
        <v xml:space="preserve">EquityToTotalAssetsBenchmark_Agriculture     </v>
      </c>
      <c r="Q206" t="str">
        <f t="shared" si="67"/>
        <v xml:space="preserve">'$EquityToTotalAssetsBenchmark_Agriculture'       </v>
      </c>
      <c r="R206" t="str">
        <f t="shared" si="68"/>
        <v>$EquityToTotalAssetsBenchmark_Agriculture        = 0; // Equity/TotalAssets-Equity/TotalAssets</v>
      </c>
      <c r="S206" t="str">
        <f t="shared" si="69"/>
        <v>$EquityToTotalAssetsBenchmark_Agriculture        =  str_replace(",","",$_POST['EquityToTotalAssetsBenchmark_Agriculture']) ;</v>
      </c>
      <c r="T206" t="str">
        <f t="shared" si="70"/>
        <v>localStorage.EquityToTotalAssetsBenchmark_Agriculture      = '&lt;php? echo $EquityToTotalAssetsBenchmark_Agriculture?&gt;' ;</v>
      </c>
      <c r="U206" t="str">
        <f t="shared" si="71"/>
        <v xml:space="preserve">         localStorage.EquityToTotalAssetsBenchmark_Agriculture      =  document.BenchmarksForm.EquityToTotalAssetsBenchmark_Agriculture.value;</v>
      </c>
      <c r="V206" t="str">
        <f t="shared" si="72"/>
        <v xml:space="preserve">         document.BenchmarksForm.EquityToTotalAssetsBenchmark_Agriculture.value =  ToNumber(localStorage.EquityToTotalAssetsBenchmark_Agriculture);</v>
      </c>
      <c r="X206" t="str">
        <f t="shared" si="73"/>
        <v xml:space="preserve">         '$EquityToTotalAssetsBenchmark_Agriculture',</v>
      </c>
      <c r="Y206" t="str">
        <f t="shared" si="74"/>
        <v xml:space="preserve">         if(row$[ratio] ==  'agriculture'                 )  { $EquityToTotalAssetsBenchmark_Agriculture        = row$['agriculture'                 ];</v>
      </c>
    </row>
    <row r="207" spans="2:25" x14ac:dyDescent="0.25">
      <c r="B207" t="s">
        <v>517</v>
      </c>
      <c r="C207" t="str">
        <f t="shared" si="56"/>
        <v>parastatals</v>
      </c>
      <c r="D207" s="3">
        <f t="shared" si="58"/>
        <v>11</v>
      </c>
      <c r="E207" s="3">
        <f t="shared" si="59"/>
        <v>28</v>
      </c>
      <c r="F207" s="8" t="str">
        <f t="shared" si="60"/>
        <v xml:space="preserve">'parastatals'                 </v>
      </c>
      <c r="G207" t="str">
        <f t="shared" si="61"/>
        <v>'EquityToTotalAssetsBenchmark_Parastatals'</v>
      </c>
      <c r="H207" t="str">
        <f t="shared" si="62"/>
        <v>$EquityToTotalAssetsBenchmark_Parastatals</v>
      </c>
      <c r="I207" t="str">
        <f t="shared" si="63"/>
        <v>'$EquityToTotalAssetsBenchmark_Parastatals'</v>
      </c>
      <c r="J207" t="str">
        <f t="shared" si="64"/>
        <v>localStorage.EquityToTotalAssetsBenchmark_Parastatals</v>
      </c>
      <c r="K207" t="s">
        <v>509</v>
      </c>
      <c r="L207" t="s">
        <v>509</v>
      </c>
      <c r="M207" s="9" t="s">
        <v>356</v>
      </c>
      <c r="N207">
        <f t="shared" si="65"/>
        <v>41</v>
      </c>
      <c r="O207">
        <f t="shared" si="57"/>
        <v>46</v>
      </c>
      <c r="P207" t="str">
        <f t="shared" si="66"/>
        <v xml:space="preserve">EquityToTotalAssetsBenchmark_Parastatals     </v>
      </c>
      <c r="Q207" t="str">
        <f t="shared" si="67"/>
        <v xml:space="preserve">'$EquityToTotalAssetsBenchmark_Parastatals'       </v>
      </c>
      <c r="R207" t="str">
        <f t="shared" si="68"/>
        <v>$EquityToTotalAssetsBenchmark_Parastatals        = 0; // Equity/TotalAssets-Equity/TotalAssets</v>
      </c>
      <c r="S207" t="str">
        <f t="shared" si="69"/>
        <v>$EquityToTotalAssetsBenchmark_Parastatals        =  str_replace(",","",$_POST['EquityToTotalAssetsBenchmark_Parastatals']) ;</v>
      </c>
      <c r="T207" t="str">
        <f t="shared" si="70"/>
        <v>localStorage.EquityToTotalAssetsBenchmark_Parastatals      = '&lt;php? echo $EquityToTotalAssetsBenchmark_Parastatals?&gt;' ;</v>
      </c>
      <c r="U207" t="str">
        <f t="shared" si="71"/>
        <v xml:space="preserve">         localStorage.EquityToTotalAssetsBenchmark_Parastatals      =  document.BenchmarksForm.EquityToTotalAssetsBenchmark_Parastatals.value;</v>
      </c>
      <c r="V207" t="str">
        <f t="shared" si="72"/>
        <v xml:space="preserve">         document.BenchmarksForm.EquityToTotalAssetsBenchmark_Parastatals.value =  ToNumber(localStorage.EquityToTotalAssetsBenchmark_Parastatals);</v>
      </c>
      <c r="X207" t="str">
        <f t="shared" si="73"/>
        <v xml:space="preserve">         '$EquityToTotalAssetsBenchmark_Parastatals',</v>
      </c>
      <c r="Y207" t="str">
        <f t="shared" si="74"/>
        <v xml:space="preserve">         if(row$[ratio] ==  'parastatals'                 )  { $EquityToTotalAssetsBenchmark_Parastatals        = row$['parastatals'                 ];</v>
      </c>
    </row>
    <row r="208" spans="2:25" x14ac:dyDescent="0.25">
      <c r="B208" t="s">
        <v>518</v>
      </c>
      <c r="C208" t="str">
        <f t="shared" si="56"/>
        <v>transport_and_communications</v>
      </c>
      <c r="D208" s="3">
        <f t="shared" si="58"/>
        <v>28</v>
      </c>
      <c r="E208" s="3">
        <f t="shared" si="59"/>
        <v>28</v>
      </c>
      <c r="F208" s="8" t="str">
        <f t="shared" si="60"/>
        <v>'transport_and_communications'</v>
      </c>
      <c r="G208" t="str">
        <f t="shared" si="61"/>
        <v>'EquityToTotalAssetsBenchmark_Transport'</v>
      </c>
      <c r="H208" t="str">
        <f t="shared" si="62"/>
        <v>$EquityToTotalAssetsBenchmark_Transport</v>
      </c>
      <c r="I208" t="str">
        <f t="shared" si="63"/>
        <v>'$EquityToTotalAssetsBenchmark_Transport'</v>
      </c>
      <c r="J208" t="str">
        <f t="shared" si="64"/>
        <v>localStorage.EquityToTotalAssetsBenchmark_Transport</v>
      </c>
      <c r="K208" t="s">
        <v>509</v>
      </c>
      <c r="L208" t="s">
        <v>509</v>
      </c>
      <c r="M208" s="9" t="s">
        <v>356</v>
      </c>
      <c r="N208">
        <f t="shared" si="65"/>
        <v>39</v>
      </c>
      <c r="O208">
        <f t="shared" si="57"/>
        <v>46</v>
      </c>
      <c r="P208" t="str">
        <f t="shared" si="66"/>
        <v xml:space="preserve">EquityToTotalAssetsBenchmark_Transport       </v>
      </c>
      <c r="Q208" t="str">
        <f t="shared" si="67"/>
        <v xml:space="preserve">'$EquityToTotalAssetsBenchmark_Transport'         </v>
      </c>
      <c r="R208" t="str">
        <f t="shared" si="68"/>
        <v>$EquityToTotalAssetsBenchmark_Transport          = 0; // Equity/TotalAssets-Equity/TotalAssets</v>
      </c>
      <c r="S208" t="str">
        <f t="shared" si="69"/>
        <v>$EquityToTotalAssetsBenchmark_Transport          =  str_replace(",","",$_POST['EquityToTotalAssetsBenchmark_Transport']) ;</v>
      </c>
      <c r="T208" t="str">
        <f t="shared" si="70"/>
        <v>localStorage.EquityToTotalAssetsBenchmark_Transport        = '&lt;php? echo $EquityToTotalAssetsBenchmark_Transport?&gt;' ;</v>
      </c>
      <c r="U208" t="str">
        <f t="shared" si="71"/>
        <v xml:space="preserve">         localStorage.EquityToTotalAssetsBenchmark_Transport        =  document.BenchmarksForm.EquityToTotalAssetsBenchmark_Transport.value;</v>
      </c>
      <c r="V208" t="str">
        <f t="shared" si="72"/>
        <v xml:space="preserve">         document.BenchmarksForm.EquityToTotalAssetsBenchmark_Transport.value =  ToNumber(localStorage.EquityToTotalAssetsBenchmark_Transport);</v>
      </c>
      <c r="X208" t="str">
        <f t="shared" si="73"/>
        <v xml:space="preserve">         '$EquityToTotalAssetsBenchmark_Transport',</v>
      </c>
      <c r="Y208" t="str">
        <f t="shared" si="74"/>
        <v xml:space="preserve">         if(row$[ratio] ==  'transport_and_communications')  { $EquityToTotalAssetsBenchmark_Transport          = row$['transport_and_communications'];</v>
      </c>
    </row>
    <row r="209" spans="2:25" x14ac:dyDescent="0.25">
      <c r="B209" t="s">
        <v>519</v>
      </c>
      <c r="C209" t="str">
        <f t="shared" si="56"/>
        <v>mining</v>
      </c>
      <c r="D209" s="3">
        <f t="shared" si="58"/>
        <v>6</v>
      </c>
      <c r="E209" s="3">
        <f t="shared" si="59"/>
        <v>28</v>
      </c>
      <c r="F209" s="8" t="str">
        <f t="shared" si="60"/>
        <v xml:space="preserve">'mining'                      </v>
      </c>
      <c r="G209" t="str">
        <f t="shared" si="61"/>
        <v>'EquityToTotalAssetsBenchmark_Mining'</v>
      </c>
      <c r="H209" t="str">
        <f t="shared" si="62"/>
        <v>$EquityToTotalAssetsBenchmark_Mining</v>
      </c>
      <c r="I209" t="str">
        <f t="shared" si="63"/>
        <v>'$EquityToTotalAssetsBenchmark_Mining'</v>
      </c>
      <c r="J209" t="str">
        <f t="shared" si="64"/>
        <v>localStorage.EquityToTotalAssetsBenchmark_Mining</v>
      </c>
      <c r="K209" t="s">
        <v>509</v>
      </c>
      <c r="L209" t="s">
        <v>509</v>
      </c>
      <c r="M209" s="9" t="s">
        <v>356</v>
      </c>
      <c r="N209">
        <f t="shared" si="65"/>
        <v>36</v>
      </c>
      <c r="O209">
        <f t="shared" si="57"/>
        <v>46</v>
      </c>
      <c r="P209" t="str">
        <f t="shared" si="66"/>
        <v xml:space="preserve">EquityToTotalAssetsBenchmark_Mining          </v>
      </c>
      <c r="Q209" t="str">
        <f t="shared" si="67"/>
        <v xml:space="preserve">'$EquityToTotalAssetsBenchmark_Mining'            </v>
      </c>
      <c r="R209" t="str">
        <f t="shared" si="68"/>
        <v>$EquityToTotalAssetsBenchmark_Mining             = 0; // Equity/TotalAssets-Equity/TotalAssets</v>
      </c>
      <c r="S209" t="str">
        <f t="shared" si="69"/>
        <v>$EquityToTotalAssetsBenchmark_Mining             =  str_replace(",","",$_POST['EquityToTotalAssetsBenchmark_Mining']) ;</v>
      </c>
      <c r="T209" t="str">
        <f t="shared" si="70"/>
        <v>localStorage.EquityToTotalAssetsBenchmark_Mining           = '&lt;php? echo $EquityToTotalAssetsBenchmark_Mining?&gt;' ;</v>
      </c>
      <c r="U209" t="str">
        <f t="shared" si="71"/>
        <v xml:space="preserve">         localStorage.EquityToTotalAssetsBenchmark_Mining           =  document.BenchmarksForm.EquityToTotalAssetsBenchmark_Mining.value;</v>
      </c>
      <c r="V209" t="str">
        <f t="shared" si="72"/>
        <v xml:space="preserve">         document.BenchmarksForm.EquityToTotalAssetsBenchmark_Mining.value =  ToNumber(localStorage.EquityToTotalAssetsBenchmark_Mining);</v>
      </c>
      <c r="X209" t="str">
        <f t="shared" si="73"/>
        <v xml:space="preserve">         '$EquityToTotalAssetsBenchmark_Mining',</v>
      </c>
      <c r="Y209" t="str">
        <f t="shared" si="74"/>
        <v xml:space="preserve">         if(row$[ratio] ==  'mining'                      )  { $EquityToTotalAssetsBenchmark_Mining             = row$['mining'                      ];</v>
      </c>
    </row>
    <row r="210" spans="2:25" x14ac:dyDescent="0.25">
      <c r="B210" t="s">
        <v>520</v>
      </c>
      <c r="C210" t="str">
        <f t="shared" ref="C210:C273" si="75">C197</f>
        <v>date_updated</v>
      </c>
      <c r="D210" s="3">
        <f t="shared" si="58"/>
        <v>12</v>
      </c>
      <c r="E210" s="3">
        <f t="shared" si="59"/>
        <v>28</v>
      </c>
      <c r="F210" s="8" t="str">
        <f t="shared" si="60"/>
        <v xml:space="preserve">'date_updated'                </v>
      </c>
      <c r="G210" t="str">
        <f t="shared" si="61"/>
        <v>'EquityToTotalAssetsBenchmark_DateUpdated'</v>
      </c>
      <c r="H210" t="str">
        <f t="shared" si="62"/>
        <v>$EquityToTotalAssetsBenchmark_DateUpdated</v>
      </c>
      <c r="I210" t="str">
        <f t="shared" si="63"/>
        <v>'$EquityToTotalAssetsBenchmark_DateUpdated'</v>
      </c>
      <c r="J210" t="str">
        <f t="shared" si="64"/>
        <v>localStorage.EquityToTotalAssetsBenchmark_DateUpdated</v>
      </c>
      <c r="K210" t="s">
        <v>509</v>
      </c>
      <c r="L210" t="s">
        <v>509</v>
      </c>
      <c r="M210" s="9" t="s">
        <v>356</v>
      </c>
      <c r="N210">
        <f t="shared" si="65"/>
        <v>41</v>
      </c>
      <c r="O210">
        <f t="shared" si="57"/>
        <v>46</v>
      </c>
      <c r="P210" t="str">
        <f t="shared" si="66"/>
        <v xml:space="preserve">EquityToTotalAssetsBenchmark_DateUpdated     </v>
      </c>
      <c r="Q210" t="str">
        <f t="shared" si="67"/>
        <v xml:space="preserve">'$EquityToTotalAssetsBenchmark_DateUpdated'       </v>
      </c>
      <c r="R210" t="str">
        <f t="shared" si="68"/>
        <v>$EquityToTotalAssetsBenchmark_DateUpdated        = 0; // Equity/TotalAssets-Equity/TotalAssets</v>
      </c>
      <c r="S210" t="str">
        <f t="shared" si="69"/>
        <v>$EquityToTotalAssetsBenchmark_DateUpdated        =  str_replace(",","",$_POST['EquityToTotalAssetsBenchmark_DateUpdated']) ;</v>
      </c>
      <c r="T210" t="str">
        <f t="shared" si="70"/>
        <v>localStorage.EquityToTotalAssetsBenchmark_DateUpdated      = '&lt;php? echo $EquityToTotalAssetsBenchmark_DateUpdated?&gt;' ;</v>
      </c>
      <c r="U210" t="str">
        <f t="shared" si="71"/>
        <v xml:space="preserve">         localStorage.EquityToTotalAssetsBenchmark_DateUpdated      =  document.BenchmarksForm.EquityToTotalAssetsBenchmark_DateUpdated.value;</v>
      </c>
      <c r="V210" t="str">
        <f t="shared" si="72"/>
        <v xml:space="preserve">         document.BenchmarksForm.EquityToTotalAssetsBenchmark_DateUpdated.value =  ToNumber(localStorage.EquityToTotalAssetsBenchmark_DateUpdated);</v>
      </c>
      <c r="X210" t="str">
        <f t="shared" si="73"/>
        <v xml:space="preserve">         '$EquityToTotalAssetsBenchmark_DateUpdated',</v>
      </c>
      <c r="Y210" t="str">
        <f t="shared" si="74"/>
        <v xml:space="preserve">         if(row$[ratio] ==  'date_updated'                )  { $EquityToTotalAssetsBenchmark_DateUpdated        = row$['date_updated'                ];</v>
      </c>
    </row>
    <row r="211" spans="2:25" x14ac:dyDescent="0.25">
      <c r="B211" t="s">
        <v>521</v>
      </c>
      <c r="C211" t="str">
        <f t="shared" si="75"/>
        <v>data_source</v>
      </c>
      <c r="D211" s="3">
        <f t="shared" si="58"/>
        <v>11</v>
      </c>
      <c r="E211" s="3">
        <f t="shared" si="59"/>
        <v>28</v>
      </c>
      <c r="F211" s="8" t="str">
        <f t="shared" si="60"/>
        <v xml:space="preserve">'data_source'                 </v>
      </c>
      <c r="G211" t="str">
        <f t="shared" si="61"/>
        <v>'EquityToTotalAssetsBenchmarkComment'</v>
      </c>
      <c r="H211" t="str">
        <f t="shared" si="62"/>
        <v>$EquityToTotalAssetsBenchmarkComment</v>
      </c>
      <c r="I211" t="str">
        <f t="shared" si="63"/>
        <v>'$EquityToTotalAssetsBenchmarkComment'</v>
      </c>
      <c r="J211" t="str">
        <f t="shared" si="64"/>
        <v>localStorage.EquityToTotalAssetsBenchmarkComment</v>
      </c>
      <c r="K211" t="s">
        <v>509</v>
      </c>
      <c r="L211" t="s">
        <v>509</v>
      </c>
      <c r="M211" s="9" t="s">
        <v>356</v>
      </c>
      <c r="N211">
        <f t="shared" si="65"/>
        <v>36</v>
      </c>
      <c r="O211">
        <f t="shared" si="57"/>
        <v>46</v>
      </c>
      <c r="P211" t="str">
        <f t="shared" si="66"/>
        <v xml:space="preserve">EquityToTotalAssetsBenchmarkComment          </v>
      </c>
      <c r="Q211" t="str">
        <f t="shared" si="67"/>
        <v xml:space="preserve">'$EquityToTotalAssetsBenchmarkComment'            </v>
      </c>
      <c r="R211" t="str">
        <f t="shared" si="68"/>
        <v>$EquityToTotalAssetsBenchmarkComment             = 0; // Equity/TotalAssets-Equity/TotalAssets</v>
      </c>
      <c r="S211" t="str">
        <f t="shared" si="69"/>
        <v>$EquityToTotalAssetsBenchmarkComment             =  str_replace(",","",$_POST['EquityToTotalAssetsBenchmarkComment']) ;</v>
      </c>
      <c r="T211" t="str">
        <f t="shared" si="70"/>
        <v>localStorage.EquityToTotalAssetsBenchmarkComment           = '&lt;php? echo $EquityToTotalAssetsBenchmarkComment?&gt;' ;</v>
      </c>
      <c r="U211" t="str">
        <f t="shared" si="71"/>
        <v xml:space="preserve">         localStorage.EquityToTotalAssetsBenchmarkComment           =  document.BenchmarksForm.EquityToTotalAssetsBenchmarkComment.value;</v>
      </c>
      <c r="V211" t="str">
        <f t="shared" si="72"/>
        <v xml:space="preserve">         document.BenchmarksForm.EquityToTotalAssetsBenchmarkComment.value =  ToNumber(localStorage.EquityToTotalAssetsBenchmarkComment);</v>
      </c>
      <c r="X211" t="str">
        <f t="shared" si="73"/>
        <v xml:space="preserve">         '$username','$EquityToTotalAssetsBenchmarkComment'),</v>
      </c>
      <c r="Y211" t="str">
        <f t="shared" si="74"/>
        <v xml:space="preserve">         if(row$[ratio] ==  'data_source'                 )  { $EquityToTotalAssetsBenchmarkComment             = row$['data_source'                 ];</v>
      </c>
    </row>
    <row r="212" spans="2:25" x14ac:dyDescent="0.25">
      <c r="B212" t="s">
        <v>522</v>
      </c>
      <c r="C212" t="str">
        <f t="shared" si="75"/>
        <v>bench_mark_type</v>
      </c>
      <c r="D212" s="3">
        <f t="shared" si="58"/>
        <v>15</v>
      </c>
      <c r="E212" s="3">
        <f t="shared" si="59"/>
        <v>28</v>
      </c>
      <c r="F212" s="8" t="str">
        <f t="shared" si="60"/>
        <v xml:space="preserve">'bench_mark_type'             </v>
      </c>
      <c r="G212" t="str">
        <f t="shared" si="61"/>
        <v>'SolvencyBenchmarkType'</v>
      </c>
      <c r="H212" t="str">
        <f t="shared" si="62"/>
        <v>$SolvencyBenchmarkType</v>
      </c>
      <c r="I212" t="str">
        <f t="shared" si="63"/>
        <v>'$SolvencyBenchmarkType'</v>
      </c>
      <c r="J212" t="str">
        <f t="shared" si="64"/>
        <v>localStorage.SolvencyBenchmarkType</v>
      </c>
      <c r="K212" t="s">
        <v>509</v>
      </c>
      <c r="L212" t="s">
        <v>523</v>
      </c>
      <c r="M212" s="9" t="s">
        <v>356</v>
      </c>
      <c r="N212">
        <f t="shared" si="65"/>
        <v>22</v>
      </c>
      <c r="O212">
        <f t="shared" si="57"/>
        <v>46</v>
      </c>
      <c r="P212" t="str">
        <f t="shared" si="66"/>
        <v xml:space="preserve">SolvencyBenchmarkType                        </v>
      </c>
      <c r="Q212" t="str">
        <f t="shared" si="67"/>
        <v xml:space="preserve">'$SolvencyBenchmarkType'                          </v>
      </c>
      <c r="R212" t="str">
        <f t="shared" si="68"/>
        <v>$SolvencyBenchmarkType                           = 0; // Equity/TotalAssets-Solvency</v>
      </c>
      <c r="S212" t="str">
        <f t="shared" si="69"/>
        <v>$SolvencyBenchmarkType                           =  str_replace(",","",$_POST['SolvencyBenchmarkType']) ;</v>
      </c>
      <c r="T212" t="str">
        <f t="shared" si="70"/>
        <v>localStorage.SolvencyBenchmarkType                         = '&lt;php? echo $SolvencyBenchmarkType?&gt;' ;</v>
      </c>
      <c r="U212" t="str">
        <f t="shared" si="71"/>
        <v xml:space="preserve">         localStorage.SolvencyBenchmarkType                         =  document.BenchmarksForm.SolvencyBenchmarkType.value;</v>
      </c>
      <c r="V212" t="str">
        <f t="shared" si="72"/>
        <v xml:space="preserve">         document.BenchmarksForm.SolvencyBenchmarkType.value =  ToNumber(localStorage.SolvencyBenchmarkType);</v>
      </c>
      <c r="X212" t="str">
        <f t="shared" si="73"/>
        <v xml:space="preserve">         ('Solvency','%','$SolvencyBenchmarkType',</v>
      </c>
      <c r="Y212" t="str">
        <f t="shared" si="74"/>
        <v xml:space="preserve">         if(row$[ratio] ==  'bench_mark_type'             )  { $SolvencyBenchmarkType                           = row$['bench_mark_type'             ];</v>
      </c>
    </row>
    <row r="213" spans="2:25" x14ac:dyDescent="0.25">
      <c r="B213" t="s">
        <v>524</v>
      </c>
      <c r="C213" t="str">
        <f t="shared" si="75"/>
        <v>global_average</v>
      </c>
      <c r="D213" s="3">
        <f t="shared" si="58"/>
        <v>14</v>
      </c>
      <c r="E213" s="3">
        <f t="shared" si="59"/>
        <v>28</v>
      </c>
      <c r="F213" s="8" t="str">
        <f t="shared" si="60"/>
        <v xml:space="preserve">'global_average'              </v>
      </c>
      <c r="G213" t="str">
        <f t="shared" si="61"/>
        <v>'SolvencyGlobalAverage'</v>
      </c>
      <c r="H213" t="str">
        <f t="shared" si="62"/>
        <v>$SolvencyGlobalAverage</v>
      </c>
      <c r="I213" t="str">
        <f t="shared" si="63"/>
        <v>'$SolvencyGlobalAverage'</v>
      </c>
      <c r="J213" t="str">
        <f t="shared" si="64"/>
        <v>localStorage.SolvencyGlobalAverage</v>
      </c>
      <c r="K213" t="s">
        <v>509</v>
      </c>
      <c r="L213" t="s">
        <v>523</v>
      </c>
      <c r="M213" s="9" t="s">
        <v>356</v>
      </c>
      <c r="N213">
        <f t="shared" si="65"/>
        <v>22</v>
      </c>
      <c r="O213">
        <f t="shared" si="57"/>
        <v>46</v>
      </c>
      <c r="P213" t="str">
        <f t="shared" si="66"/>
        <v xml:space="preserve">SolvencyGlobalAverage                        </v>
      </c>
      <c r="Q213" t="str">
        <f t="shared" si="67"/>
        <v xml:space="preserve">'$SolvencyGlobalAverage'                          </v>
      </c>
      <c r="R213" t="str">
        <f t="shared" si="68"/>
        <v>$SolvencyGlobalAverage                           = 0; // Equity/TotalAssets-Solvency</v>
      </c>
      <c r="S213" t="str">
        <f t="shared" si="69"/>
        <v>$SolvencyGlobalAverage                           =  str_replace(",","",$_POST['SolvencyGlobalAverage']) ;</v>
      </c>
      <c r="T213" t="str">
        <f t="shared" si="70"/>
        <v>localStorage.SolvencyGlobalAverage                         = '&lt;php? echo $SolvencyGlobalAverage?&gt;' ;</v>
      </c>
      <c r="U213" t="str">
        <f t="shared" si="71"/>
        <v xml:space="preserve">         localStorage.SolvencyGlobalAverage                         =  document.BenchmarksForm.SolvencyGlobalAverage.value;</v>
      </c>
      <c r="V213" t="str">
        <f t="shared" si="72"/>
        <v xml:space="preserve">         document.BenchmarksForm.SolvencyGlobalAverage.value =  ToNumber(localStorage.SolvencyGlobalAverage);</v>
      </c>
      <c r="X213" t="str">
        <f t="shared" si="73"/>
        <v xml:space="preserve">         '$SolvencyGlobalAverage',</v>
      </c>
      <c r="Y213" t="str">
        <f t="shared" si="74"/>
        <v xml:space="preserve">         if(row$[ratio] ==  'global_average'              )  { $SolvencyGlobalAverage                           = row$['global_average'              ];</v>
      </c>
    </row>
    <row r="214" spans="2:25" x14ac:dyDescent="0.25">
      <c r="B214" t="s">
        <v>525</v>
      </c>
      <c r="C214" t="str">
        <f t="shared" si="75"/>
        <v>trade</v>
      </c>
      <c r="D214" s="3">
        <f t="shared" si="58"/>
        <v>5</v>
      </c>
      <c r="E214" s="3">
        <f t="shared" si="59"/>
        <v>28</v>
      </c>
      <c r="F214" s="8" t="str">
        <f t="shared" si="60"/>
        <v xml:space="preserve">'trade'                       </v>
      </c>
      <c r="G214" t="str">
        <f t="shared" si="61"/>
        <v>'SolvencyBenchmark_Trade'</v>
      </c>
      <c r="H214" t="str">
        <f t="shared" si="62"/>
        <v>$SolvencyBenchmark_Trade</v>
      </c>
      <c r="I214" t="str">
        <f t="shared" si="63"/>
        <v>'$SolvencyBenchmark_Trade'</v>
      </c>
      <c r="J214" t="str">
        <f t="shared" si="64"/>
        <v>localStorage.SolvencyBenchmark_Trade</v>
      </c>
      <c r="K214" t="s">
        <v>509</v>
      </c>
      <c r="L214" t="s">
        <v>523</v>
      </c>
      <c r="M214" s="9" t="s">
        <v>356</v>
      </c>
      <c r="N214">
        <f t="shared" si="65"/>
        <v>24</v>
      </c>
      <c r="O214">
        <f t="shared" si="57"/>
        <v>46</v>
      </c>
      <c r="P214" t="str">
        <f t="shared" si="66"/>
        <v xml:space="preserve">SolvencyBenchmark_Trade                      </v>
      </c>
      <c r="Q214" t="str">
        <f t="shared" si="67"/>
        <v xml:space="preserve">'$SolvencyBenchmark_Trade'                        </v>
      </c>
      <c r="R214" t="str">
        <f t="shared" si="68"/>
        <v>$SolvencyBenchmark_Trade                         = 0; // Equity/TotalAssets-Solvency</v>
      </c>
      <c r="S214" t="str">
        <f t="shared" si="69"/>
        <v>$SolvencyBenchmark_Trade                         =  str_replace(",","",$_POST['SolvencyBenchmark_Trade']) ;</v>
      </c>
      <c r="T214" t="str">
        <f t="shared" si="70"/>
        <v>localStorage.SolvencyBenchmark_Trade                       = '&lt;php? echo $SolvencyBenchmark_Trade?&gt;' ;</v>
      </c>
      <c r="U214" t="str">
        <f t="shared" si="71"/>
        <v xml:space="preserve">         localStorage.SolvencyBenchmark_Trade                       =  document.BenchmarksForm.SolvencyBenchmark_Trade.value;</v>
      </c>
      <c r="V214" t="str">
        <f t="shared" si="72"/>
        <v xml:space="preserve">         document.BenchmarksForm.SolvencyBenchmark_Trade.value =  ToNumber(localStorage.SolvencyBenchmark_Trade);</v>
      </c>
      <c r="X214" t="str">
        <f t="shared" si="73"/>
        <v xml:space="preserve">         '$SolvencyBenchmark_Trade',</v>
      </c>
      <c r="Y214" t="str">
        <f t="shared" si="74"/>
        <v xml:space="preserve">         if(row$[ratio] ==  'trade'                       )  { $SolvencyBenchmark_Trade                         = row$['trade'                       ];</v>
      </c>
    </row>
    <row r="215" spans="2:25" x14ac:dyDescent="0.25">
      <c r="B215" t="s">
        <v>526</v>
      </c>
      <c r="C215" t="str">
        <f t="shared" si="75"/>
        <v>finance_and_business</v>
      </c>
      <c r="D215" s="3">
        <f t="shared" si="58"/>
        <v>20</v>
      </c>
      <c r="E215" s="3">
        <f t="shared" si="59"/>
        <v>28</v>
      </c>
      <c r="F215" s="8" t="str">
        <f t="shared" si="60"/>
        <v xml:space="preserve">'finance_and_business'        </v>
      </c>
      <c r="G215" t="str">
        <f t="shared" si="61"/>
        <v>'SolvencyBenchmark_Finance'</v>
      </c>
      <c r="H215" t="str">
        <f t="shared" si="62"/>
        <v>$SolvencyBenchmark_Finance</v>
      </c>
      <c r="I215" t="str">
        <f t="shared" si="63"/>
        <v>'$SolvencyBenchmark_Finance'</v>
      </c>
      <c r="J215" t="str">
        <f t="shared" si="64"/>
        <v>localStorage.SolvencyBenchmark_Finance</v>
      </c>
      <c r="K215" t="s">
        <v>509</v>
      </c>
      <c r="L215" t="s">
        <v>523</v>
      </c>
      <c r="M215" s="9" t="s">
        <v>356</v>
      </c>
      <c r="N215">
        <f t="shared" si="65"/>
        <v>26</v>
      </c>
      <c r="O215">
        <f t="shared" si="57"/>
        <v>46</v>
      </c>
      <c r="P215" t="str">
        <f t="shared" si="66"/>
        <v xml:space="preserve">SolvencyBenchmark_Finance                    </v>
      </c>
      <c r="Q215" t="str">
        <f t="shared" si="67"/>
        <v xml:space="preserve">'$SolvencyBenchmark_Finance'                      </v>
      </c>
      <c r="R215" t="str">
        <f t="shared" si="68"/>
        <v>$SolvencyBenchmark_Finance                       = 0; // Equity/TotalAssets-Solvency</v>
      </c>
      <c r="S215" t="str">
        <f t="shared" si="69"/>
        <v>$SolvencyBenchmark_Finance                       =  str_replace(",","",$_POST['SolvencyBenchmark_Finance']) ;</v>
      </c>
      <c r="T215" t="str">
        <f t="shared" si="70"/>
        <v>localStorage.SolvencyBenchmark_Finance                     = '&lt;php? echo $SolvencyBenchmark_Finance?&gt;' ;</v>
      </c>
      <c r="U215" t="str">
        <f t="shared" si="71"/>
        <v xml:space="preserve">         localStorage.SolvencyBenchmark_Finance                     =  document.BenchmarksForm.SolvencyBenchmark_Finance.value;</v>
      </c>
      <c r="V215" t="str">
        <f t="shared" si="72"/>
        <v xml:space="preserve">         document.BenchmarksForm.SolvencyBenchmark_Finance.value =  ToNumber(localStorage.SolvencyBenchmark_Finance);</v>
      </c>
      <c r="X215" t="str">
        <f t="shared" si="73"/>
        <v xml:space="preserve">         '$SolvencyBenchmark_Finance',</v>
      </c>
      <c r="Y215" t="str">
        <f t="shared" si="74"/>
        <v xml:space="preserve">         if(row$[ratio] ==  'finance_and_business'        )  { $SolvencyBenchmark_Finance                       = row$['finance_and_business'        ];</v>
      </c>
    </row>
    <row r="216" spans="2:25" x14ac:dyDescent="0.25">
      <c r="B216" t="s">
        <v>527</v>
      </c>
      <c r="C216" t="str">
        <f t="shared" si="75"/>
        <v>real_estate</v>
      </c>
      <c r="D216" s="3">
        <f t="shared" si="58"/>
        <v>11</v>
      </c>
      <c r="E216" s="3">
        <f t="shared" si="59"/>
        <v>28</v>
      </c>
      <c r="F216" s="8" t="str">
        <f t="shared" si="60"/>
        <v xml:space="preserve">'real_estate'                 </v>
      </c>
      <c r="G216" t="str">
        <f t="shared" si="61"/>
        <v>'SolvencyBenchmark_RealEstate'</v>
      </c>
      <c r="H216" t="str">
        <f t="shared" si="62"/>
        <v>$SolvencyBenchmark_RealEstate</v>
      </c>
      <c r="I216" t="str">
        <f t="shared" si="63"/>
        <v>'$SolvencyBenchmark_RealEstate'</v>
      </c>
      <c r="J216" t="str">
        <f t="shared" si="64"/>
        <v>localStorage.SolvencyBenchmark_RealEstate</v>
      </c>
      <c r="K216" t="s">
        <v>509</v>
      </c>
      <c r="L216" t="s">
        <v>523</v>
      </c>
      <c r="M216" s="9" t="s">
        <v>356</v>
      </c>
      <c r="N216">
        <f t="shared" si="65"/>
        <v>29</v>
      </c>
      <c r="O216">
        <f t="shared" si="57"/>
        <v>46</v>
      </c>
      <c r="P216" t="str">
        <f t="shared" si="66"/>
        <v xml:space="preserve">SolvencyBenchmark_RealEstate                 </v>
      </c>
      <c r="Q216" t="str">
        <f t="shared" si="67"/>
        <v xml:space="preserve">'$SolvencyBenchmark_RealEstate'                   </v>
      </c>
      <c r="R216" t="str">
        <f t="shared" si="68"/>
        <v>$SolvencyBenchmark_RealEstate                    = 0; // Equity/TotalAssets-Solvency</v>
      </c>
      <c r="S216" t="str">
        <f t="shared" si="69"/>
        <v>$SolvencyBenchmark_RealEstate                    =  str_replace(",","",$_POST['SolvencyBenchmark_RealEstate']) ;</v>
      </c>
      <c r="T216" t="str">
        <f t="shared" si="70"/>
        <v>localStorage.SolvencyBenchmark_RealEstate                  = '&lt;php? echo $SolvencyBenchmark_RealEstate?&gt;' ;</v>
      </c>
      <c r="U216" t="str">
        <f t="shared" si="71"/>
        <v xml:space="preserve">         localStorage.SolvencyBenchmark_RealEstate                  =  document.BenchmarksForm.SolvencyBenchmark_RealEstate.value;</v>
      </c>
      <c r="V216" t="str">
        <f t="shared" si="72"/>
        <v xml:space="preserve">         document.BenchmarksForm.SolvencyBenchmark_RealEstate.value =  ToNumber(localStorage.SolvencyBenchmark_RealEstate);</v>
      </c>
      <c r="X216" t="str">
        <f t="shared" si="73"/>
        <v xml:space="preserve">         '$SolvencyBenchmark_RealEstate',</v>
      </c>
      <c r="Y216" t="str">
        <f t="shared" si="74"/>
        <v xml:space="preserve">         if(row$[ratio] ==  'real_estate'                 )  { $SolvencyBenchmark_RealEstate                    = row$['real_estate'                 ];</v>
      </c>
    </row>
    <row r="217" spans="2:25" x14ac:dyDescent="0.25">
      <c r="B217" t="s">
        <v>528</v>
      </c>
      <c r="C217" t="str">
        <f t="shared" si="75"/>
        <v>manufacturing</v>
      </c>
      <c r="D217" s="3">
        <f t="shared" si="58"/>
        <v>13</v>
      </c>
      <c r="E217" s="3">
        <f t="shared" si="59"/>
        <v>28</v>
      </c>
      <c r="F217" s="8" t="str">
        <f t="shared" si="60"/>
        <v xml:space="preserve">'manufacturing'               </v>
      </c>
      <c r="G217" t="str">
        <f t="shared" si="61"/>
        <v>'SolvencyBenchmark_Manufacturing'</v>
      </c>
      <c r="H217" t="str">
        <f t="shared" si="62"/>
        <v>$SolvencyBenchmark_Manufacturing</v>
      </c>
      <c r="I217" t="str">
        <f t="shared" si="63"/>
        <v>'$SolvencyBenchmark_Manufacturing'</v>
      </c>
      <c r="J217" t="str">
        <f t="shared" si="64"/>
        <v>localStorage.SolvencyBenchmark_Manufacturing</v>
      </c>
      <c r="K217" t="s">
        <v>509</v>
      </c>
      <c r="L217" t="s">
        <v>523</v>
      </c>
      <c r="M217" s="9" t="s">
        <v>356</v>
      </c>
      <c r="N217">
        <f t="shared" si="65"/>
        <v>32</v>
      </c>
      <c r="O217">
        <f t="shared" si="57"/>
        <v>46</v>
      </c>
      <c r="P217" t="str">
        <f t="shared" si="66"/>
        <v xml:space="preserve">SolvencyBenchmark_Manufacturing              </v>
      </c>
      <c r="Q217" t="str">
        <f t="shared" si="67"/>
        <v xml:space="preserve">'$SolvencyBenchmark_Manufacturing'                </v>
      </c>
      <c r="R217" t="str">
        <f t="shared" si="68"/>
        <v>$SolvencyBenchmark_Manufacturing                 = 0; // Equity/TotalAssets-Solvency</v>
      </c>
      <c r="S217" t="str">
        <f t="shared" si="69"/>
        <v>$SolvencyBenchmark_Manufacturing                 =  str_replace(",","",$_POST['SolvencyBenchmark_Manufacturing']) ;</v>
      </c>
      <c r="T217" t="str">
        <f t="shared" si="70"/>
        <v>localStorage.SolvencyBenchmark_Manufacturing               = '&lt;php? echo $SolvencyBenchmark_Manufacturing?&gt;' ;</v>
      </c>
      <c r="U217" t="str">
        <f t="shared" si="71"/>
        <v xml:space="preserve">         localStorage.SolvencyBenchmark_Manufacturing               =  document.BenchmarksForm.SolvencyBenchmark_Manufacturing.value;</v>
      </c>
      <c r="V217" t="str">
        <f t="shared" si="72"/>
        <v xml:space="preserve">         document.BenchmarksForm.SolvencyBenchmark_Manufacturing.value =  ToNumber(localStorage.SolvencyBenchmark_Manufacturing);</v>
      </c>
      <c r="X217" t="str">
        <f t="shared" si="73"/>
        <v xml:space="preserve">         '$SolvencyBenchmark_Manufacturing',</v>
      </c>
      <c r="Y217" t="str">
        <f t="shared" si="74"/>
        <v xml:space="preserve">         if(row$[ratio] ==  'manufacturing'               )  { $SolvencyBenchmark_Manufacturing                 = row$['manufacturing'               ];</v>
      </c>
    </row>
    <row r="218" spans="2:25" x14ac:dyDescent="0.25">
      <c r="B218" t="s">
        <v>529</v>
      </c>
      <c r="C218" t="str">
        <f t="shared" si="75"/>
        <v>construction</v>
      </c>
      <c r="D218" s="3">
        <f t="shared" si="58"/>
        <v>12</v>
      </c>
      <c r="E218" s="3">
        <f t="shared" si="59"/>
        <v>28</v>
      </c>
      <c r="F218" s="8" t="str">
        <f t="shared" si="60"/>
        <v xml:space="preserve">'construction'                </v>
      </c>
      <c r="G218" t="str">
        <f t="shared" si="61"/>
        <v>'SolvencyBenchmark_Construction'</v>
      </c>
      <c r="H218" t="str">
        <f t="shared" si="62"/>
        <v>$SolvencyBenchmark_Construction</v>
      </c>
      <c r="I218" t="str">
        <f t="shared" si="63"/>
        <v>'$SolvencyBenchmark_Construction'</v>
      </c>
      <c r="J218" t="str">
        <f t="shared" si="64"/>
        <v>localStorage.SolvencyBenchmark_Construction</v>
      </c>
      <c r="K218" t="s">
        <v>509</v>
      </c>
      <c r="L218" t="s">
        <v>523</v>
      </c>
      <c r="M218" s="9" t="s">
        <v>356</v>
      </c>
      <c r="N218">
        <f t="shared" si="65"/>
        <v>31</v>
      </c>
      <c r="O218">
        <f t="shared" si="57"/>
        <v>46</v>
      </c>
      <c r="P218" t="str">
        <f t="shared" si="66"/>
        <v xml:space="preserve">SolvencyBenchmark_Construction               </v>
      </c>
      <c r="Q218" t="str">
        <f t="shared" si="67"/>
        <v xml:space="preserve">'$SolvencyBenchmark_Construction'                 </v>
      </c>
      <c r="R218" t="str">
        <f t="shared" si="68"/>
        <v>$SolvencyBenchmark_Construction                  = 0; // Equity/TotalAssets-Solvency</v>
      </c>
      <c r="S218" t="str">
        <f t="shared" si="69"/>
        <v>$SolvencyBenchmark_Construction                  =  str_replace(",","",$_POST['SolvencyBenchmark_Construction']) ;</v>
      </c>
      <c r="T218" t="str">
        <f t="shared" si="70"/>
        <v>localStorage.SolvencyBenchmark_Construction                = '&lt;php? echo $SolvencyBenchmark_Construction?&gt;' ;</v>
      </c>
      <c r="U218" t="str">
        <f t="shared" si="71"/>
        <v xml:space="preserve">         localStorage.SolvencyBenchmark_Construction                =  document.BenchmarksForm.SolvencyBenchmark_Construction.value;</v>
      </c>
      <c r="V218" t="str">
        <f t="shared" si="72"/>
        <v xml:space="preserve">         document.BenchmarksForm.SolvencyBenchmark_Construction.value =  ToNumber(localStorage.SolvencyBenchmark_Construction);</v>
      </c>
      <c r="X218" t="str">
        <f t="shared" si="73"/>
        <v xml:space="preserve">         '$SolvencyBenchmark_Construction',</v>
      </c>
      <c r="Y218" t="str">
        <f t="shared" si="74"/>
        <v xml:space="preserve">         if(row$[ratio] ==  'construction'                )  { $SolvencyBenchmark_Construction                  = row$['construction'                ];</v>
      </c>
    </row>
    <row r="219" spans="2:25" x14ac:dyDescent="0.25">
      <c r="B219" t="s">
        <v>530</v>
      </c>
      <c r="C219" t="str">
        <f t="shared" si="75"/>
        <v>agriculture</v>
      </c>
      <c r="D219" s="3">
        <f t="shared" si="58"/>
        <v>11</v>
      </c>
      <c r="E219" s="3">
        <f t="shared" si="59"/>
        <v>28</v>
      </c>
      <c r="F219" s="8" t="str">
        <f t="shared" si="60"/>
        <v xml:space="preserve">'agriculture'                 </v>
      </c>
      <c r="G219" t="str">
        <f t="shared" si="61"/>
        <v>'SolvencyBenchmark_Agriculture'</v>
      </c>
      <c r="H219" t="str">
        <f t="shared" si="62"/>
        <v>$SolvencyBenchmark_Agriculture</v>
      </c>
      <c r="I219" t="str">
        <f t="shared" si="63"/>
        <v>'$SolvencyBenchmark_Agriculture'</v>
      </c>
      <c r="J219" t="str">
        <f t="shared" si="64"/>
        <v>localStorage.SolvencyBenchmark_Agriculture</v>
      </c>
      <c r="K219" t="s">
        <v>509</v>
      </c>
      <c r="L219" t="s">
        <v>523</v>
      </c>
      <c r="M219" s="9" t="s">
        <v>356</v>
      </c>
      <c r="N219">
        <f t="shared" si="65"/>
        <v>30</v>
      </c>
      <c r="O219">
        <f t="shared" si="57"/>
        <v>46</v>
      </c>
      <c r="P219" t="str">
        <f t="shared" si="66"/>
        <v xml:space="preserve">SolvencyBenchmark_Agriculture                </v>
      </c>
      <c r="Q219" t="str">
        <f t="shared" si="67"/>
        <v xml:space="preserve">'$SolvencyBenchmark_Agriculture'                  </v>
      </c>
      <c r="R219" t="str">
        <f t="shared" si="68"/>
        <v>$SolvencyBenchmark_Agriculture                   = 0; // Equity/TotalAssets-Solvency</v>
      </c>
      <c r="S219" t="str">
        <f t="shared" si="69"/>
        <v>$SolvencyBenchmark_Agriculture                   =  str_replace(",","",$_POST['SolvencyBenchmark_Agriculture']) ;</v>
      </c>
      <c r="T219" t="str">
        <f t="shared" si="70"/>
        <v>localStorage.SolvencyBenchmark_Agriculture                 = '&lt;php? echo $SolvencyBenchmark_Agriculture?&gt;' ;</v>
      </c>
      <c r="U219" t="str">
        <f t="shared" si="71"/>
        <v xml:space="preserve">         localStorage.SolvencyBenchmark_Agriculture                 =  document.BenchmarksForm.SolvencyBenchmark_Agriculture.value;</v>
      </c>
      <c r="V219" t="str">
        <f t="shared" si="72"/>
        <v xml:space="preserve">         document.BenchmarksForm.SolvencyBenchmark_Agriculture.value =  ToNumber(localStorage.SolvencyBenchmark_Agriculture);</v>
      </c>
      <c r="X219" t="str">
        <f t="shared" si="73"/>
        <v xml:space="preserve">         '$SolvencyBenchmark_Agriculture',</v>
      </c>
      <c r="Y219" t="str">
        <f t="shared" si="74"/>
        <v xml:space="preserve">         if(row$[ratio] ==  'agriculture'                 )  { $SolvencyBenchmark_Agriculture                   = row$['agriculture'                 ];</v>
      </c>
    </row>
    <row r="220" spans="2:25" x14ac:dyDescent="0.25">
      <c r="B220" t="s">
        <v>531</v>
      </c>
      <c r="C220" t="str">
        <f t="shared" si="75"/>
        <v>parastatals</v>
      </c>
      <c r="D220" s="3">
        <f t="shared" si="58"/>
        <v>11</v>
      </c>
      <c r="E220" s="3">
        <f t="shared" si="59"/>
        <v>28</v>
      </c>
      <c r="F220" s="8" t="str">
        <f t="shared" si="60"/>
        <v xml:space="preserve">'parastatals'                 </v>
      </c>
      <c r="G220" t="str">
        <f t="shared" si="61"/>
        <v>'SolvencyBenchmark_Parastatals'</v>
      </c>
      <c r="H220" t="str">
        <f t="shared" si="62"/>
        <v>$SolvencyBenchmark_Parastatals</v>
      </c>
      <c r="I220" t="str">
        <f t="shared" si="63"/>
        <v>'$SolvencyBenchmark_Parastatals'</v>
      </c>
      <c r="J220" t="str">
        <f t="shared" si="64"/>
        <v>localStorage.SolvencyBenchmark_Parastatals</v>
      </c>
      <c r="K220" t="s">
        <v>509</v>
      </c>
      <c r="L220" t="s">
        <v>523</v>
      </c>
      <c r="M220" s="9" t="s">
        <v>356</v>
      </c>
      <c r="N220">
        <f t="shared" si="65"/>
        <v>30</v>
      </c>
      <c r="O220">
        <f t="shared" si="57"/>
        <v>46</v>
      </c>
      <c r="P220" t="str">
        <f t="shared" si="66"/>
        <v xml:space="preserve">SolvencyBenchmark_Parastatals                </v>
      </c>
      <c r="Q220" t="str">
        <f t="shared" si="67"/>
        <v xml:space="preserve">'$SolvencyBenchmark_Parastatals'                  </v>
      </c>
      <c r="R220" t="str">
        <f t="shared" si="68"/>
        <v>$SolvencyBenchmark_Parastatals                   = 0; // Equity/TotalAssets-Solvency</v>
      </c>
      <c r="S220" t="str">
        <f t="shared" si="69"/>
        <v>$SolvencyBenchmark_Parastatals                   =  str_replace(",","",$_POST['SolvencyBenchmark_Parastatals']) ;</v>
      </c>
      <c r="T220" t="str">
        <f t="shared" si="70"/>
        <v>localStorage.SolvencyBenchmark_Parastatals                 = '&lt;php? echo $SolvencyBenchmark_Parastatals?&gt;' ;</v>
      </c>
      <c r="U220" t="str">
        <f t="shared" si="71"/>
        <v xml:space="preserve">         localStorage.SolvencyBenchmark_Parastatals                 =  document.BenchmarksForm.SolvencyBenchmark_Parastatals.value;</v>
      </c>
      <c r="V220" t="str">
        <f t="shared" si="72"/>
        <v xml:space="preserve">         document.BenchmarksForm.SolvencyBenchmark_Parastatals.value =  ToNumber(localStorage.SolvencyBenchmark_Parastatals);</v>
      </c>
      <c r="X220" t="str">
        <f t="shared" si="73"/>
        <v xml:space="preserve">         '$SolvencyBenchmark_Parastatals',</v>
      </c>
      <c r="Y220" t="str">
        <f t="shared" si="74"/>
        <v xml:space="preserve">         if(row$[ratio] ==  'parastatals'                 )  { $SolvencyBenchmark_Parastatals                   = row$['parastatals'                 ];</v>
      </c>
    </row>
    <row r="221" spans="2:25" x14ac:dyDescent="0.25">
      <c r="B221" t="s">
        <v>532</v>
      </c>
      <c r="C221" t="str">
        <f t="shared" si="75"/>
        <v>transport_and_communications</v>
      </c>
      <c r="D221" s="3">
        <f t="shared" si="58"/>
        <v>28</v>
      </c>
      <c r="E221" s="3">
        <f t="shared" si="59"/>
        <v>28</v>
      </c>
      <c r="F221" s="8" t="str">
        <f t="shared" si="60"/>
        <v>'transport_and_communications'</v>
      </c>
      <c r="G221" t="str">
        <f t="shared" si="61"/>
        <v>'SolvencyBenchmark_Transport'</v>
      </c>
      <c r="H221" t="str">
        <f t="shared" si="62"/>
        <v>$SolvencyBenchmark_Transport</v>
      </c>
      <c r="I221" t="str">
        <f t="shared" si="63"/>
        <v>'$SolvencyBenchmark_Transport'</v>
      </c>
      <c r="J221" t="str">
        <f t="shared" si="64"/>
        <v>localStorage.SolvencyBenchmark_Transport</v>
      </c>
      <c r="K221" t="s">
        <v>509</v>
      </c>
      <c r="L221" t="s">
        <v>523</v>
      </c>
      <c r="M221" s="9" t="s">
        <v>356</v>
      </c>
      <c r="N221">
        <f t="shared" si="65"/>
        <v>28</v>
      </c>
      <c r="O221">
        <f t="shared" si="57"/>
        <v>46</v>
      </c>
      <c r="P221" t="str">
        <f t="shared" si="66"/>
        <v xml:space="preserve">SolvencyBenchmark_Transport                  </v>
      </c>
      <c r="Q221" t="str">
        <f t="shared" si="67"/>
        <v xml:space="preserve">'$SolvencyBenchmark_Transport'                    </v>
      </c>
      <c r="R221" t="str">
        <f t="shared" si="68"/>
        <v>$SolvencyBenchmark_Transport                     = 0; // Equity/TotalAssets-Solvency</v>
      </c>
      <c r="S221" t="str">
        <f t="shared" si="69"/>
        <v>$SolvencyBenchmark_Transport                     =  str_replace(",","",$_POST['SolvencyBenchmark_Transport']) ;</v>
      </c>
      <c r="T221" t="str">
        <f t="shared" si="70"/>
        <v>localStorage.SolvencyBenchmark_Transport                   = '&lt;php? echo $SolvencyBenchmark_Transport?&gt;' ;</v>
      </c>
      <c r="U221" t="str">
        <f t="shared" si="71"/>
        <v xml:space="preserve">         localStorage.SolvencyBenchmark_Transport                   =  document.BenchmarksForm.SolvencyBenchmark_Transport.value;</v>
      </c>
      <c r="V221" t="str">
        <f t="shared" si="72"/>
        <v xml:space="preserve">         document.BenchmarksForm.SolvencyBenchmark_Transport.value =  ToNumber(localStorage.SolvencyBenchmark_Transport);</v>
      </c>
      <c r="X221" t="str">
        <f t="shared" si="73"/>
        <v xml:space="preserve">         '$SolvencyBenchmark_Transport',</v>
      </c>
      <c r="Y221" t="str">
        <f t="shared" si="74"/>
        <v xml:space="preserve">         if(row$[ratio] ==  'transport_and_communications')  { $SolvencyBenchmark_Transport                     = row$['transport_and_communications'];</v>
      </c>
    </row>
    <row r="222" spans="2:25" x14ac:dyDescent="0.25">
      <c r="B222" t="s">
        <v>533</v>
      </c>
      <c r="C222" t="str">
        <f t="shared" si="75"/>
        <v>mining</v>
      </c>
      <c r="D222" s="3">
        <f t="shared" si="58"/>
        <v>6</v>
      </c>
      <c r="E222" s="3">
        <f t="shared" si="59"/>
        <v>28</v>
      </c>
      <c r="F222" s="8" t="str">
        <f t="shared" si="60"/>
        <v xml:space="preserve">'mining'                      </v>
      </c>
      <c r="G222" t="str">
        <f t="shared" si="61"/>
        <v>'SolvencyBenchmark_Mining'</v>
      </c>
      <c r="H222" t="str">
        <f t="shared" si="62"/>
        <v>$SolvencyBenchmark_Mining</v>
      </c>
      <c r="I222" t="str">
        <f t="shared" si="63"/>
        <v>'$SolvencyBenchmark_Mining'</v>
      </c>
      <c r="J222" t="str">
        <f t="shared" si="64"/>
        <v>localStorage.SolvencyBenchmark_Mining</v>
      </c>
      <c r="K222" t="s">
        <v>509</v>
      </c>
      <c r="L222" t="s">
        <v>523</v>
      </c>
      <c r="M222" s="9" t="s">
        <v>356</v>
      </c>
      <c r="N222">
        <f t="shared" si="65"/>
        <v>25</v>
      </c>
      <c r="O222">
        <f t="shared" si="57"/>
        <v>46</v>
      </c>
      <c r="P222" t="str">
        <f t="shared" si="66"/>
        <v xml:space="preserve">SolvencyBenchmark_Mining                     </v>
      </c>
      <c r="Q222" t="str">
        <f t="shared" si="67"/>
        <v xml:space="preserve">'$SolvencyBenchmark_Mining'                       </v>
      </c>
      <c r="R222" t="str">
        <f t="shared" si="68"/>
        <v>$SolvencyBenchmark_Mining                        = 0; // Equity/TotalAssets-Solvency</v>
      </c>
      <c r="S222" t="str">
        <f t="shared" si="69"/>
        <v>$SolvencyBenchmark_Mining                        =  str_replace(",","",$_POST['SolvencyBenchmark_Mining']) ;</v>
      </c>
      <c r="T222" t="str">
        <f t="shared" si="70"/>
        <v>localStorage.SolvencyBenchmark_Mining                      = '&lt;php? echo $SolvencyBenchmark_Mining?&gt;' ;</v>
      </c>
      <c r="U222" t="str">
        <f t="shared" si="71"/>
        <v xml:space="preserve">         localStorage.SolvencyBenchmark_Mining                      =  document.BenchmarksForm.SolvencyBenchmark_Mining.value;</v>
      </c>
      <c r="V222" t="str">
        <f t="shared" si="72"/>
        <v xml:space="preserve">         document.BenchmarksForm.SolvencyBenchmark_Mining.value =  ToNumber(localStorage.SolvencyBenchmark_Mining);</v>
      </c>
      <c r="X222" t="str">
        <f t="shared" si="73"/>
        <v xml:space="preserve">         '$SolvencyBenchmark_Mining',</v>
      </c>
      <c r="Y222" t="str">
        <f t="shared" si="74"/>
        <v xml:space="preserve">         if(row$[ratio] ==  'mining'                      )  { $SolvencyBenchmark_Mining                        = row$['mining'                      ];</v>
      </c>
    </row>
    <row r="223" spans="2:25" x14ac:dyDescent="0.25">
      <c r="B223" t="s">
        <v>534</v>
      </c>
      <c r="C223" t="str">
        <f t="shared" si="75"/>
        <v>date_updated</v>
      </c>
      <c r="D223" s="3">
        <f t="shared" si="58"/>
        <v>12</v>
      </c>
      <c r="E223" s="3">
        <f t="shared" si="59"/>
        <v>28</v>
      </c>
      <c r="F223" s="8" t="str">
        <f t="shared" si="60"/>
        <v xml:space="preserve">'date_updated'                </v>
      </c>
      <c r="G223" t="str">
        <f t="shared" si="61"/>
        <v>'SolvencyBenchmark_DateUpdated'</v>
      </c>
      <c r="H223" t="str">
        <f t="shared" si="62"/>
        <v>$SolvencyBenchmark_DateUpdated</v>
      </c>
      <c r="I223" t="str">
        <f t="shared" si="63"/>
        <v>'$SolvencyBenchmark_DateUpdated'</v>
      </c>
      <c r="J223" t="str">
        <f t="shared" si="64"/>
        <v>localStorage.SolvencyBenchmark_DateUpdated</v>
      </c>
      <c r="K223" t="s">
        <v>509</v>
      </c>
      <c r="L223" t="s">
        <v>523</v>
      </c>
      <c r="M223" s="9" t="s">
        <v>356</v>
      </c>
      <c r="N223">
        <f t="shared" si="65"/>
        <v>30</v>
      </c>
      <c r="O223">
        <f t="shared" si="57"/>
        <v>46</v>
      </c>
      <c r="P223" t="str">
        <f t="shared" si="66"/>
        <v xml:space="preserve">SolvencyBenchmark_DateUpdated                </v>
      </c>
      <c r="Q223" t="str">
        <f t="shared" si="67"/>
        <v xml:space="preserve">'$SolvencyBenchmark_DateUpdated'                  </v>
      </c>
      <c r="R223" t="str">
        <f t="shared" si="68"/>
        <v>$SolvencyBenchmark_DateUpdated                   = 0; // Equity/TotalAssets-Solvency</v>
      </c>
      <c r="S223" t="str">
        <f t="shared" si="69"/>
        <v>$SolvencyBenchmark_DateUpdated                   =  str_replace(",","",$_POST['SolvencyBenchmark_DateUpdated']) ;</v>
      </c>
      <c r="T223" t="str">
        <f t="shared" si="70"/>
        <v>localStorage.SolvencyBenchmark_DateUpdated                 = '&lt;php? echo $SolvencyBenchmark_DateUpdated?&gt;' ;</v>
      </c>
      <c r="U223" t="str">
        <f t="shared" si="71"/>
        <v xml:space="preserve">         localStorage.SolvencyBenchmark_DateUpdated                 =  document.BenchmarksForm.SolvencyBenchmark_DateUpdated.value;</v>
      </c>
      <c r="V223" t="str">
        <f t="shared" si="72"/>
        <v xml:space="preserve">         document.BenchmarksForm.SolvencyBenchmark_DateUpdated.value =  ToNumber(localStorage.SolvencyBenchmark_DateUpdated);</v>
      </c>
      <c r="X223" t="str">
        <f t="shared" si="73"/>
        <v xml:space="preserve">         '$SolvencyBenchmark_DateUpdated',</v>
      </c>
      <c r="Y223" t="str">
        <f t="shared" si="74"/>
        <v xml:space="preserve">         if(row$[ratio] ==  'date_updated'                )  { $SolvencyBenchmark_DateUpdated                   = row$['date_updated'                ];</v>
      </c>
    </row>
    <row r="224" spans="2:25" x14ac:dyDescent="0.25">
      <c r="B224" t="s">
        <v>535</v>
      </c>
      <c r="C224" t="str">
        <f t="shared" si="75"/>
        <v>data_source</v>
      </c>
      <c r="D224" s="3">
        <f t="shared" si="58"/>
        <v>11</v>
      </c>
      <c r="E224" s="3">
        <f t="shared" si="59"/>
        <v>28</v>
      </c>
      <c r="F224" s="8" t="str">
        <f t="shared" si="60"/>
        <v xml:space="preserve">'data_source'                 </v>
      </c>
      <c r="G224" t="str">
        <f t="shared" si="61"/>
        <v>'SolvencyBenchmarkComment'</v>
      </c>
      <c r="H224" t="str">
        <f t="shared" si="62"/>
        <v>$SolvencyBenchmarkComment</v>
      </c>
      <c r="I224" t="str">
        <f t="shared" si="63"/>
        <v>'$SolvencyBenchmarkComment'</v>
      </c>
      <c r="J224" t="str">
        <f t="shared" si="64"/>
        <v>localStorage.SolvencyBenchmarkComment</v>
      </c>
      <c r="K224" t="s">
        <v>509</v>
      </c>
      <c r="L224" t="s">
        <v>523</v>
      </c>
      <c r="M224" s="9" t="s">
        <v>356</v>
      </c>
      <c r="N224">
        <f t="shared" si="65"/>
        <v>25</v>
      </c>
      <c r="O224">
        <f t="shared" si="57"/>
        <v>46</v>
      </c>
      <c r="P224" t="str">
        <f t="shared" si="66"/>
        <v xml:space="preserve">SolvencyBenchmarkComment                     </v>
      </c>
      <c r="Q224" t="str">
        <f t="shared" si="67"/>
        <v xml:space="preserve">'$SolvencyBenchmarkComment'                       </v>
      </c>
      <c r="R224" t="str">
        <f t="shared" si="68"/>
        <v>$SolvencyBenchmarkComment                        = 0; // Equity/TotalAssets-Solvency</v>
      </c>
      <c r="S224" t="str">
        <f t="shared" si="69"/>
        <v>$SolvencyBenchmarkComment                        =  str_replace(",","",$_POST['SolvencyBenchmarkComment']) ;</v>
      </c>
      <c r="T224" t="str">
        <f t="shared" si="70"/>
        <v>localStorage.SolvencyBenchmarkComment                      = '&lt;php? echo $SolvencyBenchmarkComment?&gt;' ;</v>
      </c>
      <c r="U224" t="str">
        <f t="shared" si="71"/>
        <v xml:space="preserve">         localStorage.SolvencyBenchmarkComment                      =  document.BenchmarksForm.SolvencyBenchmarkComment.value;</v>
      </c>
      <c r="V224" t="str">
        <f t="shared" si="72"/>
        <v xml:space="preserve">         document.BenchmarksForm.SolvencyBenchmarkComment.value =  ToNumber(localStorage.SolvencyBenchmarkComment);</v>
      </c>
      <c r="X224" t="str">
        <f t="shared" si="73"/>
        <v xml:space="preserve">         '$username','$SolvencyBenchmarkComment'),</v>
      </c>
      <c r="Y224" t="str">
        <f t="shared" si="74"/>
        <v xml:space="preserve">         if(row$[ratio] ==  'data_source'                 )  { $SolvencyBenchmarkComment                        = row$['data_source'                 ];</v>
      </c>
    </row>
    <row r="225" spans="2:25" x14ac:dyDescent="0.25">
      <c r="B225" t="s">
        <v>536</v>
      </c>
      <c r="C225" t="str">
        <f t="shared" si="75"/>
        <v>bench_mark_type</v>
      </c>
      <c r="D225" s="3">
        <f t="shared" si="58"/>
        <v>15</v>
      </c>
      <c r="E225" s="3">
        <f t="shared" si="59"/>
        <v>28</v>
      </c>
      <c r="F225" s="8" t="str">
        <f t="shared" si="60"/>
        <v xml:space="preserve">'bench_mark_type'             </v>
      </c>
      <c r="G225" t="str">
        <f t="shared" si="61"/>
        <v>'InterestCoverBenchmarkType'</v>
      </c>
      <c r="H225" t="str">
        <f t="shared" si="62"/>
        <v>$InterestCoverBenchmarkType</v>
      </c>
      <c r="I225" t="str">
        <f t="shared" si="63"/>
        <v>'$InterestCoverBenchmarkType'</v>
      </c>
      <c r="J225" t="str">
        <f t="shared" si="64"/>
        <v>localStorage.InterestCoverBenchmarkType</v>
      </c>
      <c r="K225" t="s">
        <v>537</v>
      </c>
      <c r="L225" t="s">
        <v>538</v>
      </c>
      <c r="M225" s="9" t="s">
        <v>287</v>
      </c>
      <c r="N225">
        <f t="shared" si="65"/>
        <v>27</v>
      </c>
      <c r="O225">
        <f t="shared" si="57"/>
        <v>46</v>
      </c>
      <c r="P225" t="str">
        <f t="shared" si="66"/>
        <v xml:space="preserve">InterestCoverBenchmarkType                   </v>
      </c>
      <c r="Q225" t="str">
        <f t="shared" si="67"/>
        <v xml:space="preserve">'$InterestCoverBenchmarkType'                     </v>
      </c>
      <c r="R225" t="str">
        <f t="shared" si="68"/>
        <v>$InterestCoverBenchmarkType                      = 0; // DebtServiceRatios-InterestCover</v>
      </c>
      <c r="S225" t="str">
        <f t="shared" si="69"/>
        <v>$InterestCoverBenchmarkType                      =  str_replace(",","",$_POST['InterestCoverBenchmarkType']) ;</v>
      </c>
      <c r="T225" t="str">
        <f t="shared" si="70"/>
        <v>localStorage.InterestCoverBenchmarkType                    = '&lt;php? echo $InterestCoverBenchmarkType?&gt;' ;</v>
      </c>
      <c r="U225" t="str">
        <f t="shared" si="71"/>
        <v xml:space="preserve">         localStorage.InterestCoverBenchmarkType                    =  document.BenchmarksForm.InterestCoverBenchmarkType.value;</v>
      </c>
      <c r="V225" t="str">
        <f t="shared" si="72"/>
        <v xml:space="preserve">         document.BenchmarksForm.InterestCoverBenchmarkType.value =  ToNumber(localStorage.InterestCoverBenchmarkType);</v>
      </c>
      <c r="X225" t="str">
        <f t="shared" si="73"/>
        <v xml:space="preserve">         ('InterestCover','times','$InterestCoverBenchmarkType',</v>
      </c>
      <c r="Y225" t="str">
        <f t="shared" si="74"/>
        <v xml:space="preserve">         if(row$[ratio] ==  'bench_mark_type'             )  { $InterestCoverBenchmarkType                      = row$['bench_mark_type'             ];</v>
      </c>
    </row>
    <row r="226" spans="2:25" x14ac:dyDescent="0.25">
      <c r="B226" t="s">
        <v>539</v>
      </c>
      <c r="C226" t="str">
        <f t="shared" si="75"/>
        <v>global_average</v>
      </c>
      <c r="D226" s="3">
        <f t="shared" si="58"/>
        <v>14</v>
      </c>
      <c r="E226" s="3">
        <f t="shared" si="59"/>
        <v>28</v>
      </c>
      <c r="F226" s="8" t="str">
        <f t="shared" si="60"/>
        <v xml:space="preserve">'global_average'              </v>
      </c>
      <c r="G226" t="str">
        <f t="shared" si="61"/>
        <v>'InterestCoverGlobalAverage'</v>
      </c>
      <c r="H226" t="str">
        <f t="shared" si="62"/>
        <v>$InterestCoverGlobalAverage</v>
      </c>
      <c r="I226" t="str">
        <f t="shared" si="63"/>
        <v>'$InterestCoverGlobalAverage'</v>
      </c>
      <c r="J226" t="str">
        <f t="shared" si="64"/>
        <v>localStorage.InterestCoverGlobalAverage</v>
      </c>
      <c r="K226" t="s">
        <v>537</v>
      </c>
      <c r="L226" t="s">
        <v>538</v>
      </c>
      <c r="M226" s="9" t="s">
        <v>287</v>
      </c>
      <c r="N226">
        <f t="shared" si="65"/>
        <v>27</v>
      </c>
      <c r="O226">
        <f t="shared" si="57"/>
        <v>46</v>
      </c>
      <c r="P226" t="str">
        <f t="shared" si="66"/>
        <v xml:space="preserve">InterestCoverGlobalAverage                   </v>
      </c>
      <c r="Q226" t="str">
        <f t="shared" si="67"/>
        <v xml:space="preserve">'$InterestCoverGlobalAverage'                     </v>
      </c>
      <c r="R226" t="str">
        <f t="shared" si="68"/>
        <v>$InterestCoverGlobalAverage                      = 0; // DebtServiceRatios-InterestCover</v>
      </c>
      <c r="S226" t="str">
        <f t="shared" si="69"/>
        <v>$InterestCoverGlobalAverage                      =  str_replace(",","",$_POST['InterestCoverGlobalAverage']) ;</v>
      </c>
      <c r="T226" t="str">
        <f t="shared" si="70"/>
        <v>localStorage.InterestCoverGlobalAverage                    = '&lt;php? echo $InterestCoverGlobalAverage?&gt;' ;</v>
      </c>
      <c r="U226" t="str">
        <f t="shared" si="71"/>
        <v xml:space="preserve">         localStorage.InterestCoverGlobalAverage                    =  document.BenchmarksForm.InterestCoverGlobalAverage.value;</v>
      </c>
      <c r="V226" t="str">
        <f t="shared" si="72"/>
        <v xml:space="preserve">         document.BenchmarksForm.InterestCoverGlobalAverage.value =  ToNumber(localStorage.InterestCoverGlobalAverage);</v>
      </c>
      <c r="X226" t="str">
        <f t="shared" si="73"/>
        <v xml:space="preserve">         '$InterestCoverGlobalAverage',</v>
      </c>
      <c r="Y226" t="str">
        <f t="shared" si="74"/>
        <v xml:space="preserve">         if(row$[ratio] ==  'global_average'              )  { $InterestCoverGlobalAverage                      = row$['global_average'              ];</v>
      </c>
    </row>
    <row r="227" spans="2:25" x14ac:dyDescent="0.25">
      <c r="B227" t="s">
        <v>540</v>
      </c>
      <c r="C227" t="str">
        <f t="shared" si="75"/>
        <v>trade</v>
      </c>
      <c r="D227" s="3">
        <f t="shared" si="58"/>
        <v>5</v>
      </c>
      <c r="E227" s="3">
        <f t="shared" si="59"/>
        <v>28</v>
      </c>
      <c r="F227" s="8" t="str">
        <f t="shared" si="60"/>
        <v xml:space="preserve">'trade'                       </v>
      </c>
      <c r="G227" t="str">
        <f t="shared" si="61"/>
        <v>'InterestCoverBenchmark_Trade'</v>
      </c>
      <c r="H227" t="str">
        <f t="shared" si="62"/>
        <v>$InterestCoverBenchmark_Trade</v>
      </c>
      <c r="I227" t="str">
        <f t="shared" si="63"/>
        <v>'$InterestCoverBenchmark_Trade'</v>
      </c>
      <c r="J227" t="str">
        <f t="shared" si="64"/>
        <v>localStorage.InterestCoverBenchmark_Trade</v>
      </c>
      <c r="K227" t="s">
        <v>537</v>
      </c>
      <c r="L227" t="s">
        <v>538</v>
      </c>
      <c r="M227" s="9" t="s">
        <v>287</v>
      </c>
      <c r="N227">
        <f t="shared" si="65"/>
        <v>29</v>
      </c>
      <c r="O227">
        <f t="shared" si="57"/>
        <v>46</v>
      </c>
      <c r="P227" t="str">
        <f t="shared" si="66"/>
        <v xml:space="preserve">InterestCoverBenchmark_Trade                 </v>
      </c>
      <c r="Q227" t="str">
        <f t="shared" si="67"/>
        <v xml:space="preserve">'$InterestCoverBenchmark_Trade'                   </v>
      </c>
      <c r="R227" t="str">
        <f t="shared" si="68"/>
        <v>$InterestCoverBenchmark_Trade                    = 0; // DebtServiceRatios-InterestCover</v>
      </c>
      <c r="S227" t="str">
        <f t="shared" si="69"/>
        <v>$InterestCoverBenchmark_Trade                    =  str_replace(",","",$_POST['InterestCoverBenchmark_Trade']) ;</v>
      </c>
      <c r="T227" t="str">
        <f t="shared" si="70"/>
        <v>localStorage.InterestCoverBenchmark_Trade                  = '&lt;php? echo $InterestCoverBenchmark_Trade?&gt;' ;</v>
      </c>
      <c r="U227" t="str">
        <f t="shared" si="71"/>
        <v xml:space="preserve">         localStorage.InterestCoverBenchmark_Trade                  =  document.BenchmarksForm.InterestCoverBenchmark_Trade.value;</v>
      </c>
      <c r="V227" t="str">
        <f t="shared" si="72"/>
        <v xml:space="preserve">         document.BenchmarksForm.InterestCoverBenchmark_Trade.value =  ToNumber(localStorage.InterestCoverBenchmark_Trade);</v>
      </c>
      <c r="X227" t="str">
        <f t="shared" si="73"/>
        <v xml:space="preserve">         '$InterestCoverBenchmark_Trade',</v>
      </c>
      <c r="Y227" t="str">
        <f t="shared" si="74"/>
        <v xml:space="preserve">         if(row$[ratio] ==  'trade'                       )  { $InterestCoverBenchmark_Trade                    = row$['trade'                       ];</v>
      </c>
    </row>
    <row r="228" spans="2:25" x14ac:dyDescent="0.25">
      <c r="B228" t="s">
        <v>541</v>
      </c>
      <c r="C228" t="str">
        <f t="shared" si="75"/>
        <v>finance_and_business</v>
      </c>
      <c r="D228" s="3">
        <f t="shared" si="58"/>
        <v>20</v>
      </c>
      <c r="E228" s="3">
        <f t="shared" si="59"/>
        <v>28</v>
      </c>
      <c r="F228" s="8" t="str">
        <f t="shared" si="60"/>
        <v xml:space="preserve">'finance_and_business'        </v>
      </c>
      <c r="G228" t="str">
        <f t="shared" si="61"/>
        <v>'InterestCoverBenchmark_Finance'</v>
      </c>
      <c r="H228" t="str">
        <f t="shared" si="62"/>
        <v>$InterestCoverBenchmark_Finance</v>
      </c>
      <c r="I228" t="str">
        <f t="shared" si="63"/>
        <v>'$InterestCoverBenchmark_Finance'</v>
      </c>
      <c r="J228" t="str">
        <f t="shared" si="64"/>
        <v>localStorage.InterestCoverBenchmark_Finance</v>
      </c>
      <c r="K228" t="s">
        <v>537</v>
      </c>
      <c r="L228" t="s">
        <v>538</v>
      </c>
      <c r="M228" s="9" t="s">
        <v>287</v>
      </c>
      <c r="N228">
        <f t="shared" si="65"/>
        <v>31</v>
      </c>
      <c r="O228">
        <f t="shared" si="57"/>
        <v>46</v>
      </c>
      <c r="P228" t="str">
        <f t="shared" si="66"/>
        <v xml:space="preserve">InterestCoverBenchmark_Finance               </v>
      </c>
      <c r="Q228" t="str">
        <f t="shared" si="67"/>
        <v xml:space="preserve">'$InterestCoverBenchmark_Finance'                 </v>
      </c>
      <c r="R228" t="str">
        <f t="shared" si="68"/>
        <v>$InterestCoverBenchmark_Finance                  = 0; // DebtServiceRatios-InterestCover</v>
      </c>
      <c r="S228" t="str">
        <f t="shared" si="69"/>
        <v>$InterestCoverBenchmark_Finance                  =  str_replace(",","",$_POST['InterestCoverBenchmark_Finance']) ;</v>
      </c>
      <c r="T228" t="str">
        <f t="shared" si="70"/>
        <v>localStorage.InterestCoverBenchmark_Finance                = '&lt;php? echo $InterestCoverBenchmark_Finance?&gt;' ;</v>
      </c>
      <c r="U228" t="str">
        <f t="shared" si="71"/>
        <v xml:space="preserve">         localStorage.InterestCoverBenchmark_Finance                =  document.BenchmarksForm.InterestCoverBenchmark_Finance.value;</v>
      </c>
      <c r="V228" t="str">
        <f t="shared" si="72"/>
        <v xml:space="preserve">         document.BenchmarksForm.InterestCoverBenchmark_Finance.value =  ToNumber(localStorage.InterestCoverBenchmark_Finance);</v>
      </c>
      <c r="X228" t="str">
        <f t="shared" si="73"/>
        <v xml:space="preserve">         '$InterestCoverBenchmark_Finance',</v>
      </c>
      <c r="Y228" t="str">
        <f t="shared" si="74"/>
        <v xml:space="preserve">         if(row$[ratio] ==  'finance_and_business'        )  { $InterestCoverBenchmark_Finance                  = row$['finance_and_business'        ];</v>
      </c>
    </row>
    <row r="229" spans="2:25" x14ac:dyDescent="0.25">
      <c r="B229" t="s">
        <v>542</v>
      </c>
      <c r="C229" t="str">
        <f t="shared" si="75"/>
        <v>real_estate</v>
      </c>
      <c r="D229" s="3">
        <f t="shared" si="58"/>
        <v>11</v>
      </c>
      <c r="E229" s="3">
        <f t="shared" si="59"/>
        <v>28</v>
      </c>
      <c r="F229" s="8" t="str">
        <f t="shared" si="60"/>
        <v xml:space="preserve">'real_estate'                 </v>
      </c>
      <c r="G229" t="str">
        <f t="shared" si="61"/>
        <v>'InterestCoverBenchmark_RealEstate'</v>
      </c>
      <c r="H229" t="str">
        <f t="shared" si="62"/>
        <v>$InterestCoverBenchmark_RealEstate</v>
      </c>
      <c r="I229" t="str">
        <f t="shared" si="63"/>
        <v>'$InterestCoverBenchmark_RealEstate'</v>
      </c>
      <c r="J229" t="str">
        <f t="shared" si="64"/>
        <v>localStorage.InterestCoverBenchmark_RealEstate</v>
      </c>
      <c r="K229" t="s">
        <v>537</v>
      </c>
      <c r="L229" t="s">
        <v>538</v>
      </c>
      <c r="M229" s="9" t="s">
        <v>287</v>
      </c>
      <c r="N229">
        <f t="shared" si="65"/>
        <v>34</v>
      </c>
      <c r="O229">
        <f t="shared" si="57"/>
        <v>46</v>
      </c>
      <c r="P229" t="str">
        <f t="shared" si="66"/>
        <v xml:space="preserve">InterestCoverBenchmark_RealEstate            </v>
      </c>
      <c r="Q229" t="str">
        <f t="shared" si="67"/>
        <v xml:space="preserve">'$InterestCoverBenchmark_RealEstate'              </v>
      </c>
      <c r="R229" t="str">
        <f t="shared" si="68"/>
        <v>$InterestCoverBenchmark_RealEstate               = 0; // DebtServiceRatios-InterestCover</v>
      </c>
      <c r="S229" t="str">
        <f t="shared" si="69"/>
        <v>$InterestCoverBenchmark_RealEstate               =  str_replace(",","",$_POST['InterestCoverBenchmark_RealEstate']) ;</v>
      </c>
      <c r="T229" t="str">
        <f t="shared" si="70"/>
        <v>localStorage.InterestCoverBenchmark_RealEstate             = '&lt;php? echo $InterestCoverBenchmark_RealEstate?&gt;' ;</v>
      </c>
      <c r="U229" t="str">
        <f t="shared" si="71"/>
        <v xml:space="preserve">         localStorage.InterestCoverBenchmark_RealEstate             =  document.BenchmarksForm.InterestCoverBenchmark_RealEstate.value;</v>
      </c>
      <c r="V229" t="str">
        <f t="shared" si="72"/>
        <v xml:space="preserve">         document.BenchmarksForm.InterestCoverBenchmark_RealEstate.value =  ToNumber(localStorage.InterestCoverBenchmark_RealEstate);</v>
      </c>
      <c r="X229" t="str">
        <f t="shared" si="73"/>
        <v xml:space="preserve">         '$InterestCoverBenchmark_RealEstate',</v>
      </c>
      <c r="Y229" t="str">
        <f t="shared" si="74"/>
        <v xml:space="preserve">         if(row$[ratio] ==  'real_estate'                 )  { $InterestCoverBenchmark_RealEstate               = row$['real_estate'                 ];</v>
      </c>
    </row>
    <row r="230" spans="2:25" x14ac:dyDescent="0.25">
      <c r="B230" t="s">
        <v>543</v>
      </c>
      <c r="C230" t="str">
        <f t="shared" si="75"/>
        <v>manufacturing</v>
      </c>
      <c r="D230" s="3">
        <f t="shared" si="58"/>
        <v>13</v>
      </c>
      <c r="E230" s="3">
        <f t="shared" si="59"/>
        <v>28</v>
      </c>
      <c r="F230" s="8" t="str">
        <f t="shared" si="60"/>
        <v xml:space="preserve">'manufacturing'               </v>
      </c>
      <c r="G230" t="str">
        <f t="shared" si="61"/>
        <v>'InterestCoverBenchmark_Manufacturing'</v>
      </c>
      <c r="H230" t="str">
        <f t="shared" si="62"/>
        <v>$InterestCoverBenchmark_Manufacturing</v>
      </c>
      <c r="I230" t="str">
        <f t="shared" si="63"/>
        <v>'$InterestCoverBenchmark_Manufacturing'</v>
      </c>
      <c r="J230" t="str">
        <f t="shared" si="64"/>
        <v>localStorage.InterestCoverBenchmark_Manufacturing</v>
      </c>
      <c r="K230" t="s">
        <v>537</v>
      </c>
      <c r="L230" t="s">
        <v>538</v>
      </c>
      <c r="M230" s="9" t="s">
        <v>287</v>
      </c>
      <c r="N230">
        <f t="shared" si="65"/>
        <v>37</v>
      </c>
      <c r="O230">
        <f t="shared" si="57"/>
        <v>46</v>
      </c>
      <c r="P230" t="str">
        <f t="shared" si="66"/>
        <v xml:space="preserve">InterestCoverBenchmark_Manufacturing         </v>
      </c>
      <c r="Q230" t="str">
        <f t="shared" si="67"/>
        <v xml:space="preserve">'$InterestCoverBenchmark_Manufacturing'           </v>
      </c>
      <c r="R230" t="str">
        <f t="shared" si="68"/>
        <v>$InterestCoverBenchmark_Manufacturing            = 0; // DebtServiceRatios-InterestCover</v>
      </c>
      <c r="S230" t="str">
        <f t="shared" si="69"/>
        <v>$InterestCoverBenchmark_Manufacturing            =  str_replace(",","",$_POST['InterestCoverBenchmark_Manufacturing']) ;</v>
      </c>
      <c r="T230" t="str">
        <f t="shared" si="70"/>
        <v>localStorage.InterestCoverBenchmark_Manufacturing          = '&lt;php? echo $InterestCoverBenchmark_Manufacturing?&gt;' ;</v>
      </c>
      <c r="U230" t="str">
        <f t="shared" si="71"/>
        <v xml:space="preserve">         localStorage.InterestCoverBenchmark_Manufacturing          =  document.BenchmarksForm.InterestCoverBenchmark_Manufacturing.value;</v>
      </c>
      <c r="V230" t="str">
        <f t="shared" si="72"/>
        <v xml:space="preserve">         document.BenchmarksForm.InterestCoverBenchmark_Manufacturing.value =  ToNumber(localStorage.InterestCoverBenchmark_Manufacturing);</v>
      </c>
      <c r="X230" t="str">
        <f t="shared" si="73"/>
        <v xml:space="preserve">         '$InterestCoverBenchmark_Manufacturing',</v>
      </c>
      <c r="Y230" t="str">
        <f t="shared" si="74"/>
        <v xml:space="preserve">         if(row$[ratio] ==  'manufacturing'               )  { $InterestCoverBenchmark_Manufacturing            = row$['manufacturing'               ];</v>
      </c>
    </row>
    <row r="231" spans="2:25" x14ac:dyDescent="0.25">
      <c r="B231" t="s">
        <v>544</v>
      </c>
      <c r="C231" t="str">
        <f t="shared" si="75"/>
        <v>construction</v>
      </c>
      <c r="D231" s="3">
        <f t="shared" si="58"/>
        <v>12</v>
      </c>
      <c r="E231" s="3">
        <f t="shared" si="59"/>
        <v>28</v>
      </c>
      <c r="F231" s="8" t="str">
        <f t="shared" si="60"/>
        <v xml:space="preserve">'construction'                </v>
      </c>
      <c r="G231" t="str">
        <f t="shared" si="61"/>
        <v>'InterestCoverBenchmark_Construction'</v>
      </c>
      <c r="H231" t="str">
        <f t="shared" si="62"/>
        <v>$InterestCoverBenchmark_Construction</v>
      </c>
      <c r="I231" t="str">
        <f t="shared" si="63"/>
        <v>'$InterestCoverBenchmark_Construction'</v>
      </c>
      <c r="J231" t="str">
        <f t="shared" si="64"/>
        <v>localStorage.InterestCoverBenchmark_Construction</v>
      </c>
      <c r="K231" t="s">
        <v>537</v>
      </c>
      <c r="L231" t="s">
        <v>538</v>
      </c>
      <c r="M231" s="9" t="s">
        <v>287</v>
      </c>
      <c r="N231">
        <f t="shared" si="65"/>
        <v>36</v>
      </c>
      <c r="O231">
        <f t="shared" si="57"/>
        <v>46</v>
      </c>
      <c r="P231" t="str">
        <f t="shared" si="66"/>
        <v xml:space="preserve">InterestCoverBenchmark_Construction          </v>
      </c>
      <c r="Q231" t="str">
        <f t="shared" si="67"/>
        <v xml:space="preserve">'$InterestCoverBenchmark_Construction'            </v>
      </c>
      <c r="R231" t="str">
        <f t="shared" si="68"/>
        <v>$InterestCoverBenchmark_Construction             = 0; // DebtServiceRatios-InterestCover</v>
      </c>
      <c r="S231" t="str">
        <f t="shared" si="69"/>
        <v>$InterestCoverBenchmark_Construction             =  str_replace(",","",$_POST['InterestCoverBenchmark_Construction']) ;</v>
      </c>
      <c r="T231" t="str">
        <f t="shared" si="70"/>
        <v>localStorage.InterestCoverBenchmark_Construction           = '&lt;php? echo $InterestCoverBenchmark_Construction?&gt;' ;</v>
      </c>
      <c r="U231" t="str">
        <f t="shared" si="71"/>
        <v xml:space="preserve">         localStorage.InterestCoverBenchmark_Construction           =  document.BenchmarksForm.InterestCoverBenchmark_Construction.value;</v>
      </c>
      <c r="V231" t="str">
        <f t="shared" si="72"/>
        <v xml:space="preserve">         document.BenchmarksForm.InterestCoverBenchmark_Construction.value =  ToNumber(localStorage.InterestCoverBenchmark_Construction);</v>
      </c>
      <c r="X231" t="str">
        <f t="shared" si="73"/>
        <v xml:space="preserve">         '$InterestCoverBenchmark_Construction',</v>
      </c>
      <c r="Y231" t="str">
        <f t="shared" si="74"/>
        <v xml:space="preserve">         if(row$[ratio] ==  'construction'                )  { $InterestCoverBenchmark_Construction             = row$['construction'                ];</v>
      </c>
    </row>
    <row r="232" spans="2:25" x14ac:dyDescent="0.25">
      <c r="B232" t="s">
        <v>545</v>
      </c>
      <c r="C232" t="str">
        <f t="shared" si="75"/>
        <v>agriculture</v>
      </c>
      <c r="D232" s="3">
        <f t="shared" si="58"/>
        <v>11</v>
      </c>
      <c r="E232" s="3">
        <f t="shared" si="59"/>
        <v>28</v>
      </c>
      <c r="F232" s="8" t="str">
        <f t="shared" si="60"/>
        <v xml:space="preserve">'agriculture'                 </v>
      </c>
      <c r="G232" t="str">
        <f t="shared" si="61"/>
        <v>'InterestCoverBenchmark_Agriculture'</v>
      </c>
      <c r="H232" t="str">
        <f t="shared" si="62"/>
        <v>$InterestCoverBenchmark_Agriculture</v>
      </c>
      <c r="I232" t="str">
        <f t="shared" si="63"/>
        <v>'$InterestCoverBenchmark_Agriculture'</v>
      </c>
      <c r="J232" t="str">
        <f t="shared" si="64"/>
        <v>localStorage.InterestCoverBenchmark_Agriculture</v>
      </c>
      <c r="K232" t="s">
        <v>537</v>
      </c>
      <c r="L232" t="s">
        <v>538</v>
      </c>
      <c r="M232" s="9" t="s">
        <v>287</v>
      </c>
      <c r="N232">
        <f t="shared" si="65"/>
        <v>35</v>
      </c>
      <c r="O232">
        <f t="shared" si="57"/>
        <v>46</v>
      </c>
      <c r="P232" t="str">
        <f t="shared" si="66"/>
        <v xml:space="preserve">InterestCoverBenchmark_Agriculture           </v>
      </c>
      <c r="Q232" t="str">
        <f t="shared" si="67"/>
        <v xml:space="preserve">'$InterestCoverBenchmark_Agriculture'             </v>
      </c>
      <c r="R232" t="str">
        <f t="shared" si="68"/>
        <v>$InterestCoverBenchmark_Agriculture              = 0; // DebtServiceRatios-InterestCover</v>
      </c>
      <c r="S232" t="str">
        <f t="shared" si="69"/>
        <v>$InterestCoverBenchmark_Agriculture              =  str_replace(",","",$_POST['InterestCoverBenchmark_Agriculture']) ;</v>
      </c>
      <c r="T232" t="str">
        <f t="shared" si="70"/>
        <v>localStorage.InterestCoverBenchmark_Agriculture            = '&lt;php? echo $InterestCoverBenchmark_Agriculture?&gt;' ;</v>
      </c>
      <c r="U232" t="str">
        <f t="shared" si="71"/>
        <v xml:space="preserve">         localStorage.InterestCoverBenchmark_Agriculture            =  document.BenchmarksForm.InterestCoverBenchmark_Agriculture.value;</v>
      </c>
      <c r="V232" t="str">
        <f t="shared" si="72"/>
        <v xml:space="preserve">         document.BenchmarksForm.InterestCoverBenchmark_Agriculture.value =  ToNumber(localStorage.InterestCoverBenchmark_Agriculture);</v>
      </c>
      <c r="X232" t="str">
        <f t="shared" si="73"/>
        <v xml:space="preserve">         '$InterestCoverBenchmark_Agriculture',</v>
      </c>
      <c r="Y232" t="str">
        <f t="shared" si="74"/>
        <v xml:space="preserve">         if(row$[ratio] ==  'agriculture'                 )  { $InterestCoverBenchmark_Agriculture              = row$['agriculture'                 ];</v>
      </c>
    </row>
    <row r="233" spans="2:25" x14ac:dyDescent="0.25">
      <c r="B233" t="s">
        <v>546</v>
      </c>
      <c r="C233" t="str">
        <f t="shared" si="75"/>
        <v>parastatals</v>
      </c>
      <c r="D233" s="3">
        <f t="shared" si="58"/>
        <v>11</v>
      </c>
      <c r="E233" s="3">
        <f t="shared" si="59"/>
        <v>28</v>
      </c>
      <c r="F233" s="8" t="str">
        <f t="shared" si="60"/>
        <v xml:space="preserve">'parastatals'                 </v>
      </c>
      <c r="G233" t="str">
        <f t="shared" si="61"/>
        <v>'InterestCoverBenchmark_Parastatals'</v>
      </c>
      <c r="H233" t="str">
        <f t="shared" si="62"/>
        <v>$InterestCoverBenchmark_Parastatals</v>
      </c>
      <c r="I233" t="str">
        <f t="shared" si="63"/>
        <v>'$InterestCoverBenchmark_Parastatals'</v>
      </c>
      <c r="J233" t="str">
        <f t="shared" si="64"/>
        <v>localStorage.InterestCoverBenchmark_Parastatals</v>
      </c>
      <c r="K233" t="s">
        <v>537</v>
      </c>
      <c r="L233" t="s">
        <v>538</v>
      </c>
      <c r="M233" s="9" t="s">
        <v>287</v>
      </c>
      <c r="N233">
        <f t="shared" si="65"/>
        <v>35</v>
      </c>
      <c r="O233">
        <f t="shared" si="57"/>
        <v>46</v>
      </c>
      <c r="P233" t="str">
        <f t="shared" si="66"/>
        <v xml:space="preserve">InterestCoverBenchmark_Parastatals           </v>
      </c>
      <c r="Q233" t="str">
        <f t="shared" si="67"/>
        <v xml:space="preserve">'$InterestCoverBenchmark_Parastatals'             </v>
      </c>
      <c r="R233" t="str">
        <f t="shared" si="68"/>
        <v>$InterestCoverBenchmark_Parastatals              = 0; // DebtServiceRatios-InterestCover</v>
      </c>
      <c r="S233" t="str">
        <f t="shared" si="69"/>
        <v>$InterestCoverBenchmark_Parastatals              =  str_replace(",","",$_POST['InterestCoverBenchmark_Parastatals']) ;</v>
      </c>
      <c r="T233" t="str">
        <f t="shared" si="70"/>
        <v>localStorage.InterestCoverBenchmark_Parastatals            = '&lt;php? echo $InterestCoverBenchmark_Parastatals?&gt;' ;</v>
      </c>
      <c r="U233" t="str">
        <f t="shared" si="71"/>
        <v xml:space="preserve">         localStorage.InterestCoverBenchmark_Parastatals            =  document.BenchmarksForm.InterestCoverBenchmark_Parastatals.value;</v>
      </c>
      <c r="V233" t="str">
        <f t="shared" si="72"/>
        <v xml:space="preserve">         document.BenchmarksForm.InterestCoverBenchmark_Parastatals.value =  ToNumber(localStorage.InterestCoverBenchmark_Parastatals);</v>
      </c>
      <c r="X233" t="str">
        <f t="shared" si="73"/>
        <v xml:space="preserve">         '$InterestCoverBenchmark_Parastatals',</v>
      </c>
      <c r="Y233" t="str">
        <f t="shared" si="74"/>
        <v xml:space="preserve">         if(row$[ratio] ==  'parastatals'                 )  { $InterestCoverBenchmark_Parastatals              = row$['parastatals'                 ];</v>
      </c>
    </row>
    <row r="234" spans="2:25" x14ac:dyDescent="0.25">
      <c r="B234" t="s">
        <v>547</v>
      </c>
      <c r="C234" t="str">
        <f t="shared" si="75"/>
        <v>transport_and_communications</v>
      </c>
      <c r="D234" s="3">
        <f t="shared" si="58"/>
        <v>28</v>
      </c>
      <c r="E234" s="3">
        <f t="shared" si="59"/>
        <v>28</v>
      </c>
      <c r="F234" s="8" t="str">
        <f t="shared" si="60"/>
        <v>'transport_and_communications'</v>
      </c>
      <c r="G234" t="str">
        <f t="shared" si="61"/>
        <v>'InterestCoverBenchmark_Transport'</v>
      </c>
      <c r="H234" t="str">
        <f t="shared" si="62"/>
        <v>$InterestCoverBenchmark_Transport</v>
      </c>
      <c r="I234" t="str">
        <f t="shared" si="63"/>
        <v>'$InterestCoverBenchmark_Transport'</v>
      </c>
      <c r="J234" t="str">
        <f t="shared" si="64"/>
        <v>localStorage.InterestCoverBenchmark_Transport</v>
      </c>
      <c r="K234" t="s">
        <v>537</v>
      </c>
      <c r="L234" t="s">
        <v>538</v>
      </c>
      <c r="M234" s="9" t="s">
        <v>287</v>
      </c>
      <c r="N234">
        <f t="shared" si="65"/>
        <v>33</v>
      </c>
      <c r="O234">
        <f t="shared" si="57"/>
        <v>46</v>
      </c>
      <c r="P234" t="str">
        <f t="shared" si="66"/>
        <v xml:space="preserve">InterestCoverBenchmark_Transport             </v>
      </c>
      <c r="Q234" t="str">
        <f t="shared" si="67"/>
        <v xml:space="preserve">'$InterestCoverBenchmark_Transport'               </v>
      </c>
      <c r="R234" t="str">
        <f t="shared" si="68"/>
        <v>$InterestCoverBenchmark_Transport                = 0; // DebtServiceRatios-InterestCover</v>
      </c>
      <c r="S234" t="str">
        <f t="shared" si="69"/>
        <v>$InterestCoverBenchmark_Transport                =  str_replace(",","",$_POST['InterestCoverBenchmark_Transport']) ;</v>
      </c>
      <c r="T234" t="str">
        <f t="shared" si="70"/>
        <v>localStorage.InterestCoverBenchmark_Transport              = '&lt;php? echo $InterestCoverBenchmark_Transport?&gt;' ;</v>
      </c>
      <c r="U234" t="str">
        <f t="shared" si="71"/>
        <v xml:space="preserve">         localStorage.InterestCoverBenchmark_Transport              =  document.BenchmarksForm.InterestCoverBenchmark_Transport.value;</v>
      </c>
      <c r="V234" t="str">
        <f t="shared" si="72"/>
        <v xml:space="preserve">         document.BenchmarksForm.InterestCoverBenchmark_Transport.value =  ToNumber(localStorage.InterestCoverBenchmark_Transport);</v>
      </c>
      <c r="X234" t="str">
        <f t="shared" si="73"/>
        <v xml:space="preserve">         '$InterestCoverBenchmark_Transport',</v>
      </c>
      <c r="Y234" t="str">
        <f t="shared" si="74"/>
        <v xml:space="preserve">         if(row$[ratio] ==  'transport_and_communications')  { $InterestCoverBenchmark_Transport                = row$['transport_and_communications'];</v>
      </c>
    </row>
    <row r="235" spans="2:25" x14ac:dyDescent="0.25">
      <c r="B235" t="s">
        <v>548</v>
      </c>
      <c r="C235" t="str">
        <f t="shared" si="75"/>
        <v>mining</v>
      </c>
      <c r="D235" s="3">
        <f t="shared" si="58"/>
        <v>6</v>
      </c>
      <c r="E235" s="3">
        <f t="shared" si="59"/>
        <v>28</v>
      </c>
      <c r="F235" s="8" t="str">
        <f t="shared" si="60"/>
        <v xml:space="preserve">'mining'                      </v>
      </c>
      <c r="G235" t="str">
        <f t="shared" si="61"/>
        <v>'InterestCoverBenchmark_Mining'</v>
      </c>
      <c r="H235" t="str">
        <f t="shared" si="62"/>
        <v>$InterestCoverBenchmark_Mining</v>
      </c>
      <c r="I235" t="str">
        <f t="shared" si="63"/>
        <v>'$InterestCoverBenchmark_Mining'</v>
      </c>
      <c r="J235" t="str">
        <f t="shared" si="64"/>
        <v>localStorage.InterestCoverBenchmark_Mining</v>
      </c>
      <c r="K235" t="s">
        <v>537</v>
      </c>
      <c r="L235" t="s">
        <v>538</v>
      </c>
      <c r="M235" s="9" t="s">
        <v>287</v>
      </c>
      <c r="N235">
        <f t="shared" si="65"/>
        <v>30</v>
      </c>
      <c r="O235">
        <f t="shared" si="57"/>
        <v>46</v>
      </c>
      <c r="P235" t="str">
        <f t="shared" si="66"/>
        <v xml:space="preserve">InterestCoverBenchmark_Mining                </v>
      </c>
      <c r="Q235" t="str">
        <f t="shared" si="67"/>
        <v xml:space="preserve">'$InterestCoverBenchmark_Mining'                  </v>
      </c>
      <c r="R235" t="str">
        <f t="shared" si="68"/>
        <v>$InterestCoverBenchmark_Mining                   = 0; // DebtServiceRatios-InterestCover</v>
      </c>
      <c r="S235" t="str">
        <f t="shared" si="69"/>
        <v>$InterestCoverBenchmark_Mining                   =  str_replace(",","",$_POST['InterestCoverBenchmark_Mining']) ;</v>
      </c>
      <c r="T235" t="str">
        <f t="shared" si="70"/>
        <v>localStorage.InterestCoverBenchmark_Mining                 = '&lt;php? echo $InterestCoverBenchmark_Mining?&gt;' ;</v>
      </c>
      <c r="U235" t="str">
        <f t="shared" si="71"/>
        <v xml:space="preserve">         localStorage.InterestCoverBenchmark_Mining                 =  document.BenchmarksForm.InterestCoverBenchmark_Mining.value;</v>
      </c>
      <c r="V235" t="str">
        <f t="shared" si="72"/>
        <v xml:space="preserve">         document.BenchmarksForm.InterestCoverBenchmark_Mining.value =  ToNumber(localStorage.InterestCoverBenchmark_Mining);</v>
      </c>
      <c r="X235" t="str">
        <f t="shared" si="73"/>
        <v xml:space="preserve">         '$InterestCoverBenchmark_Mining',</v>
      </c>
      <c r="Y235" t="str">
        <f t="shared" si="74"/>
        <v xml:space="preserve">         if(row$[ratio] ==  'mining'                      )  { $InterestCoverBenchmark_Mining                   = row$['mining'                      ];</v>
      </c>
    </row>
    <row r="236" spans="2:25" x14ac:dyDescent="0.25">
      <c r="B236" t="s">
        <v>549</v>
      </c>
      <c r="C236" t="str">
        <f t="shared" si="75"/>
        <v>date_updated</v>
      </c>
      <c r="D236" s="3">
        <f t="shared" si="58"/>
        <v>12</v>
      </c>
      <c r="E236" s="3">
        <f t="shared" si="59"/>
        <v>28</v>
      </c>
      <c r="F236" s="8" t="str">
        <f t="shared" si="60"/>
        <v xml:space="preserve">'date_updated'                </v>
      </c>
      <c r="G236" t="str">
        <f t="shared" si="61"/>
        <v>'InterestCoverBenchmark_DateUpdated'</v>
      </c>
      <c r="H236" t="str">
        <f t="shared" si="62"/>
        <v>$InterestCoverBenchmark_DateUpdated</v>
      </c>
      <c r="I236" t="str">
        <f t="shared" si="63"/>
        <v>'$InterestCoverBenchmark_DateUpdated'</v>
      </c>
      <c r="J236" t="str">
        <f t="shared" si="64"/>
        <v>localStorage.InterestCoverBenchmark_DateUpdated</v>
      </c>
      <c r="K236" t="s">
        <v>537</v>
      </c>
      <c r="L236" t="s">
        <v>538</v>
      </c>
      <c r="M236" s="9" t="s">
        <v>287</v>
      </c>
      <c r="N236">
        <f t="shared" si="65"/>
        <v>35</v>
      </c>
      <c r="O236">
        <f t="shared" si="57"/>
        <v>46</v>
      </c>
      <c r="P236" t="str">
        <f t="shared" si="66"/>
        <v xml:space="preserve">InterestCoverBenchmark_DateUpdated           </v>
      </c>
      <c r="Q236" t="str">
        <f t="shared" si="67"/>
        <v xml:space="preserve">'$InterestCoverBenchmark_DateUpdated'             </v>
      </c>
      <c r="R236" t="str">
        <f t="shared" si="68"/>
        <v>$InterestCoverBenchmark_DateUpdated              = 0; // DebtServiceRatios-InterestCover</v>
      </c>
      <c r="S236" t="str">
        <f t="shared" si="69"/>
        <v>$InterestCoverBenchmark_DateUpdated              =  str_replace(",","",$_POST['InterestCoverBenchmark_DateUpdated']) ;</v>
      </c>
      <c r="T236" t="str">
        <f t="shared" si="70"/>
        <v>localStorage.InterestCoverBenchmark_DateUpdated            = '&lt;php? echo $InterestCoverBenchmark_DateUpdated?&gt;' ;</v>
      </c>
      <c r="U236" t="str">
        <f t="shared" si="71"/>
        <v xml:space="preserve">         localStorage.InterestCoverBenchmark_DateUpdated            =  document.BenchmarksForm.InterestCoverBenchmark_DateUpdated.value;</v>
      </c>
      <c r="V236" t="str">
        <f t="shared" si="72"/>
        <v xml:space="preserve">         document.BenchmarksForm.InterestCoverBenchmark_DateUpdated.value =  ToNumber(localStorage.InterestCoverBenchmark_DateUpdated);</v>
      </c>
      <c r="X236" t="str">
        <f t="shared" si="73"/>
        <v xml:space="preserve">         '$InterestCoverBenchmark_DateUpdated',</v>
      </c>
      <c r="Y236" t="str">
        <f t="shared" si="74"/>
        <v xml:space="preserve">         if(row$[ratio] ==  'date_updated'                )  { $InterestCoverBenchmark_DateUpdated              = row$['date_updated'                ];</v>
      </c>
    </row>
    <row r="237" spans="2:25" x14ac:dyDescent="0.25">
      <c r="B237" t="s">
        <v>550</v>
      </c>
      <c r="C237" t="str">
        <f t="shared" si="75"/>
        <v>data_source</v>
      </c>
      <c r="D237" s="3">
        <f t="shared" si="58"/>
        <v>11</v>
      </c>
      <c r="E237" s="3">
        <f t="shared" si="59"/>
        <v>28</v>
      </c>
      <c r="F237" s="8" t="str">
        <f t="shared" si="60"/>
        <v xml:space="preserve">'data_source'                 </v>
      </c>
      <c r="G237" t="str">
        <f t="shared" si="61"/>
        <v>'InterestCoverBenchmarkComment'</v>
      </c>
      <c r="H237" t="str">
        <f t="shared" si="62"/>
        <v>$InterestCoverBenchmarkComment</v>
      </c>
      <c r="I237" t="str">
        <f t="shared" si="63"/>
        <v>'$InterestCoverBenchmarkComment'</v>
      </c>
      <c r="J237" t="str">
        <f t="shared" si="64"/>
        <v>localStorage.InterestCoverBenchmarkComment</v>
      </c>
      <c r="K237" t="s">
        <v>537</v>
      </c>
      <c r="L237" t="s">
        <v>538</v>
      </c>
      <c r="M237" s="9" t="s">
        <v>287</v>
      </c>
      <c r="N237">
        <f t="shared" si="65"/>
        <v>30</v>
      </c>
      <c r="O237">
        <f t="shared" si="57"/>
        <v>46</v>
      </c>
      <c r="P237" t="str">
        <f t="shared" si="66"/>
        <v xml:space="preserve">InterestCoverBenchmarkComment                </v>
      </c>
      <c r="Q237" t="str">
        <f t="shared" si="67"/>
        <v xml:space="preserve">'$InterestCoverBenchmarkComment'                  </v>
      </c>
      <c r="R237" t="str">
        <f t="shared" si="68"/>
        <v>$InterestCoverBenchmarkComment                   = 0; // DebtServiceRatios-InterestCover</v>
      </c>
      <c r="S237" t="str">
        <f t="shared" si="69"/>
        <v>$InterestCoverBenchmarkComment                   =  str_replace(",","",$_POST['InterestCoverBenchmarkComment']) ;</v>
      </c>
      <c r="T237" t="str">
        <f t="shared" si="70"/>
        <v>localStorage.InterestCoverBenchmarkComment                 = '&lt;php? echo $InterestCoverBenchmarkComment?&gt;' ;</v>
      </c>
      <c r="U237" t="str">
        <f t="shared" si="71"/>
        <v xml:space="preserve">         localStorage.InterestCoverBenchmarkComment                 =  document.BenchmarksForm.InterestCoverBenchmarkComment.value;</v>
      </c>
      <c r="V237" t="str">
        <f t="shared" si="72"/>
        <v xml:space="preserve">         document.BenchmarksForm.InterestCoverBenchmarkComment.value =  ToNumber(localStorage.InterestCoverBenchmarkComment);</v>
      </c>
      <c r="X237" t="str">
        <f t="shared" si="73"/>
        <v xml:space="preserve">         '$username','$InterestCoverBenchmarkComment'),</v>
      </c>
      <c r="Y237" t="str">
        <f t="shared" si="74"/>
        <v xml:space="preserve">         if(row$[ratio] ==  'data_source'                 )  { $InterestCoverBenchmarkComment                   = row$['data_source'                 ];</v>
      </c>
    </row>
    <row r="238" spans="2:25" x14ac:dyDescent="0.25">
      <c r="B238" t="s">
        <v>551</v>
      </c>
      <c r="C238" t="str">
        <f t="shared" si="75"/>
        <v>bench_mark_type</v>
      </c>
      <c r="D238" s="3">
        <f t="shared" si="58"/>
        <v>15</v>
      </c>
      <c r="E238" s="3">
        <f t="shared" si="59"/>
        <v>28</v>
      </c>
      <c r="F238" s="8" t="str">
        <f t="shared" si="60"/>
        <v xml:space="preserve">'bench_mark_type'             </v>
      </c>
      <c r="G238" t="str">
        <f t="shared" si="61"/>
        <v>'EBITDAToDebtBenchmarkType'</v>
      </c>
      <c r="H238" t="str">
        <f t="shared" si="62"/>
        <v>$EBITDAToDebtBenchmarkType</v>
      </c>
      <c r="I238" t="str">
        <f t="shared" si="63"/>
        <v>'$EBITDAToDebtBenchmarkType'</v>
      </c>
      <c r="J238" t="str">
        <f t="shared" si="64"/>
        <v>localStorage.EBITDAToDebtBenchmarkType</v>
      </c>
      <c r="K238" t="s">
        <v>537</v>
      </c>
      <c r="L238" t="s">
        <v>552</v>
      </c>
      <c r="M238" s="9" t="s">
        <v>356</v>
      </c>
      <c r="N238">
        <f t="shared" si="65"/>
        <v>26</v>
      </c>
      <c r="O238">
        <f t="shared" si="57"/>
        <v>46</v>
      </c>
      <c r="P238" t="str">
        <f t="shared" si="66"/>
        <v xml:space="preserve">EBITDAToDebtBenchmarkType                    </v>
      </c>
      <c r="Q238" t="str">
        <f t="shared" si="67"/>
        <v xml:space="preserve">'$EBITDAToDebtBenchmarkType'                      </v>
      </c>
      <c r="R238" t="str">
        <f t="shared" si="68"/>
        <v>$EBITDAToDebtBenchmarkType                       = 0; // DebtServiceRatios-EBITDA/GrossInterestDebts</v>
      </c>
      <c r="S238" t="str">
        <f t="shared" si="69"/>
        <v>$EBITDAToDebtBenchmarkType                       =  str_replace(",","",$_POST['EBITDAToDebtBenchmarkType']) ;</v>
      </c>
      <c r="T238" t="str">
        <f t="shared" si="70"/>
        <v>localStorage.EBITDAToDebtBenchmarkType                     = '&lt;php? echo $EBITDAToDebtBenchmarkType?&gt;' ;</v>
      </c>
      <c r="U238" t="str">
        <f t="shared" si="71"/>
        <v xml:space="preserve">         localStorage.EBITDAToDebtBenchmarkType                     =  document.BenchmarksForm.EBITDAToDebtBenchmarkType.value;</v>
      </c>
      <c r="V238" t="str">
        <f t="shared" si="72"/>
        <v xml:space="preserve">         document.BenchmarksForm.EBITDAToDebtBenchmarkType.value =  ToNumber(localStorage.EBITDAToDebtBenchmarkType);</v>
      </c>
      <c r="X238" t="str">
        <f t="shared" si="73"/>
        <v xml:space="preserve">         ('EBITDA/GrossInterestDebts','%','$EBITDAToDebtBenchmarkType',</v>
      </c>
      <c r="Y238" t="str">
        <f t="shared" si="74"/>
        <v xml:space="preserve">         if(row$[ratio] ==  'bench_mark_type'             )  { $EBITDAToDebtBenchmarkType                       = row$['bench_mark_type'             ];</v>
      </c>
    </row>
    <row r="239" spans="2:25" x14ac:dyDescent="0.25">
      <c r="B239" t="s">
        <v>553</v>
      </c>
      <c r="C239" t="str">
        <f t="shared" si="75"/>
        <v>global_average</v>
      </c>
      <c r="D239" s="3">
        <f t="shared" si="58"/>
        <v>14</v>
      </c>
      <c r="E239" s="3">
        <f t="shared" si="59"/>
        <v>28</v>
      </c>
      <c r="F239" s="8" t="str">
        <f t="shared" si="60"/>
        <v xml:space="preserve">'global_average'              </v>
      </c>
      <c r="G239" t="str">
        <f t="shared" si="61"/>
        <v>'EBITDAToDebtGlobalAverage'</v>
      </c>
      <c r="H239" t="str">
        <f t="shared" si="62"/>
        <v>$EBITDAToDebtGlobalAverage</v>
      </c>
      <c r="I239" t="str">
        <f t="shared" si="63"/>
        <v>'$EBITDAToDebtGlobalAverage'</v>
      </c>
      <c r="J239" t="str">
        <f t="shared" si="64"/>
        <v>localStorage.EBITDAToDebtGlobalAverage</v>
      </c>
      <c r="K239" t="s">
        <v>537</v>
      </c>
      <c r="L239" t="s">
        <v>552</v>
      </c>
      <c r="M239" s="9" t="s">
        <v>356</v>
      </c>
      <c r="N239">
        <f t="shared" si="65"/>
        <v>26</v>
      </c>
      <c r="O239">
        <f t="shared" si="57"/>
        <v>46</v>
      </c>
      <c r="P239" t="str">
        <f t="shared" si="66"/>
        <v xml:space="preserve">EBITDAToDebtGlobalAverage                    </v>
      </c>
      <c r="Q239" t="str">
        <f t="shared" si="67"/>
        <v xml:space="preserve">'$EBITDAToDebtGlobalAverage'                      </v>
      </c>
      <c r="R239" t="str">
        <f t="shared" si="68"/>
        <v>$EBITDAToDebtGlobalAverage                       = 0; // DebtServiceRatios-EBITDA/GrossInterestDebts</v>
      </c>
      <c r="S239" t="str">
        <f t="shared" si="69"/>
        <v>$EBITDAToDebtGlobalAverage                       =  str_replace(",","",$_POST['EBITDAToDebtGlobalAverage']) ;</v>
      </c>
      <c r="T239" t="str">
        <f t="shared" si="70"/>
        <v>localStorage.EBITDAToDebtGlobalAverage                     = '&lt;php? echo $EBITDAToDebtGlobalAverage?&gt;' ;</v>
      </c>
      <c r="U239" t="str">
        <f t="shared" si="71"/>
        <v xml:space="preserve">         localStorage.EBITDAToDebtGlobalAverage                     =  document.BenchmarksForm.EBITDAToDebtGlobalAverage.value;</v>
      </c>
      <c r="V239" t="str">
        <f t="shared" si="72"/>
        <v xml:space="preserve">         document.BenchmarksForm.EBITDAToDebtGlobalAverage.value =  ToNumber(localStorage.EBITDAToDebtGlobalAverage);</v>
      </c>
      <c r="X239" t="str">
        <f t="shared" si="73"/>
        <v xml:space="preserve">         '$EBITDAToDebtGlobalAverage',</v>
      </c>
      <c r="Y239" t="str">
        <f t="shared" si="74"/>
        <v xml:space="preserve">         if(row$[ratio] ==  'global_average'              )  { $EBITDAToDebtGlobalAverage                       = row$['global_average'              ];</v>
      </c>
    </row>
    <row r="240" spans="2:25" x14ac:dyDescent="0.25">
      <c r="B240" t="s">
        <v>554</v>
      </c>
      <c r="C240" t="str">
        <f t="shared" si="75"/>
        <v>trade</v>
      </c>
      <c r="D240" s="3">
        <f t="shared" si="58"/>
        <v>5</v>
      </c>
      <c r="E240" s="3">
        <f t="shared" si="59"/>
        <v>28</v>
      </c>
      <c r="F240" s="8" t="str">
        <f t="shared" si="60"/>
        <v xml:space="preserve">'trade'                       </v>
      </c>
      <c r="G240" t="str">
        <f t="shared" si="61"/>
        <v>'EBITDAToDebtBenchmark_Trade'</v>
      </c>
      <c r="H240" t="str">
        <f t="shared" si="62"/>
        <v>$EBITDAToDebtBenchmark_Trade</v>
      </c>
      <c r="I240" t="str">
        <f t="shared" si="63"/>
        <v>'$EBITDAToDebtBenchmark_Trade'</v>
      </c>
      <c r="J240" t="str">
        <f t="shared" si="64"/>
        <v>localStorage.EBITDAToDebtBenchmark_Trade</v>
      </c>
      <c r="K240" t="s">
        <v>537</v>
      </c>
      <c r="L240" t="s">
        <v>552</v>
      </c>
      <c r="M240" s="9" t="s">
        <v>356</v>
      </c>
      <c r="N240">
        <f t="shared" si="65"/>
        <v>28</v>
      </c>
      <c r="O240">
        <f t="shared" si="57"/>
        <v>46</v>
      </c>
      <c r="P240" t="str">
        <f t="shared" si="66"/>
        <v xml:space="preserve">EBITDAToDebtBenchmark_Trade                  </v>
      </c>
      <c r="Q240" t="str">
        <f t="shared" si="67"/>
        <v xml:space="preserve">'$EBITDAToDebtBenchmark_Trade'                    </v>
      </c>
      <c r="R240" t="str">
        <f t="shared" si="68"/>
        <v>$EBITDAToDebtBenchmark_Trade                     = 0; // DebtServiceRatios-EBITDA/GrossInterestDebts</v>
      </c>
      <c r="S240" t="str">
        <f t="shared" si="69"/>
        <v>$EBITDAToDebtBenchmark_Trade                     =  str_replace(",","",$_POST['EBITDAToDebtBenchmark_Trade']) ;</v>
      </c>
      <c r="T240" t="str">
        <f t="shared" si="70"/>
        <v>localStorage.EBITDAToDebtBenchmark_Trade                   = '&lt;php? echo $EBITDAToDebtBenchmark_Trade?&gt;' ;</v>
      </c>
      <c r="U240" t="str">
        <f t="shared" si="71"/>
        <v xml:space="preserve">         localStorage.EBITDAToDebtBenchmark_Trade                   =  document.BenchmarksForm.EBITDAToDebtBenchmark_Trade.value;</v>
      </c>
      <c r="V240" t="str">
        <f t="shared" si="72"/>
        <v xml:space="preserve">         document.BenchmarksForm.EBITDAToDebtBenchmark_Trade.value =  ToNumber(localStorage.EBITDAToDebtBenchmark_Trade);</v>
      </c>
      <c r="X240" t="str">
        <f t="shared" si="73"/>
        <v xml:space="preserve">         '$EBITDAToDebtBenchmark_Trade',</v>
      </c>
      <c r="Y240" t="str">
        <f t="shared" si="74"/>
        <v xml:space="preserve">         if(row$[ratio] ==  'trade'                       )  { $EBITDAToDebtBenchmark_Trade                     = row$['trade'                       ];</v>
      </c>
    </row>
    <row r="241" spans="2:25" x14ac:dyDescent="0.25">
      <c r="B241" t="s">
        <v>555</v>
      </c>
      <c r="C241" t="str">
        <f t="shared" si="75"/>
        <v>finance_and_business</v>
      </c>
      <c r="D241" s="3">
        <f t="shared" si="58"/>
        <v>20</v>
      </c>
      <c r="E241" s="3">
        <f t="shared" si="59"/>
        <v>28</v>
      </c>
      <c r="F241" s="8" t="str">
        <f t="shared" si="60"/>
        <v xml:space="preserve">'finance_and_business'        </v>
      </c>
      <c r="G241" t="str">
        <f t="shared" si="61"/>
        <v>'EBITDAToDebtBenchmark_Finance'</v>
      </c>
      <c r="H241" t="str">
        <f t="shared" si="62"/>
        <v>$EBITDAToDebtBenchmark_Finance</v>
      </c>
      <c r="I241" t="str">
        <f t="shared" si="63"/>
        <v>'$EBITDAToDebtBenchmark_Finance'</v>
      </c>
      <c r="J241" t="str">
        <f t="shared" si="64"/>
        <v>localStorage.EBITDAToDebtBenchmark_Finance</v>
      </c>
      <c r="K241" t="s">
        <v>537</v>
      </c>
      <c r="L241" t="s">
        <v>552</v>
      </c>
      <c r="M241" s="9" t="s">
        <v>356</v>
      </c>
      <c r="N241">
        <f t="shared" si="65"/>
        <v>30</v>
      </c>
      <c r="O241">
        <f t="shared" si="57"/>
        <v>46</v>
      </c>
      <c r="P241" t="str">
        <f t="shared" si="66"/>
        <v xml:space="preserve">EBITDAToDebtBenchmark_Finance                </v>
      </c>
      <c r="Q241" t="str">
        <f t="shared" si="67"/>
        <v xml:space="preserve">'$EBITDAToDebtBenchmark_Finance'                  </v>
      </c>
      <c r="R241" t="str">
        <f t="shared" si="68"/>
        <v>$EBITDAToDebtBenchmark_Finance                   = 0; // DebtServiceRatios-EBITDA/GrossInterestDebts</v>
      </c>
      <c r="S241" t="str">
        <f t="shared" si="69"/>
        <v>$EBITDAToDebtBenchmark_Finance                   =  str_replace(",","",$_POST['EBITDAToDebtBenchmark_Finance']) ;</v>
      </c>
      <c r="T241" t="str">
        <f t="shared" si="70"/>
        <v>localStorage.EBITDAToDebtBenchmark_Finance                 = '&lt;php? echo $EBITDAToDebtBenchmark_Finance?&gt;' ;</v>
      </c>
      <c r="U241" t="str">
        <f t="shared" si="71"/>
        <v xml:space="preserve">         localStorage.EBITDAToDebtBenchmark_Finance                 =  document.BenchmarksForm.EBITDAToDebtBenchmark_Finance.value;</v>
      </c>
      <c r="V241" t="str">
        <f t="shared" si="72"/>
        <v xml:space="preserve">         document.BenchmarksForm.EBITDAToDebtBenchmark_Finance.value =  ToNumber(localStorage.EBITDAToDebtBenchmark_Finance);</v>
      </c>
      <c r="X241" t="str">
        <f t="shared" si="73"/>
        <v xml:space="preserve">         '$EBITDAToDebtBenchmark_Finance',</v>
      </c>
      <c r="Y241" t="str">
        <f t="shared" si="74"/>
        <v xml:space="preserve">         if(row$[ratio] ==  'finance_and_business'        )  { $EBITDAToDebtBenchmark_Finance                   = row$['finance_and_business'        ];</v>
      </c>
    </row>
    <row r="242" spans="2:25" x14ac:dyDescent="0.25">
      <c r="B242" t="s">
        <v>556</v>
      </c>
      <c r="C242" t="str">
        <f t="shared" si="75"/>
        <v>real_estate</v>
      </c>
      <c r="D242" s="3">
        <f t="shared" si="58"/>
        <v>11</v>
      </c>
      <c r="E242" s="3">
        <f t="shared" si="59"/>
        <v>28</v>
      </c>
      <c r="F242" s="8" t="str">
        <f t="shared" si="60"/>
        <v xml:space="preserve">'real_estate'                 </v>
      </c>
      <c r="G242" t="str">
        <f t="shared" si="61"/>
        <v>'EBITDAToDebtBenchmark_RealEstate'</v>
      </c>
      <c r="H242" t="str">
        <f t="shared" si="62"/>
        <v>$EBITDAToDebtBenchmark_RealEstate</v>
      </c>
      <c r="I242" t="str">
        <f t="shared" si="63"/>
        <v>'$EBITDAToDebtBenchmark_RealEstate'</v>
      </c>
      <c r="J242" t="str">
        <f t="shared" si="64"/>
        <v>localStorage.EBITDAToDebtBenchmark_RealEstate</v>
      </c>
      <c r="K242" t="s">
        <v>537</v>
      </c>
      <c r="L242" t="s">
        <v>552</v>
      </c>
      <c r="M242" s="9" t="s">
        <v>356</v>
      </c>
      <c r="N242">
        <f t="shared" si="65"/>
        <v>33</v>
      </c>
      <c r="O242">
        <f t="shared" si="57"/>
        <v>46</v>
      </c>
      <c r="P242" t="str">
        <f t="shared" si="66"/>
        <v xml:space="preserve">EBITDAToDebtBenchmark_RealEstate             </v>
      </c>
      <c r="Q242" t="str">
        <f t="shared" si="67"/>
        <v xml:space="preserve">'$EBITDAToDebtBenchmark_RealEstate'               </v>
      </c>
      <c r="R242" t="str">
        <f t="shared" si="68"/>
        <v>$EBITDAToDebtBenchmark_RealEstate                = 0; // DebtServiceRatios-EBITDA/GrossInterestDebts</v>
      </c>
      <c r="S242" t="str">
        <f t="shared" si="69"/>
        <v>$EBITDAToDebtBenchmark_RealEstate                =  str_replace(",","",$_POST['EBITDAToDebtBenchmark_RealEstate']) ;</v>
      </c>
      <c r="T242" t="str">
        <f t="shared" si="70"/>
        <v>localStorage.EBITDAToDebtBenchmark_RealEstate              = '&lt;php? echo $EBITDAToDebtBenchmark_RealEstate?&gt;' ;</v>
      </c>
      <c r="U242" t="str">
        <f t="shared" si="71"/>
        <v xml:space="preserve">         localStorage.EBITDAToDebtBenchmark_RealEstate              =  document.BenchmarksForm.EBITDAToDebtBenchmark_RealEstate.value;</v>
      </c>
      <c r="V242" t="str">
        <f t="shared" si="72"/>
        <v xml:space="preserve">         document.BenchmarksForm.EBITDAToDebtBenchmark_RealEstate.value =  ToNumber(localStorage.EBITDAToDebtBenchmark_RealEstate);</v>
      </c>
      <c r="X242" t="str">
        <f t="shared" si="73"/>
        <v xml:space="preserve">         '$EBITDAToDebtBenchmark_RealEstate',</v>
      </c>
      <c r="Y242" t="str">
        <f t="shared" si="74"/>
        <v xml:space="preserve">         if(row$[ratio] ==  'real_estate'                 )  { $EBITDAToDebtBenchmark_RealEstate                = row$['real_estate'                 ];</v>
      </c>
    </row>
    <row r="243" spans="2:25" x14ac:dyDescent="0.25">
      <c r="B243" t="s">
        <v>557</v>
      </c>
      <c r="C243" t="str">
        <f t="shared" si="75"/>
        <v>manufacturing</v>
      </c>
      <c r="D243" s="3">
        <f t="shared" si="58"/>
        <v>13</v>
      </c>
      <c r="E243" s="3">
        <f t="shared" si="59"/>
        <v>28</v>
      </c>
      <c r="F243" s="8" t="str">
        <f t="shared" si="60"/>
        <v xml:space="preserve">'manufacturing'               </v>
      </c>
      <c r="G243" t="str">
        <f t="shared" si="61"/>
        <v>'EBITDAToDebtBenchmark_Manufacturing'</v>
      </c>
      <c r="H243" t="str">
        <f t="shared" si="62"/>
        <v>$EBITDAToDebtBenchmark_Manufacturing</v>
      </c>
      <c r="I243" t="str">
        <f t="shared" si="63"/>
        <v>'$EBITDAToDebtBenchmark_Manufacturing'</v>
      </c>
      <c r="J243" t="str">
        <f t="shared" si="64"/>
        <v>localStorage.EBITDAToDebtBenchmark_Manufacturing</v>
      </c>
      <c r="K243" t="s">
        <v>537</v>
      </c>
      <c r="L243" t="s">
        <v>552</v>
      </c>
      <c r="M243" s="9" t="s">
        <v>356</v>
      </c>
      <c r="N243">
        <f t="shared" si="65"/>
        <v>36</v>
      </c>
      <c r="O243">
        <f t="shared" si="57"/>
        <v>46</v>
      </c>
      <c r="P243" t="str">
        <f t="shared" si="66"/>
        <v xml:space="preserve">EBITDAToDebtBenchmark_Manufacturing          </v>
      </c>
      <c r="Q243" t="str">
        <f t="shared" si="67"/>
        <v xml:space="preserve">'$EBITDAToDebtBenchmark_Manufacturing'            </v>
      </c>
      <c r="R243" t="str">
        <f t="shared" si="68"/>
        <v>$EBITDAToDebtBenchmark_Manufacturing             = 0; // DebtServiceRatios-EBITDA/GrossInterestDebts</v>
      </c>
      <c r="S243" t="str">
        <f t="shared" si="69"/>
        <v>$EBITDAToDebtBenchmark_Manufacturing             =  str_replace(",","",$_POST['EBITDAToDebtBenchmark_Manufacturing']) ;</v>
      </c>
      <c r="T243" t="str">
        <f t="shared" si="70"/>
        <v>localStorage.EBITDAToDebtBenchmark_Manufacturing           = '&lt;php? echo $EBITDAToDebtBenchmark_Manufacturing?&gt;' ;</v>
      </c>
      <c r="U243" t="str">
        <f t="shared" si="71"/>
        <v xml:space="preserve">         localStorage.EBITDAToDebtBenchmark_Manufacturing           =  document.BenchmarksForm.EBITDAToDebtBenchmark_Manufacturing.value;</v>
      </c>
      <c r="V243" t="str">
        <f t="shared" si="72"/>
        <v xml:space="preserve">         document.BenchmarksForm.EBITDAToDebtBenchmark_Manufacturing.value =  ToNumber(localStorage.EBITDAToDebtBenchmark_Manufacturing);</v>
      </c>
      <c r="X243" t="str">
        <f t="shared" si="73"/>
        <v xml:space="preserve">         '$EBITDAToDebtBenchmark_Manufacturing',</v>
      </c>
      <c r="Y243" t="str">
        <f t="shared" si="74"/>
        <v xml:space="preserve">         if(row$[ratio] ==  'manufacturing'               )  { $EBITDAToDebtBenchmark_Manufacturing             = row$['manufacturing'               ];</v>
      </c>
    </row>
    <row r="244" spans="2:25" x14ac:dyDescent="0.25">
      <c r="B244" t="s">
        <v>558</v>
      </c>
      <c r="C244" t="str">
        <f t="shared" si="75"/>
        <v>construction</v>
      </c>
      <c r="D244" s="3">
        <f t="shared" si="58"/>
        <v>12</v>
      </c>
      <c r="E244" s="3">
        <f t="shared" si="59"/>
        <v>28</v>
      </c>
      <c r="F244" s="8" t="str">
        <f t="shared" si="60"/>
        <v xml:space="preserve">'construction'                </v>
      </c>
      <c r="G244" t="str">
        <f t="shared" si="61"/>
        <v>'EBITDAToDebtBenchmark_Construction'</v>
      </c>
      <c r="H244" t="str">
        <f t="shared" si="62"/>
        <v>$EBITDAToDebtBenchmark_Construction</v>
      </c>
      <c r="I244" t="str">
        <f t="shared" si="63"/>
        <v>'$EBITDAToDebtBenchmark_Construction'</v>
      </c>
      <c r="J244" t="str">
        <f t="shared" si="64"/>
        <v>localStorage.EBITDAToDebtBenchmark_Construction</v>
      </c>
      <c r="K244" t="s">
        <v>537</v>
      </c>
      <c r="L244" t="s">
        <v>552</v>
      </c>
      <c r="M244" s="9" t="s">
        <v>356</v>
      </c>
      <c r="N244">
        <f t="shared" si="65"/>
        <v>35</v>
      </c>
      <c r="O244">
        <f t="shared" si="57"/>
        <v>46</v>
      </c>
      <c r="P244" t="str">
        <f t="shared" si="66"/>
        <v xml:space="preserve">EBITDAToDebtBenchmark_Construction           </v>
      </c>
      <c r="Q244" t="str">
        <f t="shared" si="67"/>
        <v xml:space="preserve">'$EBITDAToDebtBenchmark_Construction'             </v>
      </c>
      <c r="R244" t="str">
        <f t="shared" si="68"/>
        <v>$EBITDAToDebtBenchmark_Construction              = 0; // DebtServiceRatios-EBITDA/GrossInterestDebts</v>
      </c>
      <c r="S244" t="str">
        <f t="shared" si="69"/>
        <v>$EBITDAToDebtBenchmark_Construction              =  str_replace(",","",$_POST['EBITDAToDebtBenchmark_Construction']) ;</v>
      </c>
      <c r="T244" t="str">
        <f t="shared" si="70"/>
        <v>localStorage.EBITDAToDebtBenchmark_Construction            = '&lt;php? echo $EBITDAToDebtBenchmark_Construction?&gt;' ;</v>
      </c>
      <c r="U244" t="str">
        <f t="shared" si="71"/>
        <v xml:space="preserve">         localStorage.EBITDAToDebtBenchmark_Construction            =  document.BenchmarksForm.EBITDAToDebtBenchmark_Construction.value;</v>
      </c>
      <c r="V244" t="str">
        <f t="shared" si="72"/>
        <v xml:space="preserve">         document.BenchmarksForm.EBITDAToDebtBenchmark_Construction.value =  ToNumber(localStorage.EBITDAToDebtBenchmark_Construction);</v>
      </c>
      <c r="X244" t="str">
        <f t="shared" si="73"/>
        <v xml:space="preserve">         '$EBITDAToDebtBenchmark_Construction',</v>
      </c>
      <c r="Y244" t="str">
        <f t="shared" si="74"/>
        <v xml:space="preserve">         if(row$[ratio] ==  'construction'                )  { $EBITDAToDebtBenchmark_Construction              = row$['construction'                ];</v>
      </c>
    </row>
    <row r="245" spans="2:25" x14ac:dyDescent="0.25">
      <c r="B245" t="s">
        <v>559</v>
      </c>
      <c r="C245" t="str">
        <f t="shared" si="75"/>
        <v>agriculture</v>
      </c>
      <c r="D245" s="3">
        <f t="shared" si="58"/>
        <v>11</v>
      </c>
      <c r="E245" s="3">
        <f t="shared" si="59"/>
        <v>28</v>
      </c>
      <c r="F245" s="8" t="str">
        <f t="shared" si="60"/>
        <v xml:space="preserve">'agriculture'                 </v>
      </c>
      <c r="G245" t="str">
        <f t="shared" si="61"/>
        <v>'EBITDAToDebtBenchmark_Agriculture'</v>
      </c>
      <c r="H245" t="str">
        <f t="shared" si="62"/>
        <v>$EBITDAToDebtBenchmark_Agriculture</v>
      </c>
      <c r="I245" t="str">
        <f t="shared" si="63"/>
        <v>'$EBITDAToDebtBenchmark_Agriculture'</v>
      </c>
      <c r="J245" t="str">
        <f t="shared" si="64"/>
        <v>localStorage.EBITDAToDebtBenchmark_Agriculture</v>
      </c>
      <c r="K245" t="s">
        <v>537</v>
      </c>
      <c r="L245" t="s">
        <v>552</v>
      </c>
      <c r="M245" s="9" t="s">
        <v>356</v>
      </c>
      <c r="N245">
        <f t="shared" si="65"/>
        <v>34</v>
      </c>
      <c r="O245">
        <f t="shared" si="57"/>
        <v>46</v>
      </c>
      <c r="P245" t="str">
        <f t="shared" si="66"/>
        <v xml:space="preserve">EBITDAToDebtBenchmark_Agriculture            </v>
      </c>
      <c r="Q245" t="str">
        <f t="shared" si="67"/>
        <v xml:space="preserve">'$EBITDAToDebtBenchmark_Agriculture'              </v>
      </c>
      <c r="R245" t="str">
        <f t="shared" si="68"/>
        <v>$EBITDAToDebtBenchmark_Agriculture               = 0; // DebtServiceRatios-EBITDA/GrossInterestDebts</v>
      </c>
      <c r="S245" t="str">
        <f t="shared" si="69"/>
        <v>$EBITDAToDebtBenchmark_Agriculture               =  str_replace(",","",$_POST['EBITDAToDebtBenchmark_Agriculture']) ;</v>
      </c>
      <c r="T245" t="str">
        <f t="shared" si="70"/>
        <v>localStorage.EBITDAToDebtBenchmark_Agriculture             = '&lt;php? echo $EBITDAToDebtBenchmark_Agriculture?&gt;' ;</v>
      </c>
      <c r="U245" t="str">
        <f t="shared" si="71"/>
        <v xml:space="preserve">         localStorage.EBITDAToDebtBenchmark_Agriculture             =  document.BenchmarksForm.EBITDAToDebtBenchmark_Agriculture.value;</v>
      </c>
      <c r="V245" t="str">
        <f t="shared" si="72"/>
        <v xml:space="preserve">         document.BenchmarksForm.EBITDAToDebtBenchmark_Agriculture.value =  ToNumber(localStorage.EBITDAToDebtBenchmark_Agriculture);</v>
      </c>
      <c r="X245" t="str">
        <f t="shared" si="73"/>
        <v xml:space="preserve">         '$EBITDAToDebtBenchmark_Agriculture',</v>
      </c>
      <c r="Y245" t="str">
        <f t="shared" si="74"/>
        <v xml:space="preserve">         if(row$[ratio] ==  'agriculture'                 )  { $EBITDAToDebtBenchmark_Agriculture               = row$['agriculture'                 ];</v>
      </c>
    </row>
    <row r="246" spans="2:25" x14ac:dyDescent="0.25">
      <c r="B246" t="s">
        <v>560</v>
      </c>
      <c r="C246" t="str">
        <f t="shared" si="75"/>
        <v>parastatals</v>
      </c>
      <c r="D246" s="3">
        <f t="shared" si="58"/>
        <v>11</v>
      </c>
      <c r="E246" s="3">
        <f t="shared" si="59"/>
        <v>28</v>
      </c>
      <c r="F246" s="8" t="str">
        <f t="shared" si="60"/>
        <v xml:space="preserve">'parastatals'                 </v>
      </c>
      <c r="G246" t="str">
        <f t="shared" si="61"/>
        <v>'EBITDAToDebtBenchmark_Parastatals'</v>
      </c>
      <c r="H246" t="str">
        <f t="shared" si="62"/>
        <v>$EBITDAToDebtBenchmark_Parastatals</v>
      </c>
      <c r="I246" t="str">
        <f t="shared" si="63"/>
        <v>'$EBITDAToDebtBenchmark_Parastatals'</v>
      </c>
      <c r="J246" t="str">
        <f t="shared" si="64"/>
        <v>localStorage.EBITDAToDebtBenchmark_Parastatals</v>
      </c>
      <c r="K246" t="s">
        <v>537</v>
      </c>
      <c r="L246" t="s">
        <v>552</v>
      </c>
      <c r="M246" s="9" t="s">
        <v>356</v>
      </c>
      <c r="N246">
        <f t="shared" si="65"/>
        <v>34</v>
      </c>
      <c r="O246">
        <f t="shared" si="57"/>
        <v>46</v>
      </c>
      <c r="P246" t="str">
        <f t="shared" si="66"/>
        <v xml:space="preserve">EBITDAToDebtBenchmark_Parastatals            </v>
      </c>
      <c r="Q246" t="str">
        <f t="shared" si="67"/>
        <v xml:space="preserve">'$EBITDAToDebtBenchmark_Parastatals'              </v>
      </c>
      <c r="R246" t="str">
        <f t="shared" si="68"/>
        <v>$EBITDAToDebtBenchmark_Parastatals               = 0; // DebtServiceRatios-EBITDA/GrossInterestDebts</v>
      </c>
      <c r="S246" t="str">
        <f t="shared" si="69"/>
        <v>$EBITDAToDebtBenchmark_Parastatals               =  str_replace(",","",$_POST['EBITDAToDebtBenchmark_Parastatals']) ;</v>
      </c>
      <c r="T246" t="str">
        <f t="shared" si="70"/>
        <v>localStorage.EBITDAToDebtBenchmark_Parastatals             = '&lt;php? echo $EBITDAToDebtBenchmark_Parastatals?&gt;' ;</v>
      </c>
      <c r="U246" t="str">
        <f t="shared" si="71"/>
        <v xml:space="preserve">         localStorage.EBITDAToDebtBenchmark_Parastatals             =  document.BenchmarksForm.EBITDAToDebtBenchmark_Parastatals.value;</v>
      </c>
      <c r="V246" t="str">
        <f t="shared" si="72"/>
        <v xml:space="preserve">         document.BenchmarksForm.EBITDAToDebtBenchmark_Parastatals.value =  ToNumber(localStorage.EBITDAToDebtBenchmark_Parastatals);</v>
      </c>
      <c r="X246" t="str">
        <f t="shared" si="73"/>
        <v xml:space="preserve">         '$EBITDAToDebtBenchmark_Parastatals',</v>
      </c>
      <c r="Y246" t="str">
        <f t="shared" si="74"/>
        <v xml:space="preserve">         if(row$[ratio] ==  'parastatals'                 )  { $EBITDAToDebtBenchmark_Parastatals               = row$['parastatals'                 ];</v>
      </c>
    </row>
    <row r="247" spans="2:25" x14ac:dyDescent="0.25">
      <c r="B247" t="s">
        <v>561</v>
      </c>
      <c r="C247" t="str">
        <f t="shared" si="75"/>
        <v>transport_and_communications</v>
      </c>
      <c r="D247" s="3">
        <f t="shared" si="58"/>
        <v>28</v>
      </c>
      <c r="E247" s="3">
        <f t="shared" si="59"/>
        <v>28</v>
      </c>
      <c r="F247" s="8" t="str">
        <f t="shared" si="60"/>
        <v>'transport_and_communications'</v>
      </c>
      <c r="G247" t="str">
        <f t="shared" si="61"/>
        <v>'EBITDAToDebtBenchmark_Transport'</v>
      </c>
      <c r="H247" t="str">
        <f t="shared" si="62"/>
        <v>$EBITDAToDebtBenchmark_Transport</v>
      </c>
      <c r="I247" t="str">
        <f t="shared" si="63"/>
        <v>'$EBITDAToDebtBenchmark_Transport'</v>
      </c>
      <c r="J247" t="str">
        <f t="shared" si="64"/>
        <v>localStorage.EBITDAToDebtBenchmark_Transport</v>
      </c>
      <c r="K247" t="s">
        <v>537</v>
      </c>
      <c r="L247" t="s">
        <v>552</v>
      </c>
      <c r="M247" s="9" t="s">
        <v>356</v>
      </c>
      <c r="N247">
        <f t="shared" si="65"/>
        <v>32</v>
      </c>
      <c r="O247">
        <f t="shared" si="57"/>
        <v>46</v>
      </c>
      <c r="P247" t="str">
        <f t="shared" si="66"/>
        <v xml:space="preserve">EBITDAToDebtBenchmark_Transport              </v>
      </c>
      <c r="Q247" t="str">
        <f t="shared" si="67"/>
        <v xml:space="preserve">'$EBITDAToDebtBenchmark_Transport'                </v>
      </c>
      <c r="R247" t="str">
        <f t="shared" si="68"/>
        <v>$EBITDAToDebtBenchmark_Transport                 = 0; // DebtServiceRatios-EBITDA/GrossInterestDebts</v>
      </c>
      <c r="S247" t="str">
        <f t="shared" si="69"/>
        <v>$EBITDAToDebtBenchmark_Transport                 =  str_replace(",","",$_POST['EBITDAToDebtBenchmark_Transport']) ;</v>
      </c>
      <c r="T247" t="str">
        <f t="shared" si="70"/>
        <v>localStorage.EBITDAToDebtBenchmark_Transport               = '&lt;php? echo $EBITDAToDebtBenchmark_Transport?&gt;' ;</v>
      </c>
      <c r="U247" t="str">
        <f t="shared" si="71"/>
        <v xml:space="preserve">         localStorage.EBITDAToDebtBenchmark_Transport               =  document.BenchmarksForm.EBITDAToDebtBenchmark_Transport.value;</v>
      </c>
      <c r="V247" t="str">
        <f t="shared" si="72"/>
        <v xml:space="preserve">         document.BenchmarksForm.EBITDAToDebtBenchmark_Transport.value =  ToNumber(localStorage.EBITDAToDebtBenchmark_Transport);</v>
      </c>
      <c r="X247" t="str">
        <f t="shared" si="73"/>
        <v xml:space="preserve">         '$EBITDAToDebtBenchmark_Transport',</v>
      </c>
      <c r="Y247" t="str">
        <f t="shared" si="74"/>
        <v xml:space="preserve">         if(row$[ratio] ==  'transport_and_communications')  { $EBITDAToDebtBenchmark_Transport                 = row$['transport_and_communications'];</v>
      </c>
    </row>
    <row r="248" spans="2:25" x14ac:dyDescent="0.25">
      <c r="B248" t="s">
        <v>562</v>
      </c>
      <c r="C248" t="str">
        <f t="shared" si="75"/>
        <v>mining</v>
      </c>
      <c r="D248" s="3">
        <f t="shared" si="58"/>
        <v>6</v>
      </c>
      <c r="E248" s="3">
        <f t="shared" si="59"/>
        <v>28</v>
      </c>
      <c r="F248" s="8" t="str">
        <f t="shared" si="60"/>
        <v xml:space="preserve">'mining'                      </v>
      </c>
      <c r="G248" t="str">
        <f t="shared" si="61"/>
        <v>'EBITDAToDebtBenchmark_Mining'</v>
      </c>
      <c r="H248" t="str">
        <f t="shared" si="62"/>
        <v>$EBITDAToDebtBenchmark_Mining</v>
      </c>
      <c r="I248" t="str">
        <f t="shared" si="63"/>
        <v>'$EBITDAToDebtBenchmark_Mining'</v>
      </c>
      <c r="J248" t="str">
        <f t="shared" si="64"/>
        <v>localStorage.EBITDAToDebtBenchmark_Mining</v>
      </c>
      <c r="K248" t="s">
        <v>537</v>
      </c>
      <c r="L248" t="s">
        <v>552</v>
      </c>
      <c r="M248" s="9" t="s">
        <v>356</v>
      </c>
      <c r="N248">
        <f t="shared" si="65"/>
        <v>29</v>
      </c>
      <c r="O248">
        <f t="shared" si="57"/>
        <v>46</v>
      </c>
      <c r="P248" t="str">
        <f t="shared" si="66"/>
        <v xml:space="preserve">EBITDAToDebtBenchmark_Mining                 </v>
      </c>
      <c r="Q248" t="str">
        <f t="shared" si="67"/>
        <v xml:space="preserve">'$EBITDAToDebtBenchmark_Mining'                   </v>
      </c>
      <c r="R248" t="str">
        <f t="shared" si="68"/>
        <v>$EBITDAToDebtBenchmark_Mining                    = 0; // DebtServiceRatios-EBITDA/GrossInterestDebts</v>
      </c>
      <c r="S248" t="str">
        <f t="shared" si="69"/>
        <v>$EBITDAToDebtBenchmark_Mining                    =  str_replace(",","",$_POST['EBITDAToDebtBenchmark_Mining']) ;</v>
      </c>
      <c r="T248" t="str">
        <f t="shared" si="70"/>
        <v>localStorage.EBITDAToDebtBenchmark_Mining                  = '&lt;php? echo $EBITDAToDebtBenchmark_Mining?&gt;' ;</v>
      </c>
      <c r="U248" t="str">
        <f t="shared" si="71"/>
        <v xml:space="preserve">         localStorage.EBITDAToDebtBenchmark_Mining                  =  document.BenchmarksForm.EBITDAToDebtBenchmark_Mining.value;</v>
      </c>
      <c r="V248" t="str">
        <f t="shared" si="72"/>
        <v xml:space="preserve">         document.BenchmarksForm.EBITDAToDebtBenchmark_Mining.value =  ToNumber(localStorage.EBITDAToDebtBenchmark_Mining);</v>
      </c>
      <c r="X248" t="str">
        <f t="shared" si="73"/>
        <v xml:space="preserve">         '$EBITDAToDebtBenchmark_Mining',</v>
      </c>
      <c r="Y248" t="str">
        <f t="shared" si="74"/>
        <v xml:space="preserve">         if(row$[ratio] ==  'mining'                      )  { $EBITDAToDebtBenchmark_Mining                    = row$['mining'                      ];</v>
      </c>
    </row>
    <row r="249" spans="2:25" x14ac:dyDescent="0.25">
      <c r="B249" t="s">
        <v>563</v>
      </c>
      <c r="C249" t="str">
        <f t="shared" si="75"/>
        <v>date_updated</v>
      </c>
      <c r="D249" s="3">
        <f t="shared" si="58"/>
        <v>12</v>
      </c>
      <c r="E249" s="3">
        <f t="shared" si="59"/>
        <v>28</v>
      </c>
      <c r="F249" s="8" t="str">
        <f t="shared" si="60"/>
        <v xml:space="preserve">'date_updated'                </v>
      </c>
      <c r="G249" t="str">
        <f t="shared" si="61"/>
        <v>'EBITDAToDebtBenchmark_DateUpdated'</v>
      </c>
      <c r="H249" t="str">
        <f t="shared" si="62"/>
        <v>$EBITDAToDebtBenchmark_DateUpdated</v>
      </c>
      <c r="I249" t="str">
        <f t="shared" si="63"/>
        <v>'$EBITDAToDebtBenchmark_DateUpdated'</v>
      </c>
      <c r="J249" t="str">
        <f t="shared" si="64"/>
        <v>localStorage.EBITDAToDebtBenchmark_DateUpdated</v>
      </c>
      <c r="K249" t="s">
        <v>537</v>
      </c>
      <c r="L249" t="s">
        <v>552</v>
      </c>
      <c r="M249" s="9" t="s">
        <v>356</v>
      </c>
      <c r="N249">
        <f t="shared" si="65"/>
        <v>34</v>
      </c>
      <c r="O249">
        <f t="shared" si="57"/>
        <v>46</v>
      </c>
      <c r="P249" t="str">
        <f t="shared" si="66"/>
        <v xml:space="preserve">EBITDAToDebtBenchmark_DateUpdated            </v>
      </c>
      <c r="Q249" t="str">
        <f t="shared" si="67"/>
        <v xml:space="preserve">'$EBITDAToDebtBenchmark_DateUpdated'              </v>
      </c>
      <c r="R249" t="str">
        <f t="shared" si="68"/>
        <v>$EBITDAToDebtBenchmark_DateUpdated               = 0; // DebtServiceRatios-EBITDA/GrossInterestDebts</v>
      </c>
      <c r="S249" t="str">
        <f t="shared" si="69"/>
        <v>$EBITDAToDebtBenchmark_DateUpdated               =  str_replace(",","",$_POST['EBITDAToDebtBenchmark_DateUpdated']) ;</v>
      </c>
      <c r="T249" t="str">
        <f t="shared" si="70"/>
        <v>localStorage.EBITDAToDebtBenchmark_DateUpdated             = '&lt;php? echo $EBITDAToDebtBenchmark_DateUpdated?&gt;' ;</v>
      </c>
      <c r="U249" t="str">
        <f t="shared" si="71"/>
        <v xml:space="preserve">         localStorage.EBITDAToDebtBenchmark_DateUpdated             =  document.BenchmarksForm.EBITDAToDebtBenchmark_DateUpdated.value;</v>
      </c>
      <c r="V249" t="str">
        <f t="shared" si="72"/>
        <v xml:space="preserve">         document.BenchmarksForm.EBITDAToDebtBenchmark_DateUpdated.value =  ToNumber(localStorage.EBITDAToDebtBenchmark_DateUpdated);</v>
      </c>
      <c r="X249" t="str">
        <f t="shared" si="73"/>
        <v xml:space="preserve">         '$EBITDAToDebtBenchmark_DateUpdated',</v>
      </c>
      <c r="Y249" t="str">
        <f t="shared" si="74"/>
        <v xml:space="preserve">         if(row$[ratio] ==  'date_updated'                )  { $EBITDAToDebtBenchmark_DateUpdated               = row$['date_updated'                ];</v>
      </c>
    </row>
    <row r="250" spans="2:25" x14ac:dyDescent="0.25">
      <c r="B250" t="s">
        <v>564</v>
      </c>
      <c r="C250" t="str">
        <f t="shared" si="75"/>
        <v>data_source</v>
      </c>
      <c r="D250" s="3">
        <f t="shared" si="58"/>
        <v>11</v>
      </c>
      <c r="E250" s="3">
        <f t="shared" si="59"/>
        <v>28</v>
      </c>
      <c r="F250" s="8" t="str">
        <f t="shared" si="60"/>
        <v xml:space="preserve">'data_source'                 </v>
      </c>
      <c r="G250" t="str">
        <f t="shared" si="61"/>
        <v>'EBITDAToDebtBenchmarkComment'</v>
      </c>
      <c r="H250" t="str">
        <f t="shared" si="62"/>
        <v>$EBITDAToDebtBenchmarkComment</v>
      </c>
      <c r="I250" t="str">
        <f t="shared" si="63"/>
        <v>'$EBITDAToDebtBenchmarkComment'</v>
      </c>
      <c r="J250" t="str">
        <f t="shared" si="64"/>
        <v>localStorage.EBITDAToDebtBenchmarkComment</v>
      </c>
      <c r="K250" t="s">
        <v>537</v>
      </c>
      <c r="L250" t="s">
        <v>552</v>
      </c>
      <c r="M250" s="9" t="s">
        <v>356</v>
      </c>
      <c r="N250">
        <f t="shared" si="65"/>
        <v>29</v>
      </c>
      <c r="O250">
        <f t="shared" si="57"/>
        <v>46</v>
      </c>
      <c r="P250" t="str">
        <f t="shared" si="66"/>
        <v xml:space="preserve">EBITDAToDebtBenchmarkComment                 </v>
      </c>
      <c r="Q250" t="str">
        <f t="shared" si="67"/>
        <v xml:space="preserve">'$EBITDAToDebtBenchmarkComment'                   </v>
      </c>
      <c r="R250" t="str">
        <f t="shared" si="68"/>
        <v>$EBITDAToDebtBenchmarkComment                    = 0; // DebtServiceRatios-EBITDA/GrossInterestDebts</v>
      </c>
      <c r="S250" t="str">
        <f t="shared" si="69"/>
        <v>$EBITDAToDebtBenchmarkComment                    =  str_replace(",","",$_POST['EBITDAToDebtBenchmarkComment']) ;</v>
      </c>
      <c r="T250" t="str">
        <f t="shared" si="70"/>
        <v>localStorage.EBITDAToDebtBenchmarkComment                  = '&lt;php? echo $EBITDAToDebtBenchmarkComment?&gt;' ;</v>
      </c>
      <c r="U250" t="str">
        <f t="shared" si="71"/>
        <v xml:space="preserve">         localStorage.EBITDAToDebtBenchmarkComment                  =  document.BenchmarksForm.EBITDAToDebtBenchmarkComment.value;</v>
      </c>
      <c r="V250" t="str">
        <f t="shared" si="72"/>
        <v xml:space="preserve">         document.BenchmarksForm.EBITDAToDebtBenchmarkComment.value =  ToNumber(localStorage.EBITDAToDebtBenchmarkComment);</v>
      </c>
      <c r="X250" t="str">
        <f t="shared" si="73"/>
        <v xml:space="preserve">         '$username','$EBITDAToDebtBenchmarkComment'),</v>
      </c>
      <c r="Y250" t="str">
        <f t="shared" si="74"/>
        <v xml:space="preserve">         if(row$[ratio] ==  'data_source'                 )  { $EBITDAToDebtBenchmarkComment                    = row$['data_source'                 ];</v>
      </c>
    </row>
    <row r="251" spans="2:25" x14ac:dyDescent="0.25">
      <c r="B251" t="s">
        <v>565</v>
      </c>
      <c r="C251" t="str">
        <f t="shared" si="75"/>
        <v>bench_mark_type</v>
      </c>
      <c r="D251" s="3">
        <f t="shared" si="58"/>
        <v>15</v>
      </c>
      <c r="E251" s="3">
        <f t="shared" si="59"/>
        <v>28</v>
      </c>
      <c r="F251" s="8" t="str">
        <f t="shared" si="60"/>
        <v xml:space="preserve">'bench_mark_type'             </v>
      </c>
      <c r="G251" t="str">
        <f t="shared" si="61"/>
        <v>'TotalAssetsTurnoverBenchmarkType'</v>
      </c>
      <c r="H251" t="str">
        <f t="shared" si="62"/>
        <v>$TotalAssetsTurnoverBenchmarkType</v>
      </c>
      <c r="I251" t="str">
        <f t="shared" si="63"/>
        <v>'$TotalAssetsTurnoverBenchmarkType'</v>
      </c>
      <c r="J251" t="str">
        <f t="shared" si="64"/>
        <v>localStorage.TotalAssetsTurnoverBenchmarkType</v>
      </c>
      <c r="K251" t="s">
        <v>566</v>
      </c>
      <c r="L251" t="s">
        <v>567</v>
      </c>
      <c r="M251" s="9" t="s">
        <v>356</v>
      </c>
      <c r="N251">
        <f t="shared" si="65"/>
        <v>33</v>
      </c>
      <c r="O251">
        <f t="shared" si="57"/>
        <v>46</v>
      </c>
      <c r="P251" t="str">
        <f t="shared" si="66"/>
        <v xml:space="preserve">TotalAssetsTurnoverBenchmarkType             </v>
      </c>
      <c r="Q251" t="str">
        <f t="shared" si="67"/>
        <v xml:space="preserve">'$TotalAssetsTurnoverBenchmarkType'               </v>
      </c>
      <c r="R251" t="str">
        <f t="shared" si="68"/>
        <v>$TotalAssetsTurnoverBenchmarkType                = 0; // ActivityRatios-TotalAssets/Turnover</v>
      </c>
      <c r="S251" t="str">
        <f t="shared" si="69"/>
        <v>$TotalAssetsTurnoverBenchmarkType                =  str_replace(",","",$_POST['TotalAssetsTurnoverBenchmarkType']) ;</v>
      </c>
      <c r="T251" t="str">
        <f t="shared" si="70"/>
        <v>localStorage.TotalAssetsTurnoverBenchmarkType              = '&lt;php? echo $TotalAssetsTurnoverBenchmarkType?&gt;' ;</v>
      </c>
      <c r="U251" t="str">
        <f t="shared" si="71"/>
        <v xml:space="preserve">         localStorage.TotalAssetsTurnoverBenchmarkType              =  document.BenchmarksForm.TotalAssetsTurnoverBenchmarkType.value;</v>
      </c>
      <c r="V251" t="str">
        <f t="shared" si="72"/>
        <v xml:space="preserve">         document.BenchmarksForm.TotalAssetsTurnoverBenchmarkType.value =  ToNumber(localStorage.TotalAssetsTurnoverBenchmarkType);</v>
      </c>
      <c r="X251" t="str">
        <f t="shared" si="73"/>
        <v xml:space="preserve">         ('TotalAssets/Turnover','%','$TotalAssetsTurnoverBenchmarkType',</v>
      </c>
      <c r="Y251" t="str">
        <f t="shared" si="74"/>
        <v xml:space="preserve">         if(row$[ratio] ==  'bench_mark_type'             )  { $TotalAssetsTurnoverBenchmarkType                = row$['bench_mark_type'             ];</v>
      </c>
    </row>
    <row r="252" spans="2:25" x14ac:dyDescent="0.25">
      <c r="B252" t="s">
        <v>568</v>
      </c>
      <c r="C252" t="str">
        <f t="shared" si="75"/>
        <v>global_average</v>
      </c>
      <c r="D252" s="3">
        <f t="shared" si="58"/>
        <v>14</v>
      </c>
      <c r="E252" s="3">
        <f t="shared" si="59"/>
        <v>28</v>
      </c>
      <c r="F252" s="8" t="str">
        <f t="shared" si="60"/>
        <v xml:space="preserve">'global_average'              </v>
      </c>
      <c r="G252" t="str">
        <f t="shared" si="61"/>
        <v>'TotalAssetsTurnoverGlobalAverage'</v>
      </c>
      <c r="H252" t="str">
        <f t="shared" si="62"/>
        <v>$TotalAssetsTurnoverGlobalAverage</v>
      </c>
      <c r="I252" t="str">
        <f t="shared" si="63"/>
        <v>'$TotalAssetsTurnoverGlobalAverage'</v>
      </c>
      <c r="J252" t="str">
        <f t="shared" si="64"/>
        <v>localStorage.TotalAssetsTurnoverGlobalAverage</v>
      </c>
      <c r="K252" t="s">
        <v>566</v>
      </c>
      <c r="L252" t="s">
        <v>567</v>
      </c>
      <c r="M252" s="9" t="s">
        <v>356</v>
      </c>
      <c r="N252">
        <f t="shared" si="65"/>
        <v>33</v>
      </c>
      <c r="O252">
        <f t="shared" si="57"/>
        <v>46</v>
      </c>
      <c r="P252" t="str">
        <f t="shared" si="66"/>
        <v xml:space="preserve">TotalAssetsTurnoverGlobalAverage             </v>
      </c>
      <c r="Q252" t="str">
        <f t="shared" si="67"/>
        <v xml:space="preserve">'$TotalAssetsTurnoverGlobalAverage'               </v>
      </c>
      <c r="R252" t="str">
        <f t="shared" si="68"/>
        <v>$TotalAssetsTurnoverGlobalAverage                = 0; // ActivityRatios-TotalAssets/Turnover</v>
      </c>
      <c r="S252" t="str">
        <f t="shared" si="69"/>
        <v>$TotalAssetsTurnoverGlobalAverage                =  str_replace(",","",$_POST['TotalAssetsTurnoverGlobalAverage']) ;</v>
      </c>
      <c r="T252" t="str">
        <f t="shared" si="70"/>
        <v>localStorage.TotalAssetsTurnoverGlobalAverage              = '&lt;php? echo $TotalAssetsTurnoverGlobalAverage?&gt;' ;</v>
      </c>
      <c r="U252" t="str">
        <f t="shared" si="71"/>
        <v xml:space="preserve">         localStorage.TotalAssetsTurnoverGlobalAverage              =  document.BenchmarksForm.TotalAssetsTurnoverGlobalAverage.value;</v>
      </c>
      <c r="V252" t="str">
        <f t="shared" si="72"/>
        <v xml:space="preserve">         document.BenchmarksForm.TotalAssetsTurnoverGlobalAverage.value =  ToNumber(localStorage.TotalAssetsTurnoverGlobalAverage);</v>
      </c>
      <c r="X252" t="str">
        <f t="shared" si="73"/>
        <v xml:space="preserve">         '$TotalAssetsTurnoverGlobalAverage',</v>
      </c>
      <c r="Y252" t="str">
        <f t="shared" si="74"/>
        <v xml:space="preserve">         if(row$[ratio] ==  'global_average'              )  { $TotalAssetsTurnoverGlobalAverage                = row$['global_average'              ];</v>
      </c>
    </row>
    <row r="253" spans="2:25" x14ac:dyDescent="0.25">
      <c r="B253" t="s">
        <v>569</v>
      </c>
      <c r="C253" t="str">
        <f t="shared" si="75"/>
        <v>trade</v>
      </c>
      <c r="D253" s="3">
        <f t="shared" si="58"/>
        <v>5</v>
      </c>
      <c r="E253" s="3">
        <f t="shared" si="59"/>
        <v>28</v>
      </c>
      <c r="F253" s="8" t="str">
        <f t="shared" si="60"/>
        <v xml:space="preserve">'trade'                       </v>
      </c>
      <c r="G253" t="str">
        <f t="shared" si="61"/>
        <v>'TotalAssetsTurnoverBenchmark_Trade'</v>
      </c>
      <c r="H253" t="str">
        <f t="shared" si="62"/>
        <v>$TotalAssetsTurnoverBenchmark_Trade</v>
      </c>
      <c r="I253" t="str">
        <f t="shared" si="63"/>
        <v>'$TotalAssetsTurnoverBenchmark_Trade'</v>
      </c>
      <c r="J253" t="str">
        <f t="shared" si="64"/>
        <v>localStorage.TotalAssetsTurnoverBenchmark_Trade</v>
      </c>
      <c r="K253" t="s">
        <v>566</v>
      </c>
      <c r="L253" t="s">
        <v>567</v>
      </c>
      <c r="M253" s="9" t="s">
        <v>356</v>
      </c>
      <c r="N253">
        <f t="shared" si="65"/>
        <v>35</v>
      </c>
      <c r="O253">
        <f t="shared" si="57"/>
        <v>46</v>
      </c>
      <c r="P253" t="str">
        <f t="shared" si="66"/>
        <v xml:space="preserve">TotalAssetsTurnoverBenchmark_Trade           </v>
      </c>
      <c r="Q253" t="str">
        <f t="shared" si="67"/>
        <v xml:space="preserve">'$TotalAssetsTurnoverBenchmark_Trade'             </v>
      </c>
      <c r="R253" t="str">
        <f t="shared" si="68"/>
        <v>$TotalAssetsTurnoverBenchmark_Trade              = 0; // ActivityRatios-TotalAssets/Turnover</v>
      </c>
      <c r="S253" t="str">
        <f t="shared" si="69"/>
        <v>$TotalAssetsTurnoverBenchmark_Trade              =  str_replace(",","",$_POST['TotalAssetsTurnoverBenchmark_Trade']) ;</v>
      </c>
      <c r="T253" t="str">
        <f t="shared" si="70"/>
        <v>localStorage.TotalAssetsTurnoverBenchmark_Trade            = '&lt;php? echo $TotalAssetsTurnoverBenchmark_Trade?&gt;' ;</v>
      </c>
      <c r="U253" t="str">
        <f t="shared" si="71"/>
        <v xml:space="preserve">         localStorage.TotalAssetsTurnoverBenchmark_Trade            =  document.BenchmarksForm.TotalAssetsTurnoverBenchmark_Trade.value;</v>
      </c>
      <c r="V253" t="str">
        <f t="shared" si="72"/>
        <v xml:space="preserve">         document.BenchmarksForm.TotalAssetsTurnoverBenchmark_Trade.value =  ToNumber(localStorage.TotalAssetsTurnoverBenchmark_Trade);</v>
      </c>
      <c r="X253" t="str">
        <f t="shared" si="73"/>
        <v xml:space="preserve">         '$TotalAssetsTurnoverBenchmark_Trade',</v>
      </c>
      <c r="Y253" t="str">
        <f t="shared" si="74"/>
        <v xml:space="preserve">         if(row$[ratio] ==  'trade'                       )  { $TotalAssetsTurnoverBenchmark_Trade              = row$['trade'                       ];</v>
      </c>
    </row>
    <row r="254" spans="2:25" x14ac:dyDescent="0.25">
      <c r="B254" t="s">
        <v>570</v>
      </c>
      <c r="C254" t="str">
        <f t="shared" si="75"/>
        <v>finance_and_business</v>
      </c>
      <c r="D254" s="3">
        <f t="shared" si="58"/>
        <v>20</v>
      </c>
      <c r="E254" s="3">
        <f t="shared" si="59"/>
        <v>28</v>
      </c>
      <c r="F254" s="8" t="str">
        <f t="shared" si="60"/>
        <v xml:space="preserve">'finance_and_business'        </v>
      </c>
      <c r="G254" t="str">
        <f t="shared" si="61"/>
        <v>'TotalAssetsTurnoverBenchmark_Finance'</v>
      </c>
      <c r="H254" t="str">
        <f t="shared" si="62"/>
        <v>$TotalAssetsTurnoverBenchmark_Finance</v>
      </c>
      <c r="I254" t="str">
        <f t="shared" si="63"/>
        <v>'$TotalAssetsTurnoverBenchmark_Finance'</v>
      </c>
      <c r="J254" t="str">
        <f t="shared" si="64"/>
        <v>localStorage.TotalAssetsTurnoverBenchmark_Finance</v>
      </c>
      <c r="K254" t="s">
        <v>566</v>
      </c>
      <c r="L254" t="s">
        <v>567</v>
      </c>
      <c r="M254" s="9" t="s">
        <v>356</v>
      </c>
      <c r="N254">
        <f t="shared" si="65"/>
        <v>37</v>
      </c>
      <c r="O254">
        <f t="shared" si="57"/>
        <v>46</v>
      </c>
      <c r="P254" t="str">
        <f t="shared" si="66"/>
        <v xml:space="preserve">TotalAssetsTurnoverBenchmark_Finance         </v>
      </c>
      <c r="Q254" t="str">
        <f t="shared" si="67"/>
        <v xml:space="preserve">'$TotalAssetsTurnoverBenchmark_Finance'           </v>
      </c>
      <c r="R254" t="str">
        <f t="shared" si="68"/>
        <v>$TotalAssetsTurnoverBenchmark_Finance            = 0; // ActivityRatios-TotalAssets/Turnover</v>
      </c>
      <c r="S254" t="str">
        <f t="shared" si="69"/>
        <v>$TotalAssetsTurnoverBenchmark_Finance            =  str_replace(",","",$_POST['TotalAssetsTurnoverBenchmark_Finance']) ;</v>
      </c>
      <c r="T254" t="str">
        <f t="shared" si="70"/>
        <v>localStorage.TotalAssetsTurnoverBenchmark_Finance          = '&lt;php? echo $TotalAssetsTurnoverBenchmark_Finance?&gt;' ;</v>
      </c>
      <c r="U254" t="str">
        <f t="shared" si="71"/>
        <v xml:space="preserve">         localStorage.TotalAssetsTurnoverBenchmark_Finance          =  document.BenchmarksForm.TotalAssetsTurnoverBenchmark_Finance.value;</v>
      </c>
      <c r="V254" t="str">
        <f t="shared" si="72"/>
        <v xml:space="preserve">         document.BenchmarksForm.TotalAssetsTurnoverBenchmark_Finance.value =  ToNumber(localStorage.TotalAssetsTurnoverBenchmark_Finance);</v>
      </c>
      <c r="X254" t="str">
        <f t="shared" si="73"/>
        <v xml:space="preserve">         '$TotalAssetsTurnoverBenchmark_Finance',</v>
      </c>
      <c r="Y254" t="str">
        <f t="shared" si="74"/>
        <v xml:space="preserve">         if(row$[ratio] ==  'finance_and_business'        )  { $TotalAssetsTurnoverBenchmark_Finance            = row$['finance_and_business'        ];</v>
      </c>
    </row>
    <row r="255" spans="2:25" x14ac:dyDescent="0.25">
      <c r="B255" t="s">
        <v>571</v>
      </c>
      <c r="C255" t="str">
        <f t="shared" si="75"/>
        <v>real_estate</v>
      </c>
      <c r="D255" s="3">
        <f t="shared" si="58"/>
        <v>11</v>
      </c>
      <c r="E255" s="3">
        <f t="shared" si="59"/>
        <v>28</v>
      </c>
      <c r="F255" s="8" t="str">
        <f t="shared" si="60"/>
        <v xml:space="preserve">'real_estate'                 </v>
      </c>
      <c r="G255" t="str">
        <f t="shared" si="61"/>
        <v>'TotalAssetsTurnoverBenchmark_RealEstate'</v>
      </c>
      <c r="H255" t="str">
        <f t="shared" si="62"/>
        <v>$TotalAssetsTurnoverBenchmark_RealEstate</v>
      </c>
      <c r="I255" t="str">
        <f t="shared" si="63"/>
        <v>'$TotalAssetsTurnoverBenchmark_RealEstate'</v>
      </c>
      <c r="J255" t="str">
        <f t="shared" si="64"/>
        <v>localStorage.TotalAssetsTurnoverBenchmark_RealEstate</v>
      </c>
      <c r="K255" t="s">
        <v>566</v>
      </c>
      <c r="L255" t="s">
        <v>567</v>
      </c>
      <c r="M255" s="9" t="s">
        <v>356</v>
      </c>
      <c r="N255">
        <f t="shared" si="65"/>
        <v>40</v>
      </c>
      <c r="O255">
        <f t="shared" si="57"/>
        <v>46</v>
      </c>
      <c r="P255" t="str">
        <f t="shared" si="66"/>
        <v xml:space="preserve">TotalAssetsTurnoverBenchmark_RealEstate      </v>
      </c>
      <c r="Q255" t="str">
        <f t="shared" si="67"/>
        <v xml:space="preserve">'$TotalAssetsTurnoverBenchmark_RealEstate'        </v>
      </c>
      <c r="R255" t="str">
        <f t="shared" si="68"/>
        <v>$TotalAssetsTurnoverBenchmark_RealEstate         = 0; // ActivityRatios-TotalAssets/Turnover</v>
      </c>
      <c r="S255" t="str">
        <f t="shared" si="69"/>
        <v>$TotalAssetsTurnoverBenchmark_RealEstate         =  str_replace(",","",$_POST['TotalAssetsTurnoverBenchmark_RealEstate']) ;</v>
      </c>
      <c r="T255" t="str">
        <f t="shared" si="70"/>
        <v>localStorage.TotalAssetsTurnoverBenchmark_RealEstate       = '&lt;php? echo $TotalAssetsTurnoverBenchmark_RealEstate?&gt;' ;</v>
      </c>
      <c r="U255" t="str">
        <f t="shared" si="71"/>
        <v xml:space="preserve">         localStorage.TotalAssetsTurnoverBenchmark_RealEstate       =  document.BenchmarksForm.TotalAssetsTurnoverBenchmark_RealEstate.value;</v>
      </c>
      <c r="V255" t="str">
        <f t="shared" si="72"/>
        <v xml:space="preserve">         document.BenchmarksForm.TotalAssetsTurnoverBenchmark_RealEstate.value =  ToNumber(localStorage.TotalAssetsTurnoverBenchmark_RealEstate);</v>
      </c>
      <c r="X255" t="str">
        <f t="shared" si="73"/>
        <v xml:space="preserve">         '$TotalAssetsTurnoverBenchmark_RealEstate',</v>
      </c>
      <c r="Y255" t="str">
        <f t="shared" si="74"/>
        <v xml:space="preserve">         if(row$[ratio] ==  'real_estate'                 )  { $TotalAssetsTurnoverBenchmark_RealEstate         = row$['real_estate'                 ];</v>
      </c>
    </row>
    <row r="256" spans="2:25" x14ac:dyDescent="0.25">
      <c r="B256" t="s">
        <v>572</v>
      </c>
      <c r="C256" t="str">
        <f t="shared" si="75"/>
        <v>manufacturing</v>
      </c>
      <c r="D256" s="3">
        <f t="shared" si="58"/>
        <v>13</v>
      </c>
      <c r="E256" s="3">
        <f t="shared" si="59"/>
        <v>28</v>
      </c>
      <c r="F256" s="8" t="str">
        <f t="shared" si="60"/>
        <v xml:space="preserve">'manufacturing'               </v>
      </c>
      <c r="G256" t="str">
        <f t="shared" si="61"/>
        <v>'TotalAssetsTurnoverBenchmark_Manufacturing'</v>
      </c>
      <c r="H256" t="str">
        <f t="shared" si="62"/>
        <v>$TotalAssetsTurnoverBenchmark_Manufacturing</v>
      </c>
      <c r="I256" t="str">
        <f t="shared" si="63"/>
        <v>'$TotalAssetsTurnoverBenchmark_Manufacturing'</v>
      </c>
      <c r="J256" t="str">
        <f t="shared" si="64"/>
        <v>localStorage.TotalAssetsTurnoverBenchmark_Manufacturing</v>
      </c>
      <c r="K256" t="s">
        <v>566</v>
      </c>
      <c r="L256" t="s">
        <v>567</v>
      </c>
      <c r="M256" s="9" t="s">
        <v>356</v>
      </c>
      <c r="N256">
        <f t="shared" si="65"/>
        <v>43</v>
      </c>
      <c r="O256">
        <f t="shared" si="57"/>
        <v>46</v>
      </c>
      <c r="P256" t="str">
        <f t="shared" si="66"/>
        <v xml:space="preserve">TotalAssetsTurnoverBenchmark_Manufacturing   </v>
      </c>
      <c r="Q256" t="str">
        <f t="shared" si="67"/>
        <v xml:space="preserve">'$TotalAssetsTurnoverBenchmark_Manufacturing'     </v>
      </c>
      <c r="R256" t="str">
        <f t="shared" si="68"/>
        <v>$TotalAssetsTurnoverBenchmark_Manufacturing      = 0; // ActivityRatios-TotalAssets/Turnover</v>
      </c>
      <c r="S256" t="str">
        <f t="shared" si="69"/>
        <v>$TotalAssetsTurnoverBenchmark_Manufacturing      =  str_replace(",","",$_POST['TotalAssetsTurnoverBenchmark_Manufacturing']) ;</v>
      </c>
      <c r="T256" t="str">
        <f t="shared" si="70"/>
        <v>localStorage.TotalAssetsTurnoverBenchmark_Manufacturing    = '&lt;php? echo $TotalAssetsTurnoverBenchmark_Manufacturing?&gt;' ;</v>
      </c>
      <c r="U256" t="str">
        <f t="shared" si="71"/>
        <v xml:space="preserve">         localStorage.TotalAssetsTurnoverBenchmark_Manufacturing    =  document.BenchmarksForm.TotalAssetsTurnoverBenchmark_Manufacturing.value;</v>
      </c>
      <c r="V256" t="str">
        <f t="shared" si="72"/>
        <v xml:space="preserve">         document.BenchmarksForm.TotalAssetsTurnoverBenchmark_Manufacturing.value =  ToNumber(localStorage.TotalAssetsTurnoverBenchmark_Manufacturing);</v>
      </c>
      <c r="X256" t="str">
        <f t="shared" si="73"/>
        <v xml:space="preserve">         '$TotalAssetsTurnoverBenchmark_Manufacturing',</v>
      </c>
      <c r="Y256" t="str">
        <f t="shared" si="74"/>
        <v xml:space="preserve">         if(row$[ratio] ==  'manufacturing'               )  { $TotalAssetsTurnoverBenchmark_Manufacturing      = row$['manufacturing'               ];</v>
      </c>
    </row>
    <row r="257" spans="2:25" x14ac:dyDescent="0.25">
      <c r="B257" t="s">
        <v>573</v>
      </c>
      <c r="C257" t="str">
        <f t="shared" si="75"/>
        <v>construction</v>
      </c>
      <c r="D257" s="3">
        <f t="shared" si="58"/>
        <v>12</v>
      </c>
      <c r="E257" s="3">
        <f t="shared" si="59"/>
        <v>28</v>
      </c>
      <c r="F257" s="8" t="str">
        <f t="shared" si="60"/>
        <v xml:space="preserve">'construction'                </v>
      </c>
      <c r="G257" t="str">
        <f t="shared" si="61"/>
        <v>'TotalAssetsTurnoverBenchmark_Construction'</v>
      </c>
      <c r="H257" t="str">
        <f t="shared" si="62"/>
        <v>$TotalAssetsTurnoverBenchmark_Construction</v>
      </c>
      <c r="I257" t="str">
        <f t="shared" si="63"/>
        <v>'$TotalAssetsTurnoverBenchmark_Construction'</v>
      </c>
      <c r="J257" t="str">
        <f t="shared" si="64"/>
        <v>localStorage.TotalAssetsTurnoverBenchmark_Construction</v>
      </c>
      <c r="K257" t="s">
        <v>566</v>
      </c>
      <c r="L257" t="s">
        <v>567</v>
      </c>
      <c r="M257" s="9" t="s">
        <v>356</v>
      </c>
      <c r="N257">
        <f t="shared" si="65"/>
        <v>42</v>
      </c>
      <c r="O257">
        <f t="shared" si="57"/>
        <v>46</v>
      </c>
      <c r="P257" t="str">
        <f t="shared" si="66"/>
        <v xml:space="preserve">TotalAssetsTurnoverBenchmark_Construction    </v>
      </c>
      <c r="Q257" t="str">
        <f t="shared" si="67"/>
        <v xml:space="preserve">'$TotalAssetsTurnoverBenchmark_Construction'      </v>
      </c>
      <c r="R257" t="str">
        <f t="shared" si="68"/>
        <v>$TotalAssetsTurnoverBenchmark_Construction       = 0; // ActivityRatios-TotalAssets/Turnover</v>
      </c>
      <c r="S257" t="str">
        <f t="shared" si="69"/>
        <v>$TotalAssetsTurnoverBenchmark_Construction       =  str_replace(",","",$_POST['TotalAssetsTurnoverBenchmark_Construction']) ;</v>
      </c>
      <c r="T257" t="str">
        <f t="shared" si="70"/>
        <v>localStorage.TotalAssetsTurnoverBenchmark_Construction     = '&lt;php? echo $TotalAssetsTurnoverBenchmark_Construction?&gt;' ;</v>
      </c>
      <c r="U257" t="str">
        <f t="shared" si="71"/>
        <v xml:space="preserve">         localStorage.TotalAssetsTurnoverBenchmark_Construction     =  document.BenchmarksForm.TotalAssetsTurnoverBenchmark_Construction.value;</v>
      </c>
      <c r="V257" t="str">
        <f t="shared" si="72"/>
        <v xml:space="preserve">         document.BenchmarksForm.TotalAssetsTurnoverBenchmark_Construction.value =  ToNumber(localStorage.TotalAssetsTurnoverBenchmark_Construction);</v>
      </c>
      <c r="X257" t="str">
        <f t="shared" si="73"/>
        <v xml:space="preserve">         '$TotalAssetsTurnoverBenchmark_Construction',</v>
      </c>
      <c r="Y257" t="str">
        <f t="shared" si="74"/>
        <v xml:space="preserve">         if(row$[ratio] ==  'construction'                )  { $TotalAssetsTurnoverBenchmark_Construction       = row$['construction'                ];</v>
      </c>
    </row>
    <row r="258" spans="2:25" x14ac:dyDescent="0.25">
      <c r="B258" t="s">
        <v>574</v>
      </c>
      <c r="C258" t="str">
        <f t="shared" si="75"/>
        <v>agriculture</v>
      </c>
      <c r="D258" s="3">
        <f t="shared" si="58"/>
        <v>11</v>
      </c>
      <c r="E258" s="3">
        <f t="shared" si="59"/>
        <v>28</v>
      </c>
      <c r="F258" s="8" t="str">
        <f t="shared" si="60"/>
        <v xml:space="preserve">'agriculture'                 </v>
      </c>
      <c r="G258" t="str">
        <f t="shared" si="61"/>
        <v>'TotalAssetsTurnoverBenchmark_Agriculture'</v>
      </c>
      <c r="H258" t="str">
        <f t="shared" si="62"/>
        <v>$TotalAssetsTurnoverBenchmark_Agriculture</v>
      </c>
      <c r="I258" t="str">
        <f t="shared" si="63"/>
        <v>'$TotalAssetsTurnoverBenchmark_Agriculture'</v>
      </c>
      <c r="J258" t="str">
        <f t="shared" si="64"/>
        <v>localStorage.TotalAssetsTurnoverBenchmark_Agriculture</v>
      </c>
      <c r="K258" t="s">
        <v>566</v>
      </c>
      <c r="L258" t="s">
        <v>567</v>
      </c>
      <c r="M258" s="9" t="s">
        <v>356</v>
      </c>
      <c r="N258">
        <f t="shared" si="65"/>
        <v>41</v>
      </c>
      <c r="O258">
        <f t="shared" si="57"/>
        <v>46</v>
      </c>
      <c r="P258" t="str">
        <f t="shared" si="66"/>
        <v xml:space="preserve">TotalAssetsTurnoverBenchmark_Agriculture     </v>
      </c>
      <c r="Q258" t="str">
        <f t="shared" si="67"/>
        <v xml:space="preserve">'$TotalAssetsTurnoverBenchmark_Agriculture'       </v>
      </c>
      <c r="R258" t="str">
        <f t="shared" si="68"/>
        <v>$TotalAssetsTurnoverBenchmark_Agriculture        = 0; // ActivityRatios-TotalAssets/Turnover</v>
      </c>
      <c r="S258" t="str">
        <f t="shared" si="69"/>
        <v>$TotalAssetsTurnoverBenchmark_Agriculture        =  str_replace(",","",$_POST['TotalAssetsTurnoverBenchmark_Agriculture']) ;</v>
      </c>
      <c r="T258" t="str">
        <f t="shared" si="70"/>
        <v>localStorage.TotalAssetsTurnoverBenchmark_Agriculture      = '&lt;php? echo $TotalAssetsTurnoverBenchmark_Agriculture?&gt;' ;</v>
      </c>
      <c r="U258" t="str">
        <f t="shared" si="71"/>
        <v xml:space="preserve">         localStorage.TotalAssetsTurnoverBenchmark_Agriculture      =  document.BenchmarksForm.TotalAssetsTurnoverBenchmark_Agriculture.value;</v>
      </c>
      <c r="V258" t="str">
        <f t="shared" si="72"/>
        <v xml:space="preserve">         document.BenchmarksForm.TotalAssetsTurnoverBenchmark_Agriculture.value =  ToNumber(localStorage.TotalAssetsTurnoverBenchmark_Agriculture);</v>
      </c>
      <c r="X258" t="str">
        <f t="shared" si="73"/>
        <v xml:space="preserve">         '$TotalAssetsTurnoverBenchmark_Agriculture',</v>
      </c>
      <c r="Y258" t="str">
        <f t="shared" si="74"/>
        <v xml:space="preserve">         if(row$[ratio] ==  'agriculture'                 )  { $TotalAssetsTurnoverBenchmark_Agriculture        = row$['agriculture'                 ];</v>
      </c>
    </row>
    <row r="259" spans="2:25" x14ac:dyDescent="0.25">
      <c r="B259" t="s">
        <v>575</v>
      </c>
      <c r="C259" t="str">
        <f t="shared" si="75"/>
        <v>parastatals</v>
      </c>
      <c r="D259" s="3">
        <f t="shared" si="58"/>
        <v>11</v>
      </c>
      <c r="E259" s="3">
        <f t="shared" si="59"/>
        <v>28</v>
      </c>
      <c r="F259" s="8" t="str">
        <f t="shared" si="60"/>
        <v xml:space="preserve">'parastatals'                 </v>
      </c>
      <c r="G259" t="str">
        <f t="shared" si="61"/>
        <v>'TotalAssetsTurnoverBenchmark_Parastatals'</v>
      </c>
      <c r="H259" t="str">
        <f t="shared" si="62"/>
        <v>$TotalAssetsTurnoverBenchmark_Parastatals</v>
      </c>
      <c r="I259" t="str">
        <f t="shared" si="63"/>
        <v>'$TotalAssetsTurnoverBenchmark_Parastatals'</v>
      </c>
      <c r="J259" t="str">
        <f t="shared" si="64"/>
        <v>localStorage.TotalAssetsTurnoverBenchmark_Parastatals</v>
      </c>
      <c r="K259" t="s">
        <v>566</v>
      </c>
      <c r="L259" t="s">
        <v>567</v>
      </c>
      <c r="M259" s="9" t="s">
        <v>356</v>
      </c>
      <c r="N259">
        <f t="shared" si="65"/>
        <v>41</v>
      </c>
      <c r="O259">
        <f t="shared" si="57"/>
        <v>46</v>
      </c>
      <c r="P259" t="str">
        <f t="shared" si="66"/>
        <v xml:space="preserve">TotalAssetsTurnoverBenchmark_Parastatals     </v>
      </c>
      <c r="Q259" t="str">
        <f t="shared" si="67"/>
        <v xml:space="preserve">'$TotalAssetsTurnoverBenchmark_Parastatals'       </v>
      </c>
      <c r="R259" t="str">
        <f t="shared" si="68"/>
        <v>$TotalAssetsTurnoverBenchmark_Parastatals        = 0; // ActivityRatios-TotalAssets/Turnover</v>
      </c>
      <c r="S259" t="str">
        <f t="shared" si="69"/>
        <v>$TotalAssetsTurnoverBenchmark_Parastatals        =  str_replace(",","",$_POST['TotalAssetsTurnoverBenchmark_Parastatals']) ;</v>
      </c>
      <c r="T259" t="str">
        <f t="shared" si="70"/>
        <v>localStorage.TotalAssetsTurnoverBenchmark_Parastatals      = '&lt;php? echo $TotalAssetsTurnoverBenchmark_Parastatals?&gt;' ;</v>
      </c>
      <c r="U259" t="str">
        <f t="shared" si="71"/>
        <v xml:space="preserve">         localStorage.TotalAssetsTurnoverBenchmark_Parastatals      =  document.BenchmarksForm.TotalAssetsTurnoverBenchmark_Parastatals.value;</v>
      </c>
      <c r="V259" t="str">
        <f t="shared" si="72"/>
        <v xml:space="preserve">         document.BenchmarksForm.TotalAssetsTurnoverBenchmark_Parastatals.value =  ToNumber(localStorage.TotalAssetsTurnoverBenchmark_Parastatals);</v>
      </c>
      <c r="X259" t="str">
        <f t="shared" si="73"/>
        <v xml:space="preserve">         '$TotalAssetsTurnoverBenchmark_Parastatals',</v>
      </c>
      <c r="Y259" t="str">
        <f t="shared" si="74"/>
        <v xml:space="preserve">         if(row$[ratio] ==  'parastatals'                 )  { $TotalAssetsTurnoverBenchmark_Parastatals        = row$['parastatals'                 ];</v>
      </c>
    </row>
    <row r="260" spans="2:25" x14ac:dyDescent="0.25">
      <c r="B260" t="s">
        <v>576</v>
      </c>
      <c r="C260" t="str">
        <f t="shared" si="75"/>
        <v>transport_and_communications</v>
      </c>
      <c r="D260" s="3">
        <f t="shared" si="58"/>
        <v>28</v>
      </c>
      <c r="E260" s="3">
        <f t="shared" si="59"/>
        <v>28</v>
      </c>
      <c r="F260" s="8" t="str">
        <f t="shared" si="60"/>
        <v>'transport_and_communications'</v>
      </c>
      <c r="G260" t="str">
        <f t="shared" si="61"/>
        <v>'TotalAssetsTurnoverBenchmark_Transport'</v>
      </c>
      <c r="H260" t="str">
        <f t="shared" si="62"/>
        <v>$TotalAssetsTurnoverBenchmark_Transport</v>
      </c>
      <c r="I260" t="str">
        <f t="shared" si="63"/>
        <v>'$TotalAssetsTurnoverBenchmark_Transport'</v>
      </c>
      <c r="J260" t="str">
        <f t="shared" si="64"/>
        <v>localStorage.TotalAssetsTurnoverBenchmark_Transport</v>
      </c>
      <c r="K260" t="s">
        <v>566</v>
      </c>
      <c r="L260" t="s">
        <v>567</v>
      </c>
      <c r="M260" s="9" t="s">
        <v>356</v>
      </c>
      <c r="N260">
        <f t="shared" si="65"/>
        <v>39</v>
      </c>
      <c r="O260">
        <f t="shared" ref="O260:O276" si="76">MAX(N:N)</f>
        <v>46</v>
      </c>
      <c r="P260" t="str">
        <f t="shared" si="66"/>
        <v xml:space="preserve">TotalAssetsTurnoverBenchmark_Transport       </v>
      </c>
      <c r="Q260" t="str">
        <f t="shared" si="67"/>
        <v xml:space="preserve">'$TotalAssetsTurnoverBenchmark_Transport'         </v>
      </c>
      <c r="R260" t="str">
        <f t="shared" si="68"/>
        <v>$TotalAssetsTurnoverBenchmark_Transport          = 0; // ActivityRatios-TotalAssets/Turnover</v>
      </c>
      <c r="S260" t="str">
        <f t="shared" si="69"/>
        <v>$TotalAssetsTurnoverBenchmark_Transport          =  str_replace(",","",$_POST['TotalAssetsTurnoverBenchmark_Transport']) ;</v>
      </c>
      <c r="T260" t="str">
        <f t="shared" si="70"/>
        <v>localStorage.TotalAssetsTurnoverBenchmark_Transport        = '&lt;php? echo $TotalAssetsTurnoverBenchmark_Transport?&gt;' ;</v>
      </c>
      <c r="U260" t="str">
        <f t="shared" si="71"/>
        <v xml:space="preserve">         localStorage.TotalAssetsTurnoverBenchmark_Transport        =  document.BenchmarksForm.TotalAssetsTurnoverBenchmark_Transport.value;</v>
      </c>
      <c r="V260" t="str">
        <f t="shared" si="72"/>
        <v xml:space="preserve">         document.BenchmarksForm.TotalAssetsTurnoverBenchmark_Transport.value =  ToNumber(localStorage.TotalAssetsTurnoverBenchmark_Transport);</v>
      </c>
      <c r="X260" t="str">
        <f t="shared" si="73"/>
        <v xml:space="preserve">         '$TotalAssetsTurnoverBenchmark_Transport',</v>
      </c>
      <c r="Y260" t="str">
        <f t="shared" si="74"/>
        <v xml:space="preserve">         if(row$[ratio] ==  'transport_and_communications')  { $TotalAssetsTurnoverBenchmark_Transport          = row$['transport_and_communications'];</v>
      </c>
    </row>
    <row r="261" spans="2:25" x14ac:dyDescent="0.25">
      <c r="B261" t="s">
        <v>577</v>
      </c>
      <c r="C261" t="str">
        <f t="shared" si="75"/>
        <v>mining</v>
      </c>
      <c r="D261" s="3">
        <f t="shared" ref="D261:D276" si="77">LEN(C261)</f>
        <v>6</v>
      </c>
      <c r="E261" s="3">
        <f t="shared" ref="E261:E276" si="78">MAX(D:D)</f>
        <v>28</v>
      </c>
      <c r="F261" s="8" t="str">
        <f t="shared" ref="F261:F276" si="79">"'"&amp;C261&amp;"'"&amp;REPT(" ",E261-D261)</f>
        <v xml:space="preserve">'mining'                      </v>
      </c>
      <c r="G261" t="str">
        <f t="shared" ref="G261:G276" si="80">"'"&amp;B261&amp;"'"</f>
        <v>'TotalAssetsTurnoverBenchmark_Mining'</v>
      </c>
      <c r="H261" t="str">
        <f t="shared" ref="H261:H276" si="81">"$"&amp;B261</f>
        <v>$TotalAssetsTurnoverBenchmark_Mining</v>
      </c>
      <c r="I261" t="str">
        <f t="shared" ref="I261:I276" si="82">"'"&amp;H261&amp;"'"</f>
        <v>'$TotalAssetsTurnoverBenchmark_Mining'</v>
      </c>
      <c r="J261" t="str">
        <f t="shared" ref="J261:J276" si="83">"localStorage."&amp;B261</f>
        <v>localStorage.TotalAssetsTurnoverBenchmark_Mining</v>
      </c>
      <c r="K261" t="s">
        <v>566</v>
      </c>
      <c r="L261" t="s">
        <v>567</v>
      </c>
      <c r="M261" s="9" t="s">
        <v>356</v>
      </c>
      <c r="N261">
        <f t="shared" ref="N261:N276" si="84">LEN(H261)</f>
        <v>36</v>
      </c>
      <c r="O261">
        <f t="shared" si="76"/>
        <v>46</v>
      </c>
      <c r="P261" t="str">
        <f t="shared" ref="P261:P276" si="85">B261&amp;REPT(" ",O261-N261)</f>
        <v xml:space="preserve">TotalAssetsTurnoverBenchmark_Mining          </v>
      </c>
      <c r="Q261" t="str">
        <f t="shared" ref="Q261:Q276" si="86">I261&amp;REPT(" ",O261-N261+2)</f>
        <v xml:space="preserve">'$TotalAssetsTurnoverBenchmark_Mining'            </v>
      </c>
      <c r="R261" t="str">
        <f t="shared" ref="R261:R276" si="87">SUBSTITUTE(Q261,"'","")&amp;" = 0; " &amp; "// "&amp;K261&amp;"-"&amp;L261</f>
        <v>$TotalAssetsTurnoverBenchmark_Mining             = 0; // ActivityRatios-TotalAssets/Turnover</v>
      </c>
      <c r="S261" t="str">
        <f t="shared" ref="S261:S276" si="88">SUBSTITUTE(Q261,"'","")&amp;" =  str_replace("","","""",$_POST["&amp;G261&amp;"]) ;"</f>
        <v>$TotalAssetsTurnoverBenchmark_Mining             =  str_replace(",","",$_POST['TotalAssetsTurnoverBenchmark_Mining']) ;</v>
      </c>
      <c r="T261" t="str">
        <f t="shared" ref="T261:T276" si="89">"localStorage."&amp;P261&amp;" = '&lt;php? echo "&amp; H261&amp;"?&gt;' ;"</f>
        <v>localStorage.TotalAssetsTurnoverBenchmark_Mining           = '&lt;php? echo $TotalAssetsTurnoverBenchmark_Mining?&gt;' ;</v>
      </c>
      <c r="U261" t="str">
        <f t="shared" ref="U261:U276" si="90">"         localStorage."&amp;P261&amp;" =  document.BenchmarksForm."&amp;B261&amp;".value;"</f>
        <v xml:space="preserve">         localStorage.TotalAssetsTurnoverBenchmark_Mining           =  document.BenchmarksForm.TotalAssetsTurnoverBenchmark_Mining.value;</v>
      </c>
      <c r="V261" t="str">
        <f t="shared" ref="V261:V276" si="91">"         document.BenchmarksForm."&amp;B261&amp;".value"&amp;" =  ToNumber("&amp;J261&amp;");"</f>
        <v xml:space="preserve">         document.BenchmarksForm.TotalAssetsTurnoverBenchmark_Mining.value =  ToNumber(localStorage.TotalAssetsTurnoverBenchmark_Mining);</v>
      </c>
      <c r="X261" t="str">
        <f t="shared" ref="X261:X279" si="92">IF(NOT(ISERROR(SEARCH("BenchmarkType",B261,1))),"         ("&amp;"'"&amp;L261&amp;"',"&amp;"'"&amp;M261&amp;"',"&amp;I261&amp;",",IF(NOT(ISERROR(SEARCH("BenchmarkComment",B261,1))),"         '$username',"&amp;I261&amp;"),","         "&amp;I261&amp;","))</f>
        <v xml:space="preserve">         '$TotalAssetsTurnoverBenchmark_Mining',</v>
      </c>
      <c r="Y261" t="str">
        <f t="shared" ref="Y261:Y279" si="93">"         if(row$[ratio] ==  "&amp;F261&amp; ")  { "&amp;SUBSTITUTE(Q261,"'","")&amp;" = " &amp; "row$["&amp;F261&amp;"];"</f>
        <v xml:space="preserve">         if(row$[ratio] ==  'mining'                      )  { $TotalAssetsTurnoverBenchmark_Mining             = row$['mining'                      ];</v>
      </c>
    </row>
    <row r="262" spans="2:25" x14ac:dyDescent="0.25">
      <c r="B262" t="s">
        <v>578</v>
      </c>
      <c r="C262" t="str">
        <f t="shared" si="75"/>
        <v>date_updated</v>
      </c>
      <c r="D262" s="3">
        <f t="shared" si="77"/>
        <v>12</v>
      </c>
      <c r="E262" s="3">
        <f t="shared" si="78"/>
        <v>28</v>
      </c>
      <c r="F262" s="8" t="str">
        <f t="shared" si="79"/>
        <v xml:space="preserve">'date_updated'                </v>
      </c>
      <c r="G262" t="str">
        <f t="shared" si="80"/>
        <v>'TotalAssetsTurnoverBenchmark_DateUpdated'</v>
      </c>
      <c r="H262" t="str">
        <f t="shared" si="81"/>
        <v>$TotalAssetsTurnoverBenchmark_DateUpdated</v>
      </c>
      <c r="I262" t="str">
        <f t="shared" si="82"/>
        <v>'$TotalAssetsTurnoverBenchmark_DateUpdated'</v>
      </c>
      <c r="J262" t="str">
        <f t="shared" si="83"/>
        <v>localStorage.TotalAssetsTurnoverBenchmark_DateUpdated</v>
      </c>
      <c r="K262" t="s">
        <v>566</v>
      </c>
      <c r="L262" t="s">
        <v>567</v>
      </c>
      <c r="M262" s="9" t="s">
        <v>356</v>
      </c>
      <c r="N262">
        <f t="shared" si="84"/>
        <v>41</v>
      </c>
      <c r="O262">
        <f t="shared" si="76"/>
        <v>46</v>
      </c>
      <c r="P262" t="str">
        <f t="shared" si="85"/>
        <v xml:space="preserve">TotalAssetsTurnoverBenchmark_DateUpdated     </v>
      </c>
      <c r="Q262" t="str">
        <f t="shared" si="86"/>
        <v xml:space="preserve">'$TotalAssetsTurnoverBenchmark_DateUpdated'       </v>
      </c>
      <c r="R262" t="str">
        <f t="shared" si="87"/>
        <v>$TotalAssetsTurnoverBenchmark_DateUpdated        = 0; // ActivityRatios-TotalAssets/Turnover</v>
      </c>
      <c r="S262" t="str">
        <f t="shared" si="88"/>
        <v>$TotalAssetsTurnoverBenchmark_DateUpdated        =  str_replace(",","",$_POST['TotalAssetsTurnoverBenchmark_DateUpdated']) ;</v>
      </c>
      <c r="T262" t="str">
        <f t="shared" si="89"/>
        <v>localStorage.TotalAssetsTurnoverBenchmark_DateUpdated      = '&lt;php? echo $TotalAssetsTurnoverBenchmark_DateUpdated?&gt;' ;</v>
      </c>
      <c r="U262" t="str">
        <f t="shared" si="90"/>
        <v xml:space="preserve">         localStorage.TotalAssetsTurnoverBenchmark_DateUpdated      =  document.BenchmarksForm.TotalAssetsTurnoverBenchmark_DateUpdated.value;</v>
      </c>
      <c r="V262" t="str">
        <f t="shared" si="91"/>
        <v xml:space="preserve">         document.BenchmarksForm.TotalAssetsTurnoverBenchmark_DateUpdated.value =  ToNumber(localStorage.TotalAssetsTurnoverBenchmark_DateUpdated);</v>
      </c>
      <c r="X262" t="str">
        <f t="shared" si="92"/>
        <v xml:space="preserve">         '$TotalAssetsTurnoverBenchmark_DateUpdated',</v>
      </c>
      <c r="Y262" t="str">
        <f t="shared" si="93"/>
        <v xml:space="preserve">         if(row$[ratio] ==  'date_updated'                )  { $TotalAssetsTurnoverBenchmark_DateUpdated        = row$['date_updated'                ];</v>
      </c>
    </row>
    <row r="263" spans="2:25" x14ac:dyDescent="0.25">
      <c r="B263" t="s">
        <v>579</v>
      </c>
      <c r="C263" t="str">
        <f t="shared" si="75"/>
        <v>data_source</v>
      </c>
      <c r="D263" s="3">
        <f t="shared" si="77"/>
        <v>11</v>
      </c>
      <c r="E263" s="3">
        <f t="shared" si="78"/>
        <v>28</v>
      </c>
      <c r="F263" s="8" t="str">
        <f t="shared" si="79"/>
        <v xml:space="preserve">'data_source'                 </v>
      </c>
      <c r="G263" t="str">
        <f t="shared" si="80"/>
        <v>'TotalAssetsTurnoverBenchmarkComment'</v>
      </c>
      <c r="H263" t="str">
        <f t="shared" si="81"/>
        <v>$TotalAssetsTurnoverBenchmarkComment</v>
      </c>
      <c r="I263" t="str">
        <f t="shared" si="82"/>
        <v>'$TotalAssetsTurnoverBenchmarkComment'</v>
      </c>
      <c r="J263" t="str">
        <f t="shared" si="83"/>
        <v>localStorage.TotalAssetsTurnoverBenchmarkComment</v>
      </c>
      <c r="K263" t="s">
        <v>566</v>
      </c>
      <c r="L263" t="s">
        <v>567</v>
      </c>
      <c r="M263" s="9" t="s">
        <v>356</v>
      </c>
      <c r="N263">
        <f t="shared" si="84"/>
        <v>36</v>
      </c>
      <c r="O263">
        <f t="shared" si="76"/>
        <v>46</v>
      </c>
      <c r="P263" t="str">
        <f t="shared" si="85"/>
        <v xml:space="preserve">TotalAssetsTurnoverBenchmarkComment          </v>
      </c>
      <c r="Q263" t="str">
        <f t="shared" si="86"/>
        <v xml:space="preserve">'$TotalAssetsTurnoverBenchmarkComment'            </v>
      </c>
      <c r="R263" t="str">
        <f t="shared" si="87"/>
        <v>$TotalAssetsTurnoverBenchmarkComment             = 0; // ActivityRatios-TotalAssets/Turnover</v>
      </c>
      <c r="S263" t="str">
        <f t="shared" si="88"/>
        <v>$TotalAssetsTurnoverBenchmarkComment             =  str_replace(",","",$_POST['TotalAssetsTurnoverBenchmarkComment']) ;</v>
      </c>
      <c r="T263" t="str">
        <f t="shared" si="89"/>
        <v>localStorage.TotalAssetsTurnoverBenchmarkComment           = '&lt;php? echo $TotalAssetsTurnoverBenchmarkComment?&gt;' ;</v>
      </c>
      <c r="U263" t="str">
        <f t="shared" si="90"/>
        <v xml:space="preserve">         localStorage.TotalAssetsTurnoverBenchmarkComment           =  document.BenchmarksForm.TotalAssetsTurnoverBenchmarkComment.value;</v>
      </c>
      <c r="V263" t="str">
        <f t="shared" si="91"/>
        <v xml:space="preserve">         document.BenchmarksForm.TotalAssetsTurnoverBenchmarkComment.value =  ToNumber(localStorage.TotalAssetsTurnoverBenchmarkComment);</v>
      </c>
      <c r="X263" t="str">
        <f t="shared" si="92"/>
        <v xml:space="preserve">         '$username','$TotalAssetsTurnoverBenchmarkComment'),</v>
      </c>
      <c r="Y263" t="str">
        <f t="shared" si="93"/>
        <v xml:space="preserve">         if(row$[ratio] ==  'data_source'                 )  { $TotalAssetsTurnoverBenchmarkComment             = row$['data_source'                 ];</v>
      </c>
    </row>
    <row r="264" spans="2:25" x14ac:dyDescent="0.25">
      <c r="B264" t="s">
        <v>580</v>
      </c>
      <c r="C264" t="str">
        <f t="shared" si="75"/>
        <v>bench_mark_type</v>
      </c>
      <c r="D264" s="3">
        <f t="shared" si="77"/>
        <v>15</v>
      </c>
      <c r="E264" s="3">
        <f t="shared" si="78"/>
        <v>28</v>
      </c>
      <c r="F264" s="8" t="str">
        <f t="shared" si="79"/>
        <v xml:space="preserve">'bench_mark_type'             </v>
      </c>
      <c r="G264" t="str">
        <f t="shared" si="80"/>
        <v>'FixedlAssetsTurnoverBenchmarkType'</v>
      </c>
      <c r="H264" t="str">
        <f t="shared" si="81"/>
        <v>$FixedlAssetsTurnoverBenchmarkType</v>
      </c>
      <c r="I264" t="str">
        <f t="shared" si="82"/>
        <v>'$FixedlAssetsTurnoverBenchmarkType'</v>
      </c>
      <c r="J264" t="str">
        <f t="shared" si="83"/>
        <v>localStorage.FixedlAssetsTurnoverBenchmarkType</v>
      </c>
      <c r="K264" t="s">
        <v>566</v>
      </c>
      <c r="L264" t="s">
        <v>581</v>
      </c>
      <c r="M264" s="9" t="s">
        <v>356</v>
      </c>
      <c r="N264">
        <f t="shared" si="84"/>
        <v>34</v>
      </c>
      <c r="O264">
        <f t="shared" si="76"/>
        <v>46</v>
      </c>
      <c r="P264" t="str">
        <f t="shared" si="85"/>
        <v xml:space="preserve">FixedlAssetsTurnoverBenchmarkType            </v>
      </c>
      <c r="Q264" t="str">
        <f t="shared" si="86"/>
        <v xml:space="preserve">'$FixedlAssetsTurnoverBenchmarkType'              </v>
      </c>
      <c r="R264" t="str">
        <f t="shared" si="87"/>
        <v>$FixedlAssetsTurnoverBenchmarkType               = 0; // ActivityRatios-FixedAssetsTurnover</v>
      </c>
      <c r="S264" t="str">
        <f t="shared" si="88"/>
        <v>$FixedlAssetsTurnoverBenchmarkType               =  str_replace(",","",$_POST['FixedlAssetsTurnoverBenchmarkType']) ;</v>
      </c>
      <c r="T264" t="str">
        <f t="shared" si="89"/>
        <v>localStorage.FixedlAssetsTurnoverBenchmarkType             = '&lt;php? echo $FixedlAssetsTurnoverBenchmarkType?&gt;' ;</v>
      </c>
      <c r="U264" t="str">
        <f t="shared" si="90"/>
        <v xml:space="preserve">         localStorage.FixedlAssetsTurnoverBenchmarkType             =  document.BenchmarksForm.FixedlAssetsTurnoverBenchmarkType.value;</v>
      </c>
      <c r="V264" t="str">
        <f t="shared" si="91"/>
        <v xml:space="preserve">         document.BenchmarksForm.FixedlAssetsTurnoverBenchmarkType.value =  ToNumber(localStorage.FixedlAssetsTurnoverBenchmarkType);</v>
      </c>
      <c r="X264" t="str">
        <f t="shared" si="92"/>
        <v xml:space="preserve">         ('FixedAssetsTurnover','%','$FixedlAssetsTurnoverBenchmarkType',</v>
      </c>
      <c r="Y264" t="str">
        <f t="shared" si="93"/>
        <v xml:space="preserve">         if(row$[ratio] ==  'bench_mark_type'             )  { $FixedlAssetsTurnoverBenchmarkType               = row$['bench_mark_type'             ];</v>
      </c>
    </row>
    <row r="265" spans="2:25" x14ac:dyDescent="0.25">
      <c r="B265" t="s">
        <v>582</v>
      </c>
      <c r="C265" t="str">
        <f t="shared" si="75"/>
        <v>global_average</v>
      </c>
      <c r="D265" s="3">
        <f t="shared" si="77"/>
        <v>14</v>
      </c>
      <c r="E265" s="3">
        <f t="shared" si="78"/>
        <v>28</v>
      </c>
      <c r="F265" s="8" t="str">
        <f t="shared" si="79"/>
        <v xml:space="preserve">'global_average'              </v>
      </c>
      <c r="G265" t="str">
        <f t="shared" si="80"/>
        <v>'FixedlAssetsTurnoverGlobalAverage'</v>
      </c>
      <c r="H265" t="str">
        <f t="shared" si="81"/>
        <v>$FixedlAssetsTurnoverGlobalAverage</v>
      </c>
      <c r="I265" t="str">
        <f t="shared" si="82"/>
        <v>'$FixedlAssetsTurnoverGlobalAverage'</v>
      </c>
      <c r="J265" t="str">
        <f t="shared" si="83"/>
        <v>localStorage.FixedlAssetsTurnoverGlobalAverage</v>
      </c>
      <c r="K265" t="s">
        <v>566</v>
      </c>
      <c r="L265" t="s">
        <v>581</v>
      </c>
      <c r="M265" s="9" t="s">
        <v>356</v>
      </c>
      <c r="N265">
        <f t="shared" si="84"/>
        <v>34</v>
      </c>
      <c r="O265">
        <f t="shared" si="76"/>
        <v>46</v>
      </c>
      <c r="P265" t="str">
        <f t="shared" si="85"/>
        <v xml:space="preserve">FixedlAssetsTurnoverGlobalAverage            </v>
      </c>
      <c r="Q265" t="str">
        <f t="shared" si="86"/>
        <v xml:space="preserve">'$FixedlAssetsTurnoverGlobalAverage'              </v>
      </c>
      <c r="R265" t="str">
        <f t="shared" si="87"/>
        <v>$FixedlAssetsTurnoverGlobalAverage               = 0; // ActivityRatios-FixedAssetsTurnover</v>
      </c>
      <c r="S265" t="str">
        <f t="shared" si="88"/>
        <v>$FixedlAssetsTurnoverGlobalAverage               =  str_replace(",","",$_POST['FixedlAssetsTurnoverGlobalAverage']) ;</v>
      </c>
      <c r="T265" t="str">
        <f t="shared" si="89"/>
        <v>localStorage.FixedlAssetsTurnoverGlobalAverage             = '&lt;php? echo $FixedlAssetsTurnoverGlobalAverage?&gt;' ;</v>
      </c>
      <c r="U265" t="str">
        <f t="shared" si="90"/>
        <v xml:space="preserve">         localStorage.FixedlAssetsTurnoverGlobalAverage             =  document.BenchmarksForm.FixedlAssetsTurnoverGlobalAverage.value;</v>
      </c>
      <c r="V265" t="str">
        <f t="shared" si="91"/>
        <v xml:space="preserve">         document.BenchmarksForm.FixedlAssetsTurnoverGlobalAverage.value =  ToNumber(localStorage.FixedlAssetsTurnoverGlobalAverage);</v>
      </c>
      <c r="X265" t="str">
        <f t="shared" si="92"/>
        <v xml:space="preserve">         '$FixedlAssetsTurnoverGlobalAverage',</v>
      </c>
      <c r="Y265" t="str">
        <f t="shared" si="93"/>
        <v xml:space="preserve">         if(row$[ratio] ==  'global_average'              )  { $FixedlAssetsTurnoverGlobalAverage               = row$['global_average'              ];</v>
      </c>
    </row>
    <row r="266" spans="2:25" x14ac:dyDescent="0.25">
      <c r="B266" t="s">
        <v>583</v>
      </c>
      <c r="C266" t="str">
        <f t="shared" si="75"/>
        <v>trade</v>
      </c>
      <c r="D266" s="3">
        <f t="shared" si="77"/>
        <v>5</v>
      </c>
      <c r="E266" s="3">
        <f t="shared" si="78"/>
        <v>28</v>
      </c>
      <c r="F266" s="8" t="str">
        <f t="shared" si="79"/>
        <v xml:space="preserve">'trade'                       </v>
      </c>
      <c r="G266" t="str">
        <f t="shared" si="80"/>
        <v>'FixedlAssetsTurnoverBenchmark_Trade'</v>
      </c>
      <c r="H266" t="str">
        <f t="shared" si="81"/>
        <v>$FixedlAssetsTurnoverBenchmark_Trade</v>
      </c>
      <c r="I266" t="str">
        <f t="shared" si="82"/>
        <v>'$FixedlAssetsTurnoverBenchmark_Trade'</v>
      </c>
      <c r="J266" t="str">
        <f t="shared" si="83"/>
        <v>localStorage.FixedlAssetsTurnoverBenchmark_Trade</v>
      </c>
      <c r="K266" t="s">
        <v>566</v>
      </c>
      <c r="L266" t="s">
        <v>581</v>
      </c>
      <c r="M266" s="9" t="s">
        <v>356</v>
      </c>
      <c r="N266">
        <f t="shared" si="84"/>
        <v>36</v>
      </c>
      <c r="O266">
        <f t="shared" si="76"/>
        <v>46</v>
      </c>
      <c r="P266" t="str">
        <f t="shared" si="85"/>
        <v xml:space="preserve">FixedlAssetsTurnoverBenchmark_Trade          </v>
      </c>
      <c r="Q266" t="str">
        <f t="shared" si="86"/>
        <v xml:space="preserve">'$FixedlAssetsTurnoverBenchmark_Trade'            </v>
      </c>
      <c r="R266" t="str">
        <f t="shared" si="87"/>
        <v>$FixedlAssetsTurnoverBenchmark_Trade             = 0; // ActivityRatios-FixedAssetsTurnover</v>
      </c>
      <c r="S266" t="str">
        <f t="shared" si="88"/>
        <v>$FixedlAssetsTurnoverBenchmark_Trade             =  str_replace(",","",$_POST['FixedlAssetsTurnoverBenchmark_Trade']) ;</v>
      </c>
      <c r="T266" t="str">
        <f t="shared" si="89"/>
        <v>localStorage.FixedlAssetsTurnoverBenchmark_Trade           = '&lt;php? echo $FixedlAssetsTurnoverBenchmark_Trade?&gt;' ;</v>
      </c>
      <c r="U266" t="str">
        <f t="shared" si="90"/>
        <v xml:space="preserve">         localStorage.FixedlAssetsTurnoverBenchmark_Trade           =  document.BenchmarksForm.FixedlAssetsTurnoverBenchmark_Trade.value;</v>
      </c>
      <c r="V266" t="str">
        <f t="shared" si="91"/>
        <v xml:space="preserve">         document.BenchmarksForm.FixedlAssetsTurnoverBenchmark_Trade.value =  ToNumber(localStorage.FixedlAssetsTurnoverBenchmark_Trade);</v>
      </c>
      <c r="X266" t="str">
        <f t="shared" si="92"/>
        <v xml:space="preserve">         '$FixedlAssetsTurnoverBenchmark_Trade',</v>
      </c>
      <c r="Y266" t="str">
        <f t="shared" si="93"/>
        <v xml:space="preserve">         if(row$[ratio] ==  'trade'                       )  { $FixedlAssetsTurnoverBenchmark_Trade             = row$['trade'                       ];</v>
      </c>
    </row>
    <row r="267" spans="2:25" x14ac:dyDescent="0.25">
      <c r="B267" t="s">
        <v>584</v>
      </c>
      <c r="C267" t="str">
        <f t="shared" si="75"/>
        <v>finance_and_business</v>
      </c>
      <c r="D267" s="3">
        <f t="shared" si="77"/>
        <v>20</v>
      </c>
      <c r="E267" s="3">
        <f t="shared" si="78"/>
        <v>28</v>
      </c>
      <c r="F267" s="8" t="str">
        <f t="shared" si="79"/>
        <v xml:space="preserve">'finance_and_business'        </v>
      </c>
      <c r="G267" t="str">
        <f t="shared" si="80"/>
        <v>'FixedlAssetsTurnoverBenchmark_Finance'</v>
      </c>
      <c r="H267" t="str">
        <f t="shared" si="81"/>
        <v>$FixedlAssetsTurnoverBenchmark_Finance</v>
      </c>
      <c r="I267" t="str">
        <f t="shared" si="82"/>
        <v>'$FixedlAssetsTurnoverBenchmark_Finance'</v>
      </c>
      <c r="J267" t="str">
        <f t="shared" si="83"/>
        <v>localStorage.FixedlAssetsTurnoverBenchmark_Finance</v>
      </c>
      <c r="K267" t="s">
        <v>566</v>
      </c>
      <c r="L267" t="s">
        <v>581</v>
      </c>
      <c r="M267" s="9" t="s">
        <v>356</v>
      </c>
      <c r="N267">
        <f t="shared" si="84"/>
        <v>38</v>
      </c>
      <c r="O267">
        <f t="shared" si="76"/>
        <v>46</v>
      </c>
      <c r="P267" t="str">
        <f t="shared" si="85"/>
        <v xml:space="preserve">FixedlAssetsTurnoverBenchmark_Finance        </v>
      </c>
      <c r="Q267" t="str">
        <f t="shared" si="86"/>
        <v xml:space="preserve">'$FixedlAssetsTurnoverBenchmark_Finance'          </v>
      </c>
      <c r="R267" t="str">
        <f t="shared" si="87"/>
        <v>$FixedlAssetsTurnoverBenchmark_Finance           = 0; // ActivityRatios-FixedAssetsTurnover</v>
      </c>
      <c r="S267" t="str">
        <f t="shared" si="88"/>
        <v>$FixedlAssetsTurnoverBenchmark_Finance           =  str_replace(",","",$_POST['FixedlAssetsTurnoverBenchmark_Finance']) ;</v>
      </c>
      <c r="T267" t="str">
        <f t="shared" si="89"/>
        <v>localStorage.FixedlAssetsTurnoverBenchmark_Finance         = '&lt;php? echo $FixedlAssetsTurnoverBenchmark_Finance?&gt;' ;</v>
      </c>
      <c r="U267" t="str">
        <f t="shared" si="90"/>
        <v xml:space="preserve">         localStorage.FixedlAssetsTurnoverBenchmark_Finance         =  document.BenchmarksForm.FixedlAssetsTurnoverBenchmark_Finance.value;</v>
      </c>
      <c r="V267" t="str">
        <f t="shared" si="91"/>
        <v xml:space="preserve">         document.BenchmarksForm.FixedlAssetsTurnoverBenchmark_Finance.value =  ToNumber(localStorage.FixedlAssetsTurnoverBenchmark_Finance);</v>
      </c>
      <c r="X267" t="str">
        <f t="shared" si="92"/>
        <v xml:space="preserve">         '$FixedlAssetsTurnoverBenchmark_Finance',</v>
      </c>
      <c r="Y267" t="str">
        <f t="shared" si="93"/>
        <v xml:space="preserve">         if(row$[ratio] ==  'finance_and_business'        )  { $FixedlAssetsTurnoverBenchmark_Finance           = row$['finance_and_business'        ];</v>
      </c>
    </row>
    <row r="268" spans="2:25" x14ac:dyDescent="0.25">
      <c r="B268" t="s">
        <v>585</v>
      </c>
      <c r="C268" t="str">
        <f t="shared" si="75"/>
        <v>real_estate</v>
      </c>
      <c r="D268" s="3">
        <f t="shared" si="77"/>
        <v>11</v>
      </c>
      <c r="E268" s="3">
        <f t="shared" si="78"/>
        <v>28</v>
      </c>
      <c r="F268" s="8" t="str">
        <f t="shared" si="79"/>
        <v xml:space="preserve">'real_estate'                 </v>
      </c>
      <c r="G268" t="str">
        <f t="shared" si="80"/>
        <v>'FixedlAssetsTurnoverBenchmark_RealEstate'</v>
      </c>
      <c r="H268" t="str">
        <f t="shared" si="81"/>
        <v>$FixedlAssetsTurnoverBenchmark_RealEstate</v>
      </c>
      <c r="I268" t="str">
        <f t="shared" si="82"/>
        <v>'$FixedlAssetsTurnoverBenchmark_RealEstate'</v>
      </c>
      <c r="J268" t="str">
        <f t="shared" si="83"/>
        <v>localStorage.FixedlAssetsTurnoverBenchmark_RealEstate</v>
      </c>
      <c r="K268" t="s">
        <v>566</v>
      </c>
      <c r="L268" t="s">
        <v>581</v>
      </c>
      <c r="M268" s="9" t="s">
        <v>356</v>
      </c>
      <c r="N268">
        <f t="shared" si="84"/>
        <v>41</v>
      </c>
      <c r="O268">
        <f t="shared" si="76"/>
        <v>46</v>
      </c>
      <c r="P268" t="str">
        <f t="shared" si="85"/>
        <v xml:space="preserve">FixedlAssetsTurnoverBenchmark_RealEstate     </v>
      </c>
      <c r="Q268" t="str">
        <f t="shared" si="86"/>
        <v xml:space="preserve">'$FixedlAssetsTurnoverBenchmark_RealEstate'       </v>
      </c>
      <c r="R268" t="str">
        <f t="shared" si="87"/>
        <v>$FixedlAssetsTurnoverBenchmark_RealEstate        = 0; // ActivityRatios-FixedAssetsTurnover</v>
      </c>
      <c r="S268" t="str">
        <f t="shared" si="88"/>
        <v>$FixedlAssetsTurnoverBenchmark_RealEstate        =  str_replace(",","",$_POST['FixedlAssetsTurnoverBenchmark_RealEstate']) ;</v>
      </c>
      <c r="T268" t="str">
        <f t="shared" si="89"/>
        <v>localStorage.FixedlAssetsTurnoverBenchmark_RealEstate      = '&lt;php? echo $FixedlAssetsTurnoverBenchmark_RealEstate?&gt;' ;</v>
      </c>
      <c r="U268" t="str">
        <f t="shared" si="90"/>
        <v xml:space="preserve">         localStorage.FixedlAssetsTurnoverBenchmark_RealEstate      =  document.BenchmarksForm.FixedlAssetsTurnoverBenchmark_RealEstate.value;</v>
      </c>
      <c r="V268" t="str">
        <f t="shared" si="91"/>
        <v xml:space="preserve">         document.BenchmarksForm.FixedlAssetsTurnoverBenchmark_RealEstate.value =  ToNumber(localStorage.FixedlAssetsTurnoverBenchmark_RealEstate);</v>
      </c>
      <c r="X268" t="str">
        <f t="shared" si="92"/>
        <v xml:space="preserve">         '$FixedlAssetsTurnoverBenchmark_RealEstate',</v>
      </c>
      <c r="Y268" t="str">
        <f t="shared" si="93"/>
        <v xml:space="preserve">         if(row$[ratio] ==  'real_estate'                 )  { $FixedlAssetsTurnoverBenchmark_RealEstate        = row$['real_estate'                 ];</v>
      </c>
    </row>
    <row r="269" spans="2:25" x14ac:dyDescent="0.25">
      <c r="B269" t="s">
        <v>586</v>
      </c>
      <c r="C269" t="str">
        <f t="shared" si="75"/>
        <v>manufacturing</v>
      </c>
      <c r="D269" s="3">
        <f t="shared" si="77"/>
        <v>13</v>
      </c>
      <c r="E269" s="3">
        <f t="shared" si="78"/>
        <v>28</v>
      </c>
      <c r="F269" s="8" t="str">
        <f t="shared" si="79"/>
        <v xml:space="preserve">'manufacturing'               </v>
      </c>
      <c r="G269" t="str">
        <f t="shared" si="80"/>
        <v>'FixedlAssetsTurnoverBenchmark_Manufacturing'</v>
      </c>
      <c r="H269" t="str">
        <f t="shared" si="81"/>
        <v>$FixedlAssetsTurnoverBenchmark_Manufacturing</v>
      </c>
      <c r="I269" t="str">
        <f t="shared" si="82"/>
        <v>'$FixedlAssetsTurnoverBenchmark_Manufacturing'</v>
      </c>
      <c r="J269" t="str">
        <f t="shared" si="83"/>
        <v>localStorage.FixedlAssetsTurnoverBenchmark_Manufacturing</v>
      </c>
      <c r="K269" t="s">
        <v>566</v>
      </c>
      <c r="L269" t="s">
        <v>581</v>
      </c>
      <c r="M269" s="9" t="s">
        <v>356</v>
      </c>
      <c r="N269">
        <f t="shared" si="84"/>
        <v>44</v>
      </c>
      <c r="O269">
        <f t="shared" si="76"/>
        <v>46</v>
      </c>
      <c r="P269" t="str">
        <f t="shared" si="85"/>
        <v xml:space="preserve">FixedlAssetsTurnoverBenchmark_Manufacturing  </v>
      </c>
      <c r="Q269" t="str">
        <f t="shared" si="86"/>
        <v xml:space="preserve">'$FixedlAssetsTurnoverBenchmark_Manufacturing'    </v>
      </c>
      <c r="R269" t="str">
        <f t="shared" si="87"/>
        <v>$FixedlAssetsTurnoverBenchmark_Manufacturing     = 0; // ActivityRatios-FixedAssetsTurnover</v>
      </c>
      <c r="S269" t="str">
        <f t="shared" si="88"/>
        <v>$FixedlAssetsTurnoverBenchmark_Manufacturing     =  str_replace(",","",$_POST['FixedlAssetsTurnoverBenchmark_Manufacturing']) ;</v>
      </c>
      <c r="T269" t="str">
        <f t="shared" si="89"/>
        <v>localStorage.FixedlAssetsTurnoverBenchmark_Manufacturing   = '&lt;php? echo $FixedlAssetsTurnoverBenchmark_Manufacturing?&gt;' ;</v>
      </c>
      <c r="U269" t="str">
        <f t="shared" si="90"/>
        <v xml:space="preserve">         localStorage.FixedlAssetsTurnoverBenchmark_Manufacturing   =  document.BenchmarksForm.FixedlAssetsTurnoverBenchmark_Manufacturing.value;</v>
      </c>
      <c r="V269" t="str">
        <f t="shared" si="91"/>
        <v xml:space="preserve">         document.BenchmarksForm.FixedlAssetsTurnoverBenchmark_Manufacturing.value =  ToNumber(localStorage.FixedlAssetsTurnoverBenchmark_Manufacturing);</v>
      </c>
      <c r="X269" t="str">
        <f t="shared" si="92"/>
        <v xml:space="preserve">         '$FixedlAssetsTurnoverBenchmark_Manufacturing',</v>
      </c>
      <c r="Y269" t="str">
        <f t="shared" si="93"/>
        <v xml:space="preserve">         if(row$[ratio] ==  'manufacturing'               )  { $FixedlAssetsTurnoverBenchmark_Manufacturing     = row$['manufacturing'               ];</v>
      </c>
    </row>
    <row r="270" spans="2:25" x14ac:dyDescent="0.25">
      <c r="B270" t="s">
        <v>587</v>
      </c>
      <c r="C270" t="str">
        <f t="shared" si="75"/>
        <v>construction</v>
      </c>
      <c r="D270" s="3">
        <f t="shared" si="77"/>
        <v>12</v>
      </c>
      <c r="E270" s="3">
        <f t="shared" si="78"/>
        <v>28</v>
      </c>
      <c r="F270" s="8" t="str">
        <f t="shared" si="79"/>
        <v xml:space="preserve">'construction'                </v>
      </c>
      <c r="G270" t="str">
        <f t="shared" si="80"/>
        <v>'FixedlAssetsTurnoverBenchmark_Construction'</v>
      </c>
      <c r="H270" t="str">
        <f t="shared" si="81"/>
        <v>$FixedlAssetsTurnoverBenchmark_Construction</v>
      </c>
      <c r="I270" t="str">
        <f t="shared" si="82"/>
        <v>'$FixedlAssetsTurnoverBenchmark_Construction'</v>
      </c>
      <c r="J270" t="str">
        <f t="shared" si="83"/>
        <v>localStorage.FixedlAssetsTurnoverBenchmark_Construction</v>
      </c>
      <c r="K270" t="s">
        <v>566</v>
      </c>
      <c r="L270" t="s">
        <v>581</v>
      </c>
      <c r="M270" s="9" t="s">
        <v>356</v>
      </c>
      <c r="N270">
        <f t="shared" si="84"/>
        <v>43</v>
      </c>
      <c r="O270">
        <f t="shared" si="76"/>
        <v>46</v>
      </c>
      <c r="P270" t="str">
        <f t="shared" si="85"/>
        <v xml:space="preserve">FixedlAssetsTurnoverBenchmark_Construction   </v>
      </c>
      <c r="Q270" t="str">
        <f t="shared" si="86"/>
        <v xml:space="preserve">'$FixedlAssetsTurnoverBenchmark_Construction'     </v>
      </c>
      <c r="R270" t="str">
        <f t="shared" si="87"/>
        <v>$FixedlAssetsTurnoverBenchmark_Construction      = 0; // ActivityRatios-FixedAssetsTurnover</v>
      </c>
      <c r="S270" t="str">
        <f t="shared" si="88"/>
        <v>$FixedlAssetsTurnoverBenchmark_Construction      =  str_replace(",","",$_POST['FixedlAssetsTurnoverBenchmark_Construction']) ;</v>
      </c>
      <c r="T270" t="str">
        <f t="shared" si="89"/>
        <v>localStorage.FixedlAssetsTurnoverBenchmark_Construction    = '&lt;php? echo $FixedlAssetsTurnoverBenchmark_Construction?&gt;' ;</v>
      </c>
      <c r="U270" t="str">
        <f t="shared" si="90"/>
        <v xml:space="preserve">         localStorage.FixedlAssetsTurnoverBenchmark_Construction    =  document.BenchmarksForm.FixedlAssetsTurnoverBenchmark_Construction.value;</v>
      </c>
      <c r="V270" t="str">
        <f t="shared" si="91"/>
        <v xml:space="preserve">         document.BenchmarksForm.FixedlAssetsTurnoverBenchmark_Construction.value =  ToNumber(localStorage.FixedlAssetsTurnoverBenchmark_Construction);</v>
      </c>
      <c r="X270" t="str">
        <f t="shared" si="92"/>
        <v xml:space="preserve">         '$FixedlAssetsTurnoverBenchmark_Construction',</v>
      </c>
      <c r="Y270" t="str">
        <f t="shared" si="93"/>
        <v xml:space="preserve">         if(row$[ratio] ==  'construction'                )  { $FixedlAssetsTurnoverBenchmark_Construction      = row$['construction'                ];</v>
      </c>
    </row>
    <row r="271" spans="2:25" x14ac:dyDescent="0.25">
      <c r="B271" t="s">
        <v>588</v>
      </c>
      <c r="C271" t="str">
        <f t="shared" si="75"/>
        <v>agriculture</v>
      </c>
      <c r="D271" s="3">
        <f t="shared" si="77"/>
        <v>11</v>
      </c>
      <c r="E271" s="3">
        <f t="shared" si="78"/>
        <v>28</v>
      </c>
      <c r="F271" s="8" t="str">
        <f t="shared" si="79"/>
        <v xml:space="preserve">'agriculture'                 </v>
      </c>
      <c r="G271" t="str">
        <f t="shared" si="80"/>
        <v>'FixedlAssetsTurnoverBenchmark_Agriculture'</v>
      </c>
      <c r="H271" t="str">
        <f t="shared" si="81"/>
        <v>$FixedlAssetsTurnoverBenchmark_Agriculture</v>
      </c>
      <c r="I271" t="str">
        <f t="shared" si="82"/>
        <v>'$FixedlAssetsTurnoverBenchmark_Agriculture'</v>
      </c>
      <c r="J271" t="str">
        <f t="shared" si="83"/>
        <v>localStorage.FixedlAssetsTurnoverBenchmark_Agriculture</v>
      </c>
      <c r="K271" t="s">
        <v>566</v>
      </c>
      <c r="L271" t="s">
        <v>581</v>
      </c>
      <c r="M271" s="9" t="s">
        <v>356</v>
      </c>
      <c r="N271">
        <f t="shared" si="84"/>
        <v>42</v>
      </c>
      <c r="O271">
        <f t="shared" si="76"/>
        <v>46</v>
      </c>
      <c r="P271" t="str">
        <f t="shared" si="85"/>
        <v xml:space="preserve">FixedlAssetsTurnoverBenchmark_Agriculture    </v>
      </c>
      <c r="Q271" t="str">
        <f t="shared" si="86"/>
        <v xml:space="preserve">'$FixedlAssetsTurnoverBenchmark_Agriculture'      </v>
      </c>
      <c r="R271" t="str">
        <f t="shared" si="87"/>
        <v>$FixedlAssetsTurnoverBenchmark_Agriculture       = 0; // ActivityRatios-FixedAssetsTurnover</v>
      </c>
      <c r="S271" t="str">
        <f t="shared" si="88"/>
        <v>$FixedlAssetsTurnoverBenchmark_Agriculture       =  str_replace(",","",$_POST['FixedlAssetsTurnoverBenchmark_Agriculture']) ;</v>
      </c>
      <c r="T271" t="str">
        <f t="shared" si="89"/>
        <v>localStorage.FixedlAssetsTurnoverBenchmark_Agriculture     = '&lt;php? echo $FixedlAssetsTurnoverBenchmark_Agriculture?&gt;' ;</v>
      </c>
      <c r="U271" t="str">
        <f t="shared" si="90"/>
        <v xml:space="preserve">         localStorage.FixedlAssetsTurnoverBenchmark_Agriculture     =  document.BenchmarksForm.FixedlAssetsTurnoverBenchmark_Agriculture.value;</v>
      </c>
      <c r="V271" t="str">
        <f t="shared" si="91"/>
        <v xml:space="preserve">         document.BenchmarksForm.FixedlAssetsTurnoverBenchmark_Agriculture.value =  ToNumber(localStorage.FixedlAssetsTurnoverBenchmark_Agriculture);</v>
      </c>
      <c r="X271" t="str">
        <f t="shared" si="92"/>
        <v xml:space="preserve">         '$FixedlAssetsTurnoverBenchmark_Agriculture',</v>
      </c>
      <c r="Y271" t="str">
        <f t="shared" si="93"/>
        <v xml:space="preserve">         if(row$[ratio] ==  'agriculture'                 )  { $FixedlAssetsTurnoverBenchmark_Agriculture       = row$['agriculture'                 ];</v>
      </c>
    </row>
    <row r="272" spans="2:25" x14ac:dyDescent="0.25">
      <c r="B272" t="s">
        <v>589</v>
      </c>
      <c r="C272" t="str">
        <f t="shared" si="75"/>
        <v>parastatals</v>
      </c>
      <c r="D272" s="3">
        <f t="shared" si="77"/>
        <v>11</v>
      </c>
      <c r="E272" s="3">
        <f t="shared" si="78"/>
        <v>28</v>
      </c>
      <c r="F272" s="8" t="str">
        <f t="shared" si="79"/>
        <v xml:space="preserve">'parastatals'                 </v>
      </c>
      <c r="G272" t="str">
        <f t="shared" si="80"/>
        <v>'FixedlAssetsTurnoverBenchmark_Parastatals'</v>
      </c>
      <c r="H272" t="str">
        <f t="shared" si="81"/>
        <v>$FixedlAssetsTurnoverBenchmark_Parastatals</v>
      </c>
      <c r="I272" t="str">
        <f t="shared" si="82"/>
        <v>'$FixedlAssetsTurnoverBenchmark_Parastatals'</v>
      </c>
      <c r="J272" t="str">
        <f t="shared" si="83"/>
        <v>localStorage.FixedlAssetsTurnoverBenchmark_Parastatals</v>
      </c>
      <c r="K272" t="s">
        <v>566</v>
      </c>
      <c r="L272" t="s">
        <v>581</v>
      </c>
      <c r="M272" s="9" t="s">
        <v>356</v>
      </c>
      <c r="N272">
        <f t="shared" si="84"/>
        <v>42</v>
      </c>
      <c r="O272">
        <f t="shared" si="76"/>
        <v>46</v>
      </c>
      <c r="P272" t="str">
        <f t="shared" si="85"/>
        <v xml:space="preserve">FixedlAssetsTurnoverBenchmark_Parastatals    </v>
      </c>
      <c r="Q272" t="str">
        <f t="shared" si="86"/>
        <v xml:space="preserve">'$FixedlAssetsTurnoverBenchmark_Parastatals'      </v>
      </c>
      <c r="R272" t="str">
        <f t="shared" si="87"/>
        <v>$FixedlAssetsTurnoverBenchmark_Parastatals       = 0; // ActivityRatios-FixedAssetsTurnover</v>
      </c>
      <c r="S272" t="str">
        <f t="shared" si="88"/>
        <v>$FixedlAssetsTurnoverBenchmark_Parastatals       =  str_replace(",","",$_POST['FixedlAssetsTurnoverBenchmark_Parastatals']) ;</v>
      </c>
      <c r="T272" t="str">
        <f t="shared" si="89"/>
        <v>localStorage.FixedlAssetsTurnoverBenchmark_Parastatals     = '&lt;php? echo $FixedlAssetsTurnoverBenchmark_Parastatals?&gt;' ;</v>
      </c>
      <c r="U272" t="str">
        <f t="shared" si="90"/>
        <v xml:space="preserve">         localStorage.FixedlAssetsTurnoverBenchmark_Parastatals     =  document.BenchmarksForm.FixedlAssetsTurnoverBenchmark_Parastatals.value;</v>
      </c>
      <c r="V272" t="str">
        <f t="shared" si="91"/>
        <v xml:space="preserve">         document.BenchmarksForm.FixedlAssetsTurnoverBenchmark_Parastatals.value =  ToNumber(localStorage.FixedlAssetsTurnoverBenchmark_Parastatals);</v>
      </c>
      <c r="X272" t="str">
        <f t="shared" si="92"/>
        <v xml:space="preserve">         '$FixedlAssetsTurnoverBenchmark_Parastatals',</v>
      </c>
      <c r="Y272" t="str">
        <f t="shared" si="93"/>
        <v xml:space="preserve">         if(row$[ratio] ==  'parastatals'                 )  { $FixedlAssetsTurnoverBenchmark_Parastatals       = row$['parastatals'                 ];</v>
      </c>
    </row>
    <row r="273" spans="2:25" x14ac:dyDescent="0.25">
      <c r="B273" t="s">
        <v>590</v>
      </c>
      <c r="C273" t="str">
        <f t="shared" si="75"/>
        <v>transport_and_communications</v>
      </c>
      <c r="D273" s="3">
        <f t="shared" si="77"/>
        <v>28</v>
      </c>
      <c r="E273" s="3">
        <f t="shared" si="78"/>
        <v>28</v>
      </c>
      <c r="F273" s="8" t="str">
        <f t="shared" si="79"/>
        <v>'transport_and_communications'</v>
      </c>
      <c r="G273" t="str">
        <f t="shared" si="80"/>
        <v>'FixedlAssetsTurnoverBenchmark_Transport'</v>
      </c>
      <c r="H273" t="str">
        <f t="shared" si="81"/>
        <v>$FixedlAssetsTurnoverBenchmark_Transport</v>
      </c>
      <c r="I273" t="str">
        <f t="shared" si="82"/>
        <v>'$FixedlAssetsTurnoverBenchmark_Transport'</v>
      </c>
      <c r="J273" t="str">
        <f t="shared" si="83"/>
        <v>localStorage.FixedlAssetsTurnoverBenchmark_Transport</v>
      </c>
      <c r="K273" t="s">
        <v>566</v>
      </c>
      <c r="L273" t="s">
        <v>581</v>
      </c>
      <c r="M273" s="9" t="s">
        <v>356</v>
      </c>
      <c r="N273">
        <f t="shared" si="84"/>
        <v>40</v>
      </c>
      <c r="O273">
        <f t="shared" si="76"/>
        <v>46</v>
      </c>
      <c r="P273" t="str">
        <f t="shared" si="85"/>
        <v xml:space="preserve">FixedlAssetsTurnoverBenchmark_Transport      </v>
      </c>
      <c r="Q273" t="str">
        <f t="shared" si="86"/>
        <v xml:space="preserve">'$FixedlAssetsTurnoverBenchmark_Transport'        </v>
      </c>
      <c r="R273" t="str">
        <f t="shared" si="87"/>
        <v>$FixedlAssetsTurnoverBenchmark_Transport         = 0; // ActivityRatios-FixedAssetsTurnover</v>
      </c>
      <c r="S273" t="str">
        <f t="shared" si="88"/>
        <v>$FixedlAssetsTurnoverBenchmark_Transport         =  str_replace(",","",$_POST['FixedlAssetsTurnoverBenchmark_Transport']) ;</v>
      </c>
      <c r="T273" t="str">
        <f t="shared" si="89"/>
        <v>localStorage.FixedlAssetsTurnoverBenchmark_Transport       = '&lt;php? echo $FixedlAssetsTurnoverBenchmark_Transport?&gt;' ;</v>
      </c>
      <c r="U273" t="str">
        <f t="shared" si="90"/>
        <v xml:space="preserve">         localStorage.FixedlAssetsTurnoverBenchmark_Transport       =  document.BenchmarksForm.FixedlAssetsTurnoverBenchmark_Transport.value;</v>
      </c>
      <c r="V273" t="str">
        <f t="shared" si="91"/>
        <v xml:space="preserve">         document.BenchmarksForm.FixedlAssetsTurnoverBenchmark_Transport.value =  ToNumber(localStorage.FixedlAssetsTurnoverBenchmark_Transport);</v>
      </c>
      <c r="X273" t="str">
        <f t="shared" si="92"/>
        <v xml:space="preserve">         '$FixedlAssetsTurnoverBenchmark_Transport',</v>
      </c>
      <c r="Y273" t="str">
        <f t="shared" si="93"/>
        <v xml:space="preserve">         if(row$[ratio] ==  'transport_and_communications')  { $FixedlAssetsTurnoverBenchmark_Transport         = row$['transport_and_communications'];</v>
      </c>
    </row>
    <row r="274" spans="2:25" x14ac:dyDescent="0.25">
      <c r="B274" t="s">
        <v>591</v>
      </c>
      <c r="C274" t="str">
        <f t="shared" ref="C274:C276" si="94">C261</f>
        <v>mining</v>
      </c>
      <c r="D274" s="3">
        <f t="shared" si="77"/>
        <v>6</v>
      </c>
      <c r="E274" s="3">
        <f t="shared" si="78"/>
        <v>28</v>
      </c>
      <c r="F274" s="8" t="str">
        <f t="shared" si="79"/>
        <v xml:space="preserve">'mining'                      </v>
      </c>
      <c r="G274" t="str">
        <f t="shared" si="80"/>
        <v>'FixedlAssetsTurnoverBenchmark_Mining'</v>
      </c>
      <c r="H274" t="str">
        <f t="shared" si="81"/>
        <v>$FixedlAssetsTurnoverBenchmark_Mining</v>
      </c>
      <c r="I274" t="str">
        <f t="shared" si="82"/>
        <v>'$FixedlAssetsTurnoverBenchmark_Mining'</v>
      </c>
      <c r="J274" t="str">
        <f t="shared" si="83"/>
        <v>localStorage.FixedlAssetsTurnoverBenchmark_Mining</v>
      </c>
      <c r="K274" t="s">
        <v>566</v>
      </c>
      <c r="L274" t="s">
        <v>581</v>
      </c>
      <c r="M274" s="9" t="s">
        <v>356</v>
      </c>
      <c r="N274">
        <f t="shared" si="84"/>
        <v>37</v>
      </c>
      <c r="O274">
        <f t="shared" si="76"/>
        <v>46</v>
      </c>
      <c r="P274" t="str">
        <f t="shared" si="85"/>
        <v xml:space="preserve">FixedlAssetsTurnoverBenchmark_Mining         </v>
      </c>
      <c r="Q274" t="str">
        <f t="shared" si="86"/>
        <v xml:space="preserve">'$FixedlAssetsTurnoverBenchmark_Mining'           </v>
      </c>
      <c r="R274" t="str">
        <f t="shared" si="87"/>
        <v>$FixedlAssetsTurnoverBenchmark_Mining            = 0; // ActivityRatios-FixedAssetsTurnover</v>
      </c>
      <c r="S274" t="str">
        <f t="shared" si="88"/>
        <v>$FixedlAssetsTurnoverBenchmark_Mining            =  str_replace(",","",$_POST['FixedlAssetsTurnoverBenchmark_Mining']) ;</v>
      </c>
      <c r="T274" t="str">
        <f t="shared" si="89"/>
        <v>localStorage.FixedlAssetsTurnoverBenchmark_Mining          = '&lt;php? echo $FixedlAssetsTurnoverBenchmark_Mining?&gt;' ;</v>
      </c>
      <c r="U274" t="str">
        <f t="shared" si="90"/>
        <v xml:space="preserve">         localStorage.FixedlAssetsTurnoverBenchmark_Mining          =  document.BenchmarksForm.FixedlAssetsTurnoverBenchmark_Mining.value;</v>
      </c>
      <c r="V274" t="str">
        <f t="shared" si="91"/>
        <v xml:space="preserve">         document.BenchmarksForm.FixedlAssetsTurnoverBenchmark_Mining.value =  ToNumber(localStorage.FixedlAssetsTurnoverBenchmark_Mining);</v>
      </c>
      <c r="X274" t="str">
        <f t="shared" si="92"/>
        <v xml:space="preserve">         '$FixedlAssetsTurnoverBenchmark_Mining',</v>
      </c>
      <c r="Y274" t="str">
        <f t="shared" si="93"/>
        <v xml:space="preserve">         if(row$[ratio] ==  'mining'                      )  { $FixedlAssetsTurnoverBenchmark_Mining            = row$['mining'                      ];</v>
      </c>
    </row>
    <row r="275" spans="2:25" x14ac:dyDescent="0.25">
      <c r="B275" t="s">
        <v>592</v>
      </c>
      <c r="C275" t="str">
        <f t="shared" si="94"/>
        <v>date_updated</v>
      </c>
      <c r="D275" s="3">
        <f t="shared" si="77"/>
        <v>12</v>
      </c>
      <c r="E275" s="3">
        <f t="shared" si="78"/>
        <v>28</v>
      </c>
      <c r="F275" s="8" t="str">
        <f t="shared" si="79"/>
        <v xml:space="preserve">'date_updated'                </v>
      </c>
      <c r="G275" t="str">
        <f t="shared" si="80"/>
        <v>'FixedlAssetsTurnoverBenchmark_DateUpdated'</v>
      </c>
      <c r="H275" t="str">
        <f t="shared" si="81"/>
        <v>$FixedlAssetsTurnoverBenchmark_DateUpdated</v>
      </c>
      <c r="I275" t="str">
        <f t="shared" si="82"/>
        <v>'$FixedlAssetsTurnoverBenchmark_DateUpdated'</v>
      </c>
      <c r="J275" t="str">
        <f t="shared" si="83"/>
        <v>localStorage.FixedlAssetsTurnoverBenchmark_DateUpdated</v>
      </c>
      <c r="K275" t="s">
        <v>566</v>
      </c>
      <c r="L275" t="s">
        <v>581</v>
      </c>
      <c r="M275" s="9" t="s">
        <v>356</v>
      </c>
      <c r="N275">
        <f t="shared" si="84"/>
        <v>42</v>
      </c>
      <c r="O275">
        <f t="shared" si="76"/>
        <v>46</v>
      </c>
      <c r="P275" t="str">
        <f t="shared" si="85"/>
        <v xml:space="preserve">FixedlAssetsTurnoverBenchmark_DateUpdated    </v>
      </c>
      <c r="Q275" t="str">
        <f t="shared" si="86"/>
        <v xml:space="preserve">'$FixedlAssetsTurnoverBenchmark_DateUpdated'      </v>
      </c>
      <c r="R275" t="str">
        <f t="shared" si="87"/>
        <v>$FixedlAssetsTurnoverBenchmark_DateUpdated       = 0; // ActivityRatios-FixedAssetsTurnover</v>
      </c>
      <c r="S275" t="str">
        <f t="shared" si="88"/>
        <v>$FixedlAssetsTurnoverBenchmark_DateUpdated       =  str_replace(",","",$_POST['FixedlAssetsTurnoverBenchmark_DateUpdated']) ;</v>
      </c>
      <c r="T275" t="str">
        <f t="shared" si="89"/>
        <v>localStorage.FixedlAssetsTurnoverBenchmark_DateUpdated     = '&lt;php? echo $FixedlAssetsTurnoverBenchmark_DateUpdated?&gt;' ;</v>
      </c>
      <c r="U275" t="str">
        <f t="shared" si="90"/>
        <v xml:space="preserve">         localStorage.FixedlAssetsTurnoverBenchmark_DateUpdated     =  document.BenchmarksForm.FixedlAssetsTurnoverBenchmark_DateUpdated.value;</v>
      </c>
      <c r="V275" t="str">
        <f t="shared" si="91"/>
        <v xml:space="preserve">         document.BenchmarksForm.FixedlAssetsTurnoverBenchmark_DateUpdated.value =  ToNumber(localStorage.FixedlAssetsTurnoverBenchmark_DateUpdated);</v>
      </c>
      <c r="X275" t="str">
        <f t="shared" si="92"/>
        <v xml:space="preserve">         '$FixedlAssetsTurnoverBenchmark_DateUpdated',</v>
      </c>
      <c r="Y275" t="str">
        <f t="shared" si="93"/>
        <v xml:space="preserve">         if(row$[ratio] ==  'date_updated'                )  { $FixedlAssetsTurnoverBenchmark_DateUpdated       = row$['date_updated'                ];</v>
      </c>
    </row>
    <row r="276" spans="2:25" x14ac:dyDescent="0.25">
      <c r="B276" t="s">
        <v>593</v>
      </c>
      <c r="C276" t="str">
        <f t="shared" si="94"/>
        <v>data_source</v>
      </c>
      <c r="D276" s="3">
        <f t="shared" si="77"/>
        <v>11</v>
      </c>
      <c r="E276" s="3">
        <f t="shared" si="78"/>
        <v>28</v>
      </c>
      <c r="F276" s="8" t="str">
        <f t="shared" si="79"/>
        <v xml:space="preserve">'data_source'                 </v>
      </c>
      <c r="G276" t="str">
        <f t="shared" si="80"/>
        <v>'FixedlAssetsTurnoverBenchmarkComment'</v>
      </c>
      <c r="H276" t="str">
        <f t="shared" si="81"/>
        <v>$FixedlAssetsTurnoverBenchmarkComment</v>
      </c>
      <c r="I276" t="str">
        <f t="shared" si="82"/>
        <v>'$FixedlAssetsTurnoverBenchmarkComment'</v>
      </c>
      <c r="J276" t="str">
        <f t="shared" si="83"/>
        <v>localStorage.FixedlAssetsTurnoverBenchmarkComment</v>
      </c>
      <c r="K276" t="s">
        <v>566</v>
      </c>
      <c r="L276" t="s">
        <v>581</v>
      </c>
      <c r="M276" s="9" t="s">
        <v>356</v>
      </c>
      <c r="N276">
        <f t="shared" si="84"/>
        <v>37</v>
      </c>
      <c r="O276">
        <f t="shared" si="76"/>
        <v>46</v>
      </c>
      <c r="P276" t="str">
        <f t="shared" si="85"/>
        <v xml:space="preserve">FixedlAssetsTurnoverBenchmarkComment         </v>
      </c>
      <c r="Q276" t="str">
        <f t="shared" si="86"/>
        <v xml:space="preserve">'$FixedlAssetsTurnoverBenchmarkComment'           </v>
      </c>
      <c r="R276" t="str">
        <f t="shared" si="87"/>
        <v>$FixedlAssetsTurnoverBenchmarkComment            = 0; // ActivityRatios-FixedAssetsTurnover</v>
      </c>
      <c r="S276" t="str">
        <f t="shared" si="88"/>
        <v>$FixedlAssetsTurnoverBenchmarkComment            =  str_replace(",","",$_POST['FixedlAssetsTurnoverBenchmarkComment']) ;</v>
      </c>
      <c r="T276" t="str">
        <f t="shared" si="89"/>
        <v>localStorage.FixedlAssetsTurnoverBenchmarkComment          = '&lt;php? echo $FixedlAssetsTurnoverBenchmarkComment?&gt;' ;</v>
      </c>
      <c r="U276" t="str">
        <f t="shared" si="90"/>
        <v xml:space="preserve">         localStorage.FixedlAssetsTurnoverBenchmarkComment          =  document.BenchmarksForm.FixedlAssetsTurnoverBenchmarkComment.value;</v>
      </c>
      <c r="V276" t="str">
        <f t="shared" si="91"/>
        <v xml:space="preserve">         document.BenchmarksForm.FixedlAssetsTurnoverBenchmarkComment.value =  ToNumber(localStorage.FixedlAssetsTurnoverBenchmarkComment);</v>
      </c>
      <c r="X276" t="str">
        <f t="shared" si="92"/>
        <v xml:space="preserve">         '$username','$FixedlAssetsTurnoverBenchmarkComment'),</v>
      </c>
      <c r="Y276" t="str">
        <f t="shared" si="93"/>
        <v xml:space="preserve">         if(row$[ratio] ==  'data_source'                 )  { $FixedlAssetsTurnoverBenchmarkComment            = row$['data_source'                 ];</v>
      </c>
    </row>
    <row r="277" spans="2:25" x14ac:dyDescent="0.25">
      <c r="X277" t="str">
        <f t="shared" si="92"/>
        <v xml:space="preserve">         ,</v>
      </c>
      <c r="Y277" t="str">
        <f t="shared" si="93"/>
        <v xml:space="preserve">         if(row$[ratio] ==  )  {  = row$[];</v>
      </c>
    </row>
    <row r="278" spans="2:25" x14ac:dyDescent="0.25">
      <c r="X278" t="str">
        <f t="shared" si="92"/>
        <v xml:space="preserve">         ,</v>
      </c>
      <c r="Y278" t="str">
        <f t="shared" si="93"/>
        <v xml:space="preserve">         if(row$[ratio] ==  )  {  = row$[];</v>
      </c>
    </row>
    <row r="279" spans="2:25" x14ac:dyDescent="0.25">
      <c r="X279" t="str">
        <f t="shared" si="92"/>
        <v xml:space="preserve">         ,</v>
      </c>
      <c r="Y279" t="str">
        <f t="shared" si="93"/>
        <v xml:space="preserve">         if(row$[ratio] ==  )  {  = row$[];</v>
      </c>
    </row>
  </sheetData>
  <pageMargins left="0.7" right="0.7" top="0.75" bottom="0.75" header="0.3" footer="0.3"/>
  <pageSetup paperSize="12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0"/>
  <sheetViews>
    <sheetView topLeftCell="T2" zoomScaleNormal="100" workbookViewId="0">
      <selection activeCell="W2" sqref="W2"/>
    </sheetView>
  </sheetViews>
  <sheetFormatPr defaultRowHeight="15" x14ac:dyDescent="0.25"/>
  <cols>
    <col min="2" max="2" width="35" bestFit="1" customWidth="1"/>
    <col min="3" max="3" width="5.28515625" bestFit="1" customWidth="1"/>
    <col min="4" max="4" width="6.28515625" style="3" bestFit="1" customWidth="1"/>
    <col min="5" max="5" width="33.140625" style="15" bestFit="1" customWidth="1"/>
    <col min="6" max="6" width="40.5703125" bestFit="1" customWidth="1"/>
    <col min="7" max="8" width="35" customWidth="1"/>
    <col min="9" max="9" width="5.28515625" bestFit="1" customWidth="1"/>
    <col min="10" max="10" width="6.28515625" style="3" bestFit="1" customWidth="1"/>
    <col min="11" max="11" width="45" bestFit="1" customWidth="1"/>
    <col min="12" max="12" width="20.85546875" bestFit="1" customWidth="1"/>
    <col min="13" max="13" width="36.7109375" bestFit="1" customWidth="1"/>
    <col min="14" max="14" width="69.140625" bestFit="1" customWidth="1"/>
    <col min="15" max="15" width="118.85546875" bestFit="1" customWidth="1"/>
    <col min="16" max="16" width="98.5703125" bestFit="1" customWidth="1"/>
    <col min="17" max="17" width="71.85546875" customWidth="1"/>
    <col min="18" max="18" width="111.140625" bestFit="1" customWidth="1"/>
    <col min="19" max="19" width="111.140625" customWidth="1"/>
    <col min="20" max="20" width="20.85546875" customWidth="1"/>
    <col min="21" max="21" width="59.85546875" bestFit="1" customWidth="1"/>
    <col min="22" max="22" width="46.85546875" bestFit="1" customWidth="1"/>
    <col min="23" max="23" width="35.85546875" bestFit="1" customWidth="1"/>
  </cols>
  <sheetData>
    <row r="1" spans="1:23" ht="37.5" x14ac:dyDescent="0.3">
      <c r="B1" s="2" t="s">
        <v>251</v>
      </c>
      <c r="C1" s="2" t="s">
        <v>263</v>
      </c>
      <c r="D1" s="12" t="s">
        <v>597</v>
      </c>
      <c r="E1" s="11" t="s">
        <v>598</v>
      </c>
      <c r="F1" s="2" t="s">
        <v>595</v>
      </c>
      <c r="G1" s="2" t="s">
        <v>594</v>
      </c>
      <c r="H1" s="2" t="s">
        <v>268</v>
      </c>
      <c r="I1" s="2" t="s">
        <v>263</v>
      </c>
      <c r="J1" s="12" t="s">
        <v>597</v>
      </c>
      <c r="K1" s="2" t="s">
        <v>599</v>
      </c>
      <c r="L1" s="2" t="s">
        <v>252</v>
      </c>
      <c r="M1" s="2" t="s">
        <v>596</v>
      </c>
      <c r="N1" s="2" t="s">
        <v>277</v>
      </c>
      <c r="O1" s="2" t="s">
        <v>600</v>
      </c>
      <c r="P1" s="2" t="s">
        <v>279</v>
      </c>
      <c r="Q1" s="2" t="s">
        <v>278</v>
      </c>
      <c r="R1" s="2" t="s">
        <v>280</v>
      </c>
      <c r="S1" s="2" t="s">
        <v>281</v>
      </c>
      <c r="T1" s="2" t="s">
        <v>259</v>
      </c>
      <c r="U1" s="2" t="s">
        <v>601</v>
      </c>
      <c r="V1" s="2" t="s">
        <v>602</v>
      </c>
    </row>
    <row r="2" spans="1:23" ht="18.75" x14ac:dyDescent="0.3">
      <c r="B2" s="2"/>
      <c r="C2" s="2"/>
      <c r="D2" s="13"/>
      <c r="E2" s="14"/>
      <c r="F2" s="2"/>
      <c r="G2" s="2"/>
      <c r="H2" s="2"/>
      <c r="I2" s="2"/>
      <c r="J2" s="13"/>
      <c r="K2" s="2"/>
      <c r="L2" s="2"/>
      <c r="M2" s="2"/>
      <c r="N2" s="2"/>
      <c r="O2" s="2"/>
      <c r="P2" s="2"/>
      <c r="Q2" s="2"/>
      <c r="R2" s="2"/>
      <c r="S2" s="2"/>
      <c r="T2" s="2"/>
      <c r="U2" s="1" t="str">
        <f>"       Create table industry_analysis ( application_ref INT NOT NULL,"</f>
        <v xml:space="preserve">       Create table industry_analysis ( application_ref INT NOT NULL,</v>
      </c>
      <c r="V2" t="str">
        <f>"       ( application_ref, company_reg_no, loan_number, "</f>
        <v xml:space="preserve">       ( application_ref, company_reg_no, loan_number, </v>
      </c>
      <c r="W2" t="str">
        <f>"       ( '$application_ref', '$company_reg_no', '$loan_number', "</f>
        <v xml:space="preserve">       ( '$application_ref', '$company_reg_no', '$loan_number', </v>
      </c>
    </row>
    <row r="3" spans="1:23" x14ac:dyDescent="0.25">
      <c r="A3">
        <v>1</v>
      </c>
      <c r="B3" t="s">
        <v>165</v>
      </c>
      <c r="C3">
        <f>LEN(B3)</f>
        <v>19</v>
      </c>
      <c r="D3" s="3">
        <f t="shared" ref="D3:D34" si="0">MAX(C:C)</f>
        <v>30</v>
      </c>
      <c r="E3" s="15" t="str">
        <f>B3&amp;REPT(" ",D3-C3)</f>
        <v xml:space="preserve">IndustryCyclicality           </v>
      </c>
      <c r="F3" t="str">
        <f>"'"&amp;B3&amp;"'"</f>
        <v>'IndustryCyclicality'</v>
      </c>
      <c r="G3" t="str">
        <f>"$"&amp;B3</f>
        <v>$IndustryCyclicality</v>
      </c>
      <c r="H3" t="str">
        <f>"'"&amp;G3&amp;"'"</f>
        <v>'$IndustryCyclicality'</v>
      </c>
      <c r="I3">
        <f>LEN(H3)</f>
        <v>22</v>
      </c>
      <c r="J3" s="3">
        <f t="shared" ref="J3:J34" si="1">MAX(I:I)</f>
        <v>33</v>
      </c>
      <c r="K3" s="10" t="str">
        <f>"localStorage."&amp;E3</f>
        <v xml:space="preserve">localStorage.IndustryCyclicality           </v>
      </c>
      <c r="M3" t="str">
        <f>H3&amp;REPT(" ",J3-I3)</f>
        <v xml:space="preserve">'$IndustryCyclicality'           </v>
      </c>
      <c r="N3" t="str">
        <f>SUBSTITUTE(M3,"'","")&amp;" = "&amp;IF(RIGHT(B3,5)="Score","0       ",CHAR(34)&amp;"Medium"&amp;CHAR(34))&amp;";" &amp; "// "&amp;L3</f>
        <v xml:space="preserve">$IndustryCyclicality            = "Medium";// </v>
      </c>
      <c r="O3" t="str">
        <f>"       if ("&amp;"typeof("&amp;K3&amp;")"&amp;"==  "&amp;CHAR(34)&amp;"undefined"&amp;CHAR(34)&amp;") { "&amp;K3&amp;" = "&amp;IF(RIGHT(B3,5)="Score",0,IF(RIGHT(B3,6)="Rating",CHAR(34)&amp;"Medium"&amp;CHAR(34),CHAR(34)&amp;CHAR(34)))&amp;"};"</f>
        <v xml:space="preserve">       if (typeof(localStorage.IndustryCyclicality           )==  "undefined") { localStorage.IndustryCyclicality            = ""};</v>
      </c>
      <c r="P3" t="str">
        <f>"       "&amp;K3&amp;" = '&lt;php? echo "&amp;SUBSTITUTE( H3,"'","")&amp;"?&gt;' ;"</f>
        <v xml:space="preserve">       localStorage.IndustryCyclicality            = '&lt;php? echo $IndustryCyclicality?&gt;' ;</v>
      </c>
      <c r="Q3" t="str">
        <f>SUBSTITUTE(M3,"'","")&amp;" =  "&amp;CHAR(34)&amp;"$_POST["&amp;F3&amp;"] "&amp;CHAR(34)&amp;";"</f>
        <v>$IndustryCyclicality            =  "$_POST['IndustryCyclicality'] ";</v>
      </c>
      <c r="R3" t="str">
        <f>"       "&amp;K3&amp;" =  document.PortersForm."&amp;B3&amp;".value;"</f>
        <v xml:space="preserve">       localStorage.IndustryCyclicality            =  document.PortersForm.IndustryCyclicality.value;</v>
      </c>
      <c r="S3" t="str">
        <f>"         document.PortersForm."&amp;B3&amp;".value"&amp;" =  "&amp;TRIM(K3)&amp;";"</f>
        <v xml:space="preserve">         document.PortersForm.IndustryCyclicality.value =  localStorage.IndustryCyclicality;</v>
      </c>
      <c r="T3" t="str">
        <f>IF(ISERROR(SEARCH("Rating",B3,1)),IF(ISERROR(SEARCH("Comment",B3,1)),IF(ISERROR(SEARCH("Score",B3,1)),"Varchar(150)","INT"),"VarChar(150)"),"varChar(6)")</f>
        <v>Varchar(150)</v>
      </c>
      <c r="U3" t="str">
        <f xml:space="preserve"> "           "&amp;B3&amp;"  "&amp;T3&amp;" NOT NULL,"</f>
        <v xml:space="preserve">           IndustryCyclicality  Varchar(150) NOT NULL,</v>
      </c>
      <c r="V3" t="str">
        <f>"       "&amp;B3&amp;","</f>
        <v xml:space="preserve">       IndustryCyclicality,</v>
      </c>
      <c r="W3" t="str">
        <f>"       "&amp;H3&amp;","</f>
        <v xml:space="preserve">       '$IndustryCyclicality',</v>
      </c>
    </row>
    <row r="4" spans="1:23" x14ac:dyDescent="0.25">
      <c r="A4">
        <v>2</v>
      </c>
      <c r="B4" t="s">
        <v>166</v>
      </c>
      <c r="C4">
        <f t="shared" ref="C4:C67" si="2">LEN(B4)</f>
        <v>19</v>
      </c>
      <c r="D4" s="3">
        <f t="shared" si="0"/>
        <v>30</v>
      </c>
      <c r="E4" s="15" t="str">
        <f t="shared" ref="E4:E67" si="3">B4&amp;REPT(" ",D4-C4)</f>
        <v xml:space="preserve">IndustryPerformance           </v>
      </c>
      <c r="F4" t="str">
        <f t="shared" ref="F4:F67" si="4">"'"&amp;B4&amp;"'"</f>
        <v>'IndustryPerformance'</v>
      </c>
      <c r="G4" t="str">
        <f t="shared" ref="G4:G67" si="5">"$"&amp;B4</f>
        <v>$IndustryPerformance</v>
      </c>
      <c r="H4" t="str">
        <f t="shared" ref="H4:H67" si="6">"'"&amp;G4&amp;"'"</f>
        <v>'$IndustryPerformance'</v>
      </c>
      <c r="I4">
        <f t="shared" ref="I4:I67" si="7">LEN(H4)</f>
        <v>22</v>
      </c>
      <c r="J4" s="3">
        <f t="shared" si="1"/>
        <v>33</v>
      </c>
      <c r="K4" s="10" t="str">
        <f t="shared" ref="K4:K67" si="8">"localStorage."&amp;E4</f>
        <v xml:space="preserve">localStorage.IndustryPerformance           </v>
      </c>
      <c r="M4" t="str">
        <f t="shared" ref="M4:M67" si="9">H4&amp;REPT(" ",J4-I4)</f>
        <v xml:space="preserve">'$IndustryPerformance'           </v>
      </c>
      <c r="N4" t="str">
        <f t="shared" ref="N4:N67" si="10">SUBSTITUTE(M4,"'","")&amp;" = "&amp;IF(RIGHT(B4,5)="Score","0       ",CHAR(34)&amp;"Medium"&amp;CHAR(34))&amp;";" &amp; "// "&amp;L4</f>
        <v xml:space="preserve">$IndustryPerformance            = "Medium";// </v>
      </c>
      <c r="O4" t="str">
        <f>"       if ("&amp;"typeof("&amp;K4&amp;")"&amp;"==  "&amp;CHAR(34)&amp;"undefined"&amp;CHAR(34)&amp;") { "&amp;K4&amp;" = "&amp;IF(RIGHT(B4,5)="Score",0,IF(RIGHT(B4,6)="Rating",CHAR(34)&amp;"Medium"&amp;CHAR(34),CHAR(34)&amp;"Performance In Line With Economy"&amp;CHAR(34)))&amp;"};"</f>
        <v xml:space="preserve">       if (typeof(localStorage.IndustryPerformance           )==  "undefined") { localStorage.IndustryPerformance            = "Performance In Line With Economy"};</v>
      </c>
      <c r="P4" t="str">
        <f t="shared" ref="P4:P67" si="11">"       "&amp;K4&amp;" = '&lt;php? echo "&amp;SUBSTITUTE( H4,"'","")&amp;"?&gt;' ;"</f>
        <v xml:space="preserve">       localStorage.IndustryPerformance            = '&lt;php? echo $IndustryPerformance?&gt;' ;</v>
      </c>
      <c r="Q4" t="str">
        <f t="shared" ref="Q4:Q67" si="12">SUBSTITUTE(M4,"'","")&amp;" =  "&amp;CHAR(34)&amp;"$_POST["&amp;F4&amp;"] "&amp;CHAR(34)&amp;";"</f>
        <v>$IndustryPerformance            =  "$_POST['IndustryPerformance'] ";</v>
      </c>
      <c r="R4" t="str">
        <f t="shared" ref="R4:R67" si="13">"       "&amp;K4&amp;" =  document.PortersForm."&amp;B4&amp;".value;"</f>
        <v xml:space="preserve">       localStorage.IndustryPerformance            =  document.PortersForm.IndustryPerformance.value;</v>
      </c>
      <c r="S4" t="str">
        <f t="shared" ref="S4:S67" si="14">"         document.PortersForm."&amp;B4&amp;".value"&amp;" =  "&amp;TRIM(K4)&amp;";"</f>
        <v xml:space="preserve">         document.PortersForm.IndustryPerformance.value =  localStorage.IndustryPerformance;</v>
      </c>
      <c r="T4" t="str">
        <f t="shared" ref="T4:T67" si="15">IF(ISERROR(SEARCH("Rating",B4,1)),IF(ISERROR(SEARCH("Comment",B4,1)),IF(ISERROR(SEARCH("Score",B4,1)),"Varchar(150)","INT"),"VarChar(150)"),"varChar(6)")</f>
        <v>Varchar(150)</v>
      </c>
      <c r="U4" t="str">
        <f t="shared" ref="U4:U67" si="16" xml:space="preserve"> "           "&amp;B4&amp;"  "&amp;T4&amp;" NOT NULL,"</f>
        <v xml:space="preserve">           IndustryPerformance  Varchar(150) NOT NULL,</v>
      </c>
      <c r="V4" t="str">
        <f t="shared" ref="V4:V67" si="17">"       "&amp;B4&amp;","</f>
        <v xml:space="preserve">       IndustryPerformance,</v>
      </c>
      <c r="W4" t="str">
        <f t="shared" ref="W4:W67" si="18">"       "&amp;H4&amp;","</f>
        <v xml:space="preserve">       '$IndustryPerformance',</v>
      </c>
    </row>
    <row r="5" spans="1:23" x14ac:dyDescent="0.25">
      <c r="A5">
        <v>3</v>
      </c>
      <c r="B5" t="s">
        <v>167</v>
      </c>
      <c r="C5">
        <f t="shared" si="2"/>
        <v>23</v>
      </c>
      <c r="D5" s="3">
        <f t="shared" si="0"/>
        <v>30</v>
      </c>
      <c r="E5" s="15" t="str">
        <f t="shared" si="3"/>
        <v xml:space="preserve">ThreatsOfNewEntryRating       </v>
      </c>
      <c r="F5" t="str">
        <f t="shared" si="4"/>
        <v>'ThreatsOfNewEntryRating'</v>
      </c>
      <c r="G5" t="str">
        <f t="shared" si="5"/>
        <v>$ThreatsOfNewEntryRating</v>
      </c>
      <c r="H5" t="str">
        <f t="shared" si="6"/>
        <v>'$ThreatsOfNewEntryRating'</v>
      </c>
      <c r="I5">
        <f t="shared" si="7"/>
        <v>26</v>
      </c>
      <c r="J5" s="3">
        <f t="shared" si="1"/>
        <v>33</v>
      </c>
      <c r="K5" s="10" t="str">
        <f t="shared" si="8"/>
        <v xml:space="preserve">localStorage.ThreatsOfNewEntryRating       </v>
      </c>
      <c r="L5" t="s">
        <v>253</v>
      </c>
      <c r="M5" t="str">
        <f t="shared" si="9"/>
        <v xml:space="preserve">'$ThreatsOfNewEntryRating'       </v>
      </c>
      <c r="N5" t="str">
        <f t="shared" si="10"/>
        <v>$ThreatsOfNewEntryRating        = "Medium";// ThreatsOfNewEntry</v>
      </c>
      <c r="O5" t="str">
        <f t="shared" ref="O5:O67" si="19">"       if ("&amp;"typeof("&amp;K5&amp;")"&amp;"==  "&amp;CHAR(34)&amp;"undefined"&amp;CHAR(34)&amp;") { "&amp;K5&amp;" = "&amp;IF(RIGHT(B5,5)="Score",0,IF(RIGHT(B5,6)="Rating",CHAR(34)&amp;"Medium"&amp;CHAR(34),CHAR(34)&amp;CHAR(34)))&amp;"};"</f>
        <v xml:space="preserve">       if (typeof(localStorage.ThreatsOfNewEntryRating       )==  "undefined") { localStorage.ThreatsOfNewEntryRating        = "Medium"};</v>
      </c>
      <c r="P5" t="str">
        <f t="shared" si="11"/>
        <v xml:space="preserve">       localStorage.ThreatsOfNewEntryRating        = '&lt;php? echo $ThreatsOfNewEntryRating?&gt;' ;</v>
      </c>
      <c r="Q5" t="str">
        <f t="shared" si="12"/>
        <v>$ThreatsOfNewEntryRating        =  "$_POST['ThreatsOfNewEntryRating'] ";</v>
      </c>
      <c r="R5" t="str">
        <f t="shared" si="13"/>
        <v xml:space="preserve">       localStorage.ThreatsOfNewEntryRating        =  document.PortersForm.ThreatsOfNewEntryRating.value;</v>
      </c>
      <c r="S5" t="str">
        <f t="shared" si="14"/>
        <v xml:space="preserve">         document.PortersForm.ThreatsOfNewEntryRating.value =  localStorage.ThreatsOfNewEntryRating;</v>
      </c>
      <c r="T5" t="str">
        <f t="shared" si="15"/>
        <v>varChar(6)</v>
      </c>
      <c r="U5" t="str">
        <f t="shared" si="16"/>
        <v xml:space="preserve">           ThreatsOfNewEntryRating  varChar(6) NOT NULL,</v>
      </c>
      <c r="V5" t="str">
        <f t="shared" si="17"/>
        <v xml:space="preserve">       ThreatsOfNewEntryRating,</v>
      </c>
      <c r="W5" t="str">
        <f t="shared" si="18"/>
        <v xml:space="preserve">       '$ThreatsOfNewEntryRating',</v>
      </c>
    </row>
    <row r="6" spans="1:23" x14ac:dyDescent="0.25">
      <c r="A6">
        <v>4</v>
      </c>
      <c r="B6" t="s">
        <v>168</v>
      </c>
      <c r="C6">
        <f t="shared" si="2"/>
        <v>22</v>
      </c>
      <c r="D6" s="3">
        <f t="shared" si="0"/>
        <v>30</v>
      </c>
      <c r="E6" s="15" t="str">
        <f t="shared" si="3"/>
        <v xml:space="preserve">ThreatsOfNewEntryScore        </v>
      </c>
      <c r="F6" t="str">
        <f t="shared" si="4"/>
        <v>'ThreatsOfNewEntryScore'</v>
      </c>
      <c r="G6" t="str">
        <f t="shared" si="5"/>
        <v>$ThreatsOfNewEntryScore</v>
      </c>
      <c r="H6" t="str">
        <f t="shared" si="6"/>
        <v>'$ThreatsOfNewEntryScore'</v>
      </c>
      <c r="I6">
        <f t="shared" si="7"/>
        <v>25</v>
      </c>
      <c r="J6" s="3">
        <f t="shared" si="1"/>
        <v>33</v>
      </c>
      <c r="K6" s="10" t="str">
        <f t="shared" si="8"/>
        <v xml:space="preserve">localStorage.ThreatsOfNewEntryScore        </v>
      </c>
      <c r="L6" t="s">
        <v>253</v>
      </c>
      <c r="M6" t="str">
        <f t="shared" si="9"/>
        <v xml:space="preserve">'$ThreatsOfNewEntryScore'        </v>
      </c>
      <c r="N6" t="str">
        <f t="shared" si="10"/>
        <v>$ThreatsOfNewEntryScore         = 0       ;// ThreatsOfNewEntry</v>
      </c>
      <c r="O6" t="str">
        <f t="shared" si="19"/>
        <v xml:space="preserve">       if (typeof(localStorage.ThreatsOfNewEntryScore        )==  "undefined") { localStorage.ThreatsOfNewEntryScore         = 0};</v>
      </c>
      <c r="P6" t="str">
        <f t="shared" si="11"/>
        <v xml:space="preserve">       localStorage.ThreatsOfNewEntryScore         = '&lt;php? echo $ThreatsOfNewEntryScore?&gt;' ;</v>
      </c>
      <c r="Q6" t="str">
        <f t="shared" si="12"/>
        <v>$ThreatsOfNewEntryScore         =  "$_POST['ThreatsOfNewEntryScore'] ";</v>
      </c>
      <c r="R6" t="str">
        <f t="shared" si="13"/>
        <v xml:space="preserve">       localStorage.ThreatsOfNewEntryScore         =  document.PortersForm.ThreatsOfNewEntryScore.value;</v>
      </c>
      <c r="S6" t="str">
        <f t="shared" si="14"/>
        <v xml:space="preserve">         document.PortersForm.ThreatsOfNewEntryScore.value =  localStorage.ThreatsOfNewEntryScore;</v>
      </c>
      <c r="T6" t="str">
        <f t="shared" si="15"/>
        <v>INT</v>
      </c>
      <c r="U6" t="str">
        <f t="shared" si="16"/>
        <v xml:space="preserve">           ThreatsOfNewEntryScore  INT NOT NULL,</v>
      </c>
      <c r="V6" t="str">
        <f t="shared" si="17"/>
        <v xml:space="preserve">       ThreatsOfNewEntryScore,</v>
      </c>
      <c r="W6" t="str">
        <f t="shared" si="18"/>
        <v xml:space="preserve">       '$ThreatsOfNewEntryScore',</v>
      </c>
    </row>
    <row r="7" spans="1:23" x14ac:dyDescent="0.25">
      <c r="A7">
        <v>5</v>
      </c>
      <c r="B7" t="s">
        <v>169</v>
      </c>
      <c r="C7">
        <f t="shared" si="2"/>
        <v>16</v>
      </c>
      <c r="D7" s="3">
        <f t="shared" si="0"/>
        <v>30</v>
      </c>
      <c r="E7" s="15" t="str">
        <f t="shared" si="3"/>
        <v xml:space="preserve">EntryCostsRating              </v>
      </c>
      <c r="F7" t="str">
        <f t="shared" si="4"/>
        <v>'EntryCostsRating'</v>
      </c>
      <c r="G7" t="str">
        <f t="shared" si="5"/>
        <v>$EntryCostsRating</v>
      </c>
      <c r="H7" t="str">
        <f t="shared" si="6"/>
        <v>'$EntryCostsRating'</v>
      </c>
      <c r="I7">
        <f t="shared" si="7"/>
        <v>19</v>
      </c>
      <c r="J7" s="3">
        <f t="shared" si="1"/>
        <v>33</v>
      </c>
      <c r="K7" s="10" t="str">
        <f t="shared" si="8"/>
        <v xml:space="preserve">localStorage.EntryCostsRating              </v>
      </c>
      <c r="L7" t="s">
        <v>253</v>
      </c>
      <c r="M7" t="str">
        <f t="shared" si="9"/>
        <v xml:space="preserve">'$EntryCostsRating'              </v>
      </c>
      <c r="N7" t="str">
        <f t="shared" si="10"/>
        <v>$EntryCostsRating               = "Medium";// ThreatsOfNewEntry</v>
      </c>
      <c r="O7" t="str">
        <f t="shared" si="19"/>
        <v xml:space="preserve">       if (typeof(localStorage.EntryCostsRating              )==  "undefined") { localStorage.EntryCostsRating               = "Medium"};</v>
      </c>
      <c r="P7" t="str">
        <f t="shared" si="11"/>
        <v xml:space="preserve">       localStorage.EntryCostsRating               = '&lt;php? echo $EntryCostsRating?&gt;' ;</v>
      </c>
      <c r="Q7" t="str">
        <f t="shared" si="12"/>
        <v>$EntryCostsRating               =  "$_POST['EntryCostsRating'] ";</v>
      </c>
      <c r="R7" t="str">
        <f t="shared" si="13"/>
        <v xml:space="preserve">       localStorage.EntryCostsRating               =  document.PortersForm.EntryCostsRating.value;</v>
      </c>
      <c r="S7" t="str">
        <f t="shared" si="14"/>
        <v xml:space="preserve">         document.PortersForm.EntryCostsRating.value =  localStorage.EntryCostsRating;</v>
      </c>
      <c r="T7" t="str">
        <f t="shared" si="15"/>
        <v>varChar(6)</v>
      </c>
      <c r="U7" t="str">
        <f t="shared" si="16"/>
        <v xml:space="preserve">           EntryCostsRating  varChar(6) NOT NULL,</v>
      </c>
      <c r="V7" t="str">
        <f t="shared" si="17"/>
        <v xml:space="preserve">       EntryCostsRating,</v>
      </c>
      <c r="W7" t="str">
        <f t="shared" si="18"/>
        <v xml:space="preserve">       '$EntryCostsRating',</v>
      </c>
    </row>
    <row r="8" spans="1:23" x14ac:dyDescent="0.25">
      <c r="A8">
        <v>6</v>
      </c>
      <c r="B8" t="s">
        <v>170</v>
      </c>
      <c r="C8">
        <f t="shared" si="2"/>
        <v>15</v>
      </c>
      <c r="D8" s="3">
        <f t="shared" si="0"/>
        <v>30</v>
      </c>
      <c r="E8" s="15" t="str">
        <f t="shared" si="3"/>
        <v xml:space="preserve">EntryCostsScore               </v>
      </c>
      <c r="F8" t="str">
        <f t="shared" si="4"/>
        <v>'EntryCostsScore'</v>
      </c>
      <c r="G8" t="str">
        <f t="shared" si="5"/>
        <v>$EntryCostsScore</v>
      </c>
      <c r="H8" t="str">
        <f t="shared" si="6"/>
        <v>'$EntryCostsScore'</v>
      </c>
      <c r="I8">
        <f t="shared" si="7"/>
        <v>18</v>
      </c>
      <c r="J8" s="3">
        <f t="shared" si="1"/>
        <v>33</v>
      </c>
      <c r="K8" s="10" t="str">
        <f t="shared" si="8"/>
        <v xml:space="preserve">localStorage.EntryCostsScore               </v>
      </c>
      <c r="L8" t="s">
        <v>253</v>
      </c>
      <c r="M8" t="str">
        <f t="shared" si="9"/>
        <v xml:space="preserve">'$EntryCostsScore'               </v>
      </c>
      <c r="N8" t="str">
        <f t="shared" si="10"/>
        <v>$EntryCostsScore                = 0       ;// ThreatsOfNewEntry</v>
      </c>
      <c r="O8" t="str">
        <f t="shared" si="19"/>
        <v xml:space="preserve">       if (typeof(localStorage.EntryCostsScore               )==  "undefined") { localStorage.EntryCostsScore                = 0};</v>
      </c>
      <c r="P8" t="str">
        <f t="shared" si="11"/>
        <v xml:space="preserve">       localStorage.EntryCostsScore                = '&lt;php? echo $EntryCostsScore?&gt;' ;</v>
      </c>
      <c r="Q8" t="str">
        <f t="shared" si="12"/>
        <v>$EntryCostsScore                =  "$_POST['EntryCostsScore'] ";</v>
      </c>
      <c r="R8" t="str">
        <f t="shared" si="13"/>
        <v xml:space="preserve">       localStorage.EntryCostsScore                =  document.PortersForm.EntryCostsScore.value;</v>
      </c>
      <c r="S8" t="str">
        <f t="shared" si="14"/>
        <v xml:space="preserve">         document.PortersForm.EntryCostsScore.value =  localStorage.EntryCostsScore;</v>
      </c>
      <c r="T8" t="str">
        <f t="shared" si="15"/>
        <v>INT</v>
      </c>
      <c r="U8" t="str">
        <f t="shared" si="16"/>
        <v xml:space="preserve">           EntryCostsScore  INT NOT NULL,</v>
      </c>
      <c r="V8" t="str">
        <f t="shared" si="17"/>
        <v xml:space="preserve">       EntryCostsScore,</v>
      </c>
      <c r="W8" t="str">
        <f t="shared" si="18"/>
        <v xml:space="preserve">       '$EntryCostsScore',</v>
      </c>
    </row>
    <row r="9" spans="1:23" x14ac:dyDescent="0.25">
      <c r="A9">
        <v>7</v>
      </c>
      <c r="B9" t="s">
        <v>171</v>
      </c>
      <c r="C9">
        <f t="shared" si="2"/>
        <v>17</v>
      </c>
      <c r="D9" s="3">
        <f t="shared" si="0"/>
        <v>30</v>
      </c>
      <c r="E9" s="15" t="str">
        <f t="shared" si="3"/>
        <v xml:space="preserve">EntryCostsComment             </v>
      </c>
      <c r="F9" t="str">
        <f t="shared" si="4"/>
        <v>'EntryCostsComment'</v>
      </c>
      <c r="G9" t="str">
        <f t="shared" si="5"/>
        <v>$EntryCostsComment</v>
      </c>
      <c r="H9" t="str">
        <f t="shared" si="6"/>
        <v>'$EntryCostsComment'</v>
      </c>
      <c r="I9">
        <f t="shared" si="7"/>
        <v>20</v>
      </c>
      <c r="J9" s="3">
        <f t="shared" si="1"/>
        <v>33</v>
      </c>
      <c r="K9" s="10" t="str">
        <f t="shared" si="8"/>
        <v xml:space="preserve">localStorage.EntryCostsComment             </v>
      </c>
      <c r="L9" t="s">
        <v>253</v>
      </c>
      <c r="M9" t="str">
        <f t="shared" si="9"/>
        <v xml:space="preserve">'$EntryCostsComment'             </v>
      </c>
      <c r="N9" t="str">
        <f t="shared" si="10"/>
        <v>$EntryCostsComment              = "Medium";// ThreatsOfNewEntry</v>
      </c>
      <c r="O9" t="str">
        <f t="shared" si="19"/>
        <v xml:space="preserve">       if (typeof(localStorage.EntryCostsComment             )==  "undefined") { localStorage.EntryCostsComment              = ""};</v>
      </c>
      <c r="P9" t="str">
        <f t="shared" si="11"/>
        <v xml:space="preserve">       localStorage.EntryCostsComment              = '&lt;php? echo $EntryCostsComment?&gt;' ;</v>
      </c>
      <c r="Q9" t="str">
        <f t="shared" si="12"/>
        <v>$EntryCostsComment              =  "$_POST['EntryCostsComment'] ";</v>
      </c>
      <c r="R9" t="str">
        <f t="shared" si="13"/>
        <v xml:space="preserve">       localStorage.EntryCostsComment              =  document.PortersForm.EntryCostsComment.value;</v>
      </c>
      <c r="S9" t="str">
        <f t="shared" si="14"/>
        <v xml:space="preserve">         document.PortersForm.EntryCostsComment.value =  localStorage.EntryCostsComment;</v>
      </c>
      <c r="T9" t="str">
        <f t="shared" si="15"/>
        <v>VarChar(150)</v>
      </c>
      <c r="U9" t="str">
        <f t="shared" si="16"/>
        <v xml:space="preserve">           EntryCostsComment  VarChar(150) NOT NULL,</v>
      </c>
      <c r="V9" t="str">
        <f t="shared" si="17"/>
        <v xml:space="preserve">       EntryCostsComment,</v>
      </c>
      <c r="W9" t="str">
        <f t="shared" si="18"/>
        <v xml:space="preserve">       '$EntryCostsComment',</v>
      </c>
    </row>
    <row r="10" spans="1:23" x14ac:dyDescent="0.25">
      <c r="A10">
        <v>8</v>
      </c>
      <c r="B10" t="s">
        <v>172</v>
      </c>
      <c r="C10">
        <f t="shared" si="2"/>
        <v>25</v>
      </c>
      <c r="D10" s="3">
        <f t="shared" si="0"/>
        <v>30</v>
      </c>
      <c r="E10" s="15" t="str">
        <f t="shared" si="3"/>
        <v xml:space="preserve">SpecialistKnowledgeRating     </v>
      </c>
      <c r="F10" t="str">
        <f t="shared" si="4"/>
        <v>'SpecialistKnowledgeRating'</v>
      </c>
      <c r="G10" t="str">
        <f t="shared" si="5"/>
        <v>$SpecialistKnowledgeRating</v>
      </c>
      <c r="H10" t="str">
        <f t="shared" si="6"/>
        <v>'$SpecialistKnowledgeRating'</v>
      </c>
      <c r="I10">
        <f t="shared" si="7"/>
        <v>28</v>
      </c>
      <c r="J10" s="3">
        <f t="shared" si="1"/>
        <v>33</v>
      </c>
      <c r="K10" s="10" t="str">
        <f t="shared" si="8"/>
        <v xml:space="preserve">localStorage.SpecialistKnowledgeRating     </v>
      </c>
      <c r="L10" t="s">
        <v>253</v>
      </c>
      <c r="M10" t="str">
        <f t="shared" si="9"/>
        <v xml:space="preserve">'$SpecialistKnowledgeRating'     </v>
      </c>
      <c r="N10" t="str">
        <f t="shared" si="10"/>
        <v>$SpecialistKnowledgeRating      = "Medium";// ThreatsOfNewEntry</v>
      </c>
      <c r="O10" t="str">
        <f t="shared" si="19"/>
        <v xml:space="preserve">       if (typeof(localStorage.SpecialistKnowledgeRating     )==  "undefined") { localStorage.SpecialistKnowledgeRating      = "Medium"};</v>
      </c>
      <c r="P10" t="str">
        <f t="shared" si="11"/>
        <v xml:space="preserve">       localStorage.SpecialistKnowledgeRating      = '&lt;php? echo $SpecialistKnowledgeRating?&gt;' ;</v>
      </c>
      <c r="Q10" t="str">
        <f t="shared" si="12"/>
        <v>$SpecialistKnowledgeRating      =  "$_POST['SpecialistKnowledgeRating'] ";</v>
      </c>
      <c r="R10" t="str">
        <f t="shared" si="13"/>
        <v xml:space="preserve">       localStorage.SpecialistKnowledgeRating      =  document.PortersForm.SpecialistKnowledgeRating.value;</v>
      </c>
      <c r="S10" t="str">
        <f t="shared" si="14"/>
        <v xml:space="preserve">         document.PortersForm.SpecialistKnowledgeRating.value =  localStorage.SpecialistKnowledgeRating;</v>
      </c>
      <c r="T10" t="str">
        <f t="shared" si="15"/>
        <v>varChar(6)</v>
      </c>
      <c r="U10" t="str">
        <f t="shared" si="16"/>
        <v xml:space="preserve">           SpecialistKnowledgeRating  varChar(6) NOT NULL,</v>
      </c>
      <c r="V10" t="str">
        <f t="shared" si="17"/>
        <v xml:space="preserve">       SpecialistKnowledgeRating,</v>
      </c>
      <c r="W10" t="str">
        <f t="shared" si="18"/>
        <v xml:space="preserve">       '$SpecialistKnowledgeRating',</v>
      </c>
    </row>
    <row r="11" spans="1:23" x14ac:dyDescent="0.25">
      <c r="A11">
        <v>9</v>
      </c>
      <c r="B11" t="s">
        <v>173</v>
      </c>
      <c r="C11">
        <f t="shared" si="2"/>
        <v>21</v>
      </c>
      <c r="D11" s="3">
        <f t="shared" si="0"/>
        <v>30</v>
      </c>
      <c r="E11" s="15" t="str">
        <f t="shared" si="3"/>
        <v xml:space="preserve">SpecialKnowledgeScore         </v>
      </c>
      <c r="F11" t="str">
        <f t="shared" si="4"/>
        <v>'SpecialKnowledgeScore'</v>
      </c>
      <c r="G11" t="str">
        <f t="shared" si="5"/>
        <v>$SpecialKnowledgeScore</v>
      </c>
      <c r="H11" t="str">
        <f t="shared" si="6"/>
        <v>'$SpecialKnowledgeScore'</v>
      </c>
      <c r="I11">
        <f t="shared" si="7"/>
        <v>24</v>
      </c>
      <c r="J11" s="3">
        <f t="shared" si="1"/>
        <v>33</v>
      </c>
      <c r="K11" s="10" t="str">
        <f t="shared" si="8"/>
        <v xml:space="preserve">localStorage.SpecialKnowledgeScore         </v>
      </c>
      <c r="L11" t="s">
        <v>253</v>
      </c>
      <c r="M11" t="str">
        <f t="shared" si="9"/>
        <v xml:space="preserve">'$SpecialKnowledgeScore'         </v>
      </c>
      <c r="N11" t="str">
        <f t="shared" si="10"/>
        <v>$SpecialKnowledgeScore          = 0       ;// ThreatsOfNewEntry</v>
      </c>
      <c r="O11" t="str">
        <f t="shared" si="19"/>
        <v xml:space="preserve">       if (typeof(localStorage.SpecialKnowledgeScore         )==  "undefined") { localStorage.SpecialKnowledgeScore          = 0};</v>
      </c>
      <c r="P11" t="str">
        <f t="shared" si="11"/>
        <v xml:space="preserve">       localStorage.SpecialKnowledgeScore          = '&lt;php? echo $SpecialKnowledgeScore?&gt;' ;</v>
      </c>
      <c r="Q11" t="str">
        <f t="shared" si="12"/>
        <v>$SpecialKnowledgeScore          =  "$_POST['SpecialKnowledgeScore'] ";</v>
      </c>
      <c r="R11" t="str">
        <f t="shared" si="13"/>
        <v xml:space="preserve">       localStorage.SpecialKnowledgeScore          =  document.PortersForm.SpecialKnowledgeScore.value;</v>
      </c>
      <c r="S11" t="str">
        <f t="shared" si="14"/>
        <v xml:space="preserve">         document.PortersForm.SpecialKnowledgeScore.value =  localStorage.SpecialKnowledgeScore;</v>
      </c>
      <c r="T11" t="str">
        <f t="shared" si="15"/>
        <v>INT</v>
      </c>
      <c r="U11" t="str">
        <f t="shared" si="16"/>
        <v xml:space="preserve">           SpecialKnowledgeScore  INT NOT NULL,</v>
      </c>
      <c r="V11" t="str">
        <f t="shared" si="17"/>
        <v xml:space="preserve">       SpecialKnowledgeScore,</v>
      </c>
      <c r="W11" t="str">
        <f t="shared" si="18"/>
        <v xml:space="preserve">       '$SpecialKnowledgeScore',</v>
      </c>
    </row>
    <row r="12" spans="1:23" x14ac:dyDescent="0.25">
      <c r="A12">
        <v>10</v>
      </c>
      <c r="B12" t="s">
        <v>174</v>
      </c>
      <c r="C12">
        <f t="shared" si="2"/>
        <v>26</v>
      </c>
      <c r="D12" s="3">
        <f t="shared" si="0"/>
        <v>30</v>
      </c>
      <c r="E12" s="15" t="str">
        <f t="shared" si="3"/>
        <v xml:space="preserve">SpecialistKnowledgeComment    </v>
      </c>
      <c r="F12" t="str">
        <f t="shared" si="4"/>
        <v>'SpecialistKnowledgeComment'</v>
      </c>
      <c r="G12" t="str">
        <f t="shared" si="5"/>
        <v>$SpecialistKnowledgeComment</v>
      </c>
      <c r="H12" t="str">
        <f t="shared" si="6"/>
        <v>'$SpecialistKnowledgeComment'</v>
      </c>
      <c r="I12">
        <f t="shared" si="7"/>
        <v>29</v>
      </c>
      <c r="J12" s="3">
        <f t="shared" si="1"/>
        <v>33</v>
      </c>
      <c r="K12" s="10" t="str">
        <f t="shared" si="8"/>
        <v xml:space="preserve">localStorage.SpecialistKnowledgeComment    </v>
      </c>
      <c r="L12" t="s">
        <v>253</v>
      </c>
      <c r="M12" t="str">
        <f t="shared" si="9"/>
        <v xml:space="preserve">'$SpecialistKnowledgeComment'    </v>
      </c>
      <c r="N12" t="str">
        <f t="shared" si="10"/>
        <v>$SpecialistKnowledgeComment     = "Medium";// ThreatsOfNewEntry</v>
      </c>
      <c r="O12" t="str">
        <f t="shared" si="19"/>
        <v xml:space="preserve">       if (typeof(localStorage.SpecialistKnowledgeComment    )==  "undefined") { localStorage.SpecialistKnowledgeComment     = ""};</v>
      </c>
      <c r="P12" t="str">
        <f t="shared" si="11"/>
        <v xml:space="preserve">       localStorage.SpecialistKnowledgeComment     = '&lt;php? echo $SpecialistKnowledgeComment?&gt;' ;</v>
      </c>
      <c r="Q12" t="str">
        <f t="shared" si="12"/>
        <v>$SpecialistKnowledgeComment     =  "$_POST['SpecialistKnowledgeComment'] ";</v>
      </c>
      <c r="R12" t="str">
        <f t="shared" si="13"/>
        <v xml:space="preserve">       localStorage.SpecialistKnowledgeComment     =  document.PortersForm.SpecialistKnowledgeComment.value;</v>
      </c>
      <c r="S12" t="str">
        <f t="shared" si="14"/>
        <v xml:space="preserve">         document.PortersForm.SpecialistKnowledgeComment.value =  localStorage.SpecialistKnowledgeComment;</v>
      </c>
      <c r="T12" t="str">
        <f t="shared" si="15"/>
        <v>VarChar(150)</v>
      </c>
      <c r="U12" t="str">
        <f t="shared" si="16"/>
        <v xml:space="preserve">           SpecialistKnowledgeComment  VarChar(150) NOT NULL,</v>
      </c>
      <c r="V12" t="str">
        <f t="shared" si="17"/>
        <v xml:space="preserve">       SpecialistKnowledgeComment,</v>
      </c>
      <c r="W12" t="str">
        <f t="shared" si="18"/>
        <v xml:space="preserve">       '$SpecialistKnowledgeComment',</v>
      </c>
    </row>
    <row r="13" spans="1:23" x14ac:dyDescent="0.25">
      <c r="A13">
        <v>11</v>
      </c>
      <c r="B13" t="s">
        <v>175</v>
      </c>
      <c r="C13">
        <f t="shared" si="2"/>
        <v>22</v>
      </c>
      <c r="D13" s="3">
        <f t="shared" si="0"/>
        <v>30</v>
      </c>
      <c r="E13" s="15" t="str">
        <f t="shared" si="3"/>
        <v xml:space="preserve">EconomiesOfScaleRating        </v>
      </c>
      <c r="F13" t="str">
        <f t="shared" si="4"/>
        <v>'EconomiesOfScaleRating'</v>
      </c>
      <c r="G13" t="str">
        <f t="shared" si="5"/>
        <v>$EconomiesOfScaleRating</v>
      </c>
      <c r="H13" t="str">
        <f t="shared" si="6"/>
        <v>'$EconomiesOfScaleRating'</v>
      </c>
      <c r="I13">
        <f t="shared" si="7"/>
        <v>25</v>
      </c>
      <c r="J13" s="3">
        <f t="shared" si="1"/>
        <v>33</v>
      </c>
      <c r="K13" s="10" t="str">
        <f t="shared" si="8"/>
        <v xml:space="preserve">localStorage.EconomiesOfScaleRating        </v>
      </c>
      <c r="L13" t="s">
        <v>253</v>
      </c>
      <c r="M13" t="str">
        <f t="shared" si="9"/>
        <v xml:space="preserve">'$EconomiesOfScaleRating'        </v>
      </c>
      <c r="N13" t="str">
        <f t="shared" si="10"/>
        <v>$EconomiesOfScaleRating         = "Medium";// ThreatsOfNewEntry</v>
      </c>
      <c r="O13" t="str">
        <f t="shared" si="19"/>
        <v xml:space="preserve">       if (typeof(localStorage.EconomiesOfScaleRating        )==  "undefined") { localStorage.EconomiesOfScaleRating         = "Medium"};</v>
      </c>
      <c r="P13" t="str">
        <f t="shared" si="11"/>
        <v xml:space="preserve">       localStorage.EconomiesOfScaleRating         = '&lt;php? echo $EconomiesOfScaleRating?&gt;' ;</v>
      </c>
      <c r="Q13" t="str">
        <f t="shared" si="12"/>
        <v>$EconomiesOfScaleRating         =  "$_POST['EconomiesOfScaleRating'] ";</v>
      </c>
      <c r="R13" t="str">
        <f t="shared" si="13"/>
        <v xml:space="preserve">       localStorage.EconomiesOfScaleRating         =  document.PortersForm.EconomiesOfScaleRating.value;</v>
      </c>
      <c r="S13" t="str">
        <f t="shared" si="14"/>
        <v xml:space="preserve">         document.PortersForm.EconomiesOfScaleRating.value =  localStorage.EconomiesOfScaleRating;</v>
      </c>
      <c r="T13" t="str">
        <f t="shared" si="15"/>
        <v>varChar(6)</v>
      </c>
      <c r="U13" t="str">
        <f t="shared" si="16"/>
        <v xml:space="preserve">           EconomiesOfScaleRating  varChar(6) NOT NULL,</v>
      </c>
      <c r="V13" t="str">
        <f t="shared" si="17"/>
        <v xml:space="preserve">       EconomiesOfScaleRating,</v>
      </c>
      <c r="W13" t="str">
        <f t="shared" si="18"/>
        <v xml:space="preserve">       '$EconomiesOfScaleRating',</v>
      </c>
    </row>
    <row r="14" spans="1:23" x14ac:dyDescent="0.25">
      <c r="A14">
        <v>12</v>
      </c>
      <c r="B14" t="s">
        <v>176</v>
      </c>
      <c r="C14">
        <f t="shared" si="2"/>
        <v>21</v>
      </c>
      <c r="D14" s="3">
        <f t="shared" si="0"/>
        <v>30</v>
      </c>
      <c r="E14" s="15" t="str">
        <f t="shared" si="3"/>
        <v xml:space="preserve">EconomiesOfScaleScore         </v>
      </c>
      <c r="F14" t="str">
        <f t="shared" si="4"/>
        <v>'EconomiesOfScaleScore'</v>
      </c>
      <c r="G14" t="str">
        <f t="shared" si="5"/>
        <v>$EconomiesOfScaleScore</v>
      </c>
      <c r="H14" t="str">
        <f t="shared" si="6"/>
        <v>'$EconomiesOfScaleScore'</v>
      </c>
      <c r="I14">
        <f t="shared" si="7"/>
        <v>24</v>
      </c>
      <c r="J14" s="3">
        <f t="shared" si="1"/>
        <v>33</v>
      </c>
      <c r="K14" s="10" t="str">
        <f t="shared" si="8"/>
        <v xml:space="preserve">localStorage.EconomiesOfScaleScore         </v>
      </c>
      <c r="L14" t="s">
        <v>253</v>
      </c>
      <c r="M14" t="str">
        <f t="shared" si="9"/>
        <v xml:space="preserve">'$EconomiesOfScaleScore'         </v>
      </c>
      <c r="N14" t="str">
        <f t="shared" si="10"/>
        <v>$EconomiesOfScaleScore          = 0       ;// ThreatsOfNewEntry</v>
      </c>
      <c r="O14" t="str">
        <f t="shared" si="19"/>
        <v xml:space="preserve">       if (typeof(localStorage.EconomiesOfScaleScore         )==  "undefined") { localStorage.EconomiesOfScaleScore          = 0};</v>
      </c>
      <c r="P14" t="str">
        <f t="shared" si="11"/>
        <v xml:space="preserve">       localStorage.EconomiesOfScaleScore          = '&lt;php? echo $EconomiesOfScaleScore?&gt;' ;</v>
      </c>
      <c r="Q14" t="str">
        <f t="shared" si="12"/>
        <v>$EconomiesOfScaleScore          =  "$_POST['EconomiesOfScaleScore'] ";</v>
      </c>
      <c r="R14" t="str">
        <f t="shared" si="13"/>
        <v xml:space="preserve">       localStorage.EconomiesOfScaleScore          =  document.PortersForm.EconomiesOfScaleScore.value;</v>
      </c>
      <c r="S14" t="str">
        <f t="shared" si="14"/>
        <v xml:space="preserve">         document.PortersForm.EconomiesOfScaleScore.value =  localStorage.EconomiesOfScaleScore;</v>
      </c>
      <c r="T14" t="str">
        <f t="shared" si="15"/>
        <v>INT</v>
      </c>
      <c r="U14" t="str">
        <f t="shared" si="16"/>
        <v xml:space="preserve">           EconomiesOfScaleScore  INT NOT NULL,</v>
      </c>
      <c r="V14" t="str">
        <f t="shared" si="17"/>
        <v xml:space="preserve">       EconomiesOfScaleScore,</v>
      </c>
      <c r="W14" t="str">
        <f t="shared" si="18"/>
        <v xml:space="preserve">       '$EconomiesOfScaleScore',</v>
      </c>
    </row>
    <row r="15" spans="1:23" x14ac:dyDescent="0.25">
      <c r="A15">
        <v>13</v>
      </c>
      <c r="B15" t="s">
        <v>177</v>
      </c>
      <c r="C15">
        <f t="shared" si="2"/>
        <v>23</v>
      </c>
      <c r="D15" s="3">
        <f t="shared" si="0"/>
        <v>30</v>
      </c>
      <c r="E15" s="15" t="str">
        <f t="shared" si="3"/>
        <v xml:space="preserve">EconomiesOfScaleComment       </v>
      </c>
      <c r="F15" t="str">
        <f t="shared" si="4"/>
        <v>'EconomiesOfScaleComment'</v>
      </c>
      <c r="G15" t="str">
        <f t="shared" si="5"/>
        <v>$EconomiesOfScaleComment</v>
      </c>
      <c r="H15" t="str">
        <f t="shared" si="6"/>
        <v>'$EconomiesOfScaleComment'</v>
      </c>
      <c r="I15">
        <f t="shared" si="7"/>
        <v>26</v>
      </c>
      <c r="J15" s="3">
        <f t="shared" si="1"/>
        <v>33</v>
      </c>
      <c r="K15" s="10" t="str">
        <f t="shared" si="8"/>
        <v xml:space="preserve">localStorage.EconomiesOfScaleComment       </v>
      </c>
      <c r="L15" t="s">
        <v>253</v>
      </c>
      <c r="M15" t="str">
        <f t="shared" si="9"/>
        <v xml:space="preserve">'$EconomiesOfScaleComment'       </v>
      </c>
      <c r="N15" t="str">
        <f t="shared" si="10"/>
        <v>$EconomiesOfScaleComment        = "Medium";// ThreatsOfNewEntry</v>
      </c>
      <c r="O15" t="str">
        <f t="shared" si="19"/>
        <v xml:space="preserve">       if (typeof(localStorage.EconomiesOfScaleComment       )==  "undefined") { localStorage.EconomiesOfScaleComment        = ""};</v>
      </c>
      <c r="P15" t="str">
        <f t="shared" si="11"/>
        <v xml:space="preserve">       localStorage.EconomiesOfScaleComment        = '&lt;php? echo $EconomiesOfScaleComment?&gt;' ;</v>
      </c>
      <c r="Q15" t="str">
        <f t="shared" si="12"/>
        <v>$EconomiesOfScaleComment        =  "$_POST['EconomiesOfScaleComment'] ";</v>
      </c>
      <c r="R15" t="str">
        <f t="shared" si="13"/>
        <v xml:space="preserve">       localStorage.EconomiesOfScaleComment        =  document.PortersForm.EconomiesOfScaleComment.value;</v>
      </c>
      <c r="S15" t="str">
        <f t="shared" si="14"/>
        <v xml:space="preserve">         document.PortersForm.EconomiesOfScaleComment.value =  localStorage.EconomiesOfScaleComment;</v>
      </c>
      <c r="T15" t="str">
        <f t="shared" si="15"/>
        <v>VarChar(150)</v>
      </c>
      <c r="U15" t="str">
        <f t="shared" si="16"/>
        <v xml:space="preserve">           EconomiesOfScaleComment  VarChar(150) NOT NULL,</v>
      </c>
      <c r="V15" t="str">
        <f t="shared" si="17"/>
        <v xml:space="preserve">       EconomiesOfScaleComment,</v>
      </c>
      <c r="W15" t="str">
        <f t="shared" si="18"/>
        <v xml:space="preserve">       '$EconomiesOfScaleComment',</v>
      </c>
    </row>
    <row r="16" spans="1:23" x14ac:dyDescent="0.25">
      <c r="A16">
        <v>14</v>
      </c>
      <c r="B16" t="s">
        <v>178</v>
      </c>
      <c r="C16">
        <f t="shared" si="2"/>
        <v>20</v>
      </c>
      <c r="D16" s="3">
        <f t="shared" si="0"/>
        <v>30</v>
      </c>
      <c r="E16" s="15" t="str">
        <f t="shared" si="3"/>
        <v xml:space="preserve">CostAdvantagesRating          </v>
      </c>
      <c r="F16" t="str">
        <f t="shared" si="4"/>
        <v>'CostAdvantagesRating'</v>
      </c>
      <c r="G16" t="str">
        <f t="shared" si="5"/>
        <v>$CostAdvantagesRating</v>
      </c>
      <c r="H16" t="str">
        <f t="shared" si="6"/>
        <v>'$CostAdvantagesRating'</v>
      </c>
      <c r="I16">
        <f t="shared" si="7"/>
        <v>23</v>
      </c>
      <c r="J16" s="3">
        <f t="shared" si="1"/>
        <v>33</v>
      </c>
      <c r="K16" s="10" t="str">
        <f t="shared" si="8"/>
        <v xml:space="preserve">localStorage.CostAdvantagesRating          </v>
      </c>
      <c r="L16" t="s">
        <v>253</v>
      </c>
      <c r="M16" t="str">
        <f t="shared" si="9"/>
        <v xml:space="preserve">'$CostAdvantagesRating'          </v>
      </c>
      <c r="N16" t="str">
        <f t="shared" si="10"/>
        <v>$CostAdvantagesRating           = "Medium";// ThreatsOfNewEntry</v>
      </c>
      <c r="O16" t="str">
        <f t="shared" si="19"/>
        <v xml:space="preserve">       if (typeof(localStorage.CostAdvantagesRating          )==  "undefined") { localStorage.CostAdvantagesRating           = "Medium"};</v>
      </c>
      <c r="P16" t="str">
        <f t="shared" si="11"/>
        <v xml:space="preserve">       localStorage.CostAdvantagesRating           = '&lt;php? echo $CostAdvantagesRating?&gt;' ;</v>
      </c>
      <c r="Q16" t="str">
        <f t="shared" si="12"/>
        <v>$CostAdvantagesRating           =  "$_POST['CostAdvantagesRating'] ";</v>
      </c>
      <c r="R16" t="str">
        <f t="shared" si="13"/>
        <v xml:space="preserve">       localStorage.CostAdvantagesRating           =  document.PortersForm.CostAdvantagesRating.value;</v>
      </c>
      <c r="S16" t="str">
        <f t="shared" si="14"/>
        <v xml:space="preserve">         document.PortersForm.CostAdvantagesRating.value =  localStorage.CostAdvantagesRating;</v>
      </c>
      <c r="T16" t="str">
        <f t="shared" si="15"/>
        <v>varChar(6)</v>
      </c>
      <c r="U16" t="str">
        <f t="shared" si="16"/>
        <v xml:space="preserve">           CostAdvantagesRating  varChar(6) NOT NULL,</v>
      </c>
      <c r="V16" t="str">
        <f t="shared" si="17"/>
        <v xml:space="preserve">       CostAdvantagesRating,</v>
      </c>
      <c r="W16" t="str">
        <f t="shared" si="18"/>
        <v xml:space="preserve">       '$CostAdvantagesRating',</v>
      </c>
    </row>
    <row r="17" spans="1:23" x14ac:dyDescent="0.25">
      <c r="A17">
        <v>15</v>
      </c>
      <c r="B17" t="s">
        <v>179</v>
      </c>
      <c r="C17">
        <f t="shared" si="2"/>
        <v>19</v>
      </c>
      <c r="D17" s="3">
        <f t="shared" si="0"/>
        <v>30</v>
      </c>
      <c r="E17" s="15" t="str">
        <f t="shared" si="3"/>
        <v xml:space="preserve">CostAdvantagesScore           </v>
      </c>
      <c r="F17" t="str">
        <f t="shared" si="4"/>
        <v>'CostAdvantagesScore'</v>
      </c>
      <c r="G17" t="str">
        <f t="shared" si="5"/>
        <v>$CostAdvantagesScore</v>
      </c>
      <c r="H17" t="str">
        <f t="shared" si="6"/>
        <v>'$CostAdvantagesScore'</v>
      </c>
      <c r="I17">
        <f t="shared" si="7"/>
        <v>22</v>
      </c>
      <c r="J17" s="3">
        <f t="shared" si="1"/>
        <v>33</v>
      </c>
      <c r="K17" s="10" t="str">
        <f t="shared" si="8"/>
        <v xml:space="preserve">localStorage.CostAdvantagesScore           </v>
      </c>
      <c r="L17" t="s">
        <v>253</v>
      </c>
      <c r="M17" t="str">
        <f t="shared" si="9"/>
        <v xml:space="preserve">'$CostAdvantagesScore'           </v>
      </c>
      <c r="N17" t="str">
        <f t="shared" si="10"/>
        <v>$CostAdvantagesScore            = 0       ;// ThreatsOfNewEntry</v>
      </c>
      <c r="O17" t="str">
        <f t="shared" si="19"/>
        <v xml:space="preserve">       if (typeof(localStorage.CostAdvantagesScore           )==  "undefined") { localStorage.CostAdvantagesScore            = 0};</v>
      </c>
      <c r="P17" t="str">
        <f t="shared" si="11"/>
        <v xml:space="preserve">       localStorage.CostAdvantagesScore            = '&lt;php? echo $CostAdvantagesScore?&gt;' ;</v>
      </c>
      <c r="Q17" t="str">
        <f t="shared" si="12"/>
        <v>$CostAdvantagesScore            =  "$_POST['CostAdvantagesScore'] ";</v>
      </c>
      <c r="R17" t="str">
        <f t="shared" si="13"/>
        <v xml:space="preserve">       localStorage.CostAdvantagesScore            =  document.PortersForm.CostAdvantagesScore.value;</v>
      </c>
      <c r="S17" t="str">
        <f t="shared" si="14"/>
        <v xml:space="preserve">         document.PortersForm.CostAdvantagesScore.value =  localStorage.CostAdvantagesScore;</v>
      </c>
      <c r="T17" t="str">
        <f t="shared" si="15"/>
        <v>INT</v>
      </c>
      <c r="U17" t="str">
        <f t="shared" si="16"/>
        <v xml:space="preserve">           CostAdvantagesScore  INT NOT NULL,</v>
      </c>
      <c r="V17" t="str">
        <f t="shared" si="17"/>
        <v xml:space="preserve">       CostAdvantagesScore,</v>
      </c>
      <c r="W17" t="str">
        <f t="shared" si="18"/>
        <v xml:space="preserve">       '$CostAdvantagesScore',</v>
      </c>
    </row>
    <row r="18" spans="1:23" x14ac:dyDescent="0.25">
      <c r="A18">
        <v>16</v>
      </c>
      <c r="B18" t="s">
        <v>180</v>
      </c>
      <c r="C18">
        <f t="shared" si="2"/>
        <v>21</v>
      </c>
      <c r="D18" s="3">
        <f t="shared" si="0"/>
        <v>30</v>
      </c>
      <c r="E18" s="15" t="str">
        <f t="shared" si="3"/>
        <v xml:space="preserve">CostAdvantagesComment         </v>
      </c>
      <c r="F18" t="str">
        <f t="shared" si="4"/>
        <v>'CostAdvantagesComment'</v>
      </c>
      <c r="G18" t="str">
        <f t="shared" si="5"/>
        <v>$CostAdvantagesComment</v>
      </c>
      <c r="H18" t="str">
        <f t="shared" si="6"/>
        <v>'$CostAdvantagesComment'</v>
      </c>
      <c r="I18">
        <f t="shared" si="7"/>
        <v>24</v>
      </c>
      <c r="J18" s="3">
        <f t="shared" si="1"/>
        <v>33</v>
      </c>
      <c r="K18" s="10" t="str">
        <f t="shared" si="8"/>
        <v xml:space="preserve">localStorage.CostAdvantagesComment         </v>
      </c>
      <c r="L18" t="s">
        <v>253</v>
      </c>
      <c r="M18" t="str">
        <f t="shared" si="9"/>
        <v xml:space="preserve">'$CostAdvantagesComment'         </v>
      </c>
      <c r="N18" t="str">
        <f t="shared" si="10"/>
        <v>$CostAdvantagesComment          = "Medium";// ThreatsOfNewEntry</v>
      </c>
      <c r="O18" t="str">
        <f t="shared" si="19"/>
        <v xml:space="preserve">       if (typeof(localStorage.CostAdvantagesComment         )==  "undefined") { localStorage.CostAdvantagesComment          = ""};</v>
      </c>
      <c r="P18" t="str">
        <f t="shared" si="11"/>
        <v xml:space="preserve">       localStorage.CostAdvantagesComment          = '&lt;php? echo $CostAdvantagesComment?&gt;' ;</v>
      </c>
      <c r="Q18" t="str">
        <f t="shared" si="12"/>
        <v>$CostAdvantagesComment          =  "$_POST['CostAdvantagesComment'] ";</v>
      </c>
      <c r="R18" t="str">
        <f t="shared" si="13"/>
        <v xml:space="preserve">       localStorage.CostAdvantagesComment          =  document.PortersForm.CostAdvantagesComment.value;</v>
      </c>
      <c r="S18" t="str">
        <f t="shared" si="14"/>
        <v xml:space="preserve">         document.PortersForm.CostAdvantagesComment.value =  localStorage.CostAdvantagesComment;</v>
      </c>
      <c r="T18" t="str">
        <f t="shared" si="15"/>
        <v>VarChar(150)</v>
      </c>
      <c r="U18" t="str">
        <f t="shared" si="16"/>
        <v xml:space="preserve">           CostAdvantagesComment  VarChar(150) NOT NULL,</v>
      </c>
      <c r="V18" t="str">
        <f t="shared" si="17"/>
        <v xml:space="preserve">       CostAdvantagesComment,</v>
      </c>
      <c r="W18" t="str">
        <f t="shared" si="18"/>
        <v xml:space="preserve">       '$CostAdvantagesComment',</v>
      </c>
    </row>
    <row r="19" spans="1:23" x14ac:dyDescent="0.25">
      <c r="A19">
        <v>17</v>
      </c>
      <c r="B19" t="s">
        <v>181</v>
      </c>
      <c r="C19">
        <f t="shared" si="2"/>
        <v>26</v>
      </c>
      <c r="D19" s="3">
        <f t="shared" si="0"/>
        <v>30</v>
      </c>
      <c r="E19" s="15" t="str">
        <f t="shared" si="3"/>
        <v xml:space="preserve">TechnologyProtectionRating    </v>
      </c>
      <c r="F19" t="str">
        <f t="shared" si="4"/>
        <v>'TechnologyProtectionRating'</v>
      </c>
      <c r="G19" t="str">
        <f t="shared" si="5"/>
        <v>$TechnologyProtectionRating</v>
      </c>
      <c r="H19" t="str">
        <f t="shared" si="6"/>
        <v>'$TechnologyProtectionRating'</v>
      </c>
      <c r="I19">
        <f t="shared" si="7"/>
        <v>29</v>
      </c>
      <c r="J19" s="3">
        <f t="shared" si="1"/>
        <v>33</v>
      </c>
      <c r="K19" s="10" t="str">
        <f t="shared" si="8"/>
        <v xml:space="preserve">localStorage.TechnologyProtectionRating    </v>
      </c>
      <c r="L19" t="s">
        <v>253</v>
      </c>
      <c r="M19" t="str">
        <f t="shared" si="9"/>
        <v xml:space="preserve">'$TechnologyProtectionRating'    </v>
      </c>
      <c r="N19" t="str">
        <f t="shared" si="10"/>
        <v>$TechnologyProtectionRating     = "Medium";// ThreatsOfNewEntry</v>
      </c>
      <c r="O19" t="str">
        <f t="shared" si="19"/>
        <v xml:space="preserve">       if (typeof(localStorage.TechnologyProtectionRating    )==  "undefined") { localStorage.TechnologyProtectionRating     = "Medium"};</v>
      </c>
      <c r="P19" t="str">
        <f t="shared" si="11"/>
        <v xml:space="preserve">       localStorage.TechnologyProtectionRating     = '&lt;php? echo $TechnologyProtectionRating?&gt;' ;</v>
      </c>
      <c r="Q19" t="str">
        <f t="shared" si="12"/>
        <v>$TechnologyProtectionRating     =  "$_POST['TechnologyProtectionRating'] ";</v>
      </c>
      <c r="R19" t="str">
        <f t="shared" si="13"/>
        <v xml:space="preserve">       localStorage.TechnologyProtectionRating     =  document.PortersForm.TechnologyProtectionRating.value;</v>
      </c>
      <c r="S19" t="str">
        <f t="shared" si="14"/>
        <v xml:space="preserve">         document.PortersForm.TechnologyProtectionRating.value =  localStorage.TechnologyProtectionRating;</v>
      </c>
      <c r="T19" t="str">
        <f t="shared" si="15"/>
        <v>varChar(6)</v>
      </c>
      <c r="U19" t="str">
        <f t="shared" si="16"/>
        <v xml:space="preserve">           TechnologyProtectionRating  varChar(6) NOT NULL,</v>
      </c>
      <c r="V19" t="str">
        <f t="shared" si="17"/>
        <v xml:space="preserve">       TechnologyProtectionRating,</v>
      </c>
      <c r="W19" t="str">
        <f t="shared" si="18"/>
        <v xml:space="preserve">       '$TechnologyProtectionRating',</v>
      </c>
    </row>
    <row r="20" spans="1:23" x14ac:dyDescent="0.25">
      <c r="A20">
        <v>18</v>
      </c>
      <c r="B20" t="s">
        <v>182</v>
      </c>
      <c r="C20">
        <f t="shared" si="2"/>
        <v>25</v>
      </c>
      <c r="D20" s="3">
        <f t="shared" si="0"/>
        <v>30</v>
      </c>
      <c r="E20" s="15" t="str">
        <f t="shared" si="3"/>
        <v xml:space="preserve">TechnologyProtectionScore     </v>
      </c>
      <c r="F20" t="str">
        <f t="shared" si="4"/>
        <v>'TechnologyProtectionScore'</v>
      </c>
      <c r="G20" t="str">
        <f t="shared" si="5"/>
        <v>$TechnologyProtectionScore</v>
      </c>
      <c r="H20" t="str">
        <f t="shared" si="6"/>
        <v>'$TechnologyProtectionScore'</v>
      </c>
      <c r="I20">
        <f t="shared" si="7"/>
        <v>28</v>
      </c>
      <c r="J20" s="3">
        <f t="shared" si="1"/>
        <v>33</v>
      </c>
      <c r="K20" s="10" t="str">
        <f t="shared" si="8"/>
        <v xml:space="preserve">localStorage.TechnologyProtectionScore     </v>
      </c>
      <c r="L20" t="s">
        <v>253</v>
      </c>
      <c r="M20" t="str">
        <f t="shared" si="9"/>
        <v xml:space="preserve">'$TechnologyProtectionScore'     </v>
      </c>
      <c r="N20" t="str">
        <f t="shared" si="10"/>
        <v>$TechnologyProtectionScore      = 0       ;// ThreatsOfNewEntry</v>
      </c>
      <c r="O20" t="str">
        <f t="shared" si="19"/>
        <v xml:space="preserve">       if (typeof(localStorage.TechnologyProtectionScore     )==  "undefined") { localStorage.TechnologyProtectionScore      = 0};</v>
      </c>
      <c r="P20" t="str">
        <f t="shared" si="11"/>
        <v xml:space="preserve">       localStorage.TechnologyProtectionScore      = '&lt;php? echo $TechnologyProtectionScore?&gt;' ;</v>
      </c>
      <c r="Q20" t="str">
        <f t="shared" si="12"/>
        <v>$TechnologyProtectionScore      =  "$_POST['TechnologyProtectionScore'] ";</v>
      </c>
      <c r="R20" t="str">
        <f t="shared" si="13"/>
        <v xml:space="preserve">       localStorage.TechnologyProtectionScore      =  document.PortersForm.TechnologyProtectionScore.value;</v>
      </c>
      <c r="S20" t="str">
        <f t="shared" si="14"/>
        <v xml:space="preserve">         document.PortersForm.TechnologyProtectionScore.value =  localStorage.TechnologyProtectionScore;</v>
      </c>
      <c r="T20" t="str">
        <f t="shared" si="15"/>
        <v>INT</v>
      </c>
      <c r="U20" t="str">
        <f t="shared" si="16"/>
        <v xml:space="preserve">           TechnologyProtectionScore  INT NOT NULL,</v>
      </c>
      <c r="V20" t="str">
        <f t="shared" si="17"/>
        <v xml:space="preserve">       TechnologyProtectionScore,</v>
      </c>
      <c r="W20" t="str">
        <f t="shared" si="18"/>
        <v xml:space="preserve">       '$TechnologyProtectionScore',</v>
      </c>
    </row>
    <row r="21" spans="1:23" x14ac:dyDescent="0.25">
      <c r="A21">
        <v>19</v>
      </c>
      <c r="B21" t="s">
        <v>183</v>
      </c>
      <c r="C21">
        <f t="shared" si="2"/>
        <v>27</v>
      </c>
      <c r="D21" s="3">
        <f t="shared" si="0"/>
        <v>30</v>
      </c>
      <c r="E21" s="15" t="str">
        <f t="shared" si="3"/>
        <v xml:space="preserve">TechnologyProtectionComment   </v>
      </c>
      <c r="F21" t="str">
        <f t="shared" si="4"/>
        <v>'TechnologyProtectionComment'</v>
      </c>
      <c r="G21" t="str">
        <f t="shared" si="5"/>
        <v>$TechnologyProtectionComment</v>
      </c>
      <c r="H21" t="str">
        <f t="shared" si="6"/>
        <v>'$TechnologyProtectionComment'</v>
      </c>
      <c r="I21">
        <f t="shared" si="7"/>
        <v>30</v>
      </c>
      <c r="J21" s="3">
        <f t="shared" si="1"/>
        <v>33</v>
      </c>
      <c r="K21" s="10" t="str">
        <f t="shared" si="8"/>
        <v xml:space="preserve">localStorage.TechnologyProtectionComment   </v>
      </c>
      <c r="L21" t="s">
        <v>253</v>
      </c>
      <c r="M21" t="str">
        <f t="shared" si="9"/>
        <v xml:space="preserve">'$TechnologyProtectionComment'   </v>
      </c>
      <c r="N21" t="str">
        <f t="shared" si="10"/>
        <v>$TechnologyProtectionComment    = "Medium";// ThreatsOfNewEntry</v>
      </c>
      <c r="O21" t="str">
        <f t="shared" si="19"/>
        <v xml:space="preserve">       if (typeof(localStorage.TechnologyProtectionComment   )==  "undefined") { localStorage.TechnologyProtectionComment    = ""};</v>
      </c>
      <c r="P21" t="str">
        <f t="shared" si="11"/>
        <v xml:space="preserve">       localStorage.TechnologyProtectionComment    = '&lt;php? echo $TechnologyProtectionComment?&gt;' ;</v>
      </c>
      <c r="Q21" t="str">
        <f t="shared" si="12"/>
        <v>$TechnologyProtectionComment    =  "$_POST['TechnologyProtectionComment'] ";</v>
      </c>
      <c r="R21" t="str">
        <f t="shared" si="13"/>
        <v xml:space="preserve">       localStorage.TechnologyProtectionComment    =  document.PortersForm.TechnologyProtectionComment.value;</v>
      </c>
      <c r="S21" t="str">
        <f t="shared" si="14"/>
        <v xml:space="preserve">         document.PortersForm.TechnologyProtectionComment.value =  localStorage.TechnologyProtectionComment;</v>
      </c>
      <c r="T21" t="str">
        <f t="shared" si="15"/>
        <v>VarChar(150)</v>
      </c>
      <c r="U21" t="str">
        <f t="shared" si="16"/>
        <v xml:space="preserve">           TechnologyProtectionComment  VarChar(150) NOT NULL,</v>
      </c>
      <c r="V21" t="str">
        <f t="shared" si="17"/>
        <v xml:space="preserve">       TechnologyProtectionComment,</v>
      </c>
      <c r="W21" t="str">
        <f t="shared" si="18"/>
        <v xml:space="preserve">       '$TechnologyProtectionComment',</v>
      </c>
    </row>
    <row r="22" spans="1:23" x14ac:dyDescent="0.25">
      <c r="A22">
        <v>20</v>
      </c>
      <c r="B22" t="s">
        <v>184</v>
      </c>
      <c r="C22">
        <f t="shared" si="2"/>
        <v>21</v>
      </c>
      <c r="D22" s="3">
        <f t="shared" si="0"/>
        <v>30</v>
      </c>
      <c r="E22" s="15" t="str">
        <f t="shared" si="3"/>
        <v xml:space="preserve">BarriersToEntryRating         </v>
      </c>
      <c r="F22" t="str">
        <f t="shared" si="4"/>
        <v>'BarriersToEntryRating'</v>
      </c>
      <c r="G22" t="str">
        <f t="shared" si="5"/>
        <v>$BarriersToEntryRating</v>
      </c>
      <c r="H22" t="str">
        <f t="shared" si="6"/>
        <v>'$BarriersToEntryRating'</v>
      </c>
      <c r="I22">
        <f t="shared" si="7"/>
        <v>24</v>
      </c>
      <c r="J22" s="3">
        <f t="shared" si="1"/>
        <v>33</v>
      </c>
      <c r="K22" s="10" t="str">
        <f t="shared" si="8"/>
        <v xml:space="preserve">localStorage.BarriersToEntryRating         </v>
      </c>
      <c r="L22" t="s">
        <v>253</v>
      </c>
      <c r="M22" t="str">
        <f t="shared" si="9"/>
        <v xml:space="preserve">'$BarriersToEntryRating'         </v>
      </c>
      <c r="N22" t="str">
        <f t="shared" si="10"/>
        <v>$BarriersToEntryRating          = "Medium";// ThreatsOfNewEntry</v>
      </c>
      <c r="O22" t="str">
        <f t="shared" si="19"/>
        <v xml:space="preserve">       if (typeof(localStorage.BarriersToEntryRating         )==  "undefined") { localStorage.BarriersToEntryRating          = "Medium"};</v>
      </c>
      <c r="P22" t="str">
        <f t="shared" si="11"/>
        <v xml:space="preserve">       localStorage.BarriersToEntryRating          = '&lt;php? echo $BarriersToEntryRating?&gt;' ;</v>
      </c>
      <c r="Q22" t="str">
        <f t="shared" si="12"/>
        <v>$BarriersToEntryRating          =  "$_POST['BarriersToEntryRating'] ";</v>
      </c>
      <c r="R22" t="str">
        <f t="shared" si="13"/>
        <v xml:space="preserve">       localStorage.BarriersToEntryRating          =  document.PortersForm.BarriersToEntryRating.value;</v>
      </c>
      <c r="S22" t="str">
        <f t="shared" si="14"/>
        <v xml:space="preserve">         document.PortersForm.BarriersToEntryRating.value =  localStorage.BarriersToEntryRating;</v>
      </c>
      <c r="T22" t="str">
        <f t="shared" si="15"/>
        <v>varChar(6)</v>
      </c>
      <c r="U22" t="str">
        <f t="shared" si="16"/>
        <v xml:space="preserve">           BarriersToEntryRating  varChar(6) NOT NULL,</v>
      </c>
      <c r="V22" t="str">
        <f t="shared" si="17"/>
        <v xml:space="preserve">       BarriersToEntryRating,</v>
      </c>
      <c r="W22" t="str">
        <f t="shared" si="18"/>
        <v xml:space="preserve">       '$BarriersToEntryRating',</v>
      </c>
    </row>
    <row r="23" spans="1:23" x14ac:dyDescent="0.25">
      <c r="A23">
        <v>21</v>
      </c>
      <c r="B23" t="s">
        <v>185</v>
      </c>
      <c r="C23">
        <f t="shared" si="2"/>
        <v>20</v>
      </c>
      <c r="D23" s="3">
        <f t="shared" si="0"/>
        <v>30</v>
      </c>
      <c r="E23" s="15" t="str">
        <f t="shared" si="3"/>
        <v xml:space="preserve">BarriersToEntryScore          </v>
      </c>
      <c r="F23" t="str">
        <f t="shared" si="4"/>
        <v>'BarriersToEntryScore'</v>
      </c>
      <c r="G23" t="str">
        <f t="shared" si="5"/>
        <v>$BarriersToEntryScore</v>
      </c>
      <c r="H23" t="str">
        <f t="shared" si="6"/>
        <v>'$BarriersToEntryScore'</v>
      </c>
      <c r="I23">
        <f t="shared" si="7"/>
        <v>23</v>
      </c>
      <c r="J23" s="3">
        <f t="shared" si="1"/>
        <v>33</v>
      </c>
      <c r="K23" s="10" t="str">
        <f t="shared" si="8"/>
        <v xml:space="preserve">localStorage.BarriersToEntryScore          </v>
      </c>
      <c r="L23" t="s">
        <v>253</v>
      </c>
      <c r="M23" t="str">
        <f t="shared" si="9"/>
        <v xml:space="preserve">'$BarriersToEntryScore'          </v>
      </c>
      <c r="N23" t="str">
        <f t="shared" si="10"/>
        <v>$BarriersToEntryScore           = 0       ;// ThreatsOfNewEntry</v>
      </c>
      <c r="O23" t="str">
        <f t="shared" si="19"/>
        <v xml:space="preserve">       if (typeof(localStorage.BarriersToEntryScore          )==  "undefined") { localStorage.BarriersToEntryScore           = 0};</v>
      </c>
      <c r="P23" t="str">
        <f t="shared" si="11"/>
        <v xml:space="preserve">       localStorage.BarriersToEntryScore           = '&lt;php? echo $BarriersToEntryScore?&gt;' ;</v>
      </c>
      <c r="Q23" t="str">
        <f t="shared" si="12"/>
        <v>$BarriersToEntryScore           =  "$_POST['BarriersToEntryScore'] ";</v>
      </c>
      <c r="R23" t="str">
        <f t="shared" si="13"/>
        <v xml:space="preserve">       localStorage.BarriersToEntryScore           =  document.PortersForm.BarriersToEntryScore.value;</v>
      </c>
      <c r="S23" t="str">
        <f t="shared" si="14"/>
        <v xml:space="preserve">         document.PortersForm.BarriersToEntryScore.value =  localStorage.BarriersToEntryScore;</v>
      </c>
      <c r="T23" t="str">
        <f t="shared" si="15"/>
        <v>INT</v>
      </c>
      <c r="U23" t="str">
        <f t="shared" si="16"/>
        <v xml:space="preserve">           BarriersToEntryScore  INT NOT NULL,</v>
      </c>
      <c r="V23" t="str">
        <f t="shared" si="17"/>
        <v xml:space="preserve">       BarriersToEntryScore,</v>
      </c>
      <c r="W23" t="str">
        <f t="shared" si="18"/>
        <v xml:space="preserve">       '$BarriersToEntryScore',</v>
      </c>
    </row>
    <row r="24" spans="1:23" x14ac:dyDescent="0.25">
      <c r="A24">
        <v>22</v>
      </c>
      <c r="B24" t="s">
        <v>186</v>
      </c>
      <c r="C24">
        <f t="shared" si="2"/>
        <v>22</v>
      </c>
      <c r="D24" s="3">
        <f t="shared" si="0"/>
        <v>30</v>
      </c>
      <c r="E24" s="15" t="str">
        <f t="shared" si="3"/>
        <v xml:space="preserve">BarriersToEntryComment        </v>
      </c>
      <c r="F24" t="str">
        <f t="shared" si="4"/>
        <v>'BarriersToEntryComment'</v>
      </c>
      <c r="G24" t="str">
        <f t="shared" si="5"/>
        <v>$BarriersToEntryComment</v>
      </c>
      <c r="H24" t="str">
        <f t="shared" si="6"/>
        <v>'$BarriersToEntryComment'</v>
      </c>
      <c r="I24">
        <f t="shared" si="7"/>
        <v>25</v>
      </c>
      <c r="J24" s="3">
        <f t="shared" si="1"/>
        <v>33</v>
      </c>
      <c r="K24" s="10" t="str">
        <f t="shared" si="8"/>
        <v xml:space="preserve">localStorage.BarriersToEntryComment        </v>
      </c>
      <c r="L24" t="s">
        <v>253</v>
      </c>
      <c r="M24" t="str">
        <f t="shared" si="9"/>
        <v xml:space="preserve">'$BarriersToEntryComment'        </v>
      </c>
      <c r="N24" t="str">
        <f t="shared" si="10"/>
        <v>$BarriersToEntryComment         = "Medium";// ThreatsOfNewEntry</v>
      </c>
      <c r="O24" t="str">
        <f t="shared" si="19"/>
        <v xml:space="preserve">       if (typeof(localStorage.BarriersToEntryComment        )==  "undefined") { localStorage.BarriersToEntryComment         = ""};</v>
      </c>
      <c r="P24" t="str">
        <f t="shared" si="11"/>
        <v xml:space="preserve">       localStorage.BarriersToEntryComment         = '&lt;php? echo $BarriersToEntryComment?&gt;' ;</v>
      </c>
      <c r="Q24" t="str">
        <f t="shared" si="12"/>
        <v>$BarriersToEntryComment         =  "$_POST['BarriersToEntryComment'] ";</v>
      </c>
      <c r="R24" t="str">
        <f t="shared" si="13"/>
        <v xml:space="preserve">       localStorage.BarriersToEntryComment         =  document.PortersForm.BarriersToEntryComment.value;</v>
      </c>
      <c r="S24" t="str">
        <f t="shared" si="14"/>
        <v xml:space="preserve">         document.PortersForm.BarriersToEntryComment.value =  localStorage.BarriersToEntryComment;</v>
      </c>
      <c r="T24" t="str">
        <f t="shared" si="15"/>
        <v>VarChar(150)</v>
      </c>
      <c r="U24" t="str">
        <f t="shared" si="16"/>
        <v xml:space="preserve">           BarriersToEntryComment  VarChar(150) NOT NULL,</v>
      </c>
      <c r="V24" t="str">
        <f t="shared" si="17"/>
        <v xml:space="preserve">       BarriersToEntryComment,</v>
      </c>
      <c r="W24" t="str">
        <f t="shared" si="18"/>
        <v xml:space="preserve">       '$BarriersToEntryComment',</v>
      </c>
    </row>
    <row r="25" spans="1:23" x14ac:dyDescent="0.25">
      <c r="A25">
        <v>23</v>
      </c>
      <c r="B25" t="s">
        <v>187</v>
      </c>
      <c r="C25">
        <f t="shared" si="2"/>
        <v>24</v>
      </c>
      <c r="D25" s="3">
        <f t="shared" si="0"/>
        <v>30</v>
      </c>
      <c r="E25" s="15" t="str">
        <f t="shared" si="3"/>
        <v xml:space="preserve">CompetitiveRivalryRating      </v>
      </c>
      <c r="F25" t="str">
        <f t="shared" si="4"/>
        <v>'CompetitiveRivalryRating'</v>
      </c>
      <c r="G25" t="str">
        <f t="shared" si="5"/>
        <v>$CompetitiveRivalryRating</v>
      </c>
      <c r="H25" t="str">
        <f t="shared" si="6"/>
        <v>'$CompetitiveRivalryRating'</v>
      </c>
      <c r="I25">
        <f t="shared" si="7"/>
        <v>27</v>
      </c>
      <c r="J25" s="3">
        <f t="shared" si="1"/>
        <v>33</v>
      </c>
      <c r="K25" s="10" t="str">
        <f t="shared" si="8"/>
        <v xml:space="preserve">localStorage.CompetitiveRivalryRating      </v>
      </c>
      <c r="L25" t="s">
        <v>254</v>
      </c>
      <c r="M25" t="str">
        <f t="shared" si="9"/>
        <v xml:space="preserve">'$CompetitiveRivalryRating'      </v>
      </c>
      <c r="N25" t="str">
        <f t="shared" si="10"/>
        <v>$CompetitiveRivalryRating       = "Medium";// CompetitiveRivalry</v>
      </c>
      <c r="O25" t="str">
        <f t="shared" si="19"/>
        <v xml:space="preserve">       if (typeof(localStorage.CompetitiveRivalryRating      )==  "undefined") { localStorage.CompetitiveRivalryRating       = "Medium"};</v>
      </c>
      <c r="P25" t="str">
        <f t="shared" si="11"/>
        <v xml:space="preserve">       localStorage.CompetitiveRivalryRating       = '&lt;php? echo $CompetitiveRivalryRating?&gt;' ;</v>
      </c>
      <c r="Q25" t="str">
        <f t="shared" si="12"/>
        <v>$CompetitiveRivalryRating       =  "$_POST['CompetitiveRivalryRating'] ";</v>
      </c>
      <c r="R25" t="str">
        <f t="shared" si="13"/>
        <v xml:space="preserve">       localStorage.CompetitiveRivalryRating       =  document.PortersForm.CompetitiveRivalryRating.value;</v>
      </c>
      <c r="S25" t="str">
        <f t="shared" si="14"/>
        <v xml:space="preserve">         document.PortersForm.CompetitiveRivalryRating.value =  localStorage.CompetitiveRivalryRating;</v>
      </c>
      <c r="T25" t="str">
        <f t="shared" si="15"/>
        <v>varChar(6)</v>
      </c>
      <c r="U25" t="str">
        <f t="shared" si="16"/>
        <v xml:space="preserve">           CompetitiveRivalryRating  varChar(6) NOT NULL,</v>
      </c>
      <c r="V25" t="str">
        <f t="shared" si="17"/>
        <v xml:space="preserve">       CompetitiveRivalryRating,</v>
      </c>
      <c r="W25" t="str">
        <f t="shared" si="18"/>
        <v xml:space="preserve">       '$CompetitiveRivalryRating',</v>
      </c>
    </row>
    <row r="26" spans="1:23" x14ac:dyDescent="0.25">
      <c r="A26">
        <v>24</v>
      </c>
      <c r="B26" t="s">
        <v>188</v>
      </c>
      <c r="C26">
        <f t="shared" si="2"/>
        <v>23</v>
      </c>
      <c r="D26" s="3">
        <f t="shared" si="0"/>
        <v>30</v>
      </c>
      <c r="E26" s="15" t="str">
        <f t="shared" si="3"/>
        <v xml:space="preserve">CompetitiveRivalryScore       </v>
      </c>
      <c r="F26" t="str">
        <f t="shared" si="4"/>
        <v>'CompetitiveRivalryScore'</v>
      </c>
      <c r="G26" t="str">
        <f t="shared" si="5"/>
        <v>$CompetitiveRivalryScore</v>
      </c>
      <c r="H26" t="str">
        <f t="shared" si="6"/>
        <v>'$CompetitiveRivalryScore'</v>
      </c>
      <c r="I26">
        <f t="shared" si="7"/>
        <v>26</v>
      </c>
      <c r="J26" s="3">
        <f t="shared" si="1"/>
        <v>33</v>
      </c>
      <c r="K26" s="10" t="str">
        <f t="shared" si="8"/>
        <v xml:space="preserve">localStorage.CompetitiveRivalryScore       </v>
      </c>
      <c r="L26" t="s">
        <v>254</v>
      </c>
      <c r="M26" t="str">
        <f t="shared" si="9"/>
        <v xml:space="preserve">'$CompetitiveRivalryScore'       </v>
      </c>
      <c r="N26" t="str">
        <f t="shared" si="10"/>
        <v>$CompetitiveRivalryScore        = 0       ;// CompetitiveRivalry</v>
      </c>
      <c r="O26" t="str">
        <f t="shared" si="19"/>
        <v xml:space="preserve">       if (typeof(localStorage.CompetitiveRivalryScore       )==  "undefined") { localStorage.CompetitiveRivalryScore        = 0};</v>
      </c>
      <c r="P26" t="str">
        <f t="shared" si="11"/>
        <v xml:space="preserve">       localStorage.CompetitiveRivalryScore        = '&lt;php? echo $CompetitiveRivalryScore?&gt;' ;</v>
      </c>
      <c r="Q26" t="str">
        <f t="shared" si="12"/>
        <v>$CompetitiveRivalryScore        =  "$_POST['CompetitiveRivalryScore'] ";</v>
      </c>
      <c r="R26" t="str">
        <f t="shared" si="13"/>
        <v xml:space="preserve">       localStorage.CompetitiveRivalryScore        =  document.PortersForm.CompetitiveRivalryScore.value;</v>
      </c>
      <c r="S26" t="str">
        <f t="shared" si="14"/>
        <v xml:space="preserve">         document.PortersForm.CompetitiveRivalryScore.value =  localStorage.CompetitiveRivalryScore;</v>
      </c>
      <c r="T26" t="str">
        <f t="shared" si="15"/>
        <v>INT</v>
      </c>
      <c r="U26" t="str">
        <f t="shared" si="16"/>
        <v xml:space="preserve">           CompetitiveRivalryScore  INT NOT NULL,</v>
      </c>
      <c r="V26" t="str">
        <f t="shared" si="17"/>
        <v xml:space="preserve">       CompetitiveRivalryScore,</v>
      </c>
      <c r="W26" t="str">
        <f t="shared" si="18"/>
        <v xml:space="preserve">       '$CompetitiveRivalryScore',</v>
      </c>
    </row>
    <row r="27" spans="1:23" x14ac:dyDescent="0.25">
      <c r="A27">
        <v>25</v>
      </c>
      <c r="B27" t="s">
        <v>189</v>
      </c>
      <c r="C27">
        <f t="shared" si="2"/>
        <v>25</v>
      </c>
      <c r="D27" s="3">
        <f t="shared" si="0"/>
        <v>30</v>
      </c>
      <c r="E27" s="15" t="str">
        <f t="shared" si="3"/>
        <v xml:space="preserve">NumberOfCompetitorsRating     </v>
      </c>
      <c r="F27" t="str">
        <f t="shared" si="4"/>
        <v>'NumberOfCompetitorsRating'</v>
      </c>
      <c r="G27" t="str">
        <f t="shared" si="5"/>
        <v>$NumberOfCompetitorsRating</v>
      </c>
      <c r="H27" t="str">
        <f t="shared" si="6"/>
        <v>'$NumberOfCompetitorsRating'</v>
      </c>
      <c r="I27">
        <f t="shared" si="7"/>
        <v>28</v>
      </c>
      <c r="J27" s="3">
        <f t="shared" si="1"/>
        <v>33</v>
      </c>
      <c r="K27" s="10" t="str">
        <f t="shared" si="8"/>
        <v xml:space="preserve">localStorage.NumberOfCompetitorsRating     </v>
      </c>
      <c r="L27" t="s">
        <v>254</v>
      </c>
      <c r="M27" t="str">
        <f t="shared" si="9"/>
        <v xml:space="preserve">'$NumberOfCompetitorsRating'     </v>
      </c>
      <c r="N27" t="str">
        <f t="shared" si="10"/>
        <v>$NumberOfCompetitorsRating      = "Medium";// CompetitiveRivalry</v>
      </c>
      <c r="O27" t="str">
        <f t="shared" si="19"/>
        <v xml:space="preserve">       if (typeof(localStorage.NumberOfCompetitorsRating     )==  "undefined") { localStorage.NumberOfCompetitorsRating      = "Medium"};</v>
      </c>
      <c r="P27" t="str">
        <f t="shared" si="11"/>
        <v xml:space="preserve">       localStorage.NumberOfCompetitorsRating      = '&lt;php? echo $NumberOfCompetitorsRating?&gt;' ;</v>
      </c>
      <c r="Q27" t="str">
        <f t="shared" si="12"/>
        <v>$NumberOfCompetitorsRating      =  "$_POST['NumberOfCompetitorsRating'] ";</v>
      </c>
      <c r="R27" t="str">
        <f t="shared" si="13"/>
        <v xml:space="preserve">       localStorage.NumberOfCompetitorsRating      =  document.PortersForm.NumberOfCompetitorsRating.value;</v>
      </c>
      <c r="S27" t="str">
        <f t="shared" si="14"/>
        <v xml:space="preserve">         document.PortersForm.NumberOfCompetitorsRating.value =  localStorage.NumberOfCompetitorsRating;</v>
      </c>
      <c r="T27" t="str">
        <f t="shared" si="15"/>
        <v>varChar(6)</v>
      </c>
      <c r="U27" t="str">
        <f t="shared" si="16"/>
        <v xml:space="preserve">           NumberOfCompetitorsRating  varChar(6) NOT NULL,</v>
      </c>
      <c r="V27" t="str">
        <f t="shared" si="17"/>
        <v xml:space="preserve">       NumberOfCompetitorsRating,</v>
      </c>
      <c r="W27" t="str">
        <f t="shared" si="18"/>
        <v xml:space="preserve">       '$NumberOfCompetitorsRating',</v>
      </c>
    </row>
    <row r="28" spans="1:23" x14ac:dyDescent="0.25">
      <c r="A28">
        <v>26</v>
      </c>
      <c r="B28" t="s">
        <v>190</v>
      </c>
      <c r="C28">
        <f t="shared" si="2"/>
        <v>24</v>
      </c>
      <c r="D28" s="3">
        <f t="shared" si="0"/>
        <v>30</v>
      </c>
      <c r="E28" s="15" t="str">
        <f t="shared" si="3"/>
        <v xml:space="preserve">NumberOfCompetitorsScore      </v>
      </c>
      <c r="F28" t="str">
        <f t="shared" si="4"/>
        <v>'NumberOfCompetitorsScore'</v>
      </c>
      <c r="G28" t="str">
        <f t="shared" si="5"/>
        <v>$NumberOfCompetitorsScore</v>
      </c>
      <c r="H28" t="str">
        <f t="shared" si="6"/>
        <v>'$NumberOfCompetitorsScore'</v>
      </c>
      <c r="I28">
        <f t="shared" si="7"/>
        <v>27</v>
      </c>
      <c r="J28" s="3">
        <f t="shared" si="1"/>
        <v>33</v>
      </c>
      <c r="K28" s="10" t="str">
        <f t="shared" si="8"/>
        <v xml:space="preserve">localStorage.NumberOfCompetitorsScore      </v>
      </c>
      <c r="L28" t="s">
        <v>254</v>
      </c>
      <c r="M28" t="str">
        <f t="shared" si="9"/>
        <v xml:space="preserve">'$NumberOfCompetitorsScore'      </v>
      </c>
      <c r="N28" t="str">
        <f t="shared" si="10"/>
        <v>$NumberOfCompetitorsScore       = 0       ;// CompetitiveRivalry</v>
      </c>
      <c r="O28" t="str">
        <f t="shared" si="19"/>
        <v xml:space="preserve">       if (typeof(localStorage.NumberOfCompetitorsScore      )==  "undefined") { localStorage.NumberOfCompetitorsScore       = 0};</v>
      </c>
      <c r="P28" t="str">
        <f t="shared" si="11"/>
        <v xml:space="preserve">       localStorage.NumberOfCompetitorsScore       = '&lt;php? echo $NumberOfCompetitorsScore?&gt;' ;</v>
      </c>
      <c r="Q28" t="str">
        <f t="shared" si="12"/>
        <v>$NumberOfCompetitorsScore       =  "$_POST['NumberOfCompetitorsScore'] ";</v>
      </c>
      <c r="R28" t="str">
        <f t="shared" si="13"/>
        <v xml:space="preserve">       localStorage.NumberOfCompetitorsScore       =  document.PortersForm.NumberOfCompetitorsScore.value;</v>
      </c>
      <c r="S28" t="str">
        <f t="shared" si="14"/>
        <v xml:space="preserve">         document.PortersForm.NumberOfCompetitorsScore.value =  localStorage.NumberOfCompetitorsScore;</v>
      </c>
      <c r="T28" t="str">
        <f t="shared" si="15"/>
        <v>INT</v>
      </c>
      <c r="U28" t="str">
        <f t="shared" si="16"/>
        <v xml:space="preserve">           NumberOfCompetitorsScore  INT NOT NULL,</v>
      </c>
      <c r="V28" t="str">
        <f t="shared" si="17"/>
        <v xml:space="preserve">       NumberOfCompetitorsScore,</v>
      </c>
      <c r="W28" t="str">
        <f t="shared" si="18"/>
        <v xml:space="preserve">       '$NumberOfCompetitorsScore',</v>
      </c>
    </row>
    <row r="29" spans="1:23" x14ac:dyDescent="0.25">
      <c r="A29">
        <v>27</v>
      </c>
      <c r="B29" t="s">
        <v>191</v>
      </c>
      <c r="C29">
        <f t="shared" si="2"/>
        <v>26</v>
      </c>
      <c r="D29" s="3">
        <f t="shared" si="0"/>
        <v>30</v>
      </c>
      <c r="E29" s="15" t="str">
        <f t="shared" si="3"/>
        <v xml:space="preserve">NumberOfCompetitorsComment    </v>
      </c>
      <c r="F29" t="str">
        <f t="shared" si="4"/>
        <v>'NumberOfCompetitorsComment'</v>
      </c>
      <c r="G29" t="str">
        <f t="shared" si="5"/>
        <v>$NumberOfCompetitorsComment</v>
      </c>
      <c r="H29" t="str">
        <f t="shared" si="6"/>
        <v>'$NumberOfCompetitorsComment'</v>
      </c>
      <c r="I29">
        <f t="shared" si="7"/>
        <v>29</v>
      </c>
      <c r="J29" s="3">
        <f t="shared" si="1"/>
        <v>33</v>
      </c>
      <c r="K29" s="10" t="str">
        <f t="shared" si="8"/>
        <v xml:space="preserve">localStorage.NumberOfCompetitorsComment    </v>
      </c>
      <c r="L29" t="s">
        <v>254</v>
      </c>
      <c r="M29" t="str">
        <f t="shared" si="9"/>
        <v xml:space="preserve">'$NumberOfCompetitorsComment'    </v>
      </c>
      <c r="N29" t="str">
        <f t="shared" si="10"/>
        <v>$NumberOfCompetitorsComment     = "Medium";// CompetitiveRivalry</v>
      </c>
      <c r="O29" t="str">
        <f t="shared" si="19"/>
        <v xml:space="preserve">       if (typeof(localStorage.NumberOfCompetitorsComment    )==  "undefined") { localStorage.NumberOfCompetitorsComment     = ""};</v>
      </c>
      <c r="P29" t="str">
        <f t="shared" si="11"/>
        <v xml:space="preserve">       localStorage.NumberOfCompetitorsComment     = '&lt;php? echo $NumberOfCompetitorsComment?&gt;' ;</v>
      </c>
      <c r="Q29" t="str">
        <f t="shared" si="12"/>
        <v>$NumberOfCompetitorsComment     =  "$_POST['NumberOfCompetitorsComment'] ";</v>
      </c>
      <c r="R29" t="str">
        <f t="shared" si="13"/>
        <v xml:space="preserve">       localStorage.NumberOfCompetitorsComment     =  document.PortersForm.NumberOfCompetitorsComment.value;</v>
      </c>
      <c r="S29" t="str">
        <f t="shared" si="14"/>
        <v xml:space="preserve">         document.PortersForm.NumberOfCompetitorsComment.value =  localStorage.NumberOfCompetitorsComment;</v>
      </c>
      <c r="T29" t="str">
        <f t="shared" si="15"/>
        <v>VarChar(150)</v>
      </c>
      <c r="U29" t="str">
        <f t="shared" si="16"/>
        <v xml:space="preserve">           NumberOfCompetitorsComment  VarChar(150) NOT NULL,</v>
      </c>
      <c r="V29" t="str">
        <f t="shared" si="17"/>
        <v xml:space="preserve">       NumberOfCompetitorsComment,</v>
      </c>
      <c r="W29" t="str">
        <f t="shared" si="18"/>
        <v xml:space="preserve">       '$NumberOfCompetitorsComment',</v>
      </c>
    </row>
    <row r="30" spans="1:23" x14ac:dyDescent="0.25">
      <c r="A30">
        <v>28</v>
      </c>
      <c r="B30" t="s">
        <v>192</v>
      </c>
      <c r="C30">
        <f t="shared" si="2"/>
        <v>24</v>
      </c>
      <c r="D30" s="3">
        <f t="shared" si="0"/>
        <v>30</v>
      </c>
      <c r="E30" s="15" t="str">
        <f t="shared" si="3"/>
        <v xml:space="preserve">QualityDifferencesRating      </v>
      </c>
      <c r="F30" t="str">
        <f t="shared" si="4"/>
        <v>'QualityDifferencesRating'</v>
      </c>
      <c r="G30" t="str">
        <f t="shared" si="5"/>
        <v>$QualityDifferencesRating</v>
      </c>
      <c r="H30" t="str">
        <f t="shared" si="6"/>
        <v>'$QualityDifferencesRating'</v>
      </c>
      <c r="I30">
        <f t="shared" si="7"/>
        <v>27</v>
      </c>
      <c r="J30" s="3">
        <f t="shared" si="1"/>
        <v>33</v>
      </c>
      <c r="K30" s="10" t="str">
        <f t="shared" si="8"/>
        <v xml:space="preserve">localStorage.QualityDifferencesRating      </v>
      </c>
      <c r="L30" t="s">
        <v>254</v>
      </c>
      <c r="M30" t="str">
        <f t="shared" si="9"/>
        <v xml:space="preserve">'$QualityDifferencesRating'      </v>
      </c>
      <c r="N30" t="str">
        <f t="shared" si="10"/>
        <v>$QualityDifferencesRating       = "Medium";// CompetitiveRivalry</v>
      </c>
      <c r="O30" t="str">
        <f t="shared" si="19"/>
        <v xml:space="preserve">       if (typeof(localStorage.QualityDifferencesRating      )==  "undefined") { localStorage.QualityDifferencesRating       = "Medium"};</v>
      </c>
      <c r="P30" t="str">
        <f t="shared" si="11"/>
        <v xml:space="preserve">       localStorage.QualityDifferencesRating       = '&lt;php? echo $QualityDifferencesRating?&gt;' ;</v>
      </c>
      <c r="Q30" t="str">
        <f t="shared" si="12"/>
        <v>$QualityDifferencesRating       =  "$_POST['QualityDifferencesRating'] ";</v>
      </c>
      <c r="R30" t="str">
        <f t="shared" si="13"/>
        <v xml:space="preserve">       localStorage.QualityDifferencesRating       =  document.PortersForm.QualityDifferencesRating.value;</v>
      </c>
      <c r="S30" t="str">
        <f t="shared" si="14"/>
        <v xml:space="preserve">         document.PortersForm.QualityDifferencesRating.value =  localStorage.QualityDifferencesRating;</v>
      </c>
      <c r="T30" t="str">
        <f t="shared" si="15"/>
        <v>varChar(6)</v>
      </c>
      <c r="U30" t="str">
        <f t="shared" si="16"/>
        <v xml:space="preserve">           QualityDifferencesRating  varChar(6) NOT NULL,</v>
      </c>
      <c r="V30" t="str">
        <f t="shared" si="17"/>
        <v xml:space="preserve">       QualityDifferencesRating,</v>
      </c>
      <c r="W30" t="str">
        <f t="shared" si="18"/>
        <v xml:space="preserve">       '$QualityDifferencesRating',</v>
      </c>
    </row>
    <row r="31" spans="1:23" x14ac:dyDescent="0.25">
      <c r="A31">
        <v>29</v>
      </c>
      <c r="B31" t="s">
        <v>193</v>
      </c>
      <c r="C31">
        <f t="shared" si="2"/>
        <v>23</v>
      </c>
      <c r="D31" s="3">
        <f t="shared" si="0"/>
        <v>30</v>
      </c>
      <c r="E31" s="15" t="str">
        <f t="shared" si="3"/>
        <v xml:space="preserve">QualityDifferencesScore       </v>
      </c>
      <c r="F31" t="str">
        <f t="shared" si="4"/>
        <v>'QualityDifferencesScore'</v>
      </c>
      <c r="G31" t="str">
        <f t="shared" si="5"/>
        <v>$QualityDifferencesScore</v>
      </c>
      <c r="H31" t="str">
        <f t="shared" si="6"/>
        <v>'$QualityDifferencesScore'</v>
      </c>
      <c r="I31">
        <f t="shared" si="7"/>
        <v>26</v>
      </c>
      <c r="J31" s="3">
        <f t="shared" si="1"/>
        <v>33</v>
      </c>
      <c r="K31" s="10" t="str">
        <f t="shared" si="8"/>
        <v xml:space="preserve">localStorage.QualityDifferencesScore       </v>
      </c>
      <c r="L31" t="s">
        <v>254</v>
      </c>
      <c r="M31" t="str">
        <f t="shared" si="9"/>
        <v xml:space="preserve">'$QualityDifferencesScore'       </v>
      </c>
      <c r="N31" t="str">
        <f t="shared" si="10"/>
        <v>$QualityDifferencesScore        = 0       ;// CompetitiveRivalry</v>
      </c>
      <c r="O31" t="str">
        <f t="shared" si="19"/>
        <v xml:space="preserve">       if (typeof(localStorage.QualityDifferencesScore       )==  "undefined") { localStorage.QualityDifferencesScore        = 0};</v>
      </c>
      <c r="P31" t="str">
        <f t="shared" si="11"/>
        <v xml:space="preserve">       localStorage.QualityDifferencesScore        = '&lt;php? echo $QualityDifferencesScore?&gt;' ;</v>
      </c>
      <c r="Q31" t="str">
        <f t="shared" si="12"/>
        <v>$QualityDifferencesScore        =  "$_POST['QualityDifferencesScore'] ";</v>
      </c>
      <c r="R31" t="str">
        <f t="shared" si="13"/>
        <v xml:space="preserve">       localStorage.QualityDifferencesScore        =  document.PortersForm.QualityDifferencesScore.value;</v>
      </c>
      <c r="S31" t="str">
        <f t="shared" si="14"/>
        <v xml:space="preserve">         document.PortersForm.QualityDifferencesScore.value =  localStorage.QualityDifferencesScore;</v>
      </c>
      <c r="T31" t="str">
        <f t="shared" si="15"/>
        <v>INT</v>
      </c>
      <c r="U31" t="str">
        <f t="shared" si="16"/>
        <v xml:space="preserve">           QualityDifferencesScore  INT NOT NULL,</v>
      </c>
      <c r="V31" t="str">
        <f t="shared" si="17"/>
        <v xml:space="preserve">       QualityDifferencesScore,</v>
      </c>
      <c r="W31" t="str">
        <f t="shared" si="18"/>
        <v xml:space="preserve">       '$QualityDifferencesScore',</v>
      </c>
    </row>
    <row r="32" spans="1:23" x14ac:dyDescent="0.25">
      <c r="A32">
        <v>30</v>
      </c>
      <c r="B32" t="s">
        <v>194</v>
      </c>
      <c r="C32">
        <f t="shared" si="2"/>
        <v>25</v>
      </c>
      <c r="D32" s="3">
        <f t="shared" si="0"/>
        <v>30</v>
      </c>
      <c r="E32" s="15" t="str">
        <f t="shared" si="3"/>
        <v xml:space="preserve">QualityDifferencesComment     </v>
      </c>
      <c r="F32" t="str">
        <f t="shared" si="4"/>
        <v>'QualityDifferencesComment'</v>
      </c>
      <c r="G32" t="str">
        <f t="shared" si="5"/>
        <v>$QualityDifferencesComment</v>
      </c>
      <c r="H32" t="str">
        <f t="shared" si="6"/>
        <v>'$QualityDifferencesComment'</v>
      </c>
      <c r="I32">
        <f t="shared" si="7"/>
        <v>28</v>
      </c>
      <c r="J32" s="3">
        <f t="shared" si="1"/>
        <v>33</v>
      </c>
      <c r="K32" s="10" t="str">
        <f t="shared" si="8"/>
        <v xml:space="preserve">localStorage.QualityDifferencesComment     </v>
      </c>
      <c r="L32" t="s">
        <v>254</v>
      </c>
      <c r="M32" t="str">
        <f t="shared" si="9"/>
        <v xml:space="preserve">'$QualityDifferencesComment'     </v>
      </c>
      <c r="N32" t="str">
        <f t="shared" si="10"/>
        <v>$QualityDifferencesComment      = "Medium";// CompetitiveRivalry</v>
      </c>
      <c r="O32" t="str">
        <f t="shared" si="19"/>
        <v xml:space="preserve">       if (typeof(localStorage.QualityDifferencesComment     )==  "undefined") { localStorage.QualityDifferencesComment      = ""};</v>
      </c>
      <c r="P32" t="str">
        <f t="shared" si="11"/>
        <v xml:space="preserve">       localStorage.QualityDifferencesComment      = '&lt;php? echo $QualityDifferencesComment?&gt;' ;</v>
      </c>
      <c r="Q32" t="str">
        <f t="shared" si="12"/>
        <v>$QualityDifferencesComment      =  "$_POST['QualityDifferencesComment'] ";</v>
      </c>
      <c r="R32" t="str">
        <f t="shared" si="13"/>
        <v xml:space="preserve">       localStorage.QualityDifferencesComment      =  document.PortersForm.QualityDifferencesComment.value;</v>
      </c>
      <c r="S32" t="str">
        <f t="shared" si="14"/>
        <v xml:space="preserve">         document.PortersForm.QualityDifferencesComment.value =  localStorage.QualityDifferencesComment;</v>
      </c>
      <c r="T32" t="str">
        <f t="shared" si="15"/>
        <v>VarChar(150)</v>
      </c>
      <c r="U32" t="str">
        <f t="shared" si="16"/>
        <v xml:space="preserve">           QualityDifferencesComment  VarChar(150) NOT NULL,</v>
      </c>
      <c r="V32" t="str">
        <f t="shared" si="17"/>
        <v xml:space="preserve">       QualityDifferencesComment,</v>
      </c>
      <c r="W32" t="str">
        <f t="shared" si="18"/>
        <v xml:space="preserve">       '$QualityDifferencesComment',</v>
      </c>
    </row>
    <row r="33" spans="1:23" x14ac:dyDescent="0.25">
      <c r="A33">
        <v>31</v>
      </c>
      <c r="B33" t="s">
        <v>195</v>
      </c>
      <c r="C33">
        <f t="shared" si="2"/>
        <v>22</v>
      </c>
      <c r="D33" s="3">
        <f t="shared" si="0"/>
        <v>30</v>
      </c>
      <c r="E33" s="15" t="str">
        <f t="shared" si="3"/>
        <v xml:space="preserve">OtherDifferencesRating        </v>
      </c>
      <c r="F33" t="str">
        <f t="shared" si="4"/>
        <v>'OtherDifferencesRating'</v>
      </c>
      <c r="G33" t="str">
        <f t="shared" si="5"/>
        <v>$OtherDifferencesRating</v>
      </c>
      <c r="H33" t="str">
        <f t="shared" si="6"/>
        <v>'$OtherDifferencesRating'</v>
      </c>
      <c r="I33">
        <f t="shared" si="7"/>
        <v>25</v>
      </c>
      <c r="J33" s="3">
        <f t="shared" si="1"/>
        <v>33</v>
      </c>
      <c r="K33" s="10" t="str">
        <f t="shared" si="8"/>
        <v xml:space="preserve">localStorage.OtherDifferencesRating        </v>
      </c>
      <c r="L33" t="s">
        <v>254</v>
      </c>
      <c r="M33" t="str">
        <f t="shared" si="9"/>
        <v xml:space="preserve">'$OtherDifferencesRating'        </v>
      </c>
      <c r="N33" t="str">
        <f t="shared" si="10"/>
        <v>$OtherDifferencesRating         = "Medium";// CompetitiveRivalry</v>
      </c>
      <c r="O33" t="str">
        <f t="shared" si="19"/>
        <v xml:space="preserve">       if (typeof(localStorage.OtherDifferencesRating        )==  "undefined") { localStorage.OtherDifferencesRating         = "Medium"};</v>
      </c>
      <c r="P33" t="str">
        <f t="shared" si="11"/>
        <v xml:space="preserve">       localStorage.OtherDifferencesRating         = '&lt;php? echo $OtherDifferencesRating?&gt;' ;</v>
      </c>
      <c r="Q33" t="str">
        <f t="shared" si="12"/>
        <v>$OtherDifferencesRating         =  "$_POST['OtherDifferencesRating'] ";</v>
      </c>
      <c r="R33" t="str">
        <f t="shared" si="13"/>
        <v xml:space="preserve">       localStorage.OtherDifferencesRating         =  document.PortersForm.OtherDifferencesRating.value;</v>
      </c>
      <c r="S33" t="str">
        <f t="shared" si="14"/>
        <v xml:space="preserve">         document.PortersForm.OtherDifferencesRating.value =  localStorage.OtherDifferencesRating;</v>
      </c>
      <c r="T33" t="str">
        <f t="shared" si="15"/>
        <v>varChar(6)</v>
      </c>
      <c r="U33" t="str">
        <f t="shared" si="16"/>
        <v xml:space="preserve">           OtherDifferencesRating  varChar(6) NOT NULL,</v>
      </c>
      <c r="V33" t="str">
        <f t="shared" si="17"/>
        <v xml:space="preserve">       OtherDifferencesRating,</v>
      </c>
      <c r="W33" t="str">
        <f t="shared" si="18"/>
        <v xml:space="preserve">       '$OtherDifferencesRating',</v>
      </c>
    </row>
    <row r="34" spans="1:23" x14ac:dyDescent="0.25">
      <c r="A34">
        <v>32</v>
      </c>
      <c r="B34" t="s">
        <v>196</v>
      </c>
      <c r="C34">
        <f t="shared" si="2"/>
        <v>21</v>
      </c>
      <c r="D34" s="3">
        <f t="shared" si="0"/>
        <v>30</v>
      </c>
      <c r="E34" s="15" t="str">
        <f t="shared" si="3"/>
        <v xml:space="preserve">OtherDifferencesScore         </v>
      </c>
      <c r="F34" t="str">
        <f t="shared" si="4"/>
        <v>'OtherDifferencesScore'</v>
      </c>
      <c r="G34" t="str">
        <f t="shared" si="5"/>
        <v>$OtherDifferencesScore</v>
      </c>
      <c r="H34" t="str">
        <f t="shared" si="6"/>
        <v>'$OtherDifferencesScore'</v>
      </c>
      <c r="I34">
        <f t="shared" si="7"/>
        <v>24</v>
      </c>
      <c r="J34" s="3">
        <f t="shared" si="1"/>
        <v>33</v>
      </c>
      <c r="K34" s="10" t="str">
        <f t="shared" si="8"/>
        <v xml:space="preserve">localStorage.OtherDifferencesScore         </v>
      </c>
      <c r="L34" t="s">
        <v>254</v>
      </c>
      <c r="M34" t="str">
        <f t="shared" si="9"/>
        <v xml:space="preserve">'$OtherDifferencesScore'         </v>
      </c>
      <c r="N34" t="str">
        <f t="shared" si="10"/>
        <v>$OtherDifferencesScore          = 0       ;// CompetitiveRivalry</v>
      </c>
      <c r="O34" t="str">
        <f t="shared" si="19"/>
        <v xml:space="preserve">       if (typeof(localStorage.OtherDifferencesScore         )==  "undefined") { localStorage.OtherDifferencesScore          = 0};</v>
      </c>
      <c r="P34" t="str">
        <f t="shared" si="11"/>
        <v xml:space="preserve">       localStorage.OtherDifferencesScore          = '&lt;php? echo $OtherDifferencesScore?&gt;' ;</v>
      </c>
      <c r="Q34" t="str">
        <f t="shared" si="12"/>
        <v>$OtherDifferencesScore          =  "$_POST['OtherDifferencesScore'] ";</v>
      </c>
      <c r="R34" t="str">
        <f t="shared" si="13"/>
        <v xml:space="preserve">       localStorage.OtherDifferencesScore          =  document.PortersForm.OtherDifferencesScore.value;</v>
      </c>
      <c r="S34" t="str">
        <f t="shared" si="14"/>
        <v xml:space="preserve">         document.PortersForm.OtherDifferencesScore.value =  localStorage.OtherDifferencesScore;</v>
      </c>
      <c r="T34" t="str">
        <f t="shared" si="15"/>
        <v>INT</v>
      </c>
      <c r="U34" t="str">
        <f t="shared" si="16"/>
        <v xml:space="preserve">           OtherDifferencesScore  INT NOT NULL,</v>
      </c>
      <c r="V34" t="str">
        <f t="shared" si="17"/>
        <v xml:space="preserve">       OtherDifferencesScore,</v>
      </c>
      <c r="W34" t="str">
        <f t="shared" si="18"/>
        <v xml:space="preserve">       '$OtherDifferencesScore',</v>
      </c>
    </row>
    <row r="35" spans="1:23" x14ac:dyDescent="0.25">
      <c r="A35">
        <v>33</v>
      </c>
      <c r="B35" t="s">
        <v>197</v>
      </c>
      <c r="C35">
        <f t="shared" si="2"/>
        <v>23</v>
      </c>
      <c r="D35" s="3">
        <f t="shared" ref="D35:D66" si="20">MAX(C:C)</f>
        <v>30</v>
      </c>
      <c r="E35" s="15" t="str">
        <f t="shared" si="3"/>
        <v xml:space="preserve">OtherDifferencesComment       </v>
      </c>
      <c r="F35" t="str">
        <f t="shared" si="4"/>
        <v>'OtherDifferencesComment'</v>
      </c>
      <c r="G35" t="str">
        <f t="shared" si="5"/>
        <v>$OtherDifferencesComment</v>
      </c>
      <c r="H35" t="str">
        <f t="shared" si="6"/>
        <v>'$OtherDifferencesComment'</v>
      </c>
      <c r="I35">
        <f t="shared" si="7"/>
        <v>26</v>
      </c>
      <c r="J35" s="3">
        <f t="shared" ref="J35:J66" si="21">MAX(I:I)</f>
        <v>33</v>
      </c>
      <c r="K35" s="10" t="str">
        <f t="shared" si="8"/>
        <v xml:space="preserve">localStorage.OtherDifferencesComment       </v>
      </c>
      <c r="L35" t="s">
        <v>254</v>
      </c>
      <c r="M35" t="str">
        <f t="shared" si="9"/>
        <v xml:space="preserve">'$OtherDifferencesComment'       </v>
      </c>
      <c r="N35" t="str">
        <f t="shared" si="10"/>
        <v>$OtherDifferencesComment        = "Medium";// CompetitiveRivalry</v>
      </c>
      <c r="O35" t="str">
        <f t="shared" si="19"/>
        <v xml:space="preserve">       if (typeof(localStorage.OtherDifferencesComment       )==  "undefined") { localStorage.OtherDifferencesComment        = ""};</v>
      </c>
      <c r="P35" t="str">
        <f t="shared" si="11"/>
        <v xml:space="preserve">       localStorage.OtherDifferencesComment        = '&lt;php? echo $OtherDifferencesComment?&gt;' ;</v>
      </c>
      <c r="Q35" t="str">
        <f t="shared" si="12"/>
        <v>$OtherDifferencesComment        =  "$_POST['OtherDifferencesComment'] ";</v>
      </c>
      <c r="R35" t="str">
        <f t="shared" si="13"/>
        <v xml:space="preserve">       localStorage.OtherDifferencesComment        =  document.PortersForm.OtherDifferencesComment.value;</v>
      </c>
      <c r="S35" t="str">
        <f t="shared" si="14"/>
        <v xml:space="preserve">         document.PortersForm.OtherDifferencesComment.value =  localStorage.OtherDifferencesComment;</v>
      </c>
      <c r="T35" t="str">
        <f t="shared" si="15"/>
        <v>VarChar(150)</v>
      </c>
      <c r="U35" t="str">
        <f t="shared" si="16"/>
        <v xml:space="preserve">           OtherDifferencesComment  VarChar(150) NOT NULL,</v>
      </c>
      <c r="V35" t="str">
        <f t="shared" si="17"/>
        <v xml:space="preserve">       OtherDifferencesComment,</v>
      </c>
      <c r="W35" t="str">
        <f t="shared" si="18"/>
        <v xml:space="preserve">       '$OtherDifferencesComment',</v>
      </c>
    </row>
    <row r="36" spans="1:23" x14ac:dyDescent="0.25">
      <c r="A36">
        <v>34</v>
      </c>
      <c r="B36" t="s">
        <v>198</v>
      </c>
      <c r="C36">
        <f t="shared" si="2"/>
        <v>20</v>
      </c>
      <c r="D36" s="3">
        <f t="shared" si="20"/>
        <v>30</v>
      </c>
      <c r="E36" s="15" t="str">
        <f t="shared" si="3"/>
        <v xml:space="preserve">SwitchingCostsRating          </v>
      </c>
      <c r="F36" t="str">
        <f t="shared" si="4"/>
        <v>'SwitchingCostsRating'</v>
      </c>
      <c r="G36" t="str">
        <f t="shared" si="5"/>
        <v>$SwitchingCostsRating</v>
      </c>
      <c r="H36" t="str">
        <f t="shared" si="6"/>
        <v>'$SwitchingCostsRating'</v>
      </c>
      <c r="I36">
        <f t="shared" si="7"/>
        <v>23</v>
      </c>
      <c r="J36" s="3">
        <f t="shared" si="21"/>
        <v>33</v>
      </c>
      <c r="K36" s="10" t="str">
        <f t="shared" si="8"/>
        <v xml:space="preserve">localStorage.SwitchingCostsRating          </v>
      </c>
      <c r="L36" t="s">
        <v>254</v>
      </c>
      <c r="M36" t="str">
        <f t="shared" si="9"/>
        <v xml:space="preserve">'$SwitchingCostsRating'          </v>
      </c>
      <c r="N36" t="str">
        <f t="shared" si="10"/>
        <v>$SwitchingCostsRating           = "Medium";// CompetitiveRivalry</v>
      </c>
      <c r="O36" t="str">
        <f t="shared" si="19"/>
        <v xml:space="preserve">       if (typeof(localStorage.SwitchingCostsRating          )==  "undefined") { localStorage.SwitchingCostsRating           = "Medium"};</v>
      </c>
      <c r="P36" t="str">
        <f t="shared" si="11"/>
        <v xml:space="preserve">       localStorage.SwitchingCostsRating           = '&lt;php? echo $SwitchingCostsRating?&gt;' ;</v>
      </c>
      <c r="Q36" t="str">
        <f t="shared" si="12"/>
        <v>$SwitchingCostsRating           =  "$_POST['SwitchingCostsRating'] ";</v>
      </c>
      <c r="R36" t="str">
        <f t="shared" si="13"/>
        <v xml:space="preserve">       localStorage.SwitchingCostsRating           =  document.PortersForm.SwitchingCostsRating.value;</v>
      </c>
      <c r="S36" t="str">
        <f t="shared" si="14"/>
        <v xml:space="preserve">         document.PortersForm.SwitchingCostsRating.value =  localStorage.SwitchingCostsRating;</v>
      </c>
      <c r="T36" t="str">
        <f t="shared" si="15"/>
        <v>varChar(6)</v>
      </c>
      <c r="U36" t="str">
        <f t="shared" si="16"/>
        <v xml:space="preserve">           SwitchingCostsRating  varChar(6) NOT NULL,</v>
      </c>
      <c r="V36" t="str">
        <f t="shared" si="17"/>
        <v xml:space="preserve">       SwitchingCostsRating,</v>
      </c>
      <c r="W36" t="str">
        <f t="shared" si="18"/>
        <v xml:space="preserve">       '$SwitchingCostsRating',</v>
      </c>
    </row>
    <row r="37" spans="1:23" x14ac:dyDescent="0.25">
      <c r="A37">
        <v>35</v>
      </c>
      <c r="B37" t="s">
        <v>199</v>
      </c>
      <c r="C37">
        <f t="shared" si="2"/>
        <v>19</v>
      </c>
      <c r="D37" s="3">
        <f t="shared" si="20"/>
        <v>30</v>
      </c>
      <c r="E37" s="15" t="str">
        <f t="shared" si="3"/>
        <v xml:space="preserve">SwitchingCostsScore           </v>
      </c>
      <c r="F37" t="str">
        <f t="shared" si="4"/>
        <v>'SwitchingCostsScore'</v>
      </c>
      <c r="G37" t="str">
        <f t="shared" si="5"/>
        <v>$SwitchingCostsScore</v>
      </c>
      <c r="H37" t="str">
        <f t="shared" si="6"/>
        <v>'$SwitchingCostsScore'</v>
      </c>
      <c r="I37">
        <f t="shared" si="7"/>
        <v>22</v>
      </c>
      <c r="J37" s="3">
        <f t="shared" si="21"/>
        <v>33</v>
      </c>
      <c r="K37" s="10" t="str">
        <f t="shared" si="8"/>
        <v xml:space="preserve">localStorage.SwitchingCostsScore           </v>
      </c>
      <c r="L37" t="s">
        <v>254</v>
      </c>
      <c r="M37" t="str">
        <f t="shared" si="9"/>
        <v xml:space="preserve">'$SwitchingCostsScore'           </v>
      </c>
      <c r="N37" t="str">
        <f t="shared" si="10"/>
        <v>$SwitchingCostsScore            = 0       ;// CompetitiveRivalry</v>
      </c>
      <c r="O37" t="str">
        <f t="shared" si="19"/>
        <v xml:space="preserve">       if (typeof(localStorage.SwitchingCostsScore           )==  "undefined") { localStorage.SwitchingCostsScore            = 0};</v>
      </c>
      <c r="P37" t="str">
        <f t="shared" si="11"/>
        <v xml:space="preserve">       localStorage.SwitchingCostsScore            = '&lt;php? echo $SwitchingCostsScore?&gt;' ;</v>
      </c>
      <c r="Q37" t="str">
        <f t="shared" si="12"/>
        <v>$SwitchingCostsScore            =  "$_POST['SwitchingCostsScore'] ";</v>
      </c>
      <c r="R37" t="str">
        <f t="shared" si="13"/>
        <v xml:space="preserve">       localStorage.SwitchingCostsScore            =  document.PortersForm.SwitchingCostsScore.value;</v>
      </c>
      <c r="S37" t="str">
        <f t="shared" si="14"/>
        <v xml:space="preserve">         document.PortersForm.SwitchingCostsScore.value =  localStorage.SwitchingCostsScore;</v>
      </c>
      <c r="T37" t="str">
        <f t="shared" si="15"/>
        <v>INT</v>
      </c>
      <c r="U37" t="str">
        <f t="shared" si="16"/>
        <v xml:space="preserve">           SwitchingCostsScore  INT NOT NULL,</v>
      </c>
      <c r="V37" t="str">
        <f t="shared" si="17"/>
        <v xml:space="preserve">       SwitchingCostsScore,</v>
      </c>
      <c r="W37" t="str">
        <f t="shared" si="18"/>
        <v xml:space="preserve">       '$SwitchingCostsScore',</v>
      </c>
    </row>
    <row r="38" spans="1:23" x14ac:dyDescent="0.25">
      <c r="A38">
        <v>36</v>
      </c>
      <c r="B38" t="s">
        <v>200</v>
      </c>
      <c r="C38">
        <f t="shared" si="2"/>
        <v>21</v>
      </c>
      <c r="D38" s="3">
        <f t="shared" si="20"/>
        <v>30</v>
      </c>
      <c r="E38" s="15" t="str">
        <f t="shared" si="3"/>
        <v xml:space="preserve">SwitchingCostsComment         </v>
      </c>
      <c r="F38" t="str">
        <f t="shared" si="4"/>
        <v>'SwitchingCostsComment'</v>
      </c>
      <c r="G38" t="str">
        <f t="shared" si="5"/>
        <v>$SwitchingCostsComment</v>
      </c>
      <c r="H38" t="str">
        <f t="shared" si="6"/>
        <v>'$SwitchingCostsComment'</v>
      </c>
      <c r="I38">
        <f t="shared" si="7"/>
        <v>24</v>
      </c>
      <c r="J38" s="3">
        <f t="shared" si="21"/>
        <v>33</v>
      </c>
      <c r="K38" s="10" t="str">
        <f t="shared" si="8"/>
        <v xml:space="preserve">localStorage.SwitchingCostsComment         </v>
      </c>
      <c r="L38" t="s">
        <v>254</v>
      </c>
      <c r="M38" t="str">
        <f t="shared" si="9"/>
        <v xml:space="preserve">'$SwitchingCostsComment'         </v>
      </c>
      <c r="N38" t="str">
        <f t="shared" si="10"/>
        <v>$SwitchingCostsComment          = "Medium";// CompetitiveRivalry</v>
      </c>
      <c r="O38" t="str">
        <f t="shared" si="19"/>
        <v xml:space="preserve">       if (typeof(localStorage.SwitchingCostsComment         )==  "undefined") { localStorage.SwitchingCostsComment          = ""};</v>
      </c>
      <c r="P38" t="str">
        <f t="shared" si="11"/>
        <v xml:space="preserve">       localStorage.SwitchingCostsComment          = '&lt;php? echo $SwitchingCostsComment?&gt;' ;</v>
      </c>
      <c r="Q38" t="str">
        <f t="shared" si="12"/>
        <v>$SwitchingCostsComment          =  "$_POST['SwitchingCostsComment'] ";</v>
      </c>
      <c r="R38" t="str">
        <f t="shared" si="13"/>
        <v xml:space="preserve">       localStorage.SwitchingCostsComment          =  document.PortersForm.SwitchingCostsComment.value;</v>
      </c>
      <c r="S38" t="str">
        <f t="shared" si="14"/>
        <v xml:space="preserve">         document.PortersForm.SwitchingCostsComment.value =  localStorage.SwitchingCostsComment;</v>
      </c>
      <c r="T38" t="str">
        <f t="shared" si="15"/>
        <v>VarChar(150)</v>
      </c>
      <c r="U38" t="str">
        <f t="shared" si="16"/>
        <v xml:space="preserve">           SwitchingCostsComment  VarChar(150) NOT NULL,</v>
      </c>
      <c r="V38" t="str">
        <f t="shared" si="17"/>
        <v xml:space="preserve">       SwitchingCostsComment,</v>
      </c>
      <c r="W38" t="str">
        <f t="shared" si="18"/>
        <v xml:space="preserve">       '$SwitchingCostsComment',</v>
      </c>
    </row>
    <row r="39" spans="1:23" x14ac:dyDescent="0.25">
      <c r="A39">
        <v>37</v>
      </c>
      <c r="B39" t="s">
        <v>201</v>
      </c>
      <c r="C39">
        <f t="shared" si="2"/>
        <v>21</v>
      </c>
      <c r="D39" s="3">
        <f t="shared" si="20"/>
        <v>30</v>
      </c>
      <c r="E39" s="15" t="str">
        <f t="shared" si="3"/>
        <v xml:space="preserve">CustomerLoyaltyRating         </v>
      </c>
      <c r="F39" t="str">
        <f t="shared" si="4"/>
        <v>'CustomerLoyaltyRating'</v>
      </c>
      <c r="G39" t="str">
        <f t="shared" si="5"/>
        <v>$CustomerLoyaltyRating</v>
      </c>
      <c r="H39" t="str">
        <f t="shared" si="6"/>
        <v>'$CustomerLoyaltyRating'</v>
      </c>
      <c r="I39">
        <f t="shared" si="7"/>
        <v>24</v>
      </c>
      <c r="J39" s="3">
        <f t="shared" si="21"/>
        <v>33</v>
      </c>
      <c r="K39" s="10" t="str">
        <f t="shared" si="8"/>
        <v xml:space="preserve">localStorage.CustomerLoyaltyRating         </v>
      </c>
      <c r="L39" t="s">
        <v>254</v>
      </c>
      <c r="M39" t="str">
        <f t="shared" si="9"/>
        <v xml:space="preserve">'$CustomerLoyaltyRating'         </v>
      </c>
      <c r="N39" t="str">
        <f t="shared" si="10"/>
        <v>$CustomerLoyaltyRating          = "Medium";// CompetitiveRivalry</v>
      </c>
      <c r="O39" t="str">
        <f t="shared" si="19"/>
        <v xml:space="preserve">       if (typeof(localStorage.CustomerLoyaltyRating         )==  "undefined") { localStorage.CustomerLoyaltyRating          = "Medium"};</v>
      </c>
      <c r="P39" t="str">
        <f t="shared" si="11"/>
        <v xml:space="preserve">       localStorage.CustomerLoyaltyRating          = '&lt;php? echo $CustomerLoyaltyRating?&gt;' ;</v>
      </c>
      <c r="Q39" t="str">
        <f t="shared" si="12"/>
        <v>$CustomerLoyaltyRating          =  "$_POST['CustomerLoyaltyRating'] ";</v>
      </c>
      <c r="R39" t="str">
        <f t="shared" si="13"/>
        <v xml:space="preserve">       localStorage.CustomerLoyaltyRating          =  document.PortersForm.CustomerLoyaltyRating.value;</v>
      </c>
      <c r="S39" t="str">
        <f t="shared" si="14"/>
        <v xml:space="preserve">         document.PortersForm.CustomerLoyaltyRating.value =  localStorage.CustomerLoyaltyRating;</v>
      </c>
      <c r="T39" t="str">
        <f t="shared" si="15"/>
        <v>varChar(6)</v>
      </c>
      <c r="U39" t="str">
        <f t="shared" si="16"/>
        <v xml:space="preserve">           CustomerLoyaltyRating  varChar(6) NOT NULL,</v>
      </c>
      <c r="V39" t="str">
        <f t="shared" si="17"/>
        <v xml:space="preserve">       CustomerLoyaltyRating,</v>
      </c>
      <c r="W39" t="str">
        <f t="shared" si="18"/>
        <v xml:space="preserve">       '$CustomerLoyaltyRating',</v>
      </c>
    </row>
    <row r="40" spans="1:23" x14ac:dyDescent="0.25">
      <c r="A40">
        <v>38</v>
      </c>
      <c r="B40" t="s">
        <v>202</v>
      </c>
      <c r="C40">
        <f t="shared" si="2"/>
        <v>20</v>
      </c>
      <c r="D40" s="3">
        <f t="shared" si="20"/>
        <v>30</v>
      </c>
      <c r="E40" s="15" t="str">
        <f t="shared" si="3"/>
        <v xml:space="preserve">CustomerLoyaktyScore          </v>
      </c>
      <c r="F40" t="str">
        <f t="shared" si="4"/>
        <v>'CustomerLoyaktyScore'</v>
      </c>
      <c r="G40" t="str">
        <f t="shared" si="5"/>
        <v>$CustomerLoyaktyScore</v>
      </c>
      <c r="H40" t="str">
        <f t="shared" si="6"/>
        <v>'$CustomerLoyaktyScore'</v>
      </c>
      <c r="I40">
        <f t="shared" si="7"/>
        <v>23</v>
      </c>
      <c r="J40" s="3">
        <f t="shared" si="21"/>
        <v>33</v>
      </c>
      <c r="K40" s="10" t="str">
        <f t="shared" si="8"/>
        <v xml:space="preserve">localStorage.CustomerLoyaktyScore          </v>
      </c>
      <c r="L40" t="s">
        <v>254</v>
      </c>
      <c r="M40" t="str">
        <f t="shared" si="9"/>
        <v xml:space="preserve">'$CustomerLoyaktyScore'          </v>
      </c>
      <c r="N40" t="str">
        <f t="shared" si="10"/>
        <v>$CustomerLoyaktyScore           = 0       ;// CompetitiveRivalry</v>
      </c>
      <c r="O40" t="str">
        <f t="shared" si="19"/>
        <v xml:space="preserve">       if (typeof(localStorage.CustomerLoyaktyScore          )==  "undefined") { localStorage.CustomerLoyaktyScore           = 0};</v>
      </c>
      <c r="P40" t="str">
        <f t="shared" si="11"/>
        <v xml:space="preserve">       localStorage.CustomerLoyaktyScore           = '&lt;php? echo $CustomerLoyaktyScore?&gt;' ;</v>
      </c>
      <c r="Q40" t="str">
        <f t="shared" si="12"/>
        <v>$CustomerLoyaktyScore           =  "$_POST['CustomerLoyaktyScore'] ";</v>
      </c>
      <c r="R40" t="str">
        <f t="shared" si="13"/>
        <v xml:space="preserve">       localStorage.CustomerLoyaktyScore           =  document.PortersForm.CustomerLoyaktyScore.value;</v>
      </c>
      <c r="S40" t="str">
        <f t="shared" si="14"/>
        <v xml:space="preserve">         document.PortersForm.CustomerLoyaktyScore.value =  localStorage.CustomerLoyaktyScore;</v>
      </c>
      <c r="T40" t="str">
        <f t="shared" si="15"/>
        <v>INT</v>
      </c>
      <c r="U40" t="str">
        <f t="shared" si="16"/>
        <v xml:space="preserve">           CustomerLoyaktyScore  INT NOT NULL,</v>
      </c>
      <c r="V40" t="str">
        <f t="shared" si="17"/>
        <v xml:space="preserve">       CustomerLoyaktyScore,</v>
      </c>
      <c r="W40" t="str">
        <f t="shared" si="18"/>
        <v xml:space="preserve">       '$CustomerLoyaktyScore',</v>
      </c>
    </row>
    <row r="41" spans="1:23" x14ac:dyDescent="0.25">
      <c r="A41">
        <v>39</v>
      </c>
      <c r="B41" t="s">
        <v>203</v>
      </c>
      <c r="C41">
        <f t="shared" si="2"/>
        <v>22</v>
      </c>
      <c r="D41" s="3">
        <f t="shared" si="20"/>
        <v>30</v>
      </c>
      <c r="E41" s="15" t="str">
        <f t="shared" si="3"/>
        <v xml:space="preserve">CustomerLoyaktyComment        </v>
      </c>
      <c r="F41" t="str">
        <f t="shared" si="4"/>
        <v>'CustomerLoyaktyComment'</v>
      </c>
      <c r="G41" t="str">
        <f t="shared" si="5"/>
        <v>$CustomerLoyaktyComment</v>
      </c>
      <c r="H41" t="str">
        <f t="shared" si="6"/>
        <v>'$CustomerLoyaktyComment'</v>
      </c>
      <c r="I41">
        <f t="shared" si="7"/>
        <v>25</v>
      </c>
      <c r="J41" s="3">
        <f t="shared" si="21"/>
        <v>33</v>
      </c>
      <c r="K41" s="10" t="str">
        <f t="shared" si="8"/>
        <v xml:space="preserve">localStorage.CustomerLoyaktyComment        </v>
      </c>
      <c r="L41" t="s">
        <v>254</v>
      </c>
      <c r="M41" t="str">
        <f t="shared" si="9"/>
        <v xml:space="preserve">'$CustomerLoyaktyComment'        </v>
      </c>
      <c r="N41" t="str">
        <f t="shared" si="10"/>
        <v>$CustomerLoyaktyComment         = "Medium";// CompetitiveRivalry</v>
      </c>
      <c r="O41" t="str">
        <f t="shared" si="19"/>
        <v xml:space="preserve">       if (typeof(localStorage.CustomerLoyaktyComment        )==  "undefined") { localStorage.CustomerLoyaktyComment         = ""};</v>
      </c>
      <c r="P41" t="str">
        <f t="shared" si="11"/>
        <v xml:space="preserve">       localStorage.CustomerLoyaktyComment         = '&lt;php? echo $CustomerLoyaktyComment?&gt;' ;</v>
      </c>
      <c r="Q41" t="str">
        <f t="shared" si="12"/>
        <v>$CustomerLoyaktyComment         =  "$_POST['CustomerLoyaktyComment'] ";</v>
      </c>
      <c r="R41" t="str">
        <f t="shared" si="13"/>
        <v xml:space="preserve">       localStorage.CustomerLoyaktyComment         =  document.PortersForm.CustomerLoyaktyComment.value;</v>
      </c>
      <c r="S41" t="str">
        <f t="shared" si="14"/>
        <v xml:space="preserve">         document.PortersForm.CustomerLoyaktyComment.value =  localStorage.CustomerLoyaktyComment;</v>
      </c>
      <c r="T41" t="str">
        <f t="shared" si="15"/>
        <v>VarChar(150)</v>
      </c>
      <c r="U41" t="str">
        <f t="shared" si="16"/>
        <v xml:space="preserve">           CustomerLoyaktyComment  VarChar(150) NOT NULL,</v>
      </c>
      <c r="V41" t="str">
        <f t="shared" si="17"/>
        <v xml:space="preserve">       CustomerLoyaktyComment,</v>
      </c>
      <c r="W41" t="str">
        <f t="shared" si="18"/>
        <v xml:space="preserve">       '$CustomerLoyaktyComment',</v>
      </c>
    </row>
    <row r="42" spans="1:23" x14ac:dyDescent="0.25">
      <c r="A42">
        <v>40</v>
      </c>
      <c r="B42" t="s">
        <v>204</v>
      </c>
      <c r="C42">
        <f t="shared" si="2"/>
        <v>19</v>
      </c>
      <c r="D42" s="3">
        <f t="shared" si="20"/>
        <v>30</v>
      </c>
      <c r="E42" s="15" t="str">
        <f t="shared" si="3"/>
        <v xml:space="preserve">SupplierPowerRating           </v>
      </c>
      <c r="F42" t="str">
        <f t="shared" si="4"/>
        <v>'SupplierPowerRating'</v>
      </c>
      <c r="G42" t="str">
        <f t="shared" si="5"/>
        <v>$SupplierPowerRating</v>
      </c>
      <c r="H42" t="str">
        <f t="shared" si="6"/>
        <v>'$SupplierPowerRating'</v>
      </c>
      <c r="I42">
        <f t="shared" si="7"/>
        <v>22</v>
      </c>
      <c r="J42" s="3">
        <f t="shared" si="21"/>
        <v>33</v>
      </c>
      <c r="K42" s="10" t="str">
        <f t="shared" si="8"/>
        <v xml:space="preserve">localStorage.SupplierPowerRating           </v>
      </c>
      <c r="L42" t="s">
        <v>255</v>
      </c>
      <c r="M42" t="str">
        <f t="shared" si="9"/>
        <v xml:space="preserve">'$SupplierPowerRating'           </v>
      </c>
      <c r="N42" t="str">
        <f t="shared" si="10"/>
        <v>$SupplierPowerRating            = "Medium";// SupplierPower</v>
      </c>
      <c r="O42" t="str">
        <f t="shared" si="19"/>
        <v xml:space="preserve">       if (typeof(localStorage.SupplierPowerRating           )==  "undefined") { localStorage.SupplierPowerRating            = "Medium"};</v>
      </c>
      <c r="P42" t="str">
        <f t="shared" si="11"/>
        <v xml:space="preserve">       localStorage.SupplierPowerRating            = '&lt;php? echo $SupplierPowerRating?&gt;' ;</v>
      </c>
      <c r="Q42" t="str">
        <f t="shared" si="12"/>
        <v>$SupplierPowerRating            =  "$_POST['SupplierPowerRating'] ";</v>
      </c>
      <c r="R42" t="str">
        <f t="shared" si="13"/>
        <v xml:space="preserve">       localStorage.SupplierPowerRating            =  document.PortersForm.SupplierPowerRating.value;</v>
      </c>
      <c r="S42" t="str">
        <f t="shared" si="14"/>
        <v xml:space="preserve">         document.PortersForm.SupplierPowerRating.value =  localStorage.SupplierPowerRating;</v>
      </c>
      <c r="T42" t="str">
        <f t="shared" si="15"/>
        <v>varChar(6)</v>
      </c>
      <c r="U42" t="str">
        <f t="shared" si="16"/>
        <v xml:space="preserve">           SupplierPowerRating  varChar(6) NOT NULL,</v>
      </c>
      <c r="V42" t="str">
        <f t="shared" si="17"/>
        <v xml:space="preserve">       SupplierPowerRating,</v>
      </c>
      <c r="W42" t="str">
        <f t="shared" si="18"/>
        <v xml:space="preserve">       '$SupplierPowerRating',</v>
      </c>
    </row>
    <row r="43" spans="1:23" x14ac:dyDescent="0.25">
      <c r="A43">
        <v>41</v>
      </c>
      <c r="B43" t="s">
        <v>205</v>
      </c>
      <c r="C43">
        <f t="shared" si="2"/>
        <v>18</v>
      </c>
      <c r="D43" s="3">
        <f t="shared" si="20"/>
        <v>30</v>
      </c>
      <c r="E43" s="15" t="str">
        <f t="shared" si="3"/>
        <v xml:space="preserve">SupplierPowerScore            </v>
      </c>
      <c r="F43" t="str">
        <f t="shared" si="4"/>
        <v>'SupplierPowerScore'</v>
      </c>
      <c r="G43" t="str">
        <f t="shared" si="5"/>
        <v>$SupplierPowerScore</v>
      </c>
      <c r="H43" t="str">
        <f t="shared" si="6"/>
        <v>'$SupplierPowerScore'</v>
      </c>
      <c r="I43">
        <f t="shared" si="7"/>
        <v>21</v>
      </c>
      <c r="J43" s="3">
        <f t="shared" si="21"/>
        <v>33</v>
      </c>
      <c r="K43" s="10" t="str">
        <f t="shared" si="8"/>
        <v xml:space="preserve">localStorage.SupplierPowerScore            </v>
      </c>
      <c r="L43" t="s">
        <v>255</v>
      </c>
      <c r="M43" t="str">
        <f t="shared" si="9"/>
        <v xml:space="preserve">'$SupplierPowerScore'            </v>
      </c>
      <c r="N43" t="str">
        <f t="shared" si="10"/>
        <v>$SupplierPowerScore             = 0       ;// SupplierPower</v>
      </c>
      <c r="O43" t="str">
        <f t="shared" si="19"/>
        <v xml:space="preserve">       if (typeof(localStorage.SupplierPowerScore            )==  "undefined") { localStorage.SupplierPowerScore             = 0};</v>
      </c>
      <c r="P43" t="str">
        <f t="shared" si="11"/>
        <v xml:space="preserve">       localStorage.SupplierPowerScore             = '&lt;php? echo $SupplierPowerScore?&gt;' ;</v>
      </c>
      <c r="Q43" t="str">
        <f t="shared" si="12"/>
        <v>$SupplierPowerScore             =  "$_POST['SupplierPowerScore'] ";</v>
      </c>
      <c r="R43" t="str">
        <f t="shared" si="13"/>
        <v xml:space="preserve">       localStorage.SupplierPowerScore             =  document.PortersForm.SupplierPowerScore.value;</v>
      </c>
      <c r="S43" t="str">
        <f t="shared" si="14"/>
        <v xml:space="preserve">         document.PortersForm.SupplierPowerScore.value =  localStorage.SupplierPowerScore;</v>
      </c>
      <c r="T43" t="str">
        <f t="shared" si="15"/>
        <v>INT</v>
      </c>
      <c r="U43" t="str">
        <f t="shared" si="16"/>
        <v xml:space="preserve">           SupplierPowerScore  INT NOT NULL,</v>
      </c>
      <c r="V43" t="str">
        <f t="shared" si="17"/>
        <v xml:space="preserve">       SupplierPowerScore,</v>
      </c>
      <c r="W43" t="str">
        <f t="shared" si="18"/>
        <v xml:space="preserve">       '$SupplierPowerScore',</v>
      </c>
    </row>
    <row r="44" spans="1:23" x14ac:dyDescent="0.25">
      <c r="A44">
        <v>42</v>
      </c>
      <c r="B44" t="s">
        <v>206</v>
      </c>
      <c r="C44">
        <f t="shared" si="2"/>
        <v>25</v>
      </c>
      <c r="D44" s="3">
        <f t="shared" si="20"/>
        <v>30</v>
      </c>
      <c r="E44" s="15" t="str">
        <f t="shared" si="3"/>
        <v xml:space="preserve">NumberOfSuppliersrsRating     </v>
      </c>
      <c r="F44" t="str">
        <f t="shared" si="4"/>
        <v>'NumberOfSuppliersrsRating'</v>
      </c>
      <c r="G44" t="str">
        <f t="shared" si="5"/>
        <v>$NumberOfSuppliersrsRating</v>
      </c>
      <c r="H44" t="str">
        <f t="shared" si="6"/>
        <v>'$NumberOfSuppliersrsRating'</v>
      </c>
      <c r="I44">
        <f t="shared" si="7"/>
        <v>28</v>
      </c>
      <c r="J44" s="3">
        <f t="shared" si="21"/>
        <v>33</v>
      </c>
      <c r="K44" s="10" t="str">
        <f t="shared" si="8"/>
        <v xml:space="preserve">localStorage.NumberOfSuppliersrsRating     </v>
      </c>
      <c r="L44" t="s">
        <v>255</v>
      </c>
      <c r="M44" t="str">
        <f t="shared" si="9"/>
        <v xml:space="preserve">'$NumberOfSuppliersrsRating'     </v>
      </c>
      <c r="N44" t="str">
        <f t="shared" si="10"/>
        <v>$NumberOfSuppliersrsRating      = "Medium";// SupplierPower</v>
      </c>
      <c r="O44" t="str">
        <f t="shared" si="19"/>
        <v xml:space="preserve">       if (typeof(localStorage.NumberOfSuppliersrsRating     )==  "undefined") { localStorage.NumberOfSuppliersrsRating      = "Medium"};</v>
      </c>
      <c r="P44" t="str">
        <f t="shared" si="11"/>
        <v xml:space="preserve">       localStorage.NumberOfSuppliersrsRating      = '&lt;php? echo $NumberOfSuppliersrsRating?&gt;' ;</v>
      </c>
      <c r="Q44" t="str">
        <f t="shared" si="12"/>
        <v>$NumberOfSuppliersrsRating      =  "$_POST['NumberOfSuppliersrsRating'] ";</v>
      </c>
      <c r="R44" t="str">
        <f t="shared" si="13"/>
        <v xml:space="preserve">       localStorage.NumberOfSuppliersrsRating      =  document.PortersForm.NumberOfSuppliersrsRating.value;</v>
      </c>
      <c r="S44" t="str">
        <f t="shared" si="14"/>
        <v xml:space="preserve">         document.PortersForm.NumberOfSuppliersrsRating.value =  localStorage.NumberOfSuppliersrsRating;</v>
      </c>
      <c r="T44" t="str">
        <f t="shared" si="15"/>
        <v>varChar(6)</v>
      </c>
      <c r="U44" t="str">
        <f t="shared" si="16"/>
        <v xml:space="preserve">           NumberOfSuppliersrsRating  varChar(6) NOT NULL,</v>
      </c>
      <c r="V44" t="str">
        <f t="shared" si="17"/>
        <v xml:space="preserve">       NumberOfSuppliersrsRating,</v>
      </c>
      <c r="W44" t="str">
        <f t="shared" si="18"/>
        <v xml:space="preserve">       '$NumberOfSuppliersrsRating',</v>
      </c>
    </row>
    <row r="45" spans="1:23" x14ac:dyDescent="0.25">
      <c r="A45">
        <v>43</v>
      </c>
      <c r="B45" t="s">
        <v>207</v>
      </c>
      <c r="C45">
        <f t="shared" si="2"/>
        <v>29</v>
      </c>
      <c r="D45" s="3">
        <f t="shared" si="20"/>
        <v>30</v>
      </c>
      <c r="E45" s="15" t="str">
        <f t="shared" si="3"/>
        <v xml:space="preserve">NumberOfSuppliersOverallScore </v>
      </c>
      <c r="F45" t="str">
        <f t="shared" si="4"/>
        <v>'NumberOfSuppliersOverallScore'</v>
      </c>
      <c r="G45" t="str">
        <f t="shared" si="5"/>
        <v>$NumberOfSuppliersOverallScore</v>
      </c>
      <c r="H45" t="str">
        <f t="shared" si="6"/>
        <v>'$NumberOfSuppliersOverallScore'</v>
      </c>
      <c r="I45">
        <f t="shared" si="7"/>
        <v>32</v>
      </c>
      <c r="J45" s="3">
        <f t="shared" si="21"/>
        <v>33</v>
      </c>
      <c r="K45" s="10" t="str">
        <f t="shared" si="8"/>
        <v xml:space="preserve">localStorage.NumberOfSuppliersOverallScore </v>
      </c>
      <c r="L45" t="s">
        <v>255</v>
      </c>
      <c r="M45" t="str">
        <f t="shared" si="9"/>
        <v xml:space="preserve">'$NumberOfSuppliersOverallScore' </v>
      </c>
      <c r="N45" t="str">
        <f t="shared" si="10"/>
        <v>$NumberOfSuppliersOverallScore  = 0       ;// SupplierPower</v>
      </c>
      <c r="O45" t="str">
        <f t="shared" si="19"/>
        <v xml:space="preserve">       if (typeof(localStorage.NumberOfSuppliersOverallScore )==  "undefined") { localStorage.NumberOfSuppliersOverallScore  = 0};</v>
      </c>
      <c r="P45" t="str">
        <f t="shared" si="11"/>
        <v xml:space="preserve">       localStorage.NumberOfSuppliersOverallScore  = '&lt;php? echo $NumberOfSuppliersOverallScore?&gt;' ;</v>
      </c>
      <c r="Q45" t="str">
        <f t="shared" si="12"/>
        <v>$NumberOfSuppliersOverallScore  =  "$_POST['NumberOfSuppliersOverallScore'] ";</v>
      </c>
      <c r="R45" t="str">
        <f t="shared" si="13"/>
        <v xml:space="preserve">       localStorage.NumberOfSuppliersOverallScore  =  document.PortersForm.NumberOfSuppliersOverallScore.value;</v>
      </c>
      <c r="S45" t="str">
        <f t="shared" si="14"/>
        <v xml:space="preserve">         document.PortersForm.NumberOfSuppliersOverallScore.value =  localStorage.NumberOfSuppliersOverallScore;</v>
      </c>
      <c r="T45" t="str">
        <f t="shared" si="15"/>
        <v>INT</v>
      </c>
      <c r="U45" t="str">
        <f t="shared" si="16"/>
        <v xml:space="preserve">           NumberOfSuppliersOverallScore  INT NOT NULL,</v>
      </c>
      <c r="V45" t="str">
        <f t="shared" si="17"/>
        <v xml:space="preserve">       NumberOfSuppliersOverallScore,</v>
      </c>
      <c r="W45" t="str">
        <f t="shared" si="18"/>
        <v xml:space="preserve">       '$NumberOfSuppliersOverallScore',</v>
      </c>
    </row>
    <row r="46" spans="1:23" x14ac:dyDescent="0.25">
      <c r="A46">
        <v>44</v>
      </c>
      <c r="B46" t="s">
        <v>208</v>
      </c>
      <c r="C46">
        <f t="shared" si="2"/>
        <v>24</v>
      </c>
      <c r="D46" s="3">
        <f t="shared" si="20"/>
        <v>30</v>
      </c>
      <c r="E46" s="15" t="str">
        <f t="shared" si="3"/>
        <v xml:space="preserve">NumberOfSuppliersComment      </v>
      </c>
      <c r="F46" t="str">
        <f t="shared" si="4"/>
        <v>'NumberOfSuppliersComment'</v>
      </c>
      <c r="G46" t="str">
        <f t="shared" si="5"/>
        <v>$NumberOfSuppliersComment</v>
      </c>
      <c r="H46" t="str">
        <f t="shared" si="6"/>
        <v>'$NumberOfSuppliersComment'</v>
      </c>
      <c r="I46">
        <f t="shared" si="7"/>
        <v>27</v>
      </c>
      <c r="J46" s="3">
        <f t="shared" si="21"/>
        <v>33</v>
      </c>
      <c r="K46" s="10" t="str">
        <f t="shared" si="8"/>
        <v xml:space="preserve">localStorage.NumberOfSuppliersComment      </v>
      </c>
      <c r="L46" t="s">
        <v>255</v>
      </c>
      <c r="M46" t="str">
        <f t="shared" si="9"/>
        <v xml:space="preserve">'$NumberOfSuppliersComment'      </v>
      </c>
      <c r="N46" t="str">
        <f t="shared" si="10"/>
        <v>$NumberOfSuppliersComment       = "Medium";// SupplierPower</v>
      </c>
      <c r="O46" t="str">
        <f t="shared" si="19"/>
        <v xml:space="preserve">       if (typeof(localStorage.NumberOfSuppliersComment      )==  "undefined") { localStorage.NumberOfSuppliersComment       = ""};</v>
      </c>
      <c r="P46" t="str">
        <f t="shared" si="11"/>
        <v xml:space="preserve">       localStorage.NumberOfSuppliersComment       = '&lt;php? echo $NumberOfSuppliersComment?&gt;' ;</v>
      </c>
      <c r="Q46" t="str">
        <f t="shared" si="12"/>
        <v>$NumberOfSuppliersComment       =  "$_POST['NumberOfSuppliersComment'] ";</v>
      </c>
      <c r="R46" t="str">
        <f t="shared" si="13"/>
        <v xml:space="preserve">       localStorage.NumberOfSuppliersComment       =  document.PortersForm.NumberOfSuppliersComment.value;</v>
      </c>
      <c r="S46" t="str">
        <f t="shared" si="14"/>
        <v xml:space="preserve">         document.PortersForm.NumberOfSuppliersComment.value =  localStorage.NumberOfSuppliersComment;</v>
      </c>
      <c r="T46" t="str">
        <f t="shared" si="15"/>
        <v>VarChar(150)</v>
      </c>
      <c r="U46" t="str">
        <f t="shared" si="16"/>
        <v xml:space="preserve">           NumberOfSuppliersComment  VarChar(150) NOT NULL,</v>
      </c>
      <c r="V46" t="str">
        <f t="shared" si="17"/>
        <v xml:space="preserve">       NumberOfSuppliersComment,</v>
      </c>
      <c r="W46" t="str">
        <f t="shared" si="18"/>
        <v xml:space="preserve">       '$NumberOfSuppliersComment',</v>
      </c>
    </row>
    <row r="47" spans="1:23" x14ac:dyDescent="0.25">
      <c r="A47">
        <v>45</v>
      </c>
      <c r="B47" t="s">
        <v>209</v>
      </c>
      <c r="C47">
        <f t="shared" si="2"/>
        <v>21</v>
      </c>
      <c r="D47" s="3">
        <f t="shared" si="20"/>
        <v>30</v>
      </c>
      <c r="E47" s="15" t="str">
        <f t="shared" si="3"/>
        <v xml:space="preserve">SizeOfSuppliersRating         </v>
      </c>
      <c r="F47" t="str">
        <f t="shared" si="4"/>
        <v>'SizeOfSuppliersRating'</v>
      </c>
      <c r="G47" t="str">
        <f t="shared" si="5"/>
        <v>$SizeOfSuppliersRating</v>
      </c>
      <c r="H47" t="str">
        <f t="shared" si="6"/>
        <v>'$SizeOfSuppliersRating'</v>
      </c>
      <c r="I47">
        <f t="shared" si="7"/>
        <v>24</v>
      </c>
      <c r="J47" s="3">
        <f t="shared" si="21"/>
        <v>33</v>
      </c>
      <c r="K47" s="10" t="str">
        <f t="shared" si="8"/>
        <v xml:space="preserve">localStorage.SizeOfSuppliersRating         </v>
      </c>
      <c r="L47" t="s">
        <v>255</v>
      </c>
      <c r="M47" t="str">
        <f t="shared" si="9"/>
        <v xml:space="preserve">'$SizeOfSuppliersRating'         </v>
      </c>
      <c r="N47" t="str">
        <f t="shared" si="10"/>
        <v>$SizeOfSuppliersRating          = "Medium";// SupplierPower</v>
      </c>
      <c r="O47" t="str">
        <f t="shared" si="19"/>
        <v xml:space="preserve">       if (typeof(localStorage.SizeOfSuppliersRating         )==  "undefined") { localStorage.SizeOfSuppliersRating          = "Medium"};</v>
      </c>
      <c r="P47" t="str">
        <f t="shared" si="11"/>
        <v xml:space="preserve">       localStorage.SizeOfSuppliersRating          = '&lt;php? echo $SizeOfSuppliersRating?&gt;' ;</v>
      </c>
      <c r="Q47" t="str">
        <f t="shared" si="12"/>
        <v>$SizeOfSuppliersRating          =  "$_POST['SizeOfSuppliersRating'] ";</v>
      </c>
      <c r="R47" t="str">
        <f t="shared" si="13"/>
        <v xml:space="preserve">       localStorage.SizeOfSuppliersRating          =  document.PortersForm.SizeOfSuppliersRating.value;</v>
      </c>
      <c r="S47" t="str">
        <f t="shared" si="14"/>
        <v xml:space="preserve">         document.PortersForm.SizeOfSuppliersRating.value =  localStorage.SizeOfSuppliersRating;</v>
      </c>
      <c r="T47" t="str">
        <f t="shared" si="15"/>
        <v>varChar(6)</v>
      </c>
      <c r="U47" t="str">
        <f t="shared" si="16"/>
        <v xml:space="preserve">           SizeOfSuppliersRating  varChar(6) NOT NULL,</v>
      </c>
      <c r="V47" t="str">
        <f t="shared" si="17"/>
        <v xml:space="preserve">       SizeOfSuppliersRating,</v>
      </c>
      <c r="W47" t="str">
        <f t="shared" si="18"/>
        <v xml:space="preserve">       '$SizeOfSuppliersRating',</v>
      </c>
    </row>
    <row r="48" spans="1:23" x14ac:dyDescent="0.25">
      <c r="A48">
        <v>46</v>
      </c>
      <c r="B48" t="s">
        <v>210</v>
      </c>
      <c r="C48">
        <f t="shared" si="2"/>
        <v>27</v>
      </c>
      <c r="D48" s="3">
        <f t="shared" si="20"/>
        <v>30</v>
      </c>
      <c r="E48" s="15" t="str">
        <f t="shared" si="3"/>
        <v xml:space="preserve">SizeOfSuppliersOverallScore   </v>
      </c>
      <c r="F48" t="str">
        <f t="shared" si="4"/>
        <v>'SizeOfSuppliersOverallScore'</v>
      </c>
      <c r="G48" t="str">
        <f t="shared" si="5"/>
        <v>$SizeOfSuppliersOverallScore</v>
      </c>
      <c r="H48" t="str">
        <f t="shared" si="6"/>
        <v>'$SizeOfSuppliersOverallScore'</v>
      </c>
      <c r="I48">
        <f t="shared" si="7"/>
        <v>30</v>
      </c>
      <c r="J48" s="3">
        <f t="shared" si="21"/>
        <v>33</v>
      </c>
      <c r="K48" s="10" t="str">
        <f t="shared" si="8"/>
        <v xml:space="preserve">localStorage.SizeOfSuppliersOverallScore   </v>
      </c>
      <c r="L48" t="s">
        <v>255</v>
      </c>
      <c r="M48" t="str">
        <f t="shared" si="9"/>
        <v xml:space="preserve">'$SizeOfSuppliersOverallScore'   </v>
      </c>
      <c r="N48" t="str">
        <f t="shared" si="10"/>
        <v>$SizeOfSuppliersOverallScore    = 0       ;// SupplierPower</v>
      </c>
      <c r="O48" t="str">
        <f t="shared" si="19"/>
        <v xml:space="preserve">       if (typeof(localStorage.SizeOfSuppliersOverallScore   )==  "undefined") { localStorage.SizeOfSuppliersOverallScore    = 0};</v>
      </c>
      <c r="P48" t="str">
        <f t="shared" si="11"/>
        <v xml:space="preserve">       localStorage.SizeOfSuppliersOverallScore    = '&lt;php? echo $SizeOfSuppliersOverallScore?&gt;' ;</v>
      </c>
      <c r="Q48" t="str">
        <f t="shared" si="12"/>
        <v>$SizeOfSuppliersOverallScore    =  "$_POST['SizeOfSuppliersOverallScore'] ";</v>
      </c>
      <c r="R48" t="str">
        <f t="shared" si="13"/>
        <v xml:space="preserve">       localStorage.SizeOfSuppliersOverallScore    =  document.PortersForm.SizeOfSuppliersOverallScore.value;</v>
      </c>
      <c r="S48" t="str">
        <f t="shared" si="14"/>
        <v xml:space="preserve">         document.PortersForm.SizeOfSuppliersOverallScore.value =  localStorage.SizeOfSuppliersOverallScore;</v>
      </c>
      <c r="T48" t="str">
        <f t="shared" si="15"/>
        <v>INT</v>
      </c>
      <c r="U48" t="str">
        <f t="shared" si="16"/>
        <v xml:space="preserve">           SizeOfSuppliersOverallScore  INT NOT NULL,</v>
      </c>
      <c r="V48" t="str">
        <f t="shared" si="17"/>
        <v xml:space="preserve">       SizeOfSuppliersOverallScore,</v>
      </c>
      <c r="W48" t="str">
        <f t="shared" si="18"/>
        <v xml:space="preserve">       '$SizeOfSuppliersOverallScore',</v>
      </c>
    </row>
    <row r="49" spans="1:23" x14ac:dyDescent="0.25">
      <c r="A49">
        <v>47</v>
      </c>
      <c r="B49" t="s">
        <v>211</v>
      </c>
      <c r="C49">
        <f t="shared" si="2"/>
        <v>22</v>
      </c>
      <c r="D49" s="3">
        <f t="shared" si="20"/>
        <v>30</v>
      </c>
      <c r="E49" s="15" t="str">
        <f t="shared" si="3"/>
        <v xml:space="preserve">SizeOfSuppliersComment        </v>
      </c>
      <c r="F49" t="str">
        <f t="shared" si="4"/>
        <v>'SizeOfSuppliersComment'</v>
      </c>
      <c r="G49" t="str">
        <f t="shared" si="5"/>
        <v>$SizeOfSuppliersComment</v>
      </c>
      <c r="H49" t="str">
        <f t="shared" si="6"/>
        <v>'$SizeOfSuppliersComment'</v>
      </c>
      <c r="I49">
        <f t="shared" si="7"/>
        <v>25</v>
      </c>
      <c r="J49" s="3">
        <f t="shared" si="21"/>
        <v>33</v>
      </c>
      <c r="K49" s="10" t="str">
        <f t="shared" si="8"/>
        <v xml:space="preserve">localStorage.SizeOfSuppliersComment        </v>
      </c>
      <c r="L49" t="s">
        <v>255</v>
      </c>
      <c r="M49" t="str">
        <f t="shared" si="9"/>
        <v xml:space="preserve">'$SizeOfSuppliersComment'        </v>
      </c>
      <c r="N49" t="str">
        <f t="shared" si="10"/>
        <v>$SizeOfSuppliersComment         = "Medium";// SupplierPower</v>
      </c>
      <c r="O49" t="str">
        <f t="shared" si="19"/>
        <v xml:space="preserve">       if (typeof(localStorage.SizeOfSuppliersComment        )==  "undefined") { localStorage.SizeOfSuppliersComment         = ""};</v>
      </c>
      <c r="P49" t="str">
        <f t="shared" si="11"/>
        <v xml:space="preserve">       localStorage.SizeOfSuppliersComment         = '&lt;php? echo $SizeOfSuppliersComment?&gt;' ;</v>
      </c>
      <c r="Q49" t="str">
        <f t="shared" si="12"/>
        <v>$SizeOfSuppliersComment         =  "$_POST['SizeOfSuppliersComment'] ";</v>
      </c>
      <c r="R49" t="str">
        <f t="shared" si="13"/>
        <v xml:space="preserve">       localStorage.SizeOfSuppliersComment         =  document.PortersForm.SizeOfSuppliersComment.value;</v>
      </c>
      <c r="S49" t="str">
        <f t="shared" si="14"/>
        <v xml:space="preserve">         document.PortersForm.SizeOfSuppliersComment.value =  localStorage.SizeOfSuppliersComment;</v>
      </c>
      <c r="T49" t="str">
        <f t="shared" si="15"/>
        <v>VarChar(150)</v>
      </c>
      <c r="U49" t="str">
        <f t="shared" si="16"/>
        <v xml:space="preserve">           SizeOfSuppliersComment  VarChar(150) NOT NULL,</v>
      </c>
      <c r="V49" t="str">
        <f t="shared" si="17"/>
        <v xml:space="preserve">       SizeOfSuppliersComment,</v>
      </c>
      <c r="W49" t="str">
        <f t="shared" si="18"/>
        <v xml:space="preserve">       '$SizeOfSuppliersComment',</v>
      </c>
    </row>
    <row r="50" spans="1:23" x14ac:dyDescent="0.25">
      <c r="A50">
        <v>48</v>
      </c>
      <c r="B50" t="s">
        <v>212</v>
      </c>
      <c r="C50">
        <f t="shared" si="2"/>
        <v>25</v>
      </c>
      <c r="D50" s="3">
        <f t="shared" si="20"/>
        <v>30</v>
      </c>
      <c r="E50" s="15" t="str">
        <f t="shared" si="3"/>
        <v xml:space="preserve">UniquenessOfServiceRating     </v>
      </c>
      <c r="F50" t="str">
        <f t="shared" si="4"/>
        <v>'UniquenessOfServiceRating'</v>
      </c>
      <c r="G50" t="str">
        <f t="shared" si="5"/>
        <v>$UniquenessOfServiceRating</v>
      </c>
      <c r="H50" t="str">
        <f t="shared" si="6"/>
        <v>'$UniquenessOfServiceRating'</v>
      </c>
      <c r="I50">
        <f t="shared" si="7"/>
        <v>28</v>
      </c>
      <c r="J50" s="3">
        <f t="shared" si="21"/>
        <v>33</v>
      </c>
      <c r="K50" s="10" t="str">
        <f t="shared" si="8"/>
        <v xml:space="preserve">localStorage.UniquenessOfServiceRating     </v>
      </c>
      <c r="L50" t="s">
        <v>255</v>
      </c>
      <c r="M50" t="str">
        <f t="shared" si="9"/>
        <v xml:space="preserve">'$UniquenessOfServiceRating'     </v>
      </c>
      <c r="N50" t="str">
        <f t="shared" si="10"/>
        <v>$UniquenessOfServiceRating      = "Medium";// SupplierPower</v>
      </c>
      <c r="O50" t="str">
        <f t="shared" si="19"/>
        <v xml:space="preserve">       if (typeof(localStorage.UniquenessOfServiceRating     )==  "undefined") { localStorage.UniquenessOfServiceRating      = "Medium"};</v>
      </c>
      <c r="P50" t="str">
        <f t="shared" si="11"/>
        <v xml:space="preserve">       localStorage.UniquenessOfServiceRating      = '&lt;php? echo $UniquenessOfServiceRating?&gt;' ;</v>
      </c>
      <c r="Q50" t="str">
        <f t="shared" si="12"/>
        <v>$UniquenessOfServiceRating      =  "$_POST['UniquenessOfServiceRating'] ";</v>
      </c>
      <c r="R50" t="str">
        <f t="shared" si="13"/>
        <v xml:space="preserve">       localStorage.UniquenessOfServiceRating      =  document.PortersForm.UniquenessOfServiceRating.value;</v>
      </c>
      <c r="S50" t="str">
        <f t="shared" si="14"/>
        <v xml:space="preserve">         document.PortersForm.UniquenessOfServiceRating.value =  localStorage.UniquenessOfServiceRating;</v>
      </c>
      <c r="T50" t="str">
        <f t="shared" si="15"/>
        <v>varChar(6)</v>
      </c>
      <c r="U50" t="str">
        <f t="shared" si="16"/>
        <v xml:space="preserve">           UniquenessOfServiceRating  varChar(6) NOT NULL,</v>
      </c>
      <c r="V50" t="str">
        <f t="shared" si="17"/>
        <v xml:space="preserve">       UniquenessOfServiceRating,</v>
      </c>
      <c r="W50" t="str">
        <f t="shared" si="18"/>
        <v xml:space="preserve">       '$UniquenessOfServiceRating',</v>
      </c>
    </row>
    <row r="51" spans="1:23" x14ac:dyDescent="0.25">
      <c r="A51">
        <v>49</v>
      </c>
      <c r="B51" t="s">
        <v>213</v>
      </c>
      <c r="C51">
        <f t="shared" si="2"/>
        <v>24</v>
      </c>
      <c r="D51" s="3">
        <f t="shared" si="20"/>
        <v>30</v>
      </c>
      <c r="E51" s="15" t="str">
        <f t="shared" si="3"/>
        <v xml:space="preserve">UniquenessOfServiceScore      </v>
      </c>
      <c r="F51" t="str">
        <f t="shared" si="4"/>
        <v>'UniquenessOfServiceScore'</v>
      </c>
      <c r="G51" t="str">
        <f t="shared" si="5"/>
        <v>$UniquenessOfServiceScore</v>
      </c>
      <c r="H51" t="str">
        <f t="shared" si="6"/>
        <v>'$UniquenessOfServiceScore'</v>
      </c>
      <c r="I51">
        <f t="shared" si="7"/>
        <v>27</v>
      </c>
      <c r="J51" s="3">
        <f t="shared" si="21"/>
        <v>33</v>
      </c>
      <c r="K51" s="10" t="str">
        <f t="shared" si="8"/>
        <v xml:space="preserve">localStorage.UniquenessOfServiceScore      </v>
      </c>
      <c r="L51" t="s">
        <v>255</v>
      </c>
      <c r="M51" t="str">
        <f t="shared" si="9"/>
        <v xml:space="preserve">'$UniquenessOfServiceScore'      </v>
      </c>
      <c r="N51" t="str">
        <f t="shared" si="10"/>
        <v>$UniquenessOfServiceScore       = 0       ;// SupplierPower</v>
      </c>
      <c r="O51" t="str">
        <f t="shared" si="19"/>
        <v xml:space="preserve">       if (typeof(localStorage.UniquenessOfServiceScore      )==  "undefined") { localStorage.UniquenessOfServiceScore       = 0};</v>
      </c>
      <c r="P51" t="str">
        <f t="shared" si="11"/>
        <v xml:space="preserve">       localStorage.UniquenessOfServiceScore       = '&lt;php? echo $UniquenessOfServiceScore?&gt;' ;</v>
      </c>
      <c r="Q51" t="str">
        <f t="shared" si="12"/>
        <v>$UniquenessOfServiceScore       =  "$_POST['UniquenessOfServiceScore'] ";</v>
      </c>
      <c r="R51" t="str">
        <f t="shared" si="13"/>
        <v xml:space="preserve">       localStorage.UniquenessOfServiceScore       =  document.PortersForm.UniquenessOfServiceScore.value;</v>
      </c>
      <c r="S51" t="str">
        <f t="shared" si="14"/>
        <v xml:space="preserve">         document.PortersForm.UniquenessOfServiceScore.value =  localStorage.UniquenessOfServiceScore;</v>
      </c>
      <c r="T51" t="str">
        <f t="shared" si="15"/>
        <v>INT</v>
      </c>
      <c r="U51" t="str">
        <f t="shared" si="16"/>
        <v xml:space="preserve">           UniquenessOfServiceScore  INT NOT NULL,</v>
      </c>
      <c r="V51" t="str">
        <f t="shared" si="17"/>
        <v xml:space="preserve">       UniquenessOfServiceScore,</v>
      </c>
      <c r="W51" t="str">
        <f t="shared" si="18"/>
        <v xml:space="preserve">       '$UniquenessOfServiceScore',</v>
      </c>
    </row>
    <row r="52" spans="1:23" x14ac:dyDescent="0.25">
      <c r="A52">
        <v>50</v>
      </c>
      <c r="B52" t="s">
        <v>214</v>
      </c>
      <c r="C52">
        <f t="shared" si="2"/>
        <v>26</v>
      </c>
      <c r="D52" s="3">
        <f t="shared" si="20"/>
        <v>30</v>
      </c>
      <c r="E52" s="15" t="str">
        <f t="shared" si="3"/>
        <v xml:space="preserve">UniquenessOfServiceComment    </v>
      </c>
      <c r="F52" t="str">
        <f t="shared" si="4"/>
        <v>'UniquenessOfServiceComment'</v>
      </c>
      <c r="G52" t="str">
        <f t="shared" si="5"/>
        <v>$UniquenessOfServiceComment</v>
      </c>
      <c r="H52" t="str">
        <f t="shared" si="6"/>
        <v>'$UniquenessOfServiceComment'</v>
      </c>
      <c r="I52">
        <f t="shared" si="7"/>
        <v>29</v>
      </c>
      <c r="J52" s="3">
        <f t="shared" si="21"/>
        <v>33</v>
      </c>
      <c r="K52" s="10" t="str">
        <f t="shared" si="8"/>
        <v xml:space="preserve">localStorage.UniquenessOfServiceComment    </v>
      </c>
      <c r="L52" t="s">
        <v>255</v>
      </c>
      <c r="M52" t="str">
        <f t="shared" si="9"/>
        <v xml:space="preserve">'$UniquenessOfServiceComment'    </v>
      </c>
      <c r="N52" t="str">
        <f t="shared" si="10"/>
        <v>$UniquenessOfServiceComment     = "Medium";// SupplierPower</v>
      </c>
      <c r="O52" t="str">
        <f t="shared" si="19"/>
        <v xml:space="preserve">       if (typeof(localStorage.UniquenessOfServiceComment    )==  "undefined") { localStorage.UniquenessOfServiceComment     = ""};</v>
      </c>
      <c r="P52" t="str">
        <f t="shared" si="11"/>
        <v xml:space="preserve">       localStorage.UniquenessOfServiceComment     = '&lt;php? echo $UniquenessOfServiceComment?&gt;' ;</v>
      </c>
      <c r="Q52" t="str">
        <f t="shared" si="12"/>
        <v>$UniquenessOfServiceComment     =  "$_POST['UniquenessOfServiceComment'] ";</v>
      </c>
      <c r="R52" t="str">
        <f t="shared" si="13"/>
        <v xml:space="preserve">       localStorage.UniquenessOfServiceComment     =  document.PortersForm.UniquenessOfServiceComment.value;</v>
      </c>
      <c r="S52" t="str">
        <f t="shared" si="14"/>
        <v xml:space="preserve">         document.PortersForm.UniquenessOfServiceComment.value =  localStorage.UniquenessOfServiceComment;</v>
      </c>
      <c r="T52" t="str">
        <f t="shared" si="15"/>
        <v>VarChar(150)</v>
      </c>
      <c r="U52" t="str">
        <f t="shared" si="16"/>
        <v xml:space="preserve">           UniquenessOfServiceComment  VarChar(150) NOT NULL,</v>
      </c>
      <c r="V52" t="str">
        <f t="shared" si="17"/>
        <v xml:space="preserve">       UniquenessOfServiceComment,</v>
      </c>
      <c r="W52" t="str">
        <f t="shared" si="18"/>
        <v xml:space="preserve">       '$UniquenessOfServiceComment',</v>
      </c>
    </row>
    <row r="53" spans="1:23" x14ac:dyDescent="0.25">
      <c r="A53">
        <v>51</v>
      </c>
      <c r="B53" t="s">
        <v>215</v>
      </c>
      <c r="C53">
        <f t="shared" si="2"/>
        <v>27</v>
      </c>
      <c r="D53" s="3">
        <f t="shared" si="20"/>
        <v>30</v>
      </c>
      <c r="E53" s="15" t="str">
        <f t="shared" si="3"/>
        <v xml:space="preserve">CostsOfSupplierChangeRating   </v>
      </c>
      <c r="F53" t="str">
        <f t="shared" si="4"/>
        <v>'CostsOfSupplierChangeRating'</v>
      </c>
      <c r="G53" t="str">
        <f t="shared" si="5"/>
        <v>$CostsOfSupplierChangeRating</v>
      </c>
      <c r="H53" t="str">
        <f t="shared" si="6"/>
        <v>'$CostsOfSupplierChangeRating'</v>
      </c>
      <c r="I53">
        <f t="shared" si="7"/>
        <v>30</v>
      </c>
      <c r="J53" s="3">
        <f t="shared" si="21"/>
        <v>33</v>
      </c>
      <c r="K53" s="10" t="str">
        <f t="shared" si="8"/>
        <v xml:space="preserve">localStorage.CostsOfSupplierChangeRating   </v>
      </c>
      <c r="L53" t="s">
        <v>255</v>
      </c>
      <c r="M53" t="str">
        <f t="shared" si="9"/>
        <v xml:space="preserve">'$CostsOfSupplierChangeRating'   </v>
      </c>
      <c r="N53" t="str">
        <f t="shared" si="10"/>
        <v>$CostsOfSupplierChangeRating    = "Medium";// SupplierPower</v>
      </c>
      <c r="O53" t="str">
        <f t="shared" si="19"/>
        <v xml:space="preserve">       if (typeof(localStorage.CostsOfSupplierChangeRating   )==  "undefined") { localStorage.CostsOfSupplierChangeRating    = "Medium"};</v>
      </c>
      <c r="P53" t="str">
        <f t="shared" si="11"/>
        <v xml:space="preserve">       localStorage.CostsOfSupplierChangeRating    = '&lt;php? echo $CostsOfSupplierChangeRating?&gt;' ;</v>
      </c>
      <c r="Q53" t="str">
        <f t="shared" si="12"/>
        <v>$CostsOfSupplierChangeRating    =  "$_POST['CostsOfSupplierChangeRating'] ";</v>
      </c>
      <c r="R53" t="str">
        <f t="shared" si="13"/>
        <v xml:space="preserve">       localStorage.CostsOfSupplierChangeRating    =  document.PortersForm.CostsOfSupplierChangeRating.value;</v>
      </c>
      <c r="S53" t="str">
        <f t="shared" si="14"/>
        <v xml:space="preserve">         document.PortersForm.CostsOfSupplierChangeRating.value =  localStorage.CostsOfSupplierChangeRating;</v>
      </c>
      <c r="T53" t="str">
        <f t="shared" si="15"/>
        <v>varChar(6)</v>
      </c>
      <c r="U53" t="str">
        <f t="shared" si="16"/>
        <v xml:space="preserve">           CostsOfSupplierChangeRating  varChar(6) NOT NULL,</v>
      </c>
      <c r="V53" t="str">
        <f t="shared" si="17"/>
        <v xml:space="preserve">       CostsOfSupplierChangeRating,</v>
      </c>
      <c r="W53" t="str">
        <f t="shared" si="18"/>
        <v xml:space="preserve">       '$CostsOfSupplierChangeRating',</v>
      </c>
    </row>
    <row r="54" spans="1:23" x14ac:dyDescent="0.25">
      <c r="A54">
        <v>52</v>
      </c>
      <c r="B54" t="s">
        <v>216</v>
      </c>
      <c r="C54">
        <f t="shared" si="2"/>
        <v>26</v>
      </c>
      <c r="D54" s="3">
        <f t="shared" si="20"/>
        <v>30</v>
      </c>
      <c r="E54" s="15" t="str">
        <f t="shared" si="3"/>
        <v xml:space="preserve">CostsOfSupplierChangeScore    </v>
      </c>
      <c r="F54" t="str">
        <f t="shared" si="4"/>
        <v>'CostsOfSupplierChangeScore'</v>
      </c>
      <c r="G54" t="str">
        <f t="shared" si="5"/>
        <v>$CostsOfSupplierChangeScore</v>
      </c>
      <c r="H54" t="str">
        <f t="shared" si="6"/>
        <v>'$CostsOfSupplierChangeScore'</v>
      </c>
      <c r="I54">
        <f t="shared" si="7"/>
        <v>29</v>
      </c>
      <c r="J54" s="3">
        <f t="shared" si="21"/>
        <v>33</v>
      </c>
      <c r="K54" s="10" t="str">
        <f t="shared" si="8"/>
        <v xml:space="preserve">localStorage.CostsOfSupplierChangeScore    </v>
      </c>
      <c r="L54" t="s">
        <v>255</v>
      </c>
      <c r="M54" t="str">
        <f t="shared" si="9"/>
        <v xml:space="preserve">'$CostsOfSupplierChangeScore'    </v>
      </c>
      <c r="N54" t="str">
        <f t="shared" si="10"/>
        <v>$CostsOfSupplierChangeScore     = 0       ;// SupplierPower</v>
      </c>
      <c r="O54" t="str">
        <f t="shared" si="19"/>
        <v xml:space="preserve">       if (typeof(localStorage.CostsOfSupplierChangeScore    )==  "undefined") { localStorage.CostsOfSupplierChangeScore     = 0};</v>
      </c>
      <c r="P54" t="str">
        <f t="shared" si="11"/>
        <v xml:space="preserve">       localStorage.CostsOfSupplierChangeScore     = '&lt;php? echo $CostsOfSupplierChangeScore?&gt;' ;</v>
      </c>
      <c r="Q54" t="str">
        <f t="shared" si="12"/>
        <v>$CostsOfSupplierChangeScore     =  "$_POST['CostsOfSupplierChangeScore'] ";</v>
      </c>
      <c r="R54" t="str">
        <f t="shared" si="13"/>
        <v xml:space="preserve">       localStorage.CostsOfSupplierChangeScore     =  document.PortersForm.CostsOfSupplierChangeScore.value;</v>
      </c>
      <c r="S54" t="str">
        <f t="shared" si="14"/>
        <v xml:space="preserve">         document.PortersForm.CostsOfSupplierChangeScore.value =  localStorage.CostsOfSupplierChangeScore;</v>
      </c>
      <c r="T54" t="str">
        <f t="shared" si="15"/>
        <v>INT</v>
      </c>
      <c r="U54" t="str">
        <f t="shared" si="16"/>
        <v xml:space="preserve">           CostsOfSupplierChangeScore  INT NOT NULL,</v>
      </c>
      <c r="V54" t="str">
        <f t="shared" si="17"/>
        <v xml:space="preserve">       CostsOfSupplierChangeScore,</v>
      </c>
      <c r="W54" t="str">
        <f t="shared" si="18"/>
        <v xml:space="preserve">       '$CostsOfSupplierChangeScore',</v>
      </c>
    </row>
    <row r="55" spans="1:23" x14ac:dyDescent="0.25">
      <c r="A55">
        <v>53</v>
      </c>
      <c r="B55" t="s">
        <v>217</v>
      </c>
      <c r="C55">
        <f t="shared" si="2"/>
        <v>28</v>
      </c>
      <c r="D55" s="3">
        <f t="shared" si="20"/>
        <v>30</v>
      </c>
      <c r="E55" s="15" t="str">
        <f t="shared" si="3"/>
        <v xml:space="preserve">CostsOfSupplierChangeComment  </v>
      </c>
      <c r="F55" t="str">
        <f t="shared" si="4"/>
        <v>'CostsOfSupplierChangeComment'</v>
      </c>
      <c r="G55" t="str">
        <f t="shared" si="5"/>
        <v>$CostsOfSupplierChangeComment</v>
      </c>
      <c r="H55" t="str">
        <f t="shared" si="6"/>
        <v>'$CostsOfSupplierChangeComment'</v>
      </c>
      <c r="I55">
        <f t="shared" si="7"/>
        <v>31</v>
      </c>
      <c r="J55" s="3">
        <f t="shared" si="21"/>
        <v>33</v>
      </c>
      <c r="K55" s="10" t="str">
        <f t="shared" si="8"/>
        <v xml:space="preserve">localStorage.CostsOfSupplierChangeComment  </v>
      </c>
      <c r="L55" t="s">
        <v>255</v>
      </c>
      <c r="M55" t="str">
        <f t="shared" si="9"/>
        <v xml:space="preserve">'$CostsOfSupplierChangeComment'  </v>
      </c>
      <c r="N55" t="str">
        <f t="shared" si="10"/>
        <v>$CostsOfSupplierChangeComment   = "Medium";// SupplierPower</v>
      </c>
      <c r="O55" t="str">
        <f t="shared" si="19"/>
        <v xml:space="preserve">       if (typeof(localStorage.CostsOfSupplierChangeComment  )==  "undefined") { localStorage.CostsOfSupplierChangeComment   = ""};</v>
      </c>
      <c r="P55" t="str">
        <f t="shared" si="11"/>
        <v xml:space="preserve">       localStorage.CostsOfSupplierChangeComment   = '&lt;php? echo $CostsOfSupplierChangeComment?&gt;' ;</v>
      </c>
      <c r="Q55" t="str">
        <f t="shared" si="12"/>
        <v>$CostsOfSupplierChangeComment   =  "$_POST['CostsOfSupplierChangeComment'] ";</v>
      </c>
      <c r="R55" t="str">
        <f t="shared" si="13"/>
        <v xml:space="preserve">       localStorage.CostsOfSupplierChangeComment   =  document.PortersForm.CostsOfSupplierChangeComment.value;</v>
      </c>
      <c r="S55" t="str">
        <f t="shared" si="14"/>
        <v xml:space="preserve">         document.PortersForm.CostsOfSupplierChangeComment.value =  localStorage.CostsOfSupplierChangeComment;</v>
      </c>
      <c r="T55" t="str">
        <f t="shared" si="15"/>
        <v>VarChar(150)</v>
      </c>
      <c r="U55" t="str">
        <f t="shared" si="16"/>
        <v xml:space="preserve">           CostsOfSupplierChangeComment  VarChar(150) NOT NULL,</v>
      </c>
      <c r="V55" t="str">
        <f t="shared" si="17"/>
        <v xml:space="preserve">       CostsOfSupplierChangeComment,</v>
      </c>
      <c r="W55" t="str">
        <f t="shared" si="18"/>
        <v xml:space="preserve">       '$CostsOfSupplierChangeComment',</v>
      </c>
    </row>
    <row r="56" spans="1:23" x14ac:dyDescent="0.25">
      <c r="A56">
        <v>54</v>
      </c>
      <c r="B56" t="s">
        <v>218</v>
      </c>
      <c r="C56">
        <f t="shared" si="2"/>
        <v>28</v>
      </c>
      <c r="D56" s="3">
        <f t="shared" si="20"/>
        <v>30</v>
      </c>
      <c r="E56" s="15" t="str">
        <f t="shared" si="3"/>
        <v xml:space="preserve">SupplierSwitchingCostsRating  </v>
      </c>
      <c r="F56" t="str">
        <f t="shared" si="4"/>
        <v>'SupplierSwitchingCostsRating'</v>
      </c>
      <c r="G56" t="str">
        <f t="shared" si="5"/>
        <v>$SupplierSwitchingCostsRating</v>
      </c>
      <c r="H56" t="str">
        <f t="shared" si="6"/>
        <v>'$SupplierSwitchingCostsRating'</v>
      </c>
      <c r="I56">
        <f t="shared" si="7"/>
        <v>31</v>
      </c>
      <c r="J56" s="3">
        <f t="shared" si="21"/>
        <v>33</v>
      </c>
      <c r="K56" s="10" t="str">
        <f t="shared" si="8"/>
        <v xml:space="preserve">localStorage.SupplierSwitchingCostsRating  </v>
      </c>
      <c r="L56" t="s">
        <v>255</v>
      </c>
      <c r="M56" t="str">
        <f t="shared" si="9"/>
        <v xml:space="preserve">'$SupplierSwitchingCostsRating'  </v>
      </c>
      <c r="N56" t="str">
        <f t="shared" si="10"/>
        <v>$SupplierSwitchingCostsRating   = "Medium";// SupplierPower</v>
      </c>
      <c r="O56" t="str">
        <f t="shared" si="19"/>
        <v xml:space="preserve">       if (typeof(localStorage.SupplierSwitchingCostsRating  )==  "undefined") { localStorage.SupplierSwitchingCostsRating   = "Medium"};</v>
      </c>
      <c r="P56" t="str">
        <f t="shared" si="11"/>
        <v xml:space="preserve">       localStorage.SupplierSwitchingCostsRating   = '&lt;php? echo $SupplierSwitchingCostsRating?&gt;' ;</v>
      </c>
      <c r="Q56" t="str">
        <f t="shared" si="12"/>
        <v>$SupplierSwitchingCostsRating   =  "$_POST['SupplierSwitchingCostsRating'] ";</v>
      </c>
      <c r="R56" t="str">
        <f t="shared" si="13"/>
        <v xml:space="preserve">       localStorage.SupplierSwitchingCostsRating   =  document.PortersForm.SupplierSwitchingCostsRating.value;</v>
      </c>
      <c r="S56" t="str">
        <f t="shared" si="14"/>
        <v xml:space="preserve">         document.PortersForm.SupplierSwitchingCostsRating.value =  localStorage.SupplierSwitchingCostsRating;</v>
      </c>
      <c r="T56" t="str">
        <f t="shared" si="15"/>
        <v>varChar(6)</v>
      </c>
      <c r="U56" t="str">
        <f t="shared" si="16"/>
        <v xml:space="preserve">           SupplierSwitchingCostsRating  varChar(6) NOT NULL,</v>
      </c>
      <c r="V56" t="str">
        <f t="shared" si="17"/>
        <v xml:space="preserve">       SupplierSwitchingCostsRating,</v>
      </c>
      <c r="W56" t="str">
        <f t="shared" si="18"/>
        <v xml:space="preserve">       '$SupplierSwitchingCostsRating',</v>
      </c>
    </row>
    <row r="57" spans="1:23" x14ac:dyDescent="0.25">
      <c r="A57">
        <v>55</v>
      </c>
      <c r="B57" t="s">
        <v>219</v>
      </c>
      <c r="C57">
        <f t="shared" si="2"/>
        <v>27</v>
      </c>
      <c r="D57" s="3">
        <f t="shared" si="20"/>
        <v>30</v>
      </c>
      <c r="E57" s="15" t="str">
        <f t="shared" si="3"/>
        <v xml:space="preserve">SupplierSwitchingCostsScore   </v>
      </c>
      <c r="F57" t="str">
        <f t="shared" si="4"/>
        <v>'SupplierSwitchingCostsScore'</v>
      </c>
      <c r="G57" t="str">
        <f t="shared" si="5"/>
        <v>$SupplierSwitchingCostsScore</v>
      </c>
      <c r="H57" t="str">
        <f t="shared" si="6"/>
        <v>'$SupplierSwitchingCostsScore'</v>
      </c>
      <c r="I57">
        <f t="shared" si="7"/>
        <v>30</v>
      </c>
      <c r="J57" s="3">
        <f t="shared" si="21"/>
        <v>33</v>
      </c>
      <c r="K57" s="10" t="str">
        <f t="shared" si="8"/>
        <v xml:space="preserve">localStorage.SupplierSwitchingCostsScore   </v>
      </c>
      <c r="L57" t="s">
        <v>255</v>
      </c>
      <c r="M57" t="str">
        <f t="shared" si="9"/>
        <v xml:space="preserve">'$SupplierSwitchingCostsScore'   </v>
      </c>
      <c r="N57" t="str">
        <f t="shared" si="10"/>
        <v>$SupplierSwitchingCostsScore    = 0       ;// SupplierPower</v>
      </c>
      <c r="O57" t="str">
        <f t="shared" si="19"/>
        <v xml:space="preserve">       if (typeof(localStorage.SupplierSwitchingCostsScore   )==  "undefined") { localStorage.SupplierSwitchingCostsScore    = 0};</v>
      </c>
      <c r="P57" t="str">
        <f t="shared" si="11"/>
        <v xml:space="preserve">       localStorage.SupplierSwitchingCostsScore    = '&lt;php? echo $SupplierSwitchingCostsScore?&gt;' ;</v>
      </c>
      <c r="Q57" t="str">
        <f t="shared" si="12"/>
        <v>$SupplierSwitchingCostsScore    =  "$_POST['SupplierSwitchingCostsScore'] ";</v>
      </c>
      <c r="R57" t="str">
        <f t="shared" si="13"/>
        <v xml:space="preserve">       localStorage.SupplierSwitchingCostsScore    =  document.PortersForm.SupplierSwitchingCostsScore.value;</v>
      </c>
      <c r="S57" t="str">
        <f t="shared" si="14"/>
        <v xml:space="preserve">         document.PortersForm.SupplierSwitchingCostsScore.value =  localStorage.SupplierSwitchingCostsScore;</v>
      </c>
      <c r="T57" t="str">
        <f t="shared" si="15"/>
        <v>INT</v>
      </c>
      <c r="U57" t="str">
        <f t="shared" si="16"/>
        <v xml:space="preserve">           SupplierSwitchingCostsScore  INT NOT NULL,</v>
      </c>
      <c r="V57" t="str">
        <f t="shared" si="17"/>
        <v xml:space="preserve">       SupplierSwitchingCostsScore,</v>
      </c>
      <c r="W57" t="str">
        <f t="shared" si="18"/>
        <v xml:space="preserve">       '$SupplierSwitchingCostsScore',</v>
      </c>
    </row>
    <row r="58" spans="1:23" x14ac:dyDescent="0.25">
      <c r="A58">
        <v>56</v>
      </c>
      <c r="B58" t="s">
        <v>220</v>
      </c>
      <c r="C58">
        <f t="shared" si="2"/>
        <v>29</v>
      </c>
      <c r="D58" s="3">
        <f t="shared" si="20"/>
        <v>30</v>
      </c>
      <c r="E58" s="15" t="str">
        <f t="shared" si="3"/>
        <v xml:space="preserve">SupplierSwitchingCostsComment </v>
      </c>
      <c r="F58" t="str">
        <f t="shared" si="4"/>
        <v>'SupplierSwitchingCostsComment'</v>
      </c>
      <c r="G58" t="str">
        <f t="shared" si="5"/>
        <v>$SupplierSwitchingCostsComment</v>
      </c>
      <c r="H58" t="str">
        <f t="shared" si="6"/>
        <v>'$SupplierSwitchingCostsComment'</v>
      </c>
      <c r="I58">
        <f t="shared" si="7"/>
        <v>32</v>
      </c>
      <c r="J58" s="3">
        <f t="shared" si="21"/>
        <v>33</v>
      </c>
      <c r="K58" s="10" t="str">
        <f t="shared" si="8"/>
        <v xml:space="preserve">localStorage.SupplierSwitchingCostsComment </v>
      </c>
      <c r="L58" t="s">
        <v>255</v>
      </c>
      <c r="M58" t="str">
        <f t="shared" si="9"/>
        <v xml:space="preserve">'$SupplierSwitchingCostsComment' </v>
      </c>
      <c r="N58" t="str">
        <f t="shared" si="10"/>
        <v>$SupplierSwitchingCostsComment  = "Medium";// SupplierPower</v>
      </c>
      <c r="O58" t="str">
        <f t="shared" si="19"/>
        <v xml:space="preserve">       if (typeof(localStorage.SupplierSwitchingCostsComment )==  "undefined") { localStorage.SupplierSwitchingCostsComment  = ""};</v>
      </c>
      <c r="P58" t="str">
        <f t="shared" si="11"/>
        <v xml:space="preserve">       localStorage.SupplierSwitchingCostsComment  = '&lt;php? echo $SupplierSwitchingCostsComment?&gt;' ;</v>
      </c>
      <c r="Q58" t="str">
        <f t="shared" si="12"/>
        <v>$SupplierSwitchingCostsComment  =  "$_POST['SupplierSwitchingCostsComment'] ";</v>
      </c>
      <c r="R58" t="str">
        <f t="shared" si="13"/>
        <v xml:space="preserve">       localStorage.SupplierSwitchingCostsComment  =  document.PortersForm.SupplierSwitchingCostsComment.value;</v>
      </c>
      <c r="S58" t="str">
        <f t="shared" si="14"/>
        <v xml:space="preserve">         document.PortersForm.SupplierSwitchingCostsComment.value =  localStorage.SupplierSwitchingCostsComment;</v>
      </c>
      <c r="T58" t="str">
        <f t="shared" si="15"/>
        <v>VarChar(150)</v>
      </c>
      <c r="U58" t="str">
        <f t="shared" si="16"/>
        <v xml:space="preserve">           SupplierSwitchingCostsComment  VarChar(150) NOT NULL,</v>
      </c>
      <c r="V58" t="str">
        <f t="shared" si="17"/>
        <v xml:space="preserve">       SupplierSwitchingCostsComment,</v>
      </c>
      <c r="W58" t="str">
        <f t="shared" si="18"/>
        <v xml:space="preserve">       '$SupplierSwitchingCostsComment',</v>
      </c>
    </row>
    <row r="59" spans="1:23" x14ac:dyDescent="0.25">
      <c r="A59">
        <v>57</v>
      </c>
      <c r="B59" t="s">
        <v>221</v>
      </c>
      <c r="C59">
        <f t="shared" si="2"/>
        <v>27</v>
      </c>
      <c r="D59" s="3">
        <f t="shared" si="20"/>
        <v>30</v>
      </c>
      <c r="E59" s="15" t="str">
        <f t="shared" si="3"/>
        <v xml:space="preserve">ThreatsOfSubstitutionRating   </v>
      </c>
      <c r="F59" t="str">
        <f t="shared" si="4"/>
        <v>'ThreatsOfSubstitutionRating'</v>
      </c>
      <c r="G59" t="str">
        <f t="shared" si="5"/>
        <v>$ThreatsOfSubstitutionRating</v>
      </c>
      <c r="H59" t="str">
        <f t="shared" si="6"/>
        <v>'$ThreatsOfSubstitutionRating'</v>
      </c>
      <c r="I59">
        <f t="shared" si="7"/>
        <v>30</v>
      </c>
      <c r="J59" s="3">
        <f t="shared" si="21"/>
        <v>33</v>
      </c>
      <c r="K59" s="10" t="str">
        <f t="shared" si="8"/>
        <v xml:space="preserve">localStorage.ThreatsOfSubstitutionRating   </v>
      </c>
      <c r="L59" t="s">
        <v>256</v>
      </c>
      <c r="M59" t="str">
        <f t="shared" si="9"/>
        <v xml:space="preserve">'$ThreatsOfSubstitutionRating'   </v>
      </c>
      <c r="N59" t="str">
        <f t="shared" si="10"/>
        <v>$ThreatsOfSubstitutionRating    = "Medium";// ThreatsOfSubstitution</v>
      </c>
      <c r="O59" t="str">
        <f t="shared" si="19"/>
        <v xml:space="preserve">       if (typeof(localStorage.ThreatsOfSubstitutionRating   )==  "undefined") { localStorage.ThreatsOfSubstitutionRating    = "Medium"};</v>
      </c>
      <c r="P59" t="str">
        <f t="shared" si="11"/>
        <v xml:space="preserve">       localStorage.ThreatsOfSubstitutionRating    = '&lt;php? echo $ThreatsOfSubstitutionRating?&gt;' ;</v>
      </c>
      <c r="Q59" t="str">
        <f t="shared" si="12"/>
        <v>$ThreatsOfSubstitutionRating    =  "$_POST['ThreatsOfSubstitutionRating'] ";</v>
      </c>
      <c r="R59" t="str">
        <f t="shared" si="13"/>
        <v xml:space="preserve">       localStorage.ThreatsOfSubstitutionRating    =  document.PortersForm.ThreatsOfSubstitutionRating.value;</v>
      </c>
      <c r="S59" t="str">
        <f t="shared" si="14"/>
        <v xml:space="preserve">         document.PortersForm.ThreatsOfSubstitutionRating.value =  localStorage.ThreatsOfSubstitutionRating;</v>
      </c>
      <c r="T59" t="str">
        <f t="shared" si="15"/>
        <v>varChar(6)</v>
      </c>
      <c r="U59" t="str">
        <f t="shared" si="16"/>
        <v xml:space="preserve">           ThreatsOfSubstitutionRating  varChar(6) NOT NULL,</v>
      </c>
      <c r="V59" t="str">
        <f t="shared" si="17"/>
        <v xml:space="preserve">       ThreatsOfSubstitutionRating,</v>
      </c>
      <c r="W59" t="str">
        <f t="shared" si="18"/>
        <v xml:space="preserve">       '$ThreatsOfSubstitutionRating',</v>
      </c>
    </row>
    <row r="60" spans="1:23" x14ac:dyDescent="0.25">
      <c r="A60">
        <v>58</v>
      </c>
      <c r="B60" t="s">
        <v>222</v>
      </c>
      <c r="C60">
        <f t="shared" si="2"/>
        <v>26</v>
      </c>
      <c r="D60" s="3">
        <f t="shared" si="20"/>
        <v>30</v>
      </c>
      <c r="E60" s="15" t="str">
        <f t="shared" si="3"/>
        <v xml:space="preserve">ThreatsOfSubstitutionScore    </v>
      </c>
      <c r="F60" t="str">
        <f t="shared" si="4"/>
        <v>'ThreatsOfSubstitutionScore'</v>
      </c>
      <c r="G60" t="str">
        <f t="shared" si="5"/>
        <v>$ThreatsOfSubstitutionScore</v>
      </c>
      <c r="H60" t="str">
        <f t="shared" si="6"/>
        <v>'$ThreatsOfSubstitutionScore'</v>
      </c>
      <c r="I60">
        <f t="shared" si="7"/>
        <v>29</v>
      </c>
      <c r="J60" s="3">
        <f t="shared" si="21"/>
        <v>33</v>
      </c>
      <c r="K60" s="10" t="str">
        <f t="shared" si="8"/>
        <v xml:space="preserve">localStorage.ThreatsOfSubstitutionScore    </v>
      </c>
      <c r="L60" t="s">
        <v>256</v>
      </c>
      <c r="M60" t="str">
        <f t="shared" si="9"/>
        <v xml:space="preserve">'$ThreatsOfSubstitutionScore'    </v>
      </c>
      <c r="N60" t="str">
        <f t="shared" si="10"/>
        <v>$ThreatsOfSubstitutionScore     = 0       ;// ThreatsOfSubstitution</v>
      </c>
      <c r="O60" t="str">
        <f t="shared" si="19"/>
        <v xml:space="preserve">       if (typeof(localStorage.ThreatsOfSubstitutionScore    )==  "undefined") { localStorage.ThreatsOfSubstitutionScore     = 0};</v>
      </c>
      <c r="P60" t="str">
        <f t="shared" si="11"/>
        <v xml:space="preserve">       localStorage.ThreatsOfSubstitutionScore     = '&lt;php? echo $ThreatsOfSubstitutionScore?&gt;' ;</v>
      </c>
      <c r="Q60" t="str">
        <f t="shared" si="12"/>
        <v>$ThreatsOfSubstitutionScore     =  "$_POST['ThreatsOfSubstitutionScore'] ";</v>
      </c>
      <c r="R60" t="str">
        <f t="shared" si="13"/>
        <v xml:space="preserve">       localStorage.ThreatsOfSubstitutionScore     =  document.PortersForm.ThreatsOfSubstitutionScore.value;</v>
      </c>
      <c r="S60" t="str">
        <f t="shared" si="14"/>
        <v xml:space="preserve">         document.PortersForm.ThreatsOfSubstitutionScore.value =  localStorage.ThreatsOfSubstitutionScore;</v>
      </c>
      <c r="T60" t="str">
        <f t="shared" si="15"/>
        <v>INT</v>
      </c>
      <c r="U60" t="str">
        <f t="shared" si="16"/>
        <v xml:space="preserve">           ThreatsOfSubstitutionScore  INT NOT NULL,</v>
      </c>
      <c r="V60" t="str">
        <f t="shared" si="17"/>
        <v xml:space="preserve">       ThreatsOfSubstitutionScore,</v>
      </c>
      <c r="W60" t="str">
        <f t="shared" si="18"/>
        <v xml:space="preserve">       '$ThreatsOfSubstitutionScore',</v>
      </c>
    </row>
    <row r="61" spans="1:23" x14ac:dyDescent="0.25">
      <c r="A61">
        <v>59</v>
      </c>
      <c r="B61" t="s">
        <v>223</v>
      </c>
      <c r="C61">
        <f t="shared" si="2"/>
        <v>26</v>
      </c>
      <c r="D61" s="3">
        <f t="shared" si="20"/>
        <v>30</v>
      </c>
      <c r="E61" s="15" t="str">
        <f t="shared" si="3"/>
        <v xml:space="preserve">SubstitutePerfomanceRating    </v>
      </c>
      <c r="F61" t="str">
        <f t="shared" si="4"/>
        <v>'SubstitutePerfomanceRating'</v>
      </c>
      <c r="G61" t="str">
        <f t="shared" si="5"/>
        <v>$SubstitutePerfomanceRating</v>
      </c>
      <c r="H61" t="str">
        <f t="shared" si="6"/>
        <v>'$SubstitutePerfomanceRating'</v>
      </c>
      <c r="I61">
        <f t="shared" si="7"/>
        <v>29</v>
      </c>
      <c r="J61" s="3">
        <f t="shared" si="21"/>
        <v>33</v>
      </c>
      <c r="K61" s="10" t="str">
        <f t="shared" si="8"/>
        <v xml:space="preserve">localStorage.SubstitutePerfomanceRating    </v>
      </c>
      <c r="L61" t="s">
        <v>256</v>
      </c>
      <c r="M61" t="str">
        <f t="shared" si="9"/>
        <v xml:space="preserve">'$SubstitutePerfomanceRating'    </v>
      </c>
      <c r="N61" t="str">
        <f t="shared" si="10"/>
        <v>$SubstitutePerfomanceRating     = "Medium";// ThreatsOfSubstitution</v>
      </c>
      <c r="O61" t="str">
        <f t="shared" si="19"/>
        <v xml:space="preserve">       if (typeof(localStorage.SubstitutePerfomanceRating    )==  "undefined") { localStorage.SubstitutePerfomanceRating     = "Medium"};</v>
      </c>
      <c r="P61" t="str">
        <f t="shared" si="11"/>
        <v xml:space="preserve">       localStorage.SubstitutePerfomanceRating     = '&lt;php? echo $SubstitutePerfomanceRating?&gt;' ;</v>
      </c>
      <c r="Q61" t="str">
        <f t="shared" si="12"/>
        <v>$SubstitutePerfomanceRating     =  "$_POST['SubstitutePerfomanceRating'] ";</v>
      </c>
      <c r="R61" t="str">
        <f t="shared" si="13"/>
        <v xml:space="preserve">       localStorage.SubstitutePerfomanceRating     =  document.PortersForm.SubstitutePerfomanceRating.value;</v>
      </c>
      <c r="S61" t="str">
        <f t="shared" si="14"/>
        <v xml:space="preserve">         document.PortersForm.SubstitutePerfomanceRating.value =  localStorage.SubstitutePerfomanceRating;</v>
      </c>
      <c r="T61" t="str">
        <f t="shared" si="15"/>
        <v>varChar(6)</v>
      </c>
      <c r="U61" t="str">
        <f t="shared" si="16"/>
        <v xml:space="preserve">           SubstitutePerfomanceRating  varChar(6) NOT NULL,</v>
      </c>
      <c r="V61" t="str">
        <f t="shared" si="17"/>
        <v xml:space="preserve">       SubstitutePerfomanceRating,</v>
      </c>
      <c r="W61" t="str">
        <f t="shared" si="18"/>
        <v xml:space="preserve">       '$SubstitutePerfomanceRating',</v>
      </c>
    </row>
    <row r="62" spans="1:23" x14ac:dyDescent="0.25">
      <c r="A62">
        <v>60</v>
      </c>
      <c r="B62" t="s">
        <v>224</v>
      </c>
      <c r="C62">
        <f t="shared" si="2"/>
        <v>26</v>
      </c>
      <c r="D62" s="3">
        <f t="shared" si="20"/>
        <v>30</v>
      </c>
      <c r="E62" s="15" t="str">
        <f t="shared" si="3"/>
        <v xml:space="preserve">SubstitutePerformanceScore    </v>
      </c>
      <c r="F62" t="str">
        <f t="shared" si="4"/>
        <v>'SubstitutePerformanceScore'</v>
      </c>
      <c r="G62" t="str">
        <f t="shared" si="5"/>
        <v>$SubstitutePerformanceScore</v>
      </c>
      <c r="H62" t="str">
        <f t="shared" si="6"/>
        <v>'$SubstitutePerformanceScore'</v>
      </c>
      <c r="I62">
        <f t="shared" si="7"/>
        <v>29</v>
      </c>
      <c r="J62" s="3">
        <f t="shared" si="21"/>
        <v>33</v>
      </c>
      <c r="K62" s="10" t="str">
        <f t="shared" si="8"/>
        <v xml:space="preserve">localStorage.SubstitutePerformanceScore    </v>
      </c>
      <c r="L62" t="s">
        <v>256</v>
      </c>
      <c r="M62" t="str">
        <f t="shared" si="9"/>
        <v xml:space="preserve">'$SubstitutePerformanceScore'    </v>
      </c>
      <c r="N62" t="str">
        <f t="shared" si="10"/>
        <v>$SubstitutePerformanceScore     = 0       ;// ThreatsOfSubstitution</v>
      </c>
      <c r="O62" t="str">
        <f t="shared" si="19"/>
        <v xml:space="preserve">       if (typeof(localStorage.SubstitutePerformanceScore    )==  "undefined") { localStorage.SubstitutePerformanceScore     = 0};</v>
      </c>
      <c r="P62" t="str">
        <f t="shared" si="11"/>
        <v xml:space="preserve">       localStorage.SubstitutePerformanceScore     = '&lt;php? echo $SubstitutePerformanceScore?&gt;' ;</v>
      </c>
      <c r="Q62" t="str">
        <f t="shared" si="12"/>
        <v>$SubstitutePerformanceScore     =  "$_POST['SubstitutePerformanceScore'] ";</v>
      </c>
      <c r="R62" t="str">
        <f t="shared" si="13"/>
        <v xml:space="preserve">       localStorage.SubstitutePerformanceScore     =  document.PortersForm.SubstitutePerformanceScore.value;</v>
      </c>
      <c r="S62" t="str">
        <f t="shared" si="14"/>
        <v xml:space="preserve">         document.PortersForm.SubstitutePerformanceScore.value =  localStorage.SubstitutePerformanceScore;</v>
      </c>
      <c r="T62" t="str">
        <f t="shared" si="15"/>
        <v>INT</v>
      </c>
      <c r="U62" t="str">
        <f t="shared" si="16"/>
        <v xml:space="preserve">           SubstitutePerformanceScore  INT NOT NULL,</v>
      </c>
      <c r="V62" t="str">
        <f t="shared" si="17"/>
        <v xml:space="preserve">       SubstitutePerformanceScore,</v>
      </c>
      <c r="W62" t="str">
        <f t="shared" si="18"/>
        <v xml:space="preserve">       '$SubstitutePerformanceScore',</v>
      </c>
    </row>
    <row r="63" spans="1:23" x14ac:dyDescent="0.25">
      <c r="A63">
        <v>61</v>
      </c>
      <c r="B63" t="s">
        <v>225</v>
      </c>
      <c r="C63">
        <f t="shared" si="2"/>
        <v>27</v>
      </c>
      <c r="D63" s="3">
        <f t="shared" si="20"/>
        <v>30</v>
      </c>
      <c r="E63" s="15" t="str">
        <f t="shared" si="3"/>
        <v xml:space="preserve">SubstitutePerfomanceComment   </v>
      </c>
      <c r="F63" t="str">
        <f t="shared" si="4"/>
        <v>'SubstitutePerfomanceComment'</v>
      </c>
      <c r="G63" t="str">
        <f t="shared" si="5"/>
        <v>$SubstitutePerfomanceComment</v>
      </c>
      <c r="H63" t="str">
        <f t="shared" si="6"/>
        <v>'$SubstitutePerfomanceComment'</v>
      </c>
      <c r="I63">
        <f t="shared" si="7"/>
        <v>30</v>
      </c>
      <c r="J63" s="3">
        <f t="shared" si="21"/>
        <v>33</v>
      </c>
      <c r="K63" s="10" t="str">
        <f t="shared" si="8"/>
        <v xml:space="preserve">localStorage.SubstitutePerfomanceComment   </v>
      </c>
      <c r="L63" t="s">
        <v>256</v>
      </c>
      <c r="M63" t="str">
        <f t="shared" si="9"/>
        <v xml:space="preserve">'$SubstitutePerfomanceComment'   </v>
      </c>
      <c r="N63" t="str">
        <f t="shared" si="10"/>
        <v>$SubstitutePerfomanceComment    = "Medium";// ThreatsOfSubstitution</v>
      </c>
      <c r="O63" t="str">
        <f t="shared" si="19"/>
        <v xml:space="preserve">       if (typeof(localStorage.SubstitutePerfomanceComment   )==  "undefined") { localStorage.SubstitutePerfomanceComment    = ""};</v>
      </c>
      <c r="P63" t="str">
        <f t="shared" si="11"/>
        <v xml:space="preserve">       localStorage.SubstitutePerfomanceComment    = '&lt;php? echo $SubstitutePerfomanceComment?&gt;' ;</v>
      </c>
      <c r="Q63" t="str">
        <f t="shared" si="12"/>
        <v>$SubstitutePerfomanceComment    =  "$_POST['SubstitutePerfomanceComment'] ";</v>
      </c>
      <c r="R63" t="str">
        <f t="shared" si="13"/>
        <v xml:space="preserve">       localStorage.SubstitutePerfomanceComment    =  document.PortersForm.SubstitutePerfomanceComment.value;</v>
      </c>
      <c r="S63" t="str">
        <f t="shared" si="14"/>
        <v xml:space="preserve">         document.PortersForm.SubstitutePerfomanceComment.value =  localStorage.SubstitutePerfomanceComment;</v>
      </c>
      <c r="T63" t="str">
        <f t="shared" si="15"/>
        <v>VarChar(150)</v>
      </c>
      <c r="U63" t="str">
        <f t="shared" si="16"/>
        <v xml:space="preserve">           SubstitutePerfomanceComment  VarChar(150) NOT NULL,</v>
      </c>
      <c r="V63" t="str">
        <f t="shared" si="17"/>
        <v xml:space="preserve">       SubstitutePerfomanceComment,</v>
      </c>
      <c r="W63" t="str">
        <f t="shared" si="18"/>
        <v xml:space="preserve">       '$SubstitutePerfomanceComment',</v>
      </c>
    </row>
    <row r="64" spans="1:23" x14ac:dyDescent="0.25">
      <c r="A64">
        <v>62</v>
      </c>
      <c r="B64" t="s">
        <v>226</v>
      </c>
      <c r="C64">
        <f t="shared" si="2"/>
        <v>25</v>
      </c>
      <c r="D64" s="3">
        <f t="shared" si="20"/>
        <v>30</v>
      </c>
      <c r="E64" s="15" t="str">
        <f t="shared" si="3"/>
        <v xml:space="preserve">CostsOfSubstitutionRating     </v>
      </c>
      <c r="F64" t="str">
        <f t="shared" si="4"/>
        <v>'CostsOfSubstitutionRating'</v>
      </c>
      <c r="G64" t="str">
        <f t="shared" si="5"/>
        <v>$CostsOfSubstitutionRating</v>
      </c>
      <c r="H64" t="str">
        <f t="shared" si="6"/>
        <v>'$CostsOfSubstitutionRating'</v>
      </c>
      <c r="I64">
        <f t="shared" si="7"/>
        <v>28</v>
      </c>
      <c r="J64" s="3">
        <f t="shared" si="21"/>
        <v>33</v>
      </c>
      <c r="K64" s="10" t="str">
        <f t="shared" si="8"/>
        <v xml:space="preserve">localStorage.CostsOfSubstitutionRating     </v>
      </c>
      <c r="L64" t="s">
        <v>256</v>
      </c>
      <c r="M64" t="str">
        <f t="shared" si="9"/>
        <v xml:space="preserve">'$CostsOfSubstitutionRating'     </v>
      </c>
      <c r="N64" t="str">
        <f t="shared" si="10"/>
        <v>$CostsOfSubstitutionRating      = "Medium";// ThreatsOfSubstitution</v>
      </c>
      <c r="O64" t="str">
        <f t="shared" si="19"/>
        <v xml:space="preserve">       if (typeof(localStorage.CostsOfSubstitutionRating     )==  "undefined") { localStorage.CostsOfSubstitutionRating      = "Medium"};</v>
      </c>
      <c r="P64" t="str">
        <f t="shared" si="11"/>
        <v xml:space="preserve">       localStorage.CostsOfSubstitutionRating      = '&lt;php? echo $CostsOfSubstitutionRating?&gt;' ;</v>
      </c>
      <c r="Q64" t="str">
        <f t="shared" si="12"/>
        <v>$CostsOfSubstitutionRating      =  "$_POST['CostsOfSubstitutionRating'] ";</v>
      </c>
      <c r="R64" t="str">
        <f t="shared" si="13"/>
        <v xml:space="preserve">       localStorage.CostsOfSubstitutionRating      =  document.PortersForm.CostsOfSubstitutionRating.value;</v>
      </c>
      <c r="S64" t="str">
        <f t="shared" si="14"/>
        <v xml:space="preserve">         document.PortersForm.CostsOfSubstitutionRating.value =  localStorage.CostsOfSubstitutionRating;</v>
      </c>
      <c r="T64" t="str">
        <f t="shared" si="15"/>
        <v>varChar(6)</v>
      </c>
      <c r="U64" t="str">
        <f t="shared" si="16"/>
        <v xml:space="preserve">           CostsOfSubstitutionRating  varChar(6) NOT NULL,</v>
      </c>
      <c r="V64" t="str">
        <f t="shared" si="17"/>
        <v xml:space="preserve">       CostsOfSubstitutionRating,</v>
      </c>
      <c r="W64" t="str">
        <f t="shared" si="18"/>
        <v xml:space="preserve">       '$CostsOfSubstitutionRating',</v>
      </c>
    </row>
    <row r="65" spans="1:23" x14ac:dyDescent="0.25">
      <c r="A65">
        <v>63</v>
      </c>
      <c r="B65" t="s">
        <v>227</v>
      </c>
      <c r="C65">
        <f t="shared" si="2"/>
        <v>24</v>
      </c>
      <c r="D65" s="3">
        <f t="shared" si="20"/>
        <v>30</v>
      </c>
      <c r="E65" s="15" t="str">
        <f t="shared" si="3"/>
        <v xml:space="preserve">CostsOfSubstitutionScore      </v>
      </c>
      <c r="F65" t="str">
        <f t="shared" si="4"/>
        <v>'CostsOfSubstitutionScore'</v>
      </c>
      <c r="G65" t="str">
        <f t="shared" si="5"/>
        <v>$CostsOfSubstitutionScore</v>
      </c>
      <c r="H65" t="str">
        <f t="shared" si="6"/>
        <v>'$CostsOfSubstitutionScore'</v>
      </c>
      <c r="I65">
        <f t="shared" si="7"/>
        <v>27</v>
      </c>
      <c r="J65" s="3">
        <f t="shared" si="21"/>
        <v>33</v>
      </c>
      <c r="K65" s="10" t="str">
        <f t="shared" si="8"/>
        <v xml:space="preserve">localStorage.CostsOfSubstitutionScore      </v>
      </c>
      <c r="L65" t="s">
        <v>256</v>
      </c>
      <c r="M65" t="str">
        <f t="shared" si="9"/>
        <v xml:space="preserve">'$CostsOfSubstitutionScore'      </v>
      </c>
      <c r="N65" t="str">
        <f t="shared" si="10"/>
        <v>$CostsOfSubstitutionScore       = 0       ;// ThreatsOfSubstitution</v>
      </c>
      <c r="O65" t="str">
        <f t="shared" si="19"/>
        <v xml:space="preserve">       if (typeof(localStorage.CostsOfSubstitutionScore      )==  "undefined") { localStorage.CostsOfSubstitutionScore       = 0};</v>
      </c>
      <c r="P65" t="str">
        <f t="shared" si="11"/>
        <v xml:space="preserve">       localStorage.CostsOfSubstitutionScore       = '&lt;php? echo $CostsOfSubstitutionScore?&gt;' ;</v>
      </c>
      <c r="Q65" t="str">
        <f t="shared" si="12"/>
        <v>$CostsOfSubstitutionScore       =  "$_POST['CostsOfSubstitutionScore'] ";</v>
      </c>
      <c r="R65" t="str">
        <f t="shared" si="13"/>
        <v xml:space="preserve">       localStorage.CostsOfSubstitutionScore       =  document.PortersForm.CostsOfSubstitutionScore.value;</v>
      </c>
      <c r="S65" t="str">
        <f t="shared" si="14"/>
        <v xml:space="preserve">         document.PortersForm.CostsOfSubstitutionScore.value =  localStorage.CostsOfSubstitutionScore;</v>
      </c>
      <c r="T65" t="str">
        <f t="shared" si="15"/>
        <v>INT</v>
      </c>
      <c r="U65" t="str">
        <f t="shared" si="16"/>
        <v xml:space="preserve">           CostsOfSubstitutionScore  INT NOT NULL,</v>
      </c>
      <c r="V65" t="str">
        <f t="shared" si="17"/>
        <v xml:space="preserve">       CostsOfSubstitutionScore,</v>
      </c>
      <c r="W65" t="str">
        <f t="shared" si="18"/>
        <v xml:space="preserve">       '$CostsOfSubstitutionScore',</v>
      </c>
    </row>
    <row r="66" spans="1:23" x14ac:dyDescent="0.25">
      <c r="A66">
        <v>64</v>
      </c>
      <c r="B66" t="s">
        <v>228</v>
      </c>
      <c r="C66">
        <f t="shared" si="2"/>
        <v>26</v>
      </c>
      <c r="D66" s="3">
        <f t="shared" si="20"/>
        <v>30</v>
      </c>
      <c r="E66" s="15" t="str">
        <f t="shared" si="3"/>
        <v xml:space="preserve">CostsOfSubstitutionComment    </v>
      </c>
      <c r="F66" t="str">
        <f t="shared" si="4"/>
        <v>'CostsOfSubstitutionComment'</v>
      </c>
      <c r="G66" t="str">
        <f t="shared" si="5"/>
        <v>$CostsOfSubstitutionComment</v>
      </c>
      <c r="H66" t="str">
        <f t="shared" si="6"/>
        <v>'$CostsOfSubstitutionComment'</v>
      </c>
      <c r="I66">
        <f t="shared" si="7"/>
        <v>29</v>
      </c>
      <c r="J66" s="3">
        <f t="shared" si="21"/>
        <v>33</v>
      </c>
      <c r="K66" s="10" t="str">
        <f t="shared" si="8"/>
        <v xml:space="preserve">localStorage.CostsOfSubstitutionComment    </v>
      </c>
      <c r="L66" t="s">
        <v>256</v>
      </c>
      <c r="M66" t="str">
        <f t="shared" si="9"/>
        <v xml:space="preserve">'$CostsOfSubstitutionComment'    </v>
      </c>
      <c r="N66" t="str">
        <f t="shared" si="10"/>
        <v>$CostsOfSubstitutionComment     = "Medium";// ThreatsOfSubstitution</v>
      </c>
      <c r="O66" t="str">
        <f t="shared" si="19"/>
        <v xml:space="preserve">       if (typeof(localStorage.CostsOfSubstitutionComment    )==  "undefined") { localStorage.CostsOfSubstitutionComment     = ""};</v>
      </c>
      <c r="P66" t="str">
        <f t="shared" si="11"/>
        <v xml:space="preserve">       localStorage.CostsOfSubstitutionComment     = '&lt;php? echo $CostsOfSubstitutionComment?&gt;' ;</v>
      </c>
      <c r="Q66" t="str">
        <f t="shared" si="12"/>
        <v>$CostsOfSubstitutionComment     =  "$_POST['CostsOfSubstitutionComment'] ";</v>
      </c>
      <c r="R66" t="str">
        <f t="shared" si="13"/>
        <v xml:space="preserve">       localStorage.CostsOfSubstitutionComment     =  document.PortersForm.CostsOfSubstitutionComment.value;</v>
      </c>
      <c r="S66" t="str">
        <f t="shared" si="14"/>
        <v xml:space="preserve">         document.PortersForm.CostsOfSubstitutionComment.value =  localStorage.CostsOfSubstitutionComment;</v>
      </c>
      <c r="T66" t="str">
        <f t="shared" si="15"/>
        <v>VarChar(150)</v>
      </c>
      <c r="U66" t="str">
        <f t="shared" si="16"/>
        <v xml:space="preserve">           CostsOfSubstitutionComment  VarChar(150) NOT NULL,</v>
      </c>
      <c r="V66" t="str">
        <f t="shared" si="17"/>
        <v xml:space="preserve">       CostsOfSubstitutionComment,</v>
      </c>
      <c r="W66" t="str">
        <f t="shared" si="18"/>
        <v xml:space="preserve">       '$CostsOfSubstitutionComment',</v>
      </c>
    </row>
    <row r="67" spans="1:23" x14ac:dyDescent="0.25">
      <c r="A67">
        <v>65</v>
      </c>
      <c r="B67" t="s">
        <v>229</v>
      </c>
      <c r="C67">
        <f t="shared" si="2"/>
        <v>16</v>
      </c>
      <c r="D67" s="3">
        <f t="shared" ref="D67:D98" si="22">MAX(C:C)</f>
        <v>30</v>
      </c>
      <c r="E67" s="15" t="str">
        <f t="shared" si="3"/>
        <v xml:space="preserve">BuyerPowerRating              </v>
      </c>
      <c r="F67" t="str">
        <f t="shared" si="4"/>
        <v>'BuyerPowerRating'</v>
      </c>
      <c r="G67" t="str">
        <f t="shared" si="5"/>
        <v>$BuyerPowerRating</v>
      </c>
      <c r="H67" t="str">
        <f t="shared" si="6"/>
        <v>'$BuyerPowerRating'</v>
      </c>
      <c r="I67">
        <f t="shared" si="7"/>
        <v>19</v>
      </c>
      <c r="J67" s="3">
        <f t="shared" ref="J67:J98" si="23">MAX(I:I)</f>
        <v>33</v>
      </c>
      <c r="K67" s="10" t="str">
        <f t="shared" si="8"/>
        <v xml:space="preserve">localStorage.BuyerPowerRating              </v>
      </c>
      <c r="L67" t="s">
        <v>257</v>
      </c>
      <c r="M67" t="str">
        <f t="shared" si="9"/>
        <v xml:space="preserve">'$BuyerPowerRating'              </v>
      </c>
      <c r="N67" t="str">
        <f t="shared" si="10"/>
        <v>$BuyerPowerRating               = "Medium";// BuyerPower</v>
      </c>
      <c r="O67" t="str">
        <f t="shared" si="19"/>
        <v xml:space="preserve">       if (typeof(localStorage.BuyerPowerRating              )==  "undefined") { localStorage.BuyerPowerRating               = "Medium"};</v>
      </c>
      <c r="P67" t="str">
        <f t="shared" si="11"/>
        <v xml:space="preserve">       localStorage.BuyerPowerRating               = '&lt;php? echo $BuyerPowerRating?&gt;' ;</v>
      </c>
      <c r="Q67" t="str">
        <f t="shared" si="12"/>
        <v>$BuyerPowerRating               =  "$_POST['BuyerPowerRating'] ";</v>
      </c>
      <c r="R67" t="str">
        <f t="shared" si="13"/>
        <v xml:space="preserve">       localStorage.BuyerPowerRating               =  document.PortersForm.BuyerPowerRating.value;</v>
      </c>
      <c r="S67" t="str">
        <f t="shared" si="14"/>
        <v xml:space="preserve">         document.PortersForm.BuyerPowerRating.value =  localStorage.BuyerPowerRating;</v>
      </c>
      <c r="T67" t="str">
        <f t="shared" si="15"/>
        <v>varChar(6)</v>
      </c>
      <c r="U67" t="str">
        <f t="shared" si="16"/>
        <v xml:space="preserve">           BuyerPowerRating  varChar(6) NOT NULL,</v>
      </c>
      <c r="V67" t="str">
        <f t="shared" si="17"/>
        <v xml:space="preserve">       BuyerPowerRating,</v>
      </c>
      <c r="W67" t="str">
        <f t="shared" si="18"/>
        <v xml:space="preserve">       '$BuyerPowerRating',</v>
      </c>
    </row>
    <row r="68" spans="1:23" x14ac:dyDescent="0.25">
      <c r="A68">
        <v>66</v>
      </c>
      <c r="B68" t="s">
        <v>230</v>
      </c>
      <c r="C68">
        <f t="shared" ref="C68:C88" si="24">LEN(B68)</f>
        <v>15</v>
      </c>
      <c r="D68" s="3">
        <f t="shared" si="22"/>
        <v>30</v>
      </c>
      <c r="E68" s="15" t="str">
        <f t="shared" ref="E68:E88" si="25">B68&amp;REPT(" ",D68-C68)</f>
        <v xml:space="preserve">BuyerPowerScore               </v>
      </c>
      <c r="F68" t="str">
        <f t="shared" ref="F68:F88" si="26">"'"&amp;B68&amp;"'"</f>
        <v>'BuyerPowerScore'</v>
      </c>
      <c r="G68" t="str">
        <f t="shared" ref="G68:G88" si="27">"$"&amp;B68</f>
        <v>$BuyerPowerScore</v>
      </c>
      <c r="H68" t="str">
        <f t="shared" ref="H68:H88" si="28">"'"&amp;G68&amp;"'"</f>
        <v>'$BuyerPowerScore'</v>
      </c>
      <c r="I68">
        <f t="shared" ref="I68:I88" si="29">LEN(H68)</f>
        <v>18</v>
      </c>
      <c r="J68" s="3">
        <f t="shared" si="23"/>
        <v>33</v>
      </c>
      <c r="K68" s="10" t="str">
        <f t="shared" ref="K68:K88" si="30">"localStorage."&amp;E68</f>
        <v xml:space="preserve">localStorage.BuyerPowerScore               </v>
      </c>
      <c r="L68" t="s">
        <v>257</v>
      </c>
      <c r="M68" t="str">
        <f t="shared" ref="M68:M88" si="31">H68&amp;REPT(" ",J68-I68)</f>
        <v xml:space="preserve">'$BuyerPowerScore'               </v>
      </c>
      <c r="N68" t="str">
        <f t="shared" ref="N68:N88" si="32">SUBSTITUTE(M68,"'","")&amp;" = "&amp;IF(RIGHT(B68,5)="Score","0       ",CHAR(34)&amp;"Medium"&amp;CHAR(34))&amp;";" &amp; "// "&amp;L68</f>
        <v>$BuyerPowerScore                = 0       ;// BuyerPower</v>
      </c>
      <c r="O68" t="str">
        <f t="shared" ref="O68:O88" si="33">"       if ("&amp;"typeof("&amp;K68&amp;")"&amp;"==  "&amp;CHAR(34)&amp;"undefined"&amp;CHAR(34)&amp;") { "&amp;K68&amp;" = "&amp;IF(RIGHT(B68,5)="Score",0,IF(RIGHT(B68,6)="Rating",CHAR(34)&amp;"Medium"&amp;CHAR(34),CHAR(34)&amp;CHAR(34)))&amp;"};"</f>
        <v xml:space="preserve">       if (typeof(localStorage.BuyerPowerScore               )==  "undefined") { localStorage.BuyerPowerScore                = 0};</v>
      </c>
      <c r="P68" t="str">
        <f t="shared" ref="P68:P88" si="34">"       "&amp;K68&amp;" = '&lt;php? echo "&amp;SUBSTITUTE( H68,"'","")&amp;"?&gt;' ;"</f>
        <v xml:space="preserve">       localStorage.BuyerPowerScore                = '&lt;php? echo $BuyerPowerScore?&gt;' ;</v>
      </c>
      <c r="Q68" t="str">
        <f t="shared" ref="Q68:Q88" si="35">SUBSTITUTE(M68,"'","")&amp;" =  "&amp;CHAR(34)&amp;"$_POST["&amp;F68&amp;"] "&amp;CHAR(34)&amp;";"</f>
        <v>$BuyerPowerScore                =  "$_POST['BuyerPowerScore'] ";</v>
      </c>
      <c r="R68" t="str">
        <f t="shared" ref="R68:R88" si="36">"       "&amp;K68&amp;" =  document.PortersForm."&amp;B68&amp;".value;"</f>
        <v xml:space="preserve">       localStorage.BuyerPowerScore                =  document.PortersForm.BuyerPowerScore.value;</v>
      </c>
      <c r="S68" t="str">
        <f t="shared" ref="S68:S88" si="37">"         document.PortersForm."&amp;B68&amp;".value"&amp;" =  "&amp;TRIM(K68)&amp;";"</f>
        <v xml:space="preserve">         document.PortersForm.BuyerPowerScore.value =  localStorage.BuyerPowerScore;</v>
      </c>
      <c r="T68" t="str">
        <f t="shared" ref="T68:T88" si="38">IF(ISERROR(SEARCH("Rating",B68,1)),IF(ISERROR(SEARCH("Comment",B68,1)),IF(ISERROR(SEARCH("Score",B68,1)),"Varchar(150)","INT"),"VarChar(150)"),"varChar(6)")</f>
        <v>INT</v>
      </c>
      <c r="U68" t="str">
        <f t="shared" ref="U68:U88" si="39" xml:space="preserve"> "           "&amp;B68&amp;"  "&amp;T68&amp;" NOT NULL,"</f>
        <v xml:space="preserve">           BuyerPowerScore  INT NOT NULL,</v>
      </c>
      <c r="V68" t="str">
        <f t="shared" ref="V68:V87" si="40">"       "&amp;B68&amp;","</f>
        <v xml:space="preserve">       BuyerPowerScore,</v>
      </c>
      <c r="W68" t="str">
        <f t="shared" ref="W68:W89" si="41">"       "&amp;H68&amp;","</f>
        <v xml:space="preserve">       '$BuyerPowerScore',</v>
      </c>
    </row>
    <row r="69" spans="1:23" x14ac:dyDescent="0.25">
      <c r="A69">
        <v>67</v>
      </c>
      <c r="B69" t="s">
        <v>231</v>
      </c>
      <c r="C69">
        <f t="shared" si="24"/>
        <v>23</v>
      </c>
      <c r="D69" s="3">
        <f t="shared" si="22"/>
        <v>30</v>
      </c>
      <c r="E69" s="15" t="str">
        <f t="shared" si="25"/>
        <v xml:space="preserve">NumberOfCustomersRating       </v>
      </c>
      <c r="F69" t="str">
        <f t="shared" si="26"/>
        <v>'NumberOfCustomersRating'</v>
      </c>
      <c r="G69" t="str">
        <f t="shared" si="27"/>
        <v>$NumberOfCustomersRating</v>
      </c>
      <c r="H69" t="str">
        <f t="shared" si="28"/>
        <v>'$NumberOfCustomersRating'</v>
      </c>
      <c r="I69">
        <f t="shared" si="29"/>
        <v>26</v>
      </c>
      <c r="J69" s="3">
        <f t="shared" si="23"/>
        <v>33</v>
      </c>
      <c r="K69" s="10" t="str">
        <f t="shared" si="30"/>
        <v xml:space="preserve">localStorage.NumberOfCustomersRating       </v>
      </c>
      <c r="L69" t="s">
        <v>257</v>
      </c>
      <c r="M69" t="str">
        <f t="shared" si="31"/>
        <v xml:space="preserve">'$NumberOfCustomersRating'       </v>
      </c>
      <c r="N69" t="str">
        <f t="shared" si="32"/>
        <v>$NumberOfCustomersRating        = "Medium";// BuyerPower</v>
      </c>
      <c r="O69" t="str">
        <f t="shared" si="33"/>
        <v xml:space="preserve">       if (typeof(localStorage.NumberOfCustomersRating       )==  "undefined") { localStorage.NumberOfCustomersRating        = "Medium"};</v>
      </c>
      <c r="P69" t="str">
        <f t="shared" si="34"/>
        <v xml:space="preserve">       localStorage.NumberOfCustomersRating        = '&lt;php? echo $NumberOfCustomersRating?&gt;' ;</v>
      </c>
      <c r="Q69" t="str">
        <f t="shared" si="35"/>
        <v>$NumberOfCustomersRating        =  "$_POST['NumberOfCustomersRating'] ";</v>
      </c>
      <c r="R69" t="str">
        <f t="shared" si="36"/>
        <v xml:space="preserve">       localStorage.NumberOfCustomersRating        =  document.PortersForm.NumberOfCustomersRating.value;</v>
      </c>
      <c r="S69" t="str">
        <f t="shared" si="37"/>
        <v xml:space="preserve">         document.PortersForm.NumberOfCustomersRating.value =  localStorage.NumberOfCustomersRating;</v>
      </c>
      <c r="T69" t="str">
        <f t="shared" si="38"/>
        <v>varChar(6)</v>
      </c>
      <c r="U69" t="str">
        <f t="shared" si="39"/>
        <v xml:space="preserve">           NumberOfCustomersRating  varChar(6) NOT NULL,</v>
      </c>
      <c r="V69" t="str">
        <f t="shared" si="40"/>
        <v xml:space="preserve">       NumberOfCustomersRating,</v>
      </c>
      <c r="W69" t="str">
        <f t="shared" si="41"/>
        <v xml:space="preserve">       '$NumberOfCustomersRating',</v>
      </c>
    </row>
    <row r="70" spans="1:23" x14ac:dyDescent="0.25">
      <c r="A70">
        <v>68</v>
      </c>
      <c r="B70" t="s">
        <v>232</v>
      </c>
      <c r="C70">
        <f t="shared" si="24"/>
        <v>23</v>
      </c>
      <c r="D70" s="3">
        <f t="shared" si="22"/>
        <v>30</v>
      </c>
      <c r="E70" s="15" t="str">
        <f t="shared" si="25"/>
        <v xml:space="preserve">NumberOfCCustomersScore       </v>
      </c>
      <c r="F70" t="str">
        <f t="shared" si="26"/>
        <v>'NumberOfCCustomersScore'</v>
      </c>
      <c r="G70" t="str">
        <f t="shared" si="27"/>
        <v>$NumberOfCCustomersScore</v>
      </c>
      <c r="H70" t="str">
        <f t="shared" si="28"/>
        <v>'$NumberOfCCustomersScore'</v>
      </c>
      <c r="I70">
        <f t="shared" si="29"/>
        <v>26</v>
      </c>
      <c r="J70" s="3">
        <f t="shared" si="23"/>
        <v>33</v>
      </c>
      <c r="K70" s="10" t="str">
        <f t="shared" si="30"/>
        <v xml:space="preserve">localStorage.NumberOfCCustomersScore       </v>
      </c>
      <c r="L70" t="s">
        <v>257</v>
      </c>
      <c r="M70" t="str">
        <f t="shared" si="31"/>
        <v xml:space="preserve">'$NumberOfCCustomersScore'       </v>
      </c>
      <c r="N70" t="str">
        <f t="shared" si="32"/>
        <v>$NumberOfCCustomersScore        = 0       ;// BuyerPower</v>
      </c>
      <c r="O70" t="str">
        <f t="shared" si="33"/>
        <v xml:space="preserve">       if (typeof(localStorage.NumberOfCCustomersScore       )==  "undefined") { localStorage.NumberOfCCustomersScore        = 0};</v>
      </c>
      <c r="P70" t="str">
        <f t="shared" si="34"/>
        <v xml:space="preserve">       localStorage.NumberOfCCustomersScore        = '&lt;php? echo $NumberOfCCustomersScore?&gt;' ;</v>
      </c>
      <c r="Q70" t="str">
        <f t="shared" si="35"/>
        <v>$NumberOfCCustomersScore        =  "$_POST['NumberOfCCustomersScore'] ";</v>
      </c>
      <c r="R70" t="str">
        <f t="shared" si="36"/>
        <v xml:space="preserve">       localStorage.NumberOfCCustomersScore        =  document.PortersForm.NumberOfCCustomersScore.value;</v>
      </c>
      <c r="S70" t="str">
        <f t="shared" si="37"/>
        <v xml:space="preserve">         document.PortersForm.NumberOfCCustomersScore.value =  localStorage.NumberOfCCustomersScore;</v>
      </c>
      <c r="T70" t="str">
        <f t="shared" si="38"/>
        <v>INT</v>
      </c>
      <c r="U70" t="str">
        <f t="shared" si="39"/>
        <v xml:space="preserve">           NumberOfCCustomersScore  INT NOT NULL,</v>
      </c>
      <c r="V70" t="str">
        <f t="shared" si="40"/>
        <v xml:space="preserve">       NumberOfCCustomersScore,</v>
      </c>
      <c r="W70" t="str">
        <f t="shared" si="41"/>
        <v xml:space="preserve">       '$NumberOfCCustomersScore',</v>
      </c>
    </row>
    <row r="71" spans="1:23" x14ac:dyDescent="0.25">
      <c r="A71">
        <v>69</v>
      </c>
      <c r="B71" t="s">
        <v>233</v>
      </c>
      <c r="C71">
        <f t="shared" si="24"/>
        <v>24</v>
      </c>
      <c r="D71" s="3">
        <f t="shared" si="22"/>
        <v>30</v>
      </c>
      <c r="E71" s="15" t="str">
        <f t="shared" si="25"/>
        <v xml:space="preserve">NumberOfCustomersComment      </v>
      </c>
      <c r="F71" t="str">
        <f t="shared" si="26"/>
        <v>'NumberOfCustomersComment'</v>
      </c>
      <c r="G71" t="str">
        <f t="shared" si="27"/>
        <v>$NumberOfCustomersComment</v>
      </c>
      <c r="H71" t="str">
        <f t="shared" si="28"/>
        <v>'$NumberOfCustomersComment'</v>
      </c>
      <c r="I71">
        <f t="shared" si="29"/>
        <v>27</v>
      </c>
      <c r="J71" s="3">
        <f t="shared" si="23"/>
        <v>33</v>
      </c>
      <c r="K71" s="10" t="str">
        <f t="shared" si="30"/>
        <v xml:space="preserve">localStorage.NumberOfCustomersComment      </v>
      </c>
      <c r="L71" t="s">
        <v>257</v>
      </c>
      <c r="M71" t="str">
        <f t="shared" si="31"/>
        <v xml:space="preserve">'$NumberOfCustomersComment'      </v>
      </c>
      <c r="N71" t="str">
        <f t="shared" si="32"/>
        <v>$NumberOfCustomersComment       = "Medium";// BuyerPower</v>
      </c>
      <c r="O71" t="str">
        <f t="shared" si="33"/>
        <v xml:space="preserve">       if (typeof(localStorage.NumberOfCustomersComment      )==  "undefined") { localStorage.NumberOfCustomersComment       = ""};</v>
      </c>
      <c r="P71" t="str">
        <f t="shared" si="34"/>
        <v xml:space="preserve">       localStorage.NumberOfCustomersComment       = '&lt;php? echo $NumberOfCustomersComment?&gt;' ;</v>
      </c>
      <c r="Q71" t="str">
        <f t="shared" si="35"/>
        <v>$NumberOfCustomersComment       =  "$_POST['NumberOfCustomersComment'] ";</v>
      </c>
      <c r="R71" t="str">
        <f t="shared" si="36"/>
        <v xml:space="preserve">       localStorage.NumberOfCustomersComment       =  document.PortersForm.NumberOfCustomersComment.value;</v>
      </c>
      <c r="S71" t="str">
        <f t="shared" si="37"/>
        <v xml:space="preserve">         document.PortersForm.NumberOfCustomersComment.value =  localStorage.NumberOfCustomersComment;</v>
      </c>
      <c r="T71" t="str">
        <f t="shared" si="38"/>
        <v>VarChar(150)</v>
      </c>
      <c r="U71" t="str">
        <f t="shared" si="39"/>
        <v xml:space="preserve">           NumberOfCustomersComment  VarChar(150) NOT NULL,</v>
      </c>
      <c r="V71" t="str">
        <f t="shared" si="40"/>
        <v xml:space="preserve">       NumberOfCustomersComment,</v>
      </c>
      <c r="W71" t="str">
        <f t="shared" si="41"/>
        <v xml:space="preserve">       '$NumberOfCustomersComment',</v>
      </c>
    </row>
    <row r="72" spans="1:23" x14ac:dyDescent="0.25">
      <c r="A72">
        <v>70</v>
      </c>
      <c r="B72" t="s">
        <v>234</v>
      </c>
      <c r="C72">
        <f t="shared" si="24"/>
        <v>21</v>
      </c>
      <c r="D72" s="3">
        <f t="shared" si="22"/>
        <v>30</v>
      </c>
      <c r="E72" s="15" t="str">
        <f t="shared" si="25"/>
        <v xml:space="preserve">SingleOrderSizeRating         </v>
      </c>
      <c r="F72" t="str">
        <f t="shared" si="26"/>
        <v>'SingleOrderSizeRating'</v>
      </c>
      <c r="G72" t="str">
        <f t="shared" si="27"/>
        <v>$SingleOrderSizeRating</v>
      </c>
      <c r="H72" t="str">
        <f t="shared" si="28"/>
        <v>'$SingleOrderSizeRating'</v>
      </c>
      <c r="I72">
        <f t="shared" si="29"/>
        <v>24</v>
      </c>
      <c r="J72" s="3">
        <f t="shared" si="23"/>
        <v>33</v>
      </c>
      <c r="K72" s="10" t="str">
        <f t="shared" si="30"/>
        <v xml:space="preserve">localStorage.SingleOrderSizeRating         </v>
      </c>
      <c r="L72" t="s">
        <v>257</v>
      </c>
      <c r="M72" t="str">
        <f t="shared" si="31"/>
        <v xml:space="preserve">'$SingleOrderSizeRating'         </v>
      </c>
      <c r="N72" t="str">
        <f t="shared" si="32"/>
        <v>$SingleOrderSizeRating          = "Medium";// BuyerPower</v>
      </c>
      <c r="O72" t="str">
        <f t="shared" si="33"/>
        <v xml:space="preserve">       if (typeof(localStorage.SingleOrderSizeRating         )==  "undefined") { localStorage.SingleOrderSizeRating          = "Medium"};</v>
      </c>
      <c r="P72" t="str">
        <f t="shared" si="34"/>
        <v xml:space="preserve">       localStorage.SingleOrderSizeRating          = '&lt;php? echo $SingleOrderSizeRating?&gt;' ;</v>
      </c>
      <c r="Q72" t="str">
        <f t="shared" si="35"/>
        <v>$SingleOrderSizeRating          =  "$_POST['SingleOrderSizeRating'] ";</v>
      </c>
      <c r="R72" t="str">
        <f t="shared" si="36"/>
        <v xml:space="preserve">       localStorage.SingleOrderSizeRating          =  document.PortersForm.SingleOrderSizeRating.value;</v>
      </c>
      <c r="S72" t="str">
        <f t="shared" si="37"/>
        <v xml:space="preserve">         document.PortersForm.SingleOrderSizeRating.value =  localStorage.SingleOrderSizeRating;</v>
      </c>
      <c r="T72" t="str">
        <f t="shared" si="38"/>
        <v>varChar(6)</v>
      </c>
      <c r="U72" t="str">
        <f t="shared" si="39"/>
        <v xml:space="preserve">           SingleOrderSizeRating  varChar(6) NOT NULL,</v>
      </c>
      <c r="V72" t="str">
        <f t="shared" si="40"/>
        <v xml:space="preserve">       SingleOrderSizeRating,</v>
      </c>
      <c r="W72" t="str">
        <f t="shared" si="41"/>
        <v xml:space="preserve">       '$SingleOrderSizeRating',</v>
      </c>
    </row>
    <row r="73" spans="1:23" x14ac:dyDescent="0.25">
      <c r="A73">
        <v>71</v>
      </c>
      <c r="B73" t="s">
        <v>235</v>
      </c>
      <c r="C73">
        <f t="shared" si="24"/>
        <v>20</v>
      </c>
      <c r="D73" s="3">
        <f t="shared" si="22"/>
        <v>30</v>
      </c>
      <c r="E73" s="15" t="str">
        <f t="shared" si="25"/>
        <v xml:space="preserve">SingleOrderSizeScore          </v>
      </c>
      <c r="F73" t="str">
        <f t="shared" si="26"/>
        <v>'SingleOrderSizeScore'</v>
      </c>
      <c r="G73" t="str">
        <f t="shared" si="27"/>
        <v>$SingleOrderSizeScore</v>
      </c>
      <c r="H73" t="str">
        <f t="shared" si="28"/>
        <v>'$SingleOrderSizeScore'</v>
      </c>
      <c r="I73">
        <f t="shared" si="29"/>
        <v>23</v>
      </c>
      <c r="J73" s="3">
        <f t="shared" si="23"/>
        <v>33</v>
      </c>
      <c r="K73" s="10" t="str">
        <f t="shared" si="30"/>
        <v xml:space="preserve">localStorage.SingleOrderSizeScore          </v>
      </c>
      <c r="L73" t="s">
        <v>257</v>
      </c>
      <c r="M73" t="str">
        <f t="shared" si="31"/>
        <v xml:space="preserve">'$SingleOrderSizeScore'          </v>
      </c>
      <c r="N73" t="str">
        <f t="shared" si="32"/>
        <v>$SingleOrderSizeScore           = 0       ;// BuyerPower</v>
      </c>
      <c r="O73" t="str">
        <f t="shared" si="33"/>
        <v xml:space="preserve">       if (typeof(localStorage.SingleOrderSizeScore          )==  "undefined") { localStorage.SingleOrderSizeScore           = 0};</v>
      </c>
      <c r="P73" t="str">
        <f t="shared" si="34"/>
        <v xml:space="preserve">       localStorage.SingleOrderSizeScore           = '&lt;php? echo $SingleOrderSizeScore?&gt;' ;</v>
      </c>
      <c r="Q73" t="str">
        <f t="shared" si="35"/>
        <v>$SingleOrderSizeScore           =  "$_POST['SingleOrderSizeScore'] ";</v>
      </c>
      <c r="R73" t="str">
        <f t="shared" si="36"/>
        <v xml:space="preserve">       localStorage.SingleOrderSizeScore           =  document.PortersForm.SingleOrderSizeScore.value;</v>
      </c>
      <c r="S73" t="str">
        <f t="shared" si="37"/>
        <v xml:space="preserve">         document.PortersForm.SingleOrderSizeScore.value =  localStorage.SingleOrderSizeScore;</v>
      </c>
      <c r="T73" t="str">
        <f t="shared" si="38"/>
        <v>INT</v>
      </c>
      <c r="U73" t="str">
        <f t="shared" si="39"/>
        <v xml:space="preserve">           SingleOrderSizeScore  INT NOT NULL,</v>
      </c>
      <c r="V73" t="str">
        <f t="shared" si="40"/>
        <v xml:space="preserve">       SingleOrderSizeScore,</v>
      </c>
      <c r="W73" t="str">
        <f t="shared" si="41"/>
        <v xml:space="preserve">       '$SingleOrderSizeScore',</v>
      </c>
    </row>
    <row r="74" spans="1:23" x14ac:dyDescent="0.25">
      <c r="A74">
        <v>72</v>
      </c>
      <c r="B74" t="s">
        <v>236</v>
      </c>
      <c r="C74">
        <f t="shared" si="24"/>
        <v>22</v>
      </c>
      <c r="D74" s="3">
        <f t="shared" si="22"/>
        <v>30</v>
      </c>
      <c r="E74" s="15" t="str">
        <f t="shared" si="25"/>
        <v xml:space="preserve">SingleOrderSizeComment        </v>
      </c>
      <c r="F74" t="str">
        <f t="shared" si="26"/>
        <v>'SingleOrderSizeComment'</v>
      </c>
      <c r="G74" t="str">
        <f t="shared" si="27"/>
        <v>$SingleOrderSizeComment</v>
      </c>
      <c r="H74" t="str">
        <f t="shared" si="28"/>
        <v>'$SingleOrderSizeComment'</v>
      </c>
      <c r="I74">
        <f t="shared" si="29"/>
        <v>25</v>
      </c>
      <c r="J74" s="3">
        <f t="shared" si="23"/>
        <v>33</v>
      </c>
      <c r="K74" s="10" t="str">
        <f t="shared" si="30"/>
        <v xml:space="preserve">localStorage.SingleOrderSizeComment        </v>
      </c>
      <c r="L74" t="s">
        <v>257</v>
      </c>
      <c r="M74" t="str">
        <f t="shared" si="31"/>
        <v xml:space="preserve">'$SingleOrderSizeComment'        </v>
      </c>
      <c r="N74" t="str">
        <f t="shared" si="32"/>
        <v>$SingleOrderSizeComment         = "Medium";// BuyerPower</v>
      </c>
      <c r="O74" t="str">
        <f t="shared" si="33"/>
        <v xml:space="preserve">       if (typeof(localStorage.SingleOrderSizeComment        )==  "undefined") { localStorage.SingleOrderSizeComment         = ""};</v>
      </c>
      <c r="P74" t="str">
        <f t="shared" si="34"/>
        <v xml:space="preserve">       localStorage.SingleOrderSizeComment         = '&lt;php? echo $SingleOrderSizeComment?&gt;' ;</v>
      </c>
      <c r="Q74" t="str">
        <f t="shared" si="35"/>
        <v>$SingleOrderSizeComment         =  "$_POST['SingleOrderSizeComment'] ";</v>
      </c>
      <c r="R74" t="str">
        <f t="shared" si="36"/>
        <v xml:space="preserve">       localStorage.SingleOrderSizeComment         =  document.PortersForm.SingleOrderSizeComment.value;</v>
      </c>
      <c r="S74" t="str">
        <f t="shared" si="37"/>
        <v xml:space="preserve">         document.PortersForm.SingleOrderSizeComment.value =  localStorage.SingleOrderSizeComment;</v>
      </c>
      <c r="T74" t="str">
        <f t="shared" si="38"/>
        <v>VarChar(150)</v>
      </c>
      <c r="U74" t="str">
        <f t="shared" si="39"/>
        <v xml:space="preserve">           SingleOrderSizeComment  VarChar(150) NOT NULL,</v>
      </c>
      <c r="V74" t="str">
        <f t="shared" si="40"/>
        <v xml:space="preserve">       SingleOrderSizeComment,</v>
      </c>
      <c r="W74" t="str">
        <f t="shared" si="41"/>
        <v xml:space="preserve">       '$SingleOrderSizeComment',</v>
      </c>
    </row>
    <row r="75" spans="1:23" x14ac:dyDescent="0.25">
      <c r="A75">
        <v>73</v>
      </c>
      <c r="B75" t="s">
        <v>237</v>
      </c>
      <c r="C75">
        <f t="shared" si="24"/>
        <v>27</v>
      </c>
      <c r="D75" s="3">
        <f t="shared" si="22"/>
        <v>30</v>
      </c>
      <c r="E75" s="15" t="str">
        <f t="shared" si="25"/>
        <v xml:space="preserve">CompetitorDifferencesRating   </v>
      </c>
      <c r="F75" t="str">
        <f t="shared" si="26"/>
        <v>'CompetitorDifferencesRating'</v>
      </c>
      <c r="G75" t="str">
        <f t="shared" si="27"/>
        <v>$CompetitorDifferencesRating</v>
      </c>
      <c r="H75" t="str">
        <f t="shared" si="28"/>
        <v>'$CompetitorDifferencesRating'</v>
      </c>
      <c r="I75">
        <f t="shared" si="29"/>
        <v>30</v>
      </c>
      <c r="J75" s="3">
        <f t="shared" si="23"/>
        <v>33</v>
      </c>
      <c r="K75" s="10" t="str">
        <f t="shared" si="30"/>
        <v xml:space="preserve">localStorage.CompetitorDifferencesRating   </v>
      </c>
      <c r="L75" t="s">
        <v>257</v>
      </c>
      <c r="M75" t="str">
        <f t="shared" si="31"/>
        <v xml:space="preserve">'$CompetitorDifferencesRating'   </v>
      </c>
      <c r="N75" t="str">
        <f t="shared" si="32"/>
        <v>$CompetitorDifferencesRating    = "Medium";// BuyerPower</v>
      </c>
      <c r="O75" t="str">
        <f t="shared" si="33"/>
        <v xml:space="preserve">       if (typeof(localStorage.CompetitorDifferencesRating   )==  "undefined") { localStorage.CompetitorDifferencesRating    = "Medium"};</v>
      </c>
      <c r="P75" t="str">
        <f t="shared" si="34"/>
        <v xml:space="preserve">       localStorage.CompetitorDifferencesRating    = '&lt;php? echo $CompetitorDifferencesRating?&gt;' ;</v>
      </c>
      <c r="Q75" t="str">
        <f t="shared" si="35"/>
        <v>$CompetitorDifferencesRating    =  "$_POST['CompetitorDifferencesRating'] ";</v>
      </c>
      <c r="R75" t="str">
        <f t="shared" si="36"/>
        <v xml:space="preserve">       localStorage.CompetitorDifferencesRating    =  document.PortersForm.CompetitorDifferencesRating.value;</v>
      </c>
      <c r="S75" t="str">
        <f t="shared" si="37"/>
        <v xml:space="preserve">         document.PortersForm.CompetitorDifferencesRating.value =  localStorage.CompetitorDifferencesRating;</v>
      </c>
      <c r="T75" t="str">
        <f t="shared" si="38"/>
        <v>varChar(6)</v>
      </c>
      <c r="U75" t="str">
        <f t="shared" si="39"/>
        <v xml:space="preserve">           CompetitorDifferencesRating  varChar(6) NOT NULL,</v>
      </c>
      <c r="V75" t="str">
        <f t="shared" si="40"/>
        <v xml:space="preserve">       CompetitorDifferencesRating,</v>
      </c>
      <c r="W75" t="str">
        <f t="shared" si="41"/>
        <v xml:space="preserve">       '$CompetitorDifferencesRating',</v>
      </c>
    </row>
    <row r="76" spans="1:23" x14ac:dyDescent="0.25">
      <c r="A76">
        <v>74</v>
      </c>
      <c r="B76" t="s">
        <v>238</v>
      </c>
      <c r="C76">
        <f t="shared" si="24"/>
        <v>26</v>
      </c>
      <c r="D76" s="3">
        <f t="shared" si="22"/>
        <v>30</v>
      </c>
      <c r="E76" s="15" t="str">
        <f t="shared" si="25"/>
        <v xml:space="preserve">CompetitorDifferencesScore    </v>
      </c>
      <c r="F76" t="str">
        <f t="shared" si="26"/>
        <v>'CompetitorDifferencesScore'</v>
      </c>
      <c r="G76" t="str">
        <f t="shared" si="27"/>
        <v>$CompetitorDifferencesScore</v>
      </c>
      <c r="H76" t="str">
        <f t="shared" si="28"/>
        <v>'$CompetitorDifferencesScore'</v>
      </c>
      <c r="I76">
        <f t="shared" si="29"/>
        <v>29</v>
      </c>
      <c r="J76" s="3">
        <f t="shared" si="23"/>
        <v>33</v>
      </c>
      <c r="K76" s="10" t="str">
        <f t="shared" si="30"/>
        <v xml:space="preserve">localStorage.CompetitorDifferencesScore    </v>
      </c>
      <c r="L76" t="s">
        <v>257</v>
      </c>
      <c r="M76" t="str">
        <f t="shared" si="31"/>
        <v xml:space="preserve">'$CompetitorDifferencesScore'    </v>
      </c>
      <c r="N76" t="str">
        <f t="shared" si="32"/>
        <v>$CompetitorDifferencesScore     = 0       ;// BuyerPower</v>
      </c>
      <c r="O76" t="str">
        <f t="shared" si="33"/>
        <v xml:space="preserve">       if (typeof(localStorage.CompetitorDifferencesScore    )==  "undefined") { localStorage.CompetitorDifferencesScore     = 0};</v>
      </c>
      <c r="P76" t="str">
        <f t="shared" si="34"/>
        <v xml:space="preserve">       localStorage.CompetitorDifferencesScore     = '&lt;php? echo $CompetitorDifferencesScore?&gt;' ;</v>
      </c>
      <c r="Q76" t="str">
        <f t="shared" si="35"/>
        <v>$CompetitorDifferencesScore     =  "$_POST['CompetitorDifferencesScore'] ";</v>
      </c>
      <c r="R76" t="str">
        <f t="shared" si="36"/>
        <v xml:space="preserve">       localStorage.CompetitorDifferencesScore     =  document.PortersForm.CompetitorDifferencesScore.value;</v>
      </c>
      <c r="S76" t="str">
        <f t="shared" si="37"/>
        <v xml:space="preserve">         document.PortersForm.CompetitorDifferencesScore.value =  localStorage.CompetitorDifferencesScore;</v>
      </c>
      <c r="T76" t="str">
        <f t="shared" si="38"/>
        <v>INT</v>
      </c>
      <c r="U76" t="str">
        <f t="shared" si="39"/>
        <v xml:space="preserve">           CompetitorDifferencesScore  INT NOT NULL,</v>
      </c>
      <c r="V76" t="str">
        <f t="shared" si="40"/>
        <v xml:space="preserve">       CompetitorDifferencesScore,</v>
      </c>
      <c r="W76" t="str">
        <f t="shared" si="41"/>
        <v xml:space="preserve">       '$CompetitorDifferencesScore',</v>
      </c>
    </row>
    <row r="77" spans="1:23" x14ac:dyDescent="0.25">
      <c r="A77">
        <v>75</v>
      </c>
      <c r="B77" t="s">
        <v>239</v>
      </c>
      <c r="C77">
        <f t="shared" si="24"/>
        <v>28</v>
      </c>
      <c r="D77" s="3">
        <f t="shared" si="22"/>
        <v>30</v>
      </c>
      <c r="E77" s="15" t="str">
        <f t="shared" si="25"/>
        <v xml:space="preserve">CompetitorDifferencesComment  </v>
      </c>
      <c r="F77" t="str">
        <f t="shared" si="26"/>
        <v>'CompetitorDifferencesComment'</v>
      </c>
      <c r="G77" t="str">
        <f t="shared" si="27"/>
        <v>$CompetitorDifferencesComment</v>
      </c>
      <c r="H77" t="str">
        <f t="shared" si="28"/>
        <v>'$CompetitorDifferencesComment'</v>
      </c>
      <c r="I77">
        <f t="shared" si="29"/>
        <v>31</v>
      </c>
      <c r="J77" s="3">
        <f t="shared" si="23"/>
        <v>33</v>
      </c>
      <c r="K77" s="10" t="str">
        <f t="shared" si="30"/>
        <v xml:space="preserve">localStorage.CompetitorDifferencesComment  </v>
      </c>
      <c r="L77" t="s">
        <v>257</v>
      </c>
      <c r="M77" t="str">
        <f t="shared" si="31"/>
        <v xml:space="preserve">'$CompetitorDifferencesComment'  </v>
      </c>
      <c r="N77" t="str">
        <f t="shared" si="32"/>
        <v>$CompetitorDifferencesComment   = "Medium";// BuyerPower</v>
      </c>
      <c r="O77" t="str">
        <f t="shared" si="33"/>
        <v xml:space="preserve">       if (typeof(localStorage.CompetitorDifferencesComment  )==  "undefined") { localStorage.CompetitorDifferencesComment   = ""};</v>
      </c>
      <c r="P77" t="str">
        <f t="shared" si="34"/>
        <v xml:space="preserve">       localStorage.CompetitorDifferencesComment   = '&lt;php? echo $CompetitorDifferencesComment?&gt;' ;</v>
      </c>
      <c r="Q77" t="str">
        <f t="shared" si="35"/>
        <v>$CompetitorDifferencesComment   =  "$_POST['CompetitorDifferencesComment'] ";</v>
      </c>
      <c r="R77" t="str">
        <f t="shared" si="36"/>
        <v xml:space="preserve">       localStorage.CompetitorDifferencesComment   =  document.PortersForm.CompetitorDifferencesComment.value;</v>
      </c>
      <c r="S77" t="str">
        <f t="shared" si="37"/>
        <v xml:space="preserve">         document.PortersForm.CompetitorDifferencesComment.value =  localStorage.CompetitorDifferencesComment;</v>
      </c>
      <c r="T77" t="str">
        <f t="shared" si="38"/>
        <v>VarChar(150)</v>
      </c>
      <c r="U77" t="str">
        <f t="shared" si="39"/>
        <v xml:space="preserve">           CompetitorDifferencesComment  VarChar(150) NOT NULL,</v>
      </c>
      <c r="V77" t="str">
        <f t="shared" si="40"/>
        <v xml:space="preserve">       CompetitorDifferencesComment,</v>
      </c>
      <c r="W77" t="str">
        <f t="shared" si="41"/>
        <v xml:space="preserve">       '$CompetitorDifferencesComment',</v>
      </c>
    </row>
    <row r="78" spans="1:23" x14ac:dyDescent="0.25">
      <c r="A78">
        <v>76</v>
      </c>
      <c r="B78" t="s">
        <v>240</v>
      </c>
      <c r="C78">
        <f t="shared" si="24"/>
        <v>22</v>
      </c>
      <c r="D78" s="3">
        <f t="shared" si="22"/>
        <v>30</v>
      </c>
      <c r="E78" s="15" t="str">
        <f t="shared" si="25"/>
        <v xml:space="preserve">PriceSensitivityRating        </v>
      </c>
      <c r="F78" t="str">
        <f t="shared" si="26"/>
        <v>'PriceSensitivityRating'</v>
      </c>
      <c r="G78" t="str">
        <f t="shared" si="27"/>
        <v>$PriceSensitivityRating</v>
      </c>
      <c r="H78" t="str">
        <f t="shared" si="28"/>
        <v>'$PriceSensitivityRating'</v>
      </c>
      <c r="I78">
        <f t="shared" si="29"/>
        <v>25</v>
      </c>
      <c r="J78" s="3">
        <f t="shared" si="23"/>
        <v>33</v>
      </c>
      <c r="K78" s="10" t="str">
        <f t="shared" si="30"/>
        <v xml:space="preserve">localStorage.PriceSensitivityRating        </v>
      </c>
      <c r="L78" t="s">
        <v>257</v>
      </c>
      <c r="M78" t="str">
        <f t="shared" si="31"/>
        <v xml:space="preserve">'$PriceSensitivityRating'        </v>
      </c>
      <c r="N78" t="str">
        <f t="shared" si="32"/>
        <v>$PriceSensitivityRating         = "Medium";// BuyerPower</v>
      </c>
      <c r="O78" t="str">
        <f t="shared" si="33"/>
        <v xml:space="preserve">       if (typeof(localStorage.PriceSensitivityRating        )==  "undefined") { localStorage.PriceSensitivityRating         = "Medium"};</v>
      </c>
      <c r="P78" t="str">
        <f t="shared" si="34"/>
        <v xml:space="preserve">       localStorage.PriceSensitivityRating         = '&lt;php? echo $PriceSensitivityRating?&gt;' ;</v>
      </c>
      <c r="Q78" t="str">
        <f t="shared" si="35"/>
        <v>$PriceSensitivityRating         =  "$_POST['PriceSensitivityRating'] ";</v>
      </c>
      <c r="R78" t="str">
        <f t="shared" si="36"/>
        <v xml:space="preserve">       localStorage.PriceSensitivityRating         =  document.PortersForm.PriceSensitivityRating.value;</v>
      </c>
      <c r="S78" t="str">
        <f t="shared" si="37"/>
        <v xml:space="preserve">         document.PortersForm.PriceSensitivityRating.value =  localStorage.PriceSensitivityRating;</v>
      </c>
      <c r="T78" t="str">
        <f t="shared" si="38"/>
        <v>varChar(6)</v>
      </c>
      <c r="U78" t="str">
        <f t="shared" si="39"/>
        <v xml:space="preserve">           PriceSensitivityRating  varChar(6) NOT NULL,</v>
      </c>
      <c r="V78" t="str">
        <f t="shared" si="40"/>
        <v xml:space="preserve">       PriceSensitivityRating,</v>
      </c>
      <c r="W78" t="str">
        <f t="shared" si="41"/>
        <v xml:space="preserve">       '$PriceSensitivityRating',</v>
      </c>
    </row>
    <row r="79" spans="1:23" x14ac:dyDescent="0.25">
      <c r="A79">
        <v>77</v>
      </c>
      <c r="B79" t="s">
        <v>241</v>
      </c>
      <c r="C79">
        <f t="shared" si="24"/>
        <v>21</v>
      </c>
      <c r="D79" s="3">
        <f t="shared" si="22"/>
        <v>30</v>
      </c>
      <c r="E79" s="15" t="str">
        <f t="shared" si="25"/>
        <v xml:space="preserve">PriceSensitivityScore         </v>
      </c>
      <c r="F79" t="str">
        <f t="shared" si="26"/>
        <v>'PriceSensitivityScore'</v>
      </c>
      <c r="G79" t="str">
        <f t="shared" si="27"/>
        <v>$PriceSensitivityScore</v>
      </c>
      <c r="H79" t="str">
        <f t="shared" si="28"/>
        <v>'$PriceSensitivityScore'</v>
      </c>
      <c r="I79">
        <f t="shared" si="29"/>
        <v>24</v>
      </c>
      <c r="J79" s="3">
        <f t="shared" si="23"/>
        <v>33</v>
      </c>
      <c r="K79" s="10" t="str">
        <f t="shared" si="30"/>
        <v xml:space="preserve">localStorage.PriceSensitivityScore         </v>
      </c>
      <c r="L79" t="s">
        <v>257</v>
      </c>
      <c r="M79" t="str">
        <f t="shared" si="31"/>
        <v xml:space="preserve">'$PriceSensitivityScore'         </v>
      </c>
      <c r="N79" t="str">
        <f t="shared" si="32"/>
        <v>$PriceSensitivityScore          = 0       ;// BuyerPower</v>
      </c>
      <c r="O79" t="str">
        <f t="shared" si="33"/>
        <v xml:space="preserve">       if (typeof(localStorage.PriceSensitivityScore         )==  "undefined") { localStorage.PriceSensitivityScore          = 0};</v>
      </c>
      <c r="P79" t="str">
        <f t="shared" si="34"/>
        <v xml:space="preserve">       localStorage.PriceSensitivityScore          = '&lt;php? echo $PriceSensitivityScore?&gt;' ;</v>
      </c>
      <c r="Q79" t="str">
        <f t="shared" si="35"/>
        <v>$PriceSensitivityScore          =  "$_POST['PriceSensitivityScore'] ";</v>
      </c>
      <c r="R79" t="str">
        <f t="shared" si="36"/>
        <v xml:space="preserve">       localStorage.PriceSensitivityScore          =  document.PortersForm.PriceSensitivityScore.value;</v>
      </c>
      <c r="S79" t="str">
        <f t="shared" si="37"/>
        <v xml:space="preserve">         document.PortersForm.PriceSensitivityScore.value =  localStorage.PriceSensitivityScore;</v>
      </c>
      <c r="T79" t="str">
        <f t="shared" si="38"/>
        <v>INT</v>
      </c>
      <c r="U79" t="str">
        <f t="shared" si="39"/>
        <v xml:space="preserve">           PriceSensitivityScore  INT NOT NULL,</v>
      </c>
      <c r="V79" t="str">
        <f t="shared" si="40"/>
        <v xml:space="preserve">       PriceSensitivityScore,</v>
      </c>
      <c r="W79" t="str">
        <f t="shared" si="41"/>
        <v xml:space="preserve">       '$PriceSensitivityScore',</v>
      </c>
    </row>
    <row r="80" spans="1:23" x14ac:dyDescent="0.25">
      <c r="A80">
        <v>78</v>
      </c>
      <c r="B80" t="s">
        <v>242</v>
      </c>
      <c r="C80">
        <f t="shared" si="24"/>
        <v>23</v>
      </c>
      <c r="D80" s="3">
        <f t="shared" si="22"/>
        <v>30</v>
      </c>
      <c r="E80" s="15" t="str">
        <f t="shared" si="25"/>
        <v xml:space="preserve">PriceSensitivityComment       </v>
      </c>
      <c r="F80" t="str">
        <f t="shared" si="26"/>
        <v>'PriceSensitivityComment'</v>
      </c>
      <c r="G80" t="str">
        <f t="shared" si="27"/>
        <v>$PriceSensitivityComment</v>
      </c>
      <c r="H80" t="str">
        <f t="shared" si="28"/>
        <v>'$PriceSensitivityComment'</v>
      </c>
      <c r="I80">
        <f t="shared" si="29"/>
        <v>26</v>
      </c>
      <c r="J80" s="3">
        <f t="shared" si="23"/>
        <v>33</v>
      </c>
      <c r="K80" s="10" t="str">
        <f t="shared" si="30"/>
        <v xml:space="preserve">localStorage.PriceSensitivityComment       </v>
      </c>
      <c r="L80" t="s">
        <v>257</v>
      </c>
      <c r="M80" t="str">
        <f t="shared" si="31"/>
        <v xml:space="preserve">'$PriceSensitivityComment'       </v>
      </c>
      <c r="N80" t="str">
        <f t="shared" si="32"/>
        <v>$PriceSensitivityComment        = "Medium";// BuyerPower</v>
      </c>
      <c r="O80" t="str">
        <f t="shared" si="33"/>
        <v xml:space="preserve">       if (typeof(localStorage.PriceSensitivityComment       )==  "undefined") { localStorage.PriceSensitivityComment        = ""};</v>
      </c>
      <c r="P80" t="str">
        <f t="shared" si="34"/>
        <v xml:space="preserve">       localStorage.PriceSensitivityComment        = '&lt;php? echo $PriceSensitivityComment?&gt;' ;</v>
      </c>
      <c r="Q80" t="str">
        <f t="shared" si="35"/>
        <v>$PriceSensitivityComment        =  "$_POST['PriceSensitivityComment'] ";</v>
      </c>
      <c r="R80" t="str">
        <f t="shared" si="36"/>
        <v xml:space="preserve">       localStorage.PriceSensitivityComment        =  document.PortersForm.PriceSensitivityComment.value;</v>
      </c>
      <c r="S80" t="str">
        <f t="shared" si="37"/>
        <v xml:space="preserve">         document.PortersForm.PriceSensitivityComment.value =  localStorage.PriceSensitivityComment;</v>
      </c>
      <c r="T80" t="str">
        <f t="shared" si="38"/>
        <v>VarChar(150)</v>
      </c>
      <c r="U80" t="str">
        <f t="shared" si="39"/>
        <v xml:space="preserve">           PriceSensitivityComment  VarChar(150) NOT NULL,</v>
      </c>
      <c r="V80" t="str">
        <f t="shared" si="40"/>
        <v xml:space="preserve">       PriceSensitivityComment,</v>
      </c>
      <c r="W80" t="str">
        <f t="shared" si="41"/>
        <v xml:space="preserve">       '$PriceSensitivityComment',</v>
      </c>
    </row>
    <row r="81" spans="1:23" x14ac:dyDescent="0.25">
      <c r="A81">
        <v>79</v>
      </c>
      <c r="B81" t="s">
        <v>243</v>
      </c>
      <c r="C81">
        <f t="shared" si="24"/>
        <v>25</v>
      </c>
      <c r="D81" s="3">
        <f t="shared" si="22"/>
        <v>30</v>
      </c>
      <c r="E81" s="15" t="str">
        <f t="shared" si="25"/>
        <v xml:space="preserve">AbilityToSubstituteRating     </v>
      </c>
      <c r="F81" t="str">
        <f t="shared" si="26"/>
        <v>'AbilityToSubstituteRating'</v>
      </c>
      <c r="G81" t="str">
        <f t="shared" si="27"/>
        <v>$AbilityToSubstituteRating</v>
      </c>
      <c r="H81" t="str">
        <f t="shared" si="28"/>
        <v>'$AbilityToSubstituteRating'</v>
      </c>
      <c r="I81">
        <f t="shared" si="29"/>
        <v>28</v>
      </c>
      <c r="J81" s="3">
        <f t="shared" si="23"/>
        <v>33</v>
      </c>
      <c r="K81" s="10" t="str">
        <f t="shared" si="30"/>
        <v xml:space="preserve">localStorage.AbilityToSubstituteRating     </v>
      </c>
      <c r="L81" t="s">
        <v>257</v>
      </c>
      <c r="M81" t="str">
        <f t="shared" si="31"/>
        <v xml:space="preserve">'$AbilityToSubstituteRating'     </v>
      </c>
      <c r="N81" t="str">
        <f t="shared" si="32"/>
        <v>$AbilityToSubstituteRating      = "Medium";// BuyerPower</v>
      </c>
      <c r="O81" t="str">
        <f t="shared" si="33"/>
        <v xml:space="preserve">       if (typeof(localStorage.AbilityToSubstituteRating     )==  "undefined") { localStorage.AbilityToSubstituteRating      = "Medium"};</v>
      </c>
      <c r="P81" t="str">
        <f t="shared" si="34"/>
        <v xml:space="preserve">       localStorage.AbilityToSubstituteRating      = '&lt;php? echo $AbilityToSubstituteRating?&gt;' ;</v>
      </c>
      <c r="Q81" t="str">
        <f t="shared" si="35"/>
        <v>$AbilityToSubstituteRating      =  "$_POST['AbilityToSubstituteRating'] ";</v>
      </c>
      <c r="R81" t="str">
        <f t="shared" si="36"/>
        <v xml:space="preserve">       localStorage.AbilityToSubstituteRating      =  document.PortersForm.AbilityToSubstituteRating.value;</v>
      </c>
      <c r="S81" t="str">
        <f t="shared" si="37"/>
        <v xml:space="preserve">         document.PortersForm.AbilityToSubstituteRating.value =  localStorage.AbilityToSubstituteRating;</v>
      </c>
      <c r="T81" t="str">
        <f t="shared" si="38"/>
        <v>varChar(6)</v>
      </c>
      <c r="U81" t="str">
        <f t="shared" si="39"/>
        <v xml:space="preserve">           AbilityToSubstituteRating  varChar(6) NOT NULL,</v>
      </c>
      <c r="V81" t="str">
        <f t="shared" si="40"/>
        <v xml:space="preserve">       AbilityToSubstituteRating,</v>
      </c>
      <c r="W81" t="str">
        <f t="shared" si="41"/>
        <v xml:space="preserve">       '$AbilityToSubstituteRating',</v>
      </c>
    </row>
    <row r="82" spans="1:23" x14ac:dyDescent="0.25">
      <c r="A82">
        <v>80</v>
      </c>
      <c r="B82" t="s">
        <v>244</v>
      </c>
      <c r="C82">
        <f t="shared" si="24"/>
        <v>24</v>
      </c>
      <c r="D82" s="3">
        <f t="shared" si="22"/>
        <v>30</v>
      </c>
      <c r="E82" s="15" t="str">
        <f t="shared" si="25"/>
        <v xml:space="preserve">AbilityToSubstituteScore      </v>
      </c>
      <c r="F82" t="str">
        <f t="shared" si="26"/>
        <v>'AbilityToSubstituteScore'</v>
      </c>
      <c r="G82" t="str">
        <f t="shared" si="27"/>
        <v>$AbilityToSubstituteScore</v>
      </c>
      <c r="H82" t="str">
        <f t="shared" si="28"/>
        <v>'$AbilityToSubstituteScore'</v>
      </c>
      <c r="I82">
        <f t="shared" si="29"/>
        <v>27</v>
      </c>
      <c r="J82" s="3">
        <f t="shared" si="23"/>
        <v>33</v>
      </c>
      <c r="K82" s="10" t="str">
        <f t="shared" si="30"/>
        <v xml:space="preserve">localStorage.AbilityToSubstituteScore      </v>
      </c>
      <c r="L82" t="s">
        <v>257</v>
      </c>
      <c r="M82" t="str">
        <f t="shared" si="31"/>
        <v xml:space="preserve">'$AbilityToSubstituteScore'      </v>
      </c>
      <c r="N82" t="str">
        <f t="shared" si="32"/>
        <v>$AbilityToSubstituteScore       = 0       ;// BuyerPower</v>
      </c>
      <c r="O82" t="str">
        <f t="shared" si="33"/>
        <v xml:space="preserve">       if (typeof(localStorage.AbilityToSubstituteScore      )==  "undefined") { localStorage.AbilityToSubstituteScore       = 0};</v>
      </c>
      <c r="P82" t="str">
        <f t="shared" si="34"/>
        <v xml:space="preserve">       localStorage.AbilityToSubstituteScore       = '&lt;php? echo $AbilityToSubstituteScore?&gt;' ;</v>
      </c>
      <c r="Q82" t="str">
        <f t="shared" si="35"/>
        <v>$AbilityToSubstituteScore       =  "$_POST['AbilityToSubstituteScore'] ";</v>
      </c>
      <c r="R82" t="str">
        <f t="shared" si="36"/>
        <v xml:space="preserve">       localStorage.AbilityToSubstituteScore       =  document.PortersForm.AbilityToSubstituteScore.value;</v>
      </c>
      <c r="S82" t="str">
        <f t="shared" si="37"/>
        <v xml:space="preserve">         document.PortersForm.AbilityToSubstituteScore.value =  localStorage.AbilityToSubstituteScore;</v>
      </c>
      <c r="T82" t="str">
        <f t="shared" si="38"/>
        <v>INT</v>
      </c>
      <c r="U82" t="str">
        <f t="shared" si="39"/>
        <v xml:space="preserve">           AbilityToSubstituteScore  INT NOT NULL,</v>
      </c>
      <c r="V82" t="str">
        <f t="shared" si="40"/>
        <v xml:space="preserve">       AbilityToSubstituteScore,</v>
      </c>
      <c r="W82" t="str">
        <f t="shared" si="41"/>
        <v xml:space="preserve">       '$AbilityToSubstituteScore',</v>
      </c>
    </row>
    <row r="83" spans="1:23" x14ac:dyDescent="0.25">
      <c r="A83">
        <v>81</v>
      </c>
      <c r="B83" t="s">
        <v>245</v>
      </c>
      <c r="C83">
        <f t="shared" si="24"/>
        <v>26</v>
      </c>
      <c r="D83" s="3">
        <f t="shared" si="22"/>
        <v>30</v>
      </c>
      <c r="E83" s="15" t="str">
        <f t="shared" si="25"/>
        <v xml:space="preserve">AbilityToSubstituteComment    </v>
      </c>
      <c r="F83" t="str">
        <f t="shared" si="26"/>
        <v>'AbilityToSubstituteComment'</v>
      </c>
      <c r="G83" t="str">
        <f t="shared" si="27"/>
        <v>$AbilityToSubstituteComment</v>
      </c>
      <c r="H83" t="str">
        <f t="shared" si="28"/>
        <v>'$AbilityToSubstituteComment'</v>
      </c>
      <c r="I83">
        <f t="shared" si="29"/>
        <v>29</v>
      </c>
      <c r="J83" s="3">
        <f t="shared" si="23"/>
        <v>33</v>
      </c>
      <c r="K83" s="10" t="str">
        <f t="shared" si="30"/>
        <v xml:space="preserve">localStorage.AbilityToSubstituteComment    </v>
      </c>
      <c r="L83" t="s">
        <v>257</v>
      </c>
      <c r="M83" t="str">
        <f t="shared" si="31"/>
        <v xml:space="preserve">'$AbilityToSubstituteComment'    </v>
      </c>
      <c r="N83" t="str">
        <f t="shared" si="32"/>
        <v>$AbilityToSubstituteComment     = "Medium";// BuyerPower</v>
      </c>
      <c r="O83" t="str">
        <f t="shared" si="33"/>
        <v xml:space="preserve">       if (typeof(localStorage.AbilityToSubstituteComment    )==  "undefined") { localStorage.AbilityToSubstituteComment     = ""};</v>
      </c>
      <c r="P83" t="str">
        <f t="shared" si="34"/>
        <v xml:space="preserve">       localStorage.AbilityToSubstituteComment     = '&lt;php? echo $AbilityToSubstituteComment?&gt;' ;</v>
      </c>
      <c r="Q83" t="str">
        <f t="shared" si="35"/>
        <v>$AbilityToSubstituteComment     =  "$_POST['AbilityToSubstituteComment'] ";</v>
      </c>
      <c r="R83" t="str">
        <f t="shared" si="36"/>
        <v xml:space="preserve">       localStorage.AbilityToSubstituteComment     =  document.PortersForm.AbilityToSubstituteComment.value;</v>
      </c>
      <c r="S83" t="str">
        <f t="shared" si="37"/>
        <v xml:space="preserve">         document.PortersForm.AbilityToSubstituteComment.value =  localStorage.AbilityToSubstituteComment;</v>
      </c>
      <c r="T83" t="str">
        <f t="shared" si="38"/>
        <v>VarChar(150)</v>
      </c>
      <c r="U83" t="str">
        <f t="shared" si="39"/>
        <v xml:space="preserve">           AbilityToSubstituteComment  VarChar(150) NOT NULL,</v>
      </c>
      <c r="V83" t="str">
        <f t="shared" si="40"/>
        <v xml:space="preserve">       AbilityToSubstituteComment,</v>
      </c>
      <c r="W83" t="str">
        <f t="shared" si="41"/>
        <v xml:space="preserve">       '$AbilityToSubstituteComment',</v>
      </c>
    </row>
    <row r="84" spans="1:23" x14ac:dyDescent="0.25">
      <c r="A84">
        <v>82</v>
      </c>
      <c r="B84" t="s">
        <v>246</v>
      </c>
      <c r="C84">
        <f t="shared" si="24"/>
        <v>29</v>
      </c>
      <c r="D84" s="3">
        <f t="shared" si="22"/>
        <v>30</v>
      </c>
      <c r="E84" s="15" t="str">
        <f t="shared" si="25"/>
        <v xml:space="preserve">CustomersSwitchingCostsRating </v>
      </c>
      <c r="F84" t="str">
        <f t="shared" si="26"/>
        <v>'CustomersSwitchingCostsRating'</v>
      </c>
      <c r="G84" t="str">
        <f t="shared" si="27"/>
        <v>$CustomersSwitchingCostsRating</v>
      </c>
      <c r="H84" t="str">
        <f t="shared" si="28"/>
        <v>'$CustomersSwitchingCostsRating'</v>
      </c>
      <c r="I84">
        <f t="shared" si="29"/>
        <v>32</v>
      </c>
      <c r="J84" s="3">
        <f t="shared" si="23"/>
        <v>33</v>
      </c>
      <c r="K84" s="10" t="str">
        <f t="shared" si="30"/>
        <v xml:space="preserve">localStorage.CustomersSwitchingCostsRating </v>
      </c>
      <c r="L84" t="s">
        <v>257</v>
      </c>
      <c r="M84" t="str">
        <f t="shared" si="31"/>
        <v xml:space="preserve">'$CustomersSwitchingCostsRating' </v>
      </c>
      <c r="N84" t="str">
        <f t="shared" si="32"/>
        <v>$CustomersSwitchingCostsRating  = "Medium";// BuyerPower</v>
      </c>
      <c r="O84" t="str">
        <f t="shared" si="33"/>
        <v xml:space="preserve">       if (typeof(localStorage.CustomersSwitchingCostsRating )==  "undefined") { localStorage.CustomersSwitchingCostsRating  = "Medium"};</v>
      </c>
      <c r="P84" t="str">
        <f t="shared" si="34"/>
        <v xml:space="preserve">       localStorage.CustomersSwitchingCostsRating  = '&lt;php? echo $CustomersSwitchingCostsRating?&gt;' ;</v>
      </c>
      <c r="Q84" t="str">
        <f t="shared" si="35"/>
        <v>$CustomersSwitchingCostsRating  =  "$_POST['CustomersSwitchingCostsRating'] ";</v>
      </c>
      <c r="R84" t="str">
        <f t="shared" si="36"/>
        <v xml:space="preserve">       localStorage.CustomersSwitchingCostsRating  =  document.PortersForm.CustomersSwitchingCostsRating.value;</v>
      </c>
      <c r="S84" t="str">
        <f t="shared" si="37"/>
        <v xml:space="preserve">         document.PortersForm.CustomersSwitchingCostsRating.value =  localStorage.CustomersSwitchingCostsRating;</v>
      </c>
      <c r="T84" t="str">
        <f t="shared" si="38"/>
        <v>varChar(6)</v>
      </c>
      <c r="U84" t="str">
        <f t="shared" si="39"/>
        <v xml:space="preserve">           CustomersSwitchingCostsRating  varChar(6) NOT NULL,</v>
      </c>
      <c r="V84" t="str">
        <f t="shared" si="40"/>
        <v xml:space="preserve">       CustomersSwitchingCostsRating,</v>
      </c>
      <c r="W84" t="str">
        <f t="shared" si="41"/>
        <v xml:space="preserve">       '$CustomersSwitchingCostsRating',</v>
      </c>
    </row>
    <row r="85" spans="1:23" x14ac:dyDescent="0.25">
      <c r="A85">
        <v>83</v>
      </c>
      <c r="B85" t="s">
        <v>247</v>
      </c>
      <c r="C85">
        <f t="shared" si="24"/>
        <v>27</v>
      </c>
      <c r="D85" s="3">
        <f t="shared" si="22"/>
        <v>30</v>
      </c>
      <c r="E85" s="15" t="str">
        <f t="shared" si="25"/>
        <v xml:space="preserve">CustomerSwitchingCostsScore   </v>
      </c>
      <c r="F85" t="str">
        <f t="shared" si="26"/>
        <v>'CustomerSwitchingCostsScore'</v>
      </c>
      <c r="G85" t="str">
        <f t="shared" si="27"/>
        <v>$CustomerSwitchingCostsScore</v>
      </c>
      <c r="H85" t="str">
        <f t="shared" si="28"/>
        <v>'$CustomerSwitchingCostsScore'</v>
      </c>
      <c r="I85">
        <f t="shared" si="29"/>
        <v>30</v>
      </c>
      <c r="J85" s="3">
        <f t="shared" si="23"/>
        <v>33</v>
      </c>
      <c r="K85" s="10" t="str">
        <f t="shared" si="30"/>
        <v xml:space="preserve">localStorage.CustomerSwitchingCostsScore   </v>
      </c>
      <c r="L85" t="s">
        <v>257</v>
      </c>
      <c r="M85" t="str">
        <f t="shared" si="31"/>
        <v xml:space="preserve">'$CustomerSwitchingCostsScore'   </v>
      </c>
      <c r="N85" t="str">
        <f t="shared" si="32"/>
        <v>$CustomerSwitchingCostsScore    = 0       ;// BuyerPower</v>
      </c>
      <c r="O85" t="str">
        <f t="shared" si="33"/>
        <v xml:space="preserve">       if (typeof(localStorage.CustomerSwitchingCostsScore   )==  "undefined") { localStorage.CustomerSwitchingCostsScore    = 0};</v>
      </c>
      <c r="P85" t="str">
        <f t="shared" si="34"/>
        <v xml:space="preserve">       localStorage.CustomerSwitchingCostsScore    = '&lt;php? echo $CustomerSwitchingCostsScore?&gt;' ;</v>
      </c>
      <c r="Q85" t="str">
        <f t="shared" si="35"/>
        <v>$CustomerSwitchingCostsScore    =  "$_POST['CustomerSwitchingCostsScore'] ";</v>
      </c>
      <c r="R85" t="str">
        <f t="shared" si="36"/>
        <v xml:space="preserve">       localStorage.CustomerSwitchingCostsScore    =  document.PortersForm.CustomerSwitchingCostsScore.value;</v>
      </c>
      <c r="S85" t="str">
        <f t="shared" si="37"/>
        <v xml:space="preserve">         document.PortersForm.CustomerSwitchingCostsScore.value =  localStorage.CustomerSwitchingCostsScore;</v>
      </c>
      <c r="T85" t="str">
        <f t="shared" si="38"/>
        <v>INT</v>
      </c>
      <c r="U85" t="str">
        <f t="shared" si="39"/>
        <v xml:space="preserve">           CustomerSwitchingCostsScore  INT NOT NULL,</v>
      </c>
      <c r="V85" t="str">
        <f t="shared" si="40"/>
        <v xml:space="preserve">       CustomerSwitchingCostsScore,</v>
      </c>
      <c r="W85" t="str">
        <f t="shared" si="41"/>
        <v xml:space="preserve">       '$CustomerSwitchingCostsScore',</v>
      </c>
    </row>
    <row r="86" spans="1:23" x14ac:dyDescent="0.25">
      <c r="A86">
        <v>84</v>
      </c>
      <c r="B86" t="s">
        <v>248</v>
      </c>
      <c r="C86">
        <f t="shared" si="24"/>
        <v>30</v>
      </c>
      <c r="D86" s="3">
        <f t="shared" si="22"/>
        <v>30</v>
      </c>
      <c r="E86" s="15" t="str">
        <f t="shared" si="25"/>
        <v>CustomersSwitchingCostsComment</v>
      </c>
      <c r="F86" t="str">
        <f t="shared" si="26"/>
        <v>'CustomersSwitchingCostsComment'</v>
      </c>
      <c r="G86" t="str">
        <f t="shared" si="27"/>
        <v>$CustomersSwitchingCostsComment</v>
      </c>
      <c r="H86" t="str">
        <f t="shared" si="28"/>
        <v>'$CustomersSwitchingCostsComment'</v>
      </c>
      <c r="I86">
        <f t="shared" si="29"/>
        <v>33</v>
      </c>
      <c r="J86" s="3">
        <f t="shared" si="23"/>
        <v>33</v>
      </c>
      <c r="K86" s="10" t="str">
        <f t="shared" si="30"/>
        <v>localStorage.CustomersSwitchingCostsComment</v>
      </c>
      <c r="L86" t="s">
        <v>257</v>
      </c>
      <c r="M86" t="str">
        <f t="shared" si="31"/>
        <v>'$CustomersSwitchingCostsComment'</v>
      </c>
      <c r="N86" t="str">
        <f t="shared" si="32"/>
        <v>$CustomersSwitchingCostsComment = "Medium";// BuyerPower</v>
      </c>
      <c r="O86" t="str">
        <f t="shared" si="33"/>
        <v xml:space="preserve">       if (typeof(localStorage.CustomersSwitchingCostsComment)==  "undefined") { localStorage.CustomersSwitchingCostsComment = ""};</v>
      </c>
      <c r="P86" t="str">
        <f t="shared" si="34"/>
        <v xml:space="preserve">       localStorage.CustomersSwitchingCostsComment = '&lt;php? echo $CustomersSwitchingCostsComment?&gt;' ;</v>
      </c>
      <c r="Q86" t="str">
        <f t="shared" si="35"/>
        <v>$CustomersSwitchingCostsComment =  "$_POST['CustomersSwitchingCostsComment'] ";</v>
      </c>
      <c r="R86" t="str">
        <f t="shared" si="36"/>
        <v xml:space="preserve">       localStorage.CustomersSwitchingCostsComment =  document.PortersForm.CustomersSwitchingCostsComment.value;</v>
      </c>
      <c r="S86" t="str">
        <f t="shared" si="37"/>
        <v xml:space="preserve">         document.PortersForm.CustomersSwitchingCostsComment.value =  localStorage.CustomersSwitchingCostsComment;</v>
      </c>
      <c r="T86" t="str">
        <f t="shared" si="38"/>
        <v>VarChar(150)</v>
      </c>
      <c r="U86" t="str">
        <f t="shared" si="39"/>
        <v xml:space="preserve">           CustomersSwitchingCostsComment  VarChar(150) NOT NULL,</v>
      </c>
      <c r="V86" t="str">
        <f t="shared" si="40"/>
        <v xml:space="preserve">       CustomersSwitchingCostsComment,</v>
      </c>
      <c r="W86" t="str">
        <f t="shared" si="41"/>
        <v xml:space="preserve">       '$CustomersSwitchingCostsComment',</v>
      </c>
    </row>
    <row r="87" spans="1:23" x14ac:dyDescent="0.25">
      <c r="A87">
        <v>85</v>
      </c>
      <c r="B87" t="s">
        <v>249</v>
      </c>
      <c r="C87">
        <f t="shared" si="24"/>
        <v>13</v>
      </c>
      <c r="D87" s="3">
        <f t="shared" si="22"/>
        <v>30</v>
      </c>
      <c r="E87" s="15" t="str">
        <f t="shared" si="25"/>
        <v xml:space="preserve">SummaryRating                 </v>
      </c>
      <c r="F87" t="str">
        <f t="shared" si="26"/>
        <v>'SummaryRating'</v>
      </c>
      <c r="G87" t="str">
        <f t="shared" si="27"/>
        <v>$SummaryRating</v>
      </c>
      <c r="H87" t="str">
        <f t="shared" si="28"/>
        <v>'$SummaryRating'</v>
      </c>
      <c r="I87">
        <f t="shared" si="29"/>
        <v>16</v>
      </c>
      <c r="J87" s="3">
        <f t="shared" si="23"/>
        <v>33</v>
      </c>
      <c r="K87" s="10" t="str">
        <f t="shared" si="30"/>
        <v xml:space="preserve">localStorage.SummaryRating                 </v>
      </c>
      <c r="L87" t="s">
        <v>258</v>
      </c>
      <c r="M87" t="str">
        <f t="shared" si="31"/>
        <v xml:space="preserve">'$SummaryRating'                 </v>
      </c>
      <c r="N87" t="str">
        <f t="shared" si="32"/>
        <v>$SummaryRating                  = "Medium";// GrandTotal</v>
      </c>
      <c r="O87" t="str">
        <f t="shared" si="33"/>
        <v xml:space="preserve">       if (typeof(localStorage.SummaryRating                 )==  "undefined") { localStorage.SummaryRating                  = "Medium"};</v>
      </c>
      <c r="P87" t="str">
        <f t="shared" si="34"/>
        <v xml:space="preserve">       localStorage.SummaryRating                  = '&lt;php? echo $SummaryRating?&gt;' ;</v>
      </c>
      <c r="Q87" t="str">
        <f t="shared" si="35"/>
        <v>$SummaryRating                  =  "$_POST['SummaryRating'] ";</v>
      </c>
      <c r="R87" t="str">
        <f t="shared" si="36"/>
        <v xml:space="preserve">       localStorage.SummaryRating                  =  document.PortersForm.SummaryRating.value;</v>
      </c>
      <c r="S87" t="str">
        <f t="shared" si="37"/>
        <v xml:space="preserve">         document.PortersForm.SummaryRating.value =  localStorage.SummaryRating;</v>
      </c>
      <c r="T87" t="str">
        <f t="shared" si="38"/>
        <v>varChar(6)</v>
      </c>
      <c r="U87" t="str">
        <f t="shared" si="39"/>
        <v xml:space="preserve">           SummaryRating  varChar(6) NOT NULL,</v>
      </c>
      <c r="V87" t="str">
        <f t="shared" si="40"/>
        <v xml:space="preserve">       SummaryRating,</v>
      </c>
      <c r="W87" t="str">
        <f t="shared" si="41"/>
        <v xml:space="preserve">       '$SummaryRating',</v>
      </c>
    </row>
    <row r="88" spans="1:23" x14ac:dyDescent="0.25">
      <c r="A88">
        <v>86</v>
      </c>
      <c r="B88" t="s">
        <v>250</v>
      </c>
      <c r="C88">
        <f t="shared" si="24"/>
        <v>12</v>
      </c>
      <c r="D88" s="3">
        <f t="shared" si="22"/>
        <v>30</v>
      </c>
      <c r="E88" s="15" t="str">
        <f t="shared" si="25"/>
        <v xml:space="preserve">SummaryScore                  </v>
      </c>
      <c r="F88" t="str">
        <f t="shared" si="26"/>
        <v>'SummaryScore'</v>
      </c>
      <c r="G88" t="str">
        <f t="shared" si="27"/>
        <v>$SummaryScore</v>
      </c>
      <c r="H88" t="str">
        <f t="shared" si="28"/>
        <v>'$SummaryScore'</v>
      </c>
      <c r="I88">
        <f t="shared" si="29"/>
        <v>15</v>
      </c>
      <c r="J88" s="3">
        <f t="shared" si="23"/>
        <v>33</v>
      </c>
      <c r="K88" s="10" t="str">
        <f t="shared" si="30"/>
        <v xml:space="preserve">localStorage.SummaryScore                  </v>
      </c>
      <c r="L88" t="s">
        <v>258</v>
      </c>
      <c r="M88" t="str">
        <f t="shared" si="31"/>
        <v xml:space="preserve">'$SummaryScore'                  </v>
      </c>
      <c r="N88" t="str">
        <f t="shared" si="32"/>
        <v>$SummaryScore                   = 0       ;// GrandTotal</v>
      </c>
      <c r="O88" t="str">
        <f t="shared" si="33"/>
        <v xml:space="preserve">       if (typeof(localStorage.SummaryScore                  )==  "undefined") { localStorage.SummaryScore                   = 0};</v>
      </c>
      <c r="P88" t="str">
        <f t="shared" si="34"/>
        <v xml:space="preserve">       localStorage.SummaryScore                   = '&lt;php? echo $SummaryScore?&gt;' ;</v>
      </c>
      <c r="Q88" t="str">
        <f t="shared" si="35"/>
        <v>$SummaryScore                   =  "$_POST['SummaryScore'] ";</v>
      </c>
      <c r="R88" t="str">
        <f t="shared" si="36"/>
        <v xml:space="preserve">       localStorage.SummaryScore                   =  document.PortersForm.SummaryScore.value;</v>
      </c>
      <c r="S88" t="str">
        <f t="shared" si="37"/>
        <v xml:space="preserve">         document.PortersForm.SummaryScore.value =  localStorage.SummaryScore;</v>
      </c>
      <c r="T88" t="str">
        <f t="shared" si="38"/>
        <v>INT</v>
      </c>
      <c r="U88" t="str">
        <f t="shared" si="39"/>
        <v xml:space="preserve">           SummaryScore  INT NOT NULL,</v>
      </c>
      <c r="V88" t="str">
        <f>"       "&amp;B88&amp;")"</f>
        <v xml:space="preserve">       SummaryScore)</v>
      </c>
      <c r="W88" t="str">
        <f>"       "&amp;H88&amp;")"&amp;CHAR(34)&amp;";"</f>
        <v xml:space="preserve">       '$SummaryScore')";</v>
      </c>
    </row>
    <row r="89" spans="1:23" x14ac:dyDescent="0.25">
      <c r="W89" t="str">
        <f t="shared" si="41"/>
        <v xml:space="preserve">       ,</v>
      </c>
    </row>
    <row r="90" spans="1:23" x14ac:dyDescent="0.25">
      <c r="V90" t="s">
        <v>603</v>
      </c>
    </row>
  </sheetData>
  <pageMargins left="0.7" right="0.7" top="0.75" bottom="0.75" header="0.3" footer="0.3"/>
  <pageSetup paperSize="12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opLeftCell="V1" zoomScaleNormal="100" workbookViewId="0">
      <selection activeCell="W6" sqref="W6"/>
    </sheetView>
  </sheetViews>
  <sheetFormatPr defaultRowHeight="15" x14ac:dyDescent="0.25"/>
  <cols>
    <col min="2" max="2" width="35" bestFit="1" customWidth="1"/>
    <col min="3" max="3" width="5.28515625" bestFit="1" customWidth="1"/>
    <col min="4" max="4" width="6.28515625" style="3" bestFit="1" customWidth="1"/>
    <col min="5" max="5" width="33.140625" style="15" bestFit="1" customWidth="1"/>
    <col min="6" max="6" width="40.5703125" bestFit="1" customWidth="1"/>
    <col min="7" max="8" width="35" customWidth="1"/>
    <col min="9" max="9" width="5.28515625" bestFit="1" customWidth="1"/>
    <col min="10" max="10" width="6.28515625" style="3" bestFit="1" customWidth="1"/>
    <col min="11" max="11" width="45" bestFit="1" customWidth="1"/>
    <col min="12" max="12" width="20.85546875" bestFit="1" customWidth="1"/>
    <col min="13" max="13" width="36.7109375" bestFit="1" customWidth="1"/>
    <col min="14" max="14" width="77.140625" bestFit="1" customWidth="1"/>
    <col min="15" max="15" width="118.85546875" bestFit="1" customWidth="1"/>
    <col min="16" max="16" width="98.5703125" bestFit="1" customWidth="1"/>
    <col min="17" max="17" width="71.85546875" customWidth="1"/>
    <col min="18" max="18" width="111.140625" bestFit="1" customWidth="1"/>
    <col min="19" max="19" width="111.140625" customWidth="1"/>
    <col min="20" max="20" width="20.85546875" customWidth="1"/>
    <col min="21" max="21" width="80.42578125" customWidth="1"/>
    <col min="22" max="22" width="46.85546875" bestFit="1" customWidth="1"/>
    <col min="23" max="23" width="55.7109375" bestFit="1" customWidth="1"/>
  </cols>
  <sheetData>
    <row r="1" spans="1:23" ht="37.5" x14ac:dyDescent="0.3">
      <c r="B1" s="2" t="s">
        <v>251</v>
      </c>
      <c r="C1" s="2" t="s">
        <v>263</v>
      </c>
      <c r="D1" s="12" t="s">
        <v>597</v>
      </c>
      <c r="E1" s="11" t="s">
        <v>598</v>
      </c>
      <c r="F1" s="2" t="s">
        <v>595</v>
      </c>
      <c r="G1" s="2" t="s">
        <v>594</v>
      </c>
      <c r="H1" s="2" t="s">
        <v>268</v>
      </c>
      <c r="I1" s="2" t="s">
        <v>263</v>
      </c>
      <c r="J1" s="12" t="s">
        <v>597</v>
      </c>
      <c r="K1" s="2" t="s">
        <v>599</v>
      </c>
      <c r="L1" s="2" t="s">
        <v>252</v>
      </c>
      <c r="M1" s="2" t="s">
        <v>596</v>
      </c>
      <c r="N1" s="2" t="s">
        <v>277</v>
      </c>
      <c r="O1" s="2" t="s">
        <v>600</v>
      </c>
      <c r="P1" s="2" t="s">
        <v>279</v>
      </c>
      <c r="Q1" s="2" t="s">
        <v>278</v>
      </c>
      <c r="R1" s="2" t="s">
        <v>280</v>
      </c>
      <c r="S1" s="2" t="s">
        <v>281</v>
      </c>
      <c r="T1" s="2" t="s">
        <v>259</v>
      </c>
      <c r="U1" s="2" t="s">
        <v>601</v>
      </c>
      <c r="V1" s="2" t="s">
        <v>602</v>
      </c>
    </row>
    <row r="2" spans="1:23" ht="18.75" x14ac:dyDescent="0.3">
      <c r="B2" s="2"/>
      <c r="C2" s="2"/>
      <c r="D2" s="13"/>
      <c r="E2" s="14"/>
      <c r="F2" s="2"/>
      <c r="G2" s="2"/>
      <c r="H2" s="2"/>
      <c r="I2" s="2"/>
      <c r="J2" s="13"/>
      <c r="K2" s="2"/>
      <c r="L2" s="2"/>
      <c r="M2" s="2"/>
      <c r="N2" s="2"/>
      <c r="O2" s="2"/>
      <c r="P2" s="2"/>
      <c r="Q2" s="2"/>
      <c r="R2" s="2"/>
      <c r="S2" s="2"/>
      <c r="T2" s="2"/>
      <c r="U2" s="1" t="str">
        <f>"       Create table management_analysis ( application_ref INT NOT NULL, company_reg_no VARCHAR(150) NOT NULL, loan_number INT NOT NULL,"</f>
        <v xml:space="preserve">       Create table management_analysis ( application_ref INT NOT NULL, company_reg_no VARCHAR(150) NOT NULL, loan_number INT NOT NULL,</v>
      </c>
      <c r="V2" t="str">
        <f>"( application_ref, company_reg_no, loan_number, "</f>
        <v xml:space="preserve">( application_ref, company_reg_no, loan_number, </v>
      </c>
      <c r="W2" t="str">
        <f>"       ( '$application_ref', '$company_reg_no', '$loan_number', "</f>
        <v xml:space="preserve">       ( '$application_ref', '$company_reg_no', '$loan_number', </v>
      </c>
    </row>
    <row r="3" spans="1:23" x14ac:dyDescent="0.25">
      <c r="A3">
        <v>1</v>
      </c>
      <c r="B3" t="s">
        <v>634</v>
      </c>
      <c r="C3">
        <f>LEN(B3)</f>
        <v>10</v>
      </c>
      <c r="D3" s="3">
        <f t="shared" ref="D3:D29" si="0">MAX(C:C)</f>
        <v>35</v>
      </c>
      <c r="E3" s="15" t="str">
        <f>B3&amp;REPT(" ",D3-C3)</f>
        <v xml:space="preserve">Commitment                         </v>
      </c>
      <c r="F3" t="str">
        <f>"'"&amp;B3&amp;"'"</f>
        <v>'Commitment'</v>
      </c>
      <c r="G3" t="str">
        <f>"$"&amp;B3</f>
        <v>$Commitment</v>
      </c>
      <c r="H3" t="str">
        <f>"'"&amp;G3&amp;"'"</f>
        <v>'$Commitment'</v>
      </c>
      <c r="I3">
        <f>LEN(H3)</f>
        <v>13</v>
      </c>
      <c r="J3" s="3">
        <f t="shared" ref="J3:J29" si="1">MAX(I:I)</f>
        <v>38</v>
      </c>
      <c r="K3" s="10" t="str">
        <f>"localStorage."&amp;E3</f>
        <v xml:space="preserve">localStorage.Commitment                         </v>
      </c>
      <c r="L3" s="8" t="s">
        <v>631</v>
      </c>
      <c r="M3" t="str">
        <f>H3&amp;REPT(" ",J3-I3)</f>
        <v xml:space="preserve">'$Commitment'                         </v>
      </c>
      <c r="N3" t="str">
        <f>SUBSTITUTE(M3,"'","")&amp;" = Deficient "&amp;";" &amp; "// "&amp;L3</f>
        <v>$Commitment                          = Deficient ;// Rating</v>
      </c>
      <c r="O3" t="str">
        <f>"       if ("&amp;"typeof("&amp;K3&amp;")"&amp;"==  "&amp;CHAR(34)&amp;"undefined"&amp;CHAR(34)&amp;") { "&amp;K3&amp;" = "&amp;IF(RIGHT(B3,5)="Score",0,IF(RIGHT(B3,6)="Rating",CHAR(34)&amp;"Medium"&amp;CHAR(34),CHAR(34)&amp;CHAR(34)))&amp;"};"</f>
        <v xml:space="preserve">       if (typeof(localStorage.Commitment                         )==  "undefined") { localStorage.Commitment                          = ""};</v>
      </c>
      <c r="P3" t="str">
        <f>"       "&amp;K3&amp;" = '&lt;php? echo "&amp;SUBSTITUTE( H3,"'","")&amp;"?&gt;' ;"</f>
        <v xml:space="preserve">       localStorage.Commitment                          = '&lt;php? echo $Commitment?&gt;' ;</v>
      </c>
      <c r="Q3" t="str">
        <f>SUBSTITUTE(M3,"'","")&amp;" =  "&amp;"$_POST["&amp;F3&amp;"] "&amp;";"</f>
        <v>$Commitment                          =  $_POST['Commitment'] ;</v>
      </c>
      <c r="R3" t="str">
        <f>"       "&amp;K3&amp;" =  document.PortersForm."&amp;B3&amp;".value;"</f>
        <v xml:space="preserve">       localStorage.Commitment                          =  document.PortersForm.Commitment.value;</v>
      </c>
      <c r="S3" t="str">
        <f>"         document.PortersForm."&amp;B3&amp;".value"&amp;" =  "&amp;TRIM(K3)&amp;";"</f>
        <v xml:space="preserve">         document.PortersForm.Commitment.value =  localStorage.Commitment;</v>
      </c>
      <c r="T3" t="s">
        <v>661</v>
      </c>
      <c r="U3" t="str">
        <f xml:space="preserve"> "           "&amp;B3&amp;"  "&amp;T3&amp;" NOT NULL,"</f>
        <v xml:space="preserve">           Commitment  VARCHAR(10) NOT NULL,</v>
      </c>
      <c r="V3" t="str">
        <f>"       "&amp;B3&amp;","</f>
        <v xml:space="preserve">       Commitment,</v>
      </c>
      <c r="W3" t="str">
        <f>"       "&amp;H3&amp;","</f>
        <v xml:space="preserve">       '$Commitment',</v>
      </c>
    </row>
    <row r="4" spans="1:23" x14ac:dyDescent="0.25">
      <c r="A4">
        <v>2</v>
      </c>
      <c r="B4" t="s">
        <v>635</v>
      </c>
      <c r="C4">
        <f t="shared" ref="C4:C29" si="2">LEN(B4)</f>
        <v>9</v>
      </c>
      <c r="D4" s="3">
        <f t="shared" si="0"/>
        <v>35</v>
      </c>
      <c r="E4" s="15" t="str">
        <f t="shared" ref="E4:E29" si="3">B4&amp;REPT(" ",D4-C4)</f>
        <v xml:space="preserve">Integrity                          </v>
      </c>
      <c r="F4" t="str">
        <f t="shared" ref="F4:F29" si="4">"'"&amp;B4&amp;"'"</f>
        <v>'Integrity'</v>
      </c>
      <c r="G4" t="str">
        <f t="shared" ref="G4:G29" si="5">"$"&amp;B4</f>
        <v>$Integrity</v>
      </c>
      <c r="H4" t="str">
        <f t="shared" ref="H4:H29" si="6">"'"&amp;G4&amp;"'"</f>
        <v>'$Integrity'</v>
      </c>
      <c r="I4">
        <f t="shared" ref="I4:I29" si="7">LEN(H4)</f>
        <v>12</v>
      </c>
      <c r="J4" s="3">
        <f t="shared" si="1"/>
        <v>38</v>
      </c>
      <c r="K4" s="10" t="str">
        <f t="shared" ref="K4:K29" si="8">"localStorage."&amp;E4</f>
        <v xml:space="preserve">localStorage.Integrity                          </v>
      </c>
      <c r="L4" s="8" t="s">
        <v>631</v>
      </c>
      <c r="M4" t="str">
        <f t="shared" ref="M4:M29" si="9">H4&amp;REPT(" ",J4-I4)</f>
        <v xml:space="preserve">'$Integrity'                          </v>
      </c>
      <c r="N4" t="str">
        <f t="shared" ref="N4:N10" si="10">SUBSTITUTE(M4,"'","")&amp;" = Deficient "&amp;";" &amp; "// "&amp;L4</f>
        <v>$Integrity                           = Deficient ;// Rating</v>
      </c>
      <c r="O4" t="str">
        <f>"       if ("&amp;"typeof("&amp;K4&amp;")"&amp;"==  "&amp;CHAR(34)&amp;"undefined"&amp;CHAR(34)&amp;") { "&amp;K4&amp;" = "&amp;IF(RIGHT(B4,5)="Score",0,IF(RIGHT(B4,6)="Rating",CHAR(34)&amp;"Medium"&amp;CHAR(34),CHAR(34)&amp;"Performance In Line With Economy"&amp;CHAR(34)))&amp;"};"</f>
        <v xml:space="preserve">       if (typeof(localStorage.Integrity                          )==  "undefined") { localStorage.Integrity                           = "Performance In Line With Economy"};</v>
      </c>
      <c r="P4" t="str">
        <f t="shared" ref="P4:P29" si="11">"       "&amp;K4&amp;" = '&lt;php? echo "&amp;SUBSTITUTE( H4,"'","")&amp;"?&gt;' ;"</f>
        <v xml:space="preserve">       localStorage.Integrity                           = '&lt;php? echo $Integrity?&gt;' ;</v>
      </c>
      <c r="Q4" t="str">
        <f t="shared" ref="Q4:Q29" si="12">SUBSTITUTE(M4,"'","")&amp;" =  "&amp;"$_POST["&amp;F4&amp;"] "&amp;";"</f>
        <v>$Integrity                           =  $_POST['Integrity'] ;</v>
      </c>
      <c r="R4" t="str">
        <f t="shared" ref="R4:R29" si="13">"       "&amp;K4&amp;" =  document.PortersForm."&amp;B4&amp;".value;"</f>
        <v xml:space="preserve">       localStorage.Integrity                           =  document.PortersForm.Integrity.value;</v>
      </c>
      <c r="S4" t="str">
        <f t="shared" ref="S4:S29" si="14">"         document.PortersForm."&amp;B4&amp;".value"&amp;" =  "&amp;TRIM(K4)&amp;";"</f>
        <v xml:space="preserve">         document.PortersForm.Integrity.value =  localStorage.Integrity;</v>
      </c>
      <c r="T4" t="s">
        <v>661</v>
      </c>
      <c r="U4" t="str">
        <f t="shared" ref="U4:U28" si="15" xml:space="preserve"> "           "&amp;B4&amp;"  "&amp;T4&amp;" NOT NULL,"</f>
        <v xml:space="preserve">           Integrity  VARCHAR(10) NOT NULL,</v>
      </c>
      <c r="V4" t="str">
        <f t="shared" ref="V4:V29" si="16">"       "&amp;B4&amp;","</f>
        <v xml:space="preserve">       Integrity,</v>
      </c>
      <c r="W4" t="str">
        <f t="shared" ref="W4:W29" si="17">"       "&amp;H4&amp;","</f>
        <v xml:space="preserve">       '$Integrity',</v>
      </c>
    </row>
    <row r="5" spans="1:23" x14ac:dyDescent="0.25">
      <c r="A5">
        <v>3</v>
      </c>
      <c r="B5" t="s">
        <v>636</v>
      </c>
      <c r="C5">
        <f t="shared" si="2"/>
        <v>18</v>
      </c>
      <c r="D5" s="3">
        <f t="shared" si="0"/>
        <v>35</v>
      </c>
      <c r="E5" s="15" t="str">
        <f t="shared" si="3"/>
        <v xml:space="preserve">InformationQuality                 </v>
      </c>
      <c r="F5" t="str">
        <f t="shared" si="4"/>
        <v>'InformationQuality'</v>
      </c>
      <c r="G5" t="str">
        <f t="shared" si="5"/>
        <v>$InformationQuality</v>
      </c>
      <c r="H5" t="str">
        <f t="shared" si="6"/>
        <v>'$InformationQuality'</v>
      </c>
      <c r="I5">
        <f t="shared" si="7"/>
        <v>21</v>
      </c>
      <c r="J5" s="3">
        <f t="shared" si="1"/>
        <v>38</v>
      </c>
      <c r="K5" s="10" t="str">
        <f t="shared" si="8"/>
        <v xml:space="preserve">localStorage.InformationQuality                 </v>
      </c>
      <c r="L5" s="8" t="s">
        <v>631</v>
      </c>
      <c r="M5" t="str">
        <f t="shared" si="9"/>
        <v xml:space="preserve">'$InformationQuality'                 </v>
      </c>
      <c r="N5" t="str">
        <f t="shared" si="10"/>
        <v>$InformationQuality                  = Deficient ;// Rating</v>
      </c>
      <c r="O5" t="str">
        <f t="shared" ref="O5:O29" si="18">"       if ("&amp;"typeof("&amp;K5&amp;")"&amp;"==  "&amp;CHAR(34)&amp;"undefined"&amp;CHAR(34)&amp;") { "&amp;K5&amp;" = "&amp;IF(RIGHT(B5,5)="Score",0,IF(RIGHT(B5,6)="Rating",CHAR(34)&amp;"Medium"&amp;CHAR(34),CHAR(34)&amp;CHAR(34)))&amp;"};"</f>
        <v xml:space="preserve">       if (typeof(localStorage.InformationQuality                 )==  "undefined") { localStorage.InformationQuality                  = ""};</v>
      </c>
      <c r="P5" t="str">
        <f t="shared" si="11"/>
        <v xml:space="preserve">       localStorage.InformationQuality                  = '&lt;php? echo $InformationQuality?&gt;' ;</v>
      </c>
      <c r="Q5" t="str">
        <f t="shared" si="12"/>
        <v>$InformationQuality                  =  $_POST['InformationQuality'] ;</v>
      </c>
      <c r="R5" t="str">
        <f t="shared" si="13"/>
        <v xml:space="preserve">       localStorage.InformationQuality                  =  document.PortersForm.InformationQuality.value;</v>
      </c>
      <c r="S5" t="str">
        <f t="shared" si="14"/>
        <v xml:space="preserve">         document.PortersForm.InformationQuality.value =  localStorage.InformationQuality;</v>
      </c>
      <c r="T5" t="s">
        <v>661</v>
      </c>
      <c r="U5" t="str">
        <f t="shared" si="15"/>
        <v xml:space="preserve">           InformationQuality  VARCHAR(10) NOT NULL,</v>
      </c>
      <c r="V5" t="str">
        <f t="shared" si="16"/>
        <v xml:space="preserve">       InformationQuality,</v>
      </c>
      <c r="W5" t="str">
        <f t="shared" si="17"/>
        <v xml:space="preserve">       '$InformationQuality',</v>
      </c>
    </row>
    <row r="6" spans="1:23" x14ac:dyDescent="0.25">
      <c r="A6">
        <v>4</v>
      </c>
      <c r="B6" t="s">
        <v>637</v>
      </c>
      <c r="C6">
        <f t="shared" si="2"/>
        <v>10</v>
      </c>
      <c r="D6" s="3">
        <f t="shared" si="0"/>
        <v>35</v>
      </c>
      <c r="E6" s="15" t="str">
        <f t="shared" si="3"/>
        <v xml:space="preserve">Leadership                         </v>
      </c>
      <c r="F6" t="str">
        <f t="shared" si="4"/>
        <v>'Leadership'</v>
      </c>
      <c r="G6" t="str">
        <f t="shared" si="5"/>
        <v>$Leadership</v>
      </c>
      <c r="H6" t="str">
        <f t="shared" si="6"/>
        <v>'$Leadership'</v>
      </c>
      <c r="I6">
        <f t="shared" si="7"/>
        <v>13</v>
      </c>
      <c r="J6" s="3">
        <f t="shared" si="1"/>
        <v>38</v>
      </c>
      <c r="K6" s="10" t="str">
        <f t="shared" si="8"/>
        <v xml:space="preserve">localStorage.Leadership                         </v>
      </c>
      <c r="L6" s="8" t="s">
        <v>631</v>
      </c>
      <c r="M6" t="str">
        <f t="shared" si="9"/>
        <v xml:space="preserve">'$Leadership'                         </v>
      </c>
      <c r="N6" t="str">
        <f t="shared" si="10"/>
        <v>$Leadership                          = Deficient ;// Rating</v>
      </c>
      <c r="O6" t="str">
        <f t="shared" si="18"/>
        <v xml:space="preserve">       if (typeof(localStorage.Leadership                         )==  "undefined") { localStorage.Leadership                          = ""};</v>
      </c>
      <c r="P6" t="str">
        <f t="shared" si="11"/>
        <v xml:space="preserve">       localStorage.Leadership                          = '&lt;php? echo $Leadership?&gt;' ;</v>
      </c>
      <c r="Q6" t="str">
        <f t="shared" si="12"/>
        <v>$Leadership                          =  $_POST['Leadership'] ;</v>
      </c>
      <c r="R6" t="str">
        <f t="shared" si="13"/>
        <v xml:space="preserve">       localStorage.Leadership                          =  document.PortersForm.Leadership.value;</v>
      </c>
      <c r="S6" t="str">
        <f t="shared" si="14"/>
        <v xml:space="preserve">         document.PortersForm.Leadership.value =  localStorage.Leadership;</v>
      </c>
      <c r="T6" t="s">
        <v>661</v>
      </c>
      <c r="U6" t="str">
        <f t="shared" si="15"/>
        <v xml:space="preserve">           Leadership  VARCHAR(10) NOT NULL,</v>
      </c>
      <c r="V6" t="str">
        <f t="shared" si="16"/>
        <v xml:space="preserve">       Leadership,</v>
      </c>
      <c r="W6" t="str">
        <f t="shared" si="17"/>
        <v xml:space="preserve">       '$Leadership',</v>
      </c>
    </row>
    <row r="7" spans="1:23" x14ac:dyDescent="0.25">
      <c r="A7">
        <v>5</v>
      </c>
      <c r="B7" t="s">
        <v>638</v>
      </c>
      <c r="C7">
        <f t="shared" si="2"/>
        <v>8</v>
      </c>
      <c r="D7" s="3">
        <f t="shared" si="0"/>
        <v>35</v>
      </c>
      <c r="E7" s="15" t="str">
        <f t="shared" si="3"/>
        <v xml:space="preserve">Strategy                           </v>
      </c>
      <c r="F7" t="str">
        <f t="shared" si="4"/>
        <v>'Strategy'</v>
      </c>
      <c r="G7" t="str">
        <f t="shared" si="5"/>
        <v>$Strategy</v>
      </c>
      <c r="H7" t="str">
        <f t="shared" si="6"/>
        <v>'$Strategy'</v>
      </c>
      <c r="I7">
        <f t="shared" si="7"/>
        <v>11</v>
      </c>
      <c r="J7" s="3">
        <f t="shared" si="1"/>
        <v>38</v>
      </c>
      <c r="K7" s="10" t="str">
        <f t="shared" si="8"/>
        <v xml:space="preserve">localStorage.Strategy                           </v>
      </c>
      <c r="L7" s="8" t="s">
        <v>631</v>
      </c>
      <c r="M7" t="str">
        <f t="shared" si="9"/>
        <v xml:space="preserve">'$Strategy'                           </v>
      </c>
      <c r="N7" t="str">
        <f t="shared" si="10"/>
        <v>$Strategy                            = Deficient ;// Rating</v>
      </c>
      <c r="O7" t="str">
        <f t="shared" si="18"/>
        <v xml:space="preserve">       if (typeof(localStorage.Strategy                           )==  "undefined") { localStorage.Strategy                            = ""};</v>
      </c>
      <c r="P7" t="str">
        <f t="shared" si="11"/>
        <v xml:space="preserve">       localStorage.Strategy                            = '&lt;php? echo $Strategy?&gt;' ;</v>
      </c>
      <c r="Q7" t="str">
        <f t="shared" si="12"/>
        <v>$Strategy                            =  $_POST['Strategy'] ;</v>
      </c>
      <c r="R7" t="str">
        <f t="shared" si="13"/>
        <v xml:space="preserve">       localStorage.Strategy                            =  document.PortersForm.Strategy.value;</v>
      </c>
      <c r="S7" t="str">
        <f t="shared" si="14"/>
        <v xml:space="preserve">         document.PortersForm.Strategy.value =  localStorage.Strategy;</v>
      </c>
      <c r="T7" t="s">
        <v>661</v>
      </c>
      <c r="U7" t="str">
        <f t="shared" si="15"/>
        <v xml:space="preserve">           Strategy  VARCHAR(10) NOT NULL,</v>
      </c>
      <c r="V7" t="str">
        <f t="shared" si="16"/>
        <v xml:space="preserve">       Strategy,</v>
      </c>
      <c r="W7" t="str">
        <f t="shared" si="17"/>
        <v xml:space="preserve">       '$Strategy',</v>
      </c>
    </row>
    <row r="8" spans="1:23" x14ac:dyDescent="0.25">
      <c r="A8">
        <v>6</v>
      </c>
      <c r="B8" t="s">
        <v>639</v>
      </c>
      <c r="C8">
        <f t="shared" si="2"/>
        <v>9</v>
      </c>
      <c r="D8" s="3">
        <f t="shared" si="0"/>
        <v>35</v>
      </c>
      <c r="E8" s="15" t="str">
        <f t="shared" si="3"/>
        <v xml:space="preserve">Structure                          </v>
      </c>
      <c r="F8" t="str">
        <f t="shared" si="4"/>
        <v>'Structure'</v>
      </c>
      <c r="G8" t="str">
        <f t="shared" si="5"/>
        <v>$Structure</v>
      </c>
      <c r="H8" t="str">
        <f t="shared" si="6"/>
        <v>'$Structure'</v>
      </c>
      <c r="I8">
        <f t="shared" si="7"/>
        <v>12</v>
      </c>
      <c r="J8" s="3">
        <f t="shared" si="1"/>
        <v>38</v>
      </c>
      <c r="K8" s="10" t="str">
        <f t="shared" si="8"/>
        <v xml:space="preserve">localStorage.Structure                          </v>
      </c>
      <c r="L8" s="8" t="s">
        <v>631</v>
      </c>
      <c r="M8" t="str">
        <f t="shared" si="9"/>
        <v xml:space="preserve">'$Structure'                          </v>
      </c>
      <c r="N8" t="str">
        <f t="shared" si="10"/>
        <v>$Structure                           = Deficient ;// Rating</v>
      </c>
      <c r="O8" t="str">
        <f t="shared" si="18"/>
        <v xml:space="preserve">       if (typeof(localStorage.Structure                          )==  "undefined") { localStorage.Structure                           = ""};</v>
      </c>
      <c r="P8" t="str">
        <f t="shared" si="11"/>
        <v xml:space="preserve">       localStorage.Structure                           = '&lt;php? echo $Structure?&gt;' ;</v>
      </c>
      <c r="Q8" t="str">
        <f t="shared" si="12"/>
        <v>$Structure                           =  $_POST['Structure'] ;</v>
      </c>
      <c r="R8" t="str">
        <f t="shared" si="13"/>
        <v xml:space="preserve">       localStorage.Structure                           =  document.PortersForm.Structure.value;</v>
      </c>
      <c r="S8" t="str">
        <f t="shared" si="14"/>
        <v xml:space="preserve">         document.PortersForm.Structure.value =  localStorage.Structure;</v>
      </c>
      <c r="T8" t="s">
        <v>661</v>
      </c>
      <c r="U8" t="str">
        <f t="shared" si="15"/>
        <v xml:space="preserve">           Structure  VARCHAR(10) NOT NULL,</v>
      </c>
      <c r="V8" t="str">
        <f t="shared" si="16"/>
        <v xml:space="preserve">       Structure,</v>
      </c>
      <c r="W8" t="str">
        <f t="shared" si="17"/>
        <v xml:space="preserve">       '$Structure',</v>
      </c>
    </row>
    <row r="9" spans="1:23" x14ac:dyDescent="0.25">
      <c r="A9">
        <v>7</v>
      </c>
      <c r="B9" t="s">
        <v>640</v>
      </c>
      <c r="C9">
        <f t="shared" si="2"/>
        <v>10</v>
      </c>
      <c r="D9" s="3">
        <f t="shared" si="0"/>
        <v>35</v>
      </c>
      <c r="E9" s="15" t="str">
        <f t="shared" si="3"/>
        <v xml:space="preserve">Management                         </v>
      </c>
      <c r="F9" t="str">
        <f t="shared" si="4"/>
        <v>'Management'</v>
      </c>
      <c r="G9" t="str">
        <f t="shared" si="5"/>
        <v>$Management</v>
      </c>
      <c r="H9" t="str">
        <f t="shared" si="6"/>
        <v>'$Management'</v>
      </c>
      <c r="I9">
        <f t="shared" si="7"/>
        <v>13</v>
      </c>
      <c r="J9" s="3">
        <f t="shared" si="1"/>
        <v>38</v>
      </c>
      <c r="K9" s="10" t="str">
        <f t="shared" si="8"/>
        <v xml:space="preserve">localStorage.Management                         </v>
      </c>
      <c r="L9" s="8" t="s">
        <v>631</v>
      </c>
      <c r="M9" t="str">
        <f t="shared" si="9"/>
        <v xml:space="preserve">'$Management'                         </v>
      </c>
      <c r="N9" t="str">
        <f t="shared" si="10"/>
        <v>$Management                          = Deficient ;// Rating</v>
      </c>
      <c r="O9" t="str">
        <f t="shared" si="18"/>
        <v xml:space="preserve">       if (typeof(localStorage.Management                         )==  "undefined") { localStorage.Management                          = ""};</v>
      </c>
      <c r="P9" t="str">
        <f t="shared" si="11"/>
        <v xml:space="preserve">       localStorage.Management                          = '&lt;php? echo $Management?&gt;' ;</v>
      </c>
      <c r="Q9" t="str">
        <f t="shared" si="12"/>
        <v>$Management                          =  $_POST['Management'] ;</v>
      </c>
      <c r="R9" t="str">
        <f t="shared" si="13"/>
        <v xml:space="preserve">       localStorage.Management                          =  document.PortersForm.Management.value;</v>
      </c>
      <c r="S9" t="str">
        <f t="shared" si="14"/>
        <v xml:space="preserve">         document.PortersForm.Management.value =  localStorage.Management;</v>
      </c>
      <c r="T9" t="s">
        <v>661</v>
      </c>
      <c r="U9" t="str">
        <f t="shared" si="15"/>
        <v xml:space="preserve">           Management  VARCHAR(10) NOT NULL,</v>
      </c>
      <c r="V9" t="str">
        <f t="shared" si="16"/>
        <v xml:space="preserve">       Management,</v>
      </c>
      <c r="W9" t="str">
        <f t="shared" si="17"/>
        <v xml:space="preserve">       '$Management',</v>
      </c>
    </row>
    <row r="10" spans="1:23" x14ac:dyDescent="0.25">
      <c r="A10">
        <v>8</v>
      </c>
      <c r="B10" t="s">
        <v>641</v>
      </c>
      <c r="C10">
        <f t="shared" si="2"/>
        <v>18</v>
      </c>
      <c r="D10" s="3">
        <f t="shared" si="0"/>
        <v>35</v>
      </c>
      <c r="E10" s="15" t="str">
        <f t="shared" si="3"/>
        <v xml:space="preserve">SuccessionPlanning                 </v>
      </c>
      <c r="F10" t="str">
        <f t="shared" si="4"/>
        <v>'SuccessionPlanning'</v>
      </c>
      <c r="G10" t="str">
        <f t="shared" si="5"/>
        <v>$SuccessionPlanning</v>
      </c>
      <c r="H10" t="str">
        <f t="shared" si="6"/>
        <v>'$SuccessionPlanning'</v>
      </c>
      <c r="I10">
        <f t="shared" si="7"/>
        <v>21</v>
      </c>
      <c r="J10" s="3">
        <f t="shared" si="1"/>
        <v>38</v>
      </c>
      <c r="K10" s="10" t="str">
        <f t="shared" si="8"/>
        <v xml:space="preserve">localStorage.SuccessionPlanning                 </v>
      </c>
      <c r="L10" s="8" t="s">
        <v>631</v>
      </c>
      <c r="M10" t="str">
        <f t="shared" si="9"/>
        <v xml:space="preserve">'$SuccessionPlanning'                 </v>
      </c>
      <c r="N10" t="str">
        <f t="shared" si="10"/>
        <v>$SuccessionPlanning                  = Deficient ;// Rating</v>
      </c>
      <c r="O10" t="str">
        <f t="shared" si="18"/>
        <v xml:space="preserve">       if (typeof(localStorage.SuccessionPlanning                 )==  "undefined") { localStorage.SuccessionPlanning                  = ""};</v>
      </c>
      <c r="P10" t="str">
        <f t="shared" si="11"/>
        <v xml:space="preserve">       localStorage.SuccessionPlanning                  = '&lt;php? echo $SuccessionPlanning?&gt;' ;</v>
      </c>
      <c r="Q10" t="str">
        <f t="shared" si="12"/>
        <v>$SuccessionPlanning                  =  $_POST['SuccessionPlanning'] ;</v>
      </c>
      <c r="R10" t="str">
        <f t="shared" si="13"/>
        <v xml:space="preserve">       localStorage.SuccessionPlanning                  =  document.PortersForm.SuccessionPlanning.value;</v>
      </c>
      <c r="S10" t="str">
        <f>"         document.PortersForm."&amp;B10&amp;".value"&amp;" =  "&amp;TRIM(K10)&amp;";"</f>
        <v xml:space="preserve">         document.PortersForm.SuccessionPlanning.value =  localStorage.SuccessionPlanning;</v>
      </c>
      <c r="T10" t="s">
        <v>661</v>
      </c>
      <c r="U10" t="str">
        <f t="shared" si="15"/>
        <v xml:space="preserve">           SuccessionPlanning  VARCHAR(10) NOT NULL,</v>
      </c>
      <c r="V10" t="str">
        <f t="shared" si="16"/>
        <v xml:space="preserve">       SuccessionPlanning,</v>
      </c>
      <c r="W10" t="str">
        <f t="shared" si="17"/>
        <v xml:space="preserve">       '$SuccessionPlanning',</v>
      </c>
    </row>
    <row r="11" spans="1:23" x14ac:dyDescent="0.25">
      <c r="A11">
        <v>9</v>
      </c>
      <c r="B11" t="s">
        <v>642</v>
      </c>
      <c r="C11">
        <f t="shared" si="2"/>
        <v>22</v>
      </c>
      <c r="D11" s="3">
        <f t="shared" si="0"/>
        <v>35</v>
      </c>
      <c r="E11" s="15" t="str">
        <f t="shared" si="3"/>
        <v xml:space="preserve">OrganisationalPlanning             </v>
      </c>
      <c r="F11" t="str">
        <f t="shared" si="4"/>
        <v>'OrganisationalPlanning'</v>
      </c>
      <c r="G11" t="str">
        <f t="shared" si="5"/>
        <v>$OrganisationalPlanning</v>
      </c>
      <c r="H11" t="str">
        <f t="shared" si="6"/>
        <v>'$OrganisationalPlanning'</v>
      </c>
      <c r="I11">
        <f t="shared" si="7"/>
        <v>25</v>
      </c>
      <c r="J11" s="3">
        <f t="shared" si="1"/>
        <v>38</v>
      </c>
      <c r="K11" s="10" t="str">
        <f t="shared" si="8"/>
        <v xml:space="preserve">localStorage.OrganisationalPlanning             </v>
      </c>
      <c r="L11" s="8" t="s">
        <v>631</v>
      </c>
      <c r="M11" t="str">
        <f t="shared" si="9"/>
        <v xml:space="preserve">'$OrganisationalPlanning'             </v>
      </c>
      <c r="N11" t="str">
        <f>SUBSTITUTE(M11,"'","")&amp;" =  "&amp;CHAR(34)&amp;"Deficient"&amp;CHAR(34)&amp;";" &amp; "// "&amp;L11</f>
        <v>$OrganisationalPlanning              =  "Deficient";// Rating</v>
      </c>
      <c r="O11" t="str">
        <f t="shared" si="18"/>
        <v xml:space="preserve">       if (typeof(localStorage.OrganisationalPlanning             )==  "undefined") { localStorage.OrganisationalPlanning              = ""};</v>
      </c>
      <c r="P11" t="str">
        <f t="shared" si="11"/>
        <v xml:space="preserve">       localStorage.OrganisationalPlanning              = '&lt;php? echo $OrganisationalPlanning?&gt;' ;</v>
      </c>
      <c r="Q11" t="str">
        <f t="shared" si="12"/>
        <v>$OrganisationalPlanning              =  $_POST['OrganisationalPlanning'] ;</v>
      </c>
      <c r="R11" t="str">
        <f t="shared" si="13"/>
        <v xml:space="preserve">       localStorage.OrganisationalPlanning              =  document.PortersForm.OrganisationalPlanning.value;</v>
      </c>
      <c r="S11" t="str">
        <f t="shared" si="14"/>
        <v xml:space="preserve">         document.PortersForm.OrganisationalPlanning.value =  localStorage.OrganisationalPlanning;</v>
      </c>
      <c r="T11" t="s">
        <v>661</v>
      </c>
      <c r="U11" t="str">
        <f t="shared" si="15"/>
        <v xml:space="preserve">           OrganisationalPlanning  VARCHAR(10) NOT NULL,</v>
      </c>
      <c r="V11" t="str">
        <f t="shared" si="16"/>
        <v xml:space="preserve">       OrganisationalPlanning,</v>
      </c>
      <c r="W11" t="str">
        <f t="shared" si="17"/>
        <v xml:space="preserve">       '$OrganisationalPlanning',</v>
      </c>
    </row>
    <row r="12" spans="1:23" x14ac:dyDescent="0.25">
      <c r="A12">
        <v>10</v>
      </c>
      <c r="B12" t="s">
        <v>643</v>
      </c>
      <c r="C12">
        <f t="shared" si="2"/>
        <v>17</v>
      </c>
      <c r="D12" s="3">
        <f t="shared" si="0"/>
        <v>35</v>
      </c>
      <c r="E12" s="15" t="str">
        <f t="shared" si="3"/>
        <v xml:space="preserve">CommitmentComment                  </v>
      </c>
      <c r="F12" t="str">
        <f t="shared" si="4"/>
        <v>'CommitmentComment'</v>
      </c>
      <c r="G12" t="str">
        <f t="shared" si="5"/>
        <v>$CommitmentComment</v>
      </c>
      <c r="H12" t="str">
        <f t="shared" si="6"/>
        <v>'$CommitmentComment'</v>
      </c>
      <c r="I12">
        <f t="shared" si="7"/>
        <v>20</v>
      </c>
      <c r="J12" s="3">
        <f t="shared" si="1"/>
        <v>38</v>
      </c>
      <c r="K12" s="10" t="str">
        <f t="shared" si="8"/>
        <v xml:space="preserve">localStorage.CommitmentComment                  </v>
      </c>
      <c r="L12" s="8" t="s">
        <v>632</v>
      </c>
      <c r="M12" t="str">
        <f t="shared" si="9"/>
        <v xml:space="preserve">'$CommitmentComment'                  </v>
      </c>
      <c r="N12" t="str">
        <f>SUBSTITUTE(M12,"'","")&amp;" =  "&amp;CHAR(34)&amp;"No Comment Yet"&amp;CHAR(34)&amp;";" &amp; "// "&amp;L12</f>
        <v>$CommitmentComment                   =  "No Comment Yet";// Justification</v>
      </c>
      <c r="O12" t="str">
        <f t="shared" si="18"/>
        <v xml:space="preserve">       if (typeof(localStorage.CommitmentComment                  )==  "undefined") { localStorage.CommitmentComment                   = ""};</v>
      </c>
      <c r="P12" t="str">
        <f t="shared" si="11"/>
        <v xml:space="preserve">       localStorage.CommitmentComment                   = '&lt;php? echo $CommitmentComment?&gt;' ;</v>
      </c>
      <c r="Q12" t="str">
        <f t="shared" si="12"/>
        <v>$CommitmentComment                   =  $_POST['CommitmentComment'] ;</v>
      </c>
      <c r="R12" t="str">
        <f t="shared" si="13"/>
        <v xml:space="preserve">       localStorage.CommitmentComment                   =  document.PortersForm.CommitmentComment.value;</v>
      </c>
      <c r="S12" t="str">
        <f t="shared" si="14"/>
        <v xml:space="preserve">         document.PortersForm.CommitmentComment.value =  localStorage.CommitmentComment;</v>
      </c>
      <c r="T12" t="s">
        <v>662</v>
      </c>
      <c r="U12" t="str">
        <f t="shared" si="15"/>
        <v xml:space="preserve">           CommitmentComment  VARCHAR(150) NOT NULL,</v>
      </c>
      <c r="V12" t="str">
        <f t="shared" si="16"/>
        <v xml:space="preserve">       CommitmentComment,</v>
      </c>
      <c r="W12" t="str">
        <f t="shared" si="17"/>
        <v xml:space="preserve">       '$CommitmentComment',</v>
      </c>
    </row>
    <row r="13" spans="1:23" x14ac:dyDescent="0.25">
      <c r="A13">
        <v>11</v>
      </c>
      <c r="B13" t="s">
        <v>644</v>
      </c>
      <c r="C13">
        <f t="shared" si="2"/>
        <v>16</v>
      </c>
      <c r="D13" s="3">
        <f t="shared" si="0"/>
        <v>35</v>
      </c>
      <c r="E13" s="15" t="str">
        <f t="shared" si="3"/>
        <v xml:space="preserve">IntegrityComment                   </v>
      </c>
      <c r="F13" t="str">
        <f t="shared" si="4"/>
        <v>'IntegrityComment'</v>
      </c>
      <c r="G13" t="str">
        <f t="shared" si="5"/>
        <v>$IntegrityComment</v>
      </c>
      <c r="H13" t="str">
        <f t="shared" si="6"/>
        <v>'$IntegrityComment'</v>
      </c>
      <c r="I13">
        <f t="shared" si="7"/>
        <v>19</v>
      </c>
      <c r="J13" s="3">
        <f t="shared" si="1"/>
        <v>38</v>
      </c>
      <c r="K13" s="10" t="str">
        <f t="shared" si="8"/>
        <v xml:space="preserve">localStorage.IntegrityComment                   </v>
      </c>
      <c r="L13" s="8" t="s">
        <v>632</v>
      </c>
      <c r="M13" t="str">
        <f t="shared" si="9"/>
        <v xml:space="preserve">'$IntegrityComment'                   </v>
      </c>
      <c r="N13" t="str">
        <f t="shared" ref="N13:N29" si="19">SUBSTITUTE(M13,"'","")&amp;" =  "&amp;CHAR(34)&amp;"No Comment Yet"&amp;CHAR(34)&amp;";" &amp; "// "&amp;L13</f>
        <v>$IntegrityComment                    =  "No Comment Yet";// Justification</v>
      </c>
      <c r="O13" t="str">
        <f t="shared" si="18"/>
        <v xml:space="preserve">       if (typeof(localStorage.IntegrityComment                   )==  "undefined") { localStorage.IntegrityComment                    = ""};</v>
      </c>
      <c r="P13" t="str">
        <f t="shared" si="11"/>
        <v xml:space="preserve">       localStorage.IntegrityComment                    = '&lt;php? echo $IntegrityComment?&gt;' ;</v>
      </c>
      <c r="Q13" t="str">
        <f t="shared" si="12"/>
        <v>$IntegrityComment                    =  $_POST['IntegrityComment'] ;</v>
      </c>
      <c r="R13" t="str">
        <f t="shared" si="13"/>
        <v xml:space="preserve">       localStorage.IntegrityComment                    =  document.PortersForm.IntegrityComment.value;</v>
      </c>
      <c r="S13" t="str">
        <f t="shared" si="14"/>
        <v xml:space="preserve">         document.PortersForm.IntegrityComment.value =  localStorage.IntegrityComment;</v>
      </c>
      <c r="T13" t="s">
        <v>662</v>
      </c>
      <c r="U13" t="str">
        <f t="shared" si="15"/>
        <v xml:space="preserve">           IntegrityComment  VARCHAR(150) NOT NULL,</v>
      </c>
      <c r="V13" t="str">
        <f t="shared" si="16"/>
        <v xml:space="preserve">       IntegrityComment,</v>
      </c>
      <c r="W13" t="str">
        <f t="shared" si="17"/>
        <v xml:space="preserve">       '$IntegrityComment',</v>
      </c>
    </row>
    <row r="14" spans="1:23" x14ac:dyDescent="0.25">
      <c r="A14">
        <v>12</v>
      </c>
      <c r="B14" t="s">
        <v>645</v>
      </c>
      <c r="C14">
        <f t="shared" si="2"/>
        <v>25</v>
      </c>
      <c r="D14" s="3">
        <f t="shared" si="0"/>
        <v>35</v>
      </c>
      <c r="E14" s="15" t="str">
        <f t="shared" si="3"/>
        <v xml:space="preserve">InformationQualityComment          </v>
      </c>
      <c r="F14" t="str">
        <f t="shared" si="4"/>
        <v>'InformationQualityComment'</v>
      </c>
      <c r="G14" t="str">
        <f t="shared" si="5"/>
        <v>$InformationQualityComment</v>
      </c>
      <c r="H14" t="str">
        <f t="shared" si="6"/>
        <v>'$InformationQualityComment'</v>
      </c>
      <c r="I14">
        <f t="shared" si="7"/>
        <v>28</v>
      </c>
      <c r="J14" s="3">
        <f t="shared" si="1"/>
        <v>38</v>
      </c>
      <c r="K14" s="10" t="str">
        <f t="shared" si="8"/>
        <v xml:space="preserve">localStorage.InformationQualityComment          </v>
      </c>
      <c r="L14" s="8" t="s">
        <v>632</v>
      </c>
      <c r="M14" t="str">
        <f t="shared" si="9"/>
        <v xml:space="preserve">'$InformationQualityComment'          </v>
      </c>
      <c r="N14" t="str">
        <f t="shared" si="19"/>
        <v>$InformationQualityComment           =  "No Comment Yet";// Justification</v>
      </c>
      <c r="O14" t="str">
        <f t="shared" si="18"/>
        <v xml:space="preserve">       if (typeof(localStorage.InformationQualityComment          )==  "undefined") { localStorage.InformationQualityComment           = ""};</v>
      </c>
      <c r="P14" t="str">
        <f t="shared" si="11"/>
        <v xml:space="preserve">       localStorage.InformationQualityComment           = '&lt;php? echo $InformationQualityComment?&gt;' ;</v>
      </c>
      <c r="Q14" t="str">
        <f t="shared" si="12"/>
        <v>$InformationQualityComment           =  $_POST['InformationQualityComment'] ;</v>
      </c>
      <c r="R14" t="str">
        <f t="shared" si="13"/>
        <v xml:space="preserve">       localStorage.InformationQualityComment           =  document.PortersForm.InformationQualityComment.value;</v>
      </c>
      <c r="S14" t="str">
        <f t="shared" si="14"/>
        <v xml:space="preserve">         document.PortersForm.InformationQualityComment.value =  localStorage.InformationQualityComment;</v>
      </c>
      <c r="T14" t="s">
        <v>662</v>
      </c>
      <c r="U14" t="str">
        <f t="shared" si="15"/>
        <v xml:space="preserve">           InformationQualityComment  VARCHAR(150) NOT NULL,</v>
      </c>
      <c r="V14" t="str">
        <f t="shared" si="16"/>
        <v xml:space="preserve">       InformationQualityComment,</v>
      </c>
      <c r="W14" t="str">
        <f t="shared" si="17"/>
        <v xml:space="preserve">       '$InformationQualityComment',</v>
      </c>
    </row>
    <row r="15" spans="1:23" x14ac:dyDescent="0.25">
      <c r="A15">
        <v>13</v>
      </c>
      <c r="B15" t="s">
        <v>646</v>
      </c>
      <c r="C15">
        <f t="shared" si="2"/>
        <v>17</v>
      </c>
      <c r="D15" s="3">
        <f t="shared" si="0"/>
        <v>35</v>
      </c>
      <c r="E15" s="15" t="str">
        <f t="shared" si="3"/>
        <v xml:space="preserve">LeadershipComment                  </v>
      </c>
      <c r="F15" t="str">
        <f t="shared" si="4"/>
        <v>'LeadershipComment'</v>
      </c>
      <c r="G15" t="str">
        <f t="shared" si="5"/>
        <v>$LeadershipComment</v>
      </c>
      <c r="H15" t="str">
        <f t="shared" si="6"/>
        <v>'$LeadershipComment'</v>
      </c>
      <c r="I15">
        <f t="shared" si="7"/>
        <v>20</v>
      </c>
      <c r="J15" s="3">
        <f t="shared" si="1"/>
        <v>38</v>
      </c>
      <c r="K15" s="10" t="str">
        <f t="shared" si="8"/>
        <v xml:space="preserve">localStorage.LeadershipComment                  </v>
      </c>
      <c r="L15" s="8" t="s">
        <v>632</v>
      </c>
      <c r="M15" t="str">
        <f t="shared" si="9"/>
        <v xml:space="preserve">'$LeadershipComment'                  </v>
      </c>
      <c r="N15" t="str">
        <f t="shared" si="19"/>
        <v>$LeadershipComment                   =  "No Comment Yet";// Justification</v>
      </c>
      <c r="O15" t="str">
        <f t="shared" si="18"/>
        <v xml:space="preserve">       if (typeof(localStorage.LeadershipComment                  )==  "undefined") { localStorage.LeadershipComment                   = ""};</v>
      </c>
      <c r="P15" t="str">
        <f t="shared" si="11"/>
        <v xml:space="preserve">       localStorage.LeadershipComment                   = '&lt;php? echo $LeadershipComment?&gt;' ;</v>
      </c>
      <c r="Q15" t="str">
        <f t="shared" si="12"/>
        <v>$LeadershipComment                   =  $_POST['LeadershipComment'] ;</v>
      </c>
      <c r="R15" t="str">
        <f t="shared" si="13"/>
        <v xml:space="preserve">       localStorage.LeadershipComment                   =  document.PortersForm.LeadershipComment.value;</v>
      </c>
      <c r="S15" t="str">
        <f t="shared" si="14"/>
        <v xml:space="preserve">         document.PortersForm.LeadershipComment.value =  localStorage.LeadershipComment;</v>
      </c>
      <c r="T15" t="s">
        <v>662</v>
      </c>
      <c r="U15" t="str">
        <f t="shared" si="15"/>
        <v xml:space="preserve">           LeadershipComment  VARCHAR(150) NOT NULL,</v>
      </c>
      <c r="V15" t="str">
        <f t="shared" si="16"/>
        <v xml:space="preserve">       LeadershipComment,</v>
      </c>
      <c r="W15" t="str">
        <f t="shared" si="17"/>
        <v xml:space="preserve">       '$LeadershipComment',</v>
      </c>
    </row>
    <row r="16" spans="1:23" x14ac:dyDescent="0.25">
      <c r="A16">
        <v>14</v>
      </c>
      <c r="B16" t="s">
        <v>647</v>
      </c>
      <c r="C16">
        <f t="shared" si="2"/>
        <v>15</v>
      </c>
      <c r="D16" s="3">
        <f t="shared" si="0"/>
        <v>35</v>
      </c>
      <c r="E16" s="15" t="str">
        <f t="shared" si="3"/>
        <v xml:space="preserve">StrategyComment                    </v>
      </c>
      <c r="F16" t="str">
        <f t="shared" si="4"/>
        <v>'StrategyComment'</v>
      </c>
      <c r="G16" t="str">
        <f t="shared" si="5"/>
        <v>$StrategyComment</v>
      </c>
      <c r="H16" t="str">
        <f t="shared" si="6"/>
        <v>'$StrategyComment'</v>
      </c>
      <c r="I16">
        <f t="shared" si="7"/>
        <v>18</v>
      </c>
      <c r="J16" s="3">
        <f t="shared" si="1"/>
        <v>38</v>
      </c>
      <c r="K16" s="10" t="str">
        <f t="shared" si="8"/>
        <v xml:space="preserve">localStorage.StrategyComment                    </v>
      </c>
      <c r="L16" s="8" t="s">
        <v>632</v>
      </c>
      <c r="M16" t="str">
        <f t="shared" si="9"/>
        <v xml:space="preserve">'$StrategyComment'                    </v>
      </c>
      <c r="N16" t="str">
        <f t="shared" si="19"/>
        <v>$StrategyComment                     =  "No Comment Yet";// Justification</v>
      </c>
      <c r="O16" t="str">
        <f t="shared" si="18"/>
        <v xml:space="preserve">       if (typeof(localStorage.StrategyComment                    )==  "undefined") { localStorage.StrategyComment                     = ""};</v>
      </c>
      <c r="P16" t="str">
        <f t="shared" si="11"/>
        <v xml:space="preserve">       localStorage.StrategyComment                     = '&lt;php? echo $StrategyComment?&gt;' ;</v>
      </c>
      <c r="Q16" t="str">
        <f t="shared" si="12"/>
        <v>$StrategyComment                     =  $_POST['StrategyComment'] ;</v>
      </c>
      <c r="R16" t="str">
        <f t="shared" si="13"/>
        <v xml:space="preserve">       localStorage.StrategyComment                     =  document.PortersForm.StrategyComment.value;</v>
      </c>
      <c r="S16" t="str">
        <f t="shared" si="14"/>
        <v xml:space="preserve">         document.PortersForm.StrategyComment.value =  localStorage.StrategyComment;</v>
      </c>
      <c r="T16" t="s">
        <v>662</v>
      </c>
      <c r="U16" t="str">
        <f t="shared" si="15"/>
        <v xml:space="preserve">           StrategyComment  VARCHAR(150) NOT NULL,</v>
      </c>
      <c r="V16" t="str">
        <f t="shared" si="16"/>
        <v xml:space="preserve">       StrategyComment,</v>
      </c>
      <c r="W16" t="str">
        <f t="shared" si="17"/>
        <v xml:space="preserve">       '$StrategyComment',</v>
      </c>
    </row>
    <row r="17" spans="1:23" x14ac:dyDescent="0.25">
      <c r="A17">
        <v>15</v>
      </c>
      <c r="B17" t="s">
        <v>648</v>
      </c>
      <c r="C17">
        <f t="shared" si="2"/>
        <v>16</v>
      </c>
      <c r="D17" s="3">
        <f t="shared" si="0"/>
        <v>35</v>
      </c>
      <c r="E17" s="15" t="str">
        <f t="shared" si="3"/>
        <v xml:space="preserve">StructureComment                   </v>
      </c>
      <c r="F17" t="str">
        <f t="shared" si="4"/>
        <v>'StructureComment'</v>
      </c>
      <c r="G17" t="str">
        <f t="shared" si="5"/>
        <v>$StructureComment</v>
      </c>
      <c r="H17" t="str">
        <f t="shared" si="6"/>
        <v>'$StructureComment'</v>
      </c>
      <c r="I17">
        <f t="shared" si="7"/>
        <v>19</v>
      </c>
      <c r="J17" s="3">
        <f t="shared" si="1"/>
        <v>38</v>
      </c>
      <c r="K17" s="10" t="str">
        <f t="shared" si="8"/>
        <v xml:space="preserve">localStorage.StructureComment                   </v>
      </c>
      <c r="L17" s="8" t="s">
        <v>632</v>
      </c>
      <c r="M17" t="str">
        <f t="shared" si="9"/>
        <v xml:space="preserve">'$StructureComment'                   </v>
      </c>
      <c r="N17" t="str">
        <f t="shared" si="19"/>
        <v>$StructureComment                    =  "No Comment Yet";// Justification</v>
      </c>
      <c r="O17" t="str">
        <f t="shared" si="18"/>
        <v xml:space="preserve">       if (typeof(localStorage.StructureComment                   )==  "undefined") { localStorage.StructureComment                    = ""};</v>
      </c>
      <c r="P17" t="str">
        <f t="shared" si="11"/>
        <v xml:space="preserve">       localStorage.StructureComment                    = '&lt;php? echo $StructureComment?&gt;' ;</v>
      </c>
      <c r="Q17" t="str">
        <f t="shared" si="12"/>
        <v>$StructureComment                    =  $_POST['StructureComment'] ;</v>
      </c>
      <c r="R17" t="str">
        <f t="shared" si="13"/>
        <v xml:space="preserve">       localStorage.StructureComment                    =  document.PortersForm.StructureComment.value;</v>
      </c>
      <c r="S17" t="str">
        <f t="shared" si="14"/>
        <v xml:space="preserve">         document.PortersForm.StructureComment.value =  localStorage.StructureComment;</v>
      </c>
      <c r="T17" t="s">
        <v>662</v>
      </c>
      <c r="U17" t="str">
        <f t="shared" si="15"/>
        <v xml:space="preserve">           StructureComment  VARCHAR(150) NOT NULL,</v>
      </c>
      <c r="V17" t="str">
        <f t="shared" si="16"/>
        <v xml:space="preserve">       StructureComment,</v>
      </c>
      <c r="W17" t="str">
        <f t="shared" si="17"/>
        <v xml:space="preserve">       '$StructureComment',</v>
      </c>
    </row>
    <row r="18" spans="1:23" x14ac:dyDescent="0.25">
      <c r="A18">
        <v>16</v>
      </c>
      <c r="B18" t="s">
        <v>649</v>
      </c>
      <c r="C18">
        <f t="shared" si="2"/>
        <v>17</v>
      </c>
      <c r="D18" s="3">
        <f t="shared" si="0"/>
        <v>35</v>
      </c>
      <c r="E18" s="15" t="str">
        <f t="shared" si="3"/>
        <v xml:space="preserve">ManagementComment                  </v>
      </c>
      <c r="F18" t="str">
        <f t="shared" si="4"/>
        <v>'ManagementComment'</v>
      </c>
      <c r="G18" t="str">
        <f t="shared" si="5"/>
        <v>$ManagementComment</v>
      </c>
      <c r="H18" t="str">
        <f t="shared" si="6"/>
        <v>'$ManagementComment'</v>
      </c>
      <c r="I18">
        <f t="shared" si="7"/>
        <v>20</v>
      </c>
      <c r="J18" s="3">
        <f t="shared" si="1"/>
        <v>38</v>
      </c>
      <c r="K18" s="10" t="str">
        <f t="shared" si="8"/>
        <v xml:space="preserve">localStorage.ManagementComment                  </v>
      </c>
      <c r="L18" s="8" t="s">
        <v>632</v>
      </c>
      <c r="M18" t="str">
        <f t="shared" si="9"/>
        <v xml:space="preserve">'$ManagementComment'                  </v>
      </c>
      <c r="N18" t="str">
        <f t="shared" si="19"/>
        <v>$ManagementComment                   =  "No Comment Yet";// Justification</v>
      </c>
      <c r="O18" t="str">
        <f t="shared" si="18"/>
        <v xml:space="preserve">       if (typeof(localStorage.ManagementComment                  )==  "undefined") { localStorage.ManagementComment                   = ""};</v>
      </c>
      <c r="P18" t="str">
        <f t="shared" si="11"/>
        <v xml:space="preserve">       localStorage.ManagementComment                   = '&lt;php? echo $ManagementComment?&gt;' ;</v>
      </c>
      <c r="Q18" t="str">
        <f t="shared" si="12"/>
        <v>$ManagementComment                   =  $_POST['ManagementComment'] ;</v>
      </c>
      <c r="R18" t="str">
        <f t="shared" si="13"/>
        <v xml:space="preserve">       localStorage.ManagementComment                   =  document.PortersForm.ManagementComment.value;</v>
      </c>
      <c r="S18" t="str">
        <f t="shared" si="14"/>
        <v xml:space="preserve">         document.PortersForm.ManagementComment.value =  localStorage.ManagementComment;</v>
      </c>
      <c r="T18" t="s">
        <v>662</v>
      </c>
      <c r="U18" t="str">
        <f t="shared" si="15"/>
        <v xml:space="preserve">           ManagementComment  VARCHAR(150) NOT NULL,</v>
      </c>
      <c r="V18" t="str">
        <f t="shared" si="16"/>
        <v xml:space="preserve">       ManagementComment,</v>
      </c>
      <c r="W18" t="str">
        <f t="shared" si="17"/>
        <v xml:space="preserve">       '$ManagementComment',</v>
      </c>
    </row>
    <row r="19" spans="1:23" x14ac:dyDescent="0.25">
      <c r="A19">
        <v>17</v>
      </c>
      <c r="B19" t="s">
        <v>650</v>
      </c>
      <c r="C19">
        <f t="shared" si="2"/>
        <v>25</v>
      </c>
      <c r="D19" s="3">
        <f t="shared" si="0"/>
        <v>35</v>
      </c>
      <c r="E19" s="15" t="str">
        <f t="shared" si="3"/>
        <v xml:space="preserve">SuccessionPlanningComment          </v>
      </c>
      <c r="F19" t="str">
        <f t="shared" si="4"/>
        <v>'SuccessionPlanningComment'</v>
      </c>
      <c r="G19" t="str">
        <f t="shared" si="5"/>
        <v>$SuccessionPlanningComment</v>
      </c>
      <c r="H19" t="str">
        <f t="shared" si="6"/>
        <v>'$SuccessionPlanningComment'</v>
      </c>
      <c r="I19">
        <f t="shared" si="7"/>
        <v>28</v>
      </c>
      <c r="J19" s="3">
        <f t="shared" si="1"/>
        <v>38</v>
      </c>
      <c r="K19" s="10" t="str">
        <f t="shared" si="8"/>
        <v xml:space="preserve">localStorage.SuccessionPlanningComment          </v>
      </c>
      <c r="L19" s="8" t="s">
        <v>632</v>
      </c>
      <c r="M19" t="str">
        <f t="shared" si="9"/>
        <v xml:space="preserve">'$SuccessionPlanningComment'          </v>
      </c>
      <c r="N19" t="str">
        <f t="shared" si="19"/>
        <v>$SuccessionPlanningComment           =  "No Comment Yet";// Justification</v>
      </c>
      <c r="O19" t="str">
        <f t="shared" si="18"/>
        <v xml:space="preserve">       if (typeof(localStorage.SuccessionPlanningComment          )==  "undefined") { localStorage.SuccessionPlanningComment           = ""};</v>
      </c>
      <c r="P19" t="str">
        <f t="shared" si="11"/>
        <v xml:space="preserve">       localStorage.SuccessionPlanningComment           = '&lt;php? echo $SuccessionPlanningComment?&gt;' ;</v>
      </c>
      <c r="Q19" t="str">
        <f t="shared" si="12"/>
        <v>$SuccessionPlanningComment           =  $_POST['SuccessionPlanningComment'] ;</v>
      </c>
      <c r="R19" t="str">
        <f t="shared" si="13"/>
        <v xml:space="preserve">       localStorage.SuccessionPlanningComment           =  document.PortersForm.SuccessionPlanningComment.value;</v>
      </c>
      <c r="S19" t="str">
        <f t="shared" si="14"/>
        <v xml:space="preserve">         document.PortersForm.SuccessionPlanningComment.value =  localStorage.SuccessionPlanningComment;</v>
      </c>
      <c r="T19" t="s">
        <v>662</v>
      </c>
      <c r="U19" t="str">
        <f t="shared" si="15"/>
        <v xml:space="preserve">           SuccessionPlanningComment  VARCHAR(150) NOT NULL,</v>
      </c>
      <c r="V19" t="str">
        <f t="shared" si="16"/>
        <v xml:space="preserve">       SuccessionPlanningComment,</v>
      </c>
      <c r="W19" t="str">
        <f t="shared" si="17"/>
        <v xml:space="preserve">       '$SuccessionPlanningComment',</v>
      </c>
    </row>
    <row r="20" spans="1:23" x14ac:dyDescent="0.25">
      <c r="A20">
        <v>18</v>
      </c>
      <c r="B20" t="s">
        <v>651</v>
      </c>
      <c r="C20">
        <f t="shared" si="2"/>
        <v>29</v>
      </c>
      <c r="D20" s="3">
        <f t="shared" si="0"/>
        <v>35</v>
      </c>
      <c r="E20" s="15" t="str">
        <f t="shared" si="3"/>
        <v xml:space="preserve">OrganisationalPlanningComment      </v>
      </c>
      <c r="F20" t="str">
        <f t="shared" si="4"/>
        <v>'OrganisationalPlanningComment'</v>
      </c>
      <c r="G20" t="str">
        <f t="shared" si="5"/>
        <v>$OrganisationalPlanningComment</v>
      </c>
      <c r="H20" t="str">
        <f t="shared" si="6"/>
        <v>'$OrganisationalPlanningComment'</v>
      </c>
      <c r="I20">
        <f t="shared" si="7"/>
        <v>32</v>
      </c>
      <c r="J20" s="3">
        <f t="shared" si="1"/>
        <v>38</v>
      </c>
      <c r="K20" s="10" t="str">
        <f t="shared" si="8"/>
        <v xml:space="preserve">localStorage.OrganisationalPlanningComment      </v>
      </c>
      <c r="L20" s="8" t="s">
        <v>632</v>
      </c>
      <c r="M20" t="str">
        <f t="shared" si="9"/>
        <v xml:space="preserve">'$OrganisationalPlanningComment'      </v>
      </c>
      <c r="N20" t="str">
        <f t="shared" si="19"/>
        <v>$OrganisationalPlanningComment       =  "No Comment Yet";// Justification</v>
      </c>
      <c r="O20" t="str">
        <f t="shared" si="18"/>
        <v xml:space="preserve">       if (typeof(localStorage.OrganisationalPlanningComment      )==  "undefined") { localStorage.OrganisationalPlanningComment       = ""};</v>
      </c>
      <c r="P20" t="str">
        <f t="shared" si="11"/>
        <v xml:space="preserve">       localStorage.OrganisationalPlanningComment       = '&lt;php? echo $OrganisationalPlanningComment?&gt;' ;</v>
      </c>
      <c r="Q20" t="str">
        <f t="shared" si="12"/>
        <v>$OrganisationalPlanningComment       =  $_POST['OrganisationalPlanningComment'] ;</v>
      </c>
      <c r="R20" t="str">
        <f t="shared" si="13"/>
        <v xml:space="preserve">       localStorage.OrganisationalPlanningComment       =  document.PortersForm.OrganisationalPlanningComment.value;</v>
      </c>
      <c r="S20" t="str">
        <f t="shared" si="14"/>
        <v xml:space="preserve">         document.PortersForm.OrganisationalPlanningComment.value =  localStorage.OrganisationalPlanningComment;</v>
      </c>
      <c r="T20" t="s">
        <v>662</v>
      </c>
      <c r="U20" t="str">
        <f t="shared" si="15"/>
        <v xml:space="preserve">           OrganisationalPlanningComment  VARCHAR(150) NOT NULL,</v>
      </c>
      <c r="V20" t="str">
        <f t="shared" si="16"/>
        <v xml:space="preserve">       OrganisationalPlanningComment,</v>
      </c>
      <c r="W20" t="str">
        <f t="shared" si="17"/>
        <v xml:space="preserve">       '$OrganisationalPlanningComment',</v>
      </c>
    </row>
    <row r="21" spans="1:23" x14ac:dyDescent="0.25">
      <c r="A21">
        <v>19</v>
      </c>
      <c r="B21" t="s">
        <v>652</v>
      </c>
      <c r="C21">
        <f t="shared" si="2"/>
        <v>23</v>
      </c>
      <c r="D21" s="3">
        <f t="shared" si="0"/>
        <v>35</v>
      </c>
      <c r="E21" s="15" t="str">
        <f t="shared" si="3"/>
        <v xml:space="preserve">CommitmentReviewComment            </v>
      </c>
      <c r="F21" t="str">
        <f t="shared" si="4"/>
        <v>'CommitmentReviewComment'</v>
      </c>
      <c r="G21" t="str">
        <f t="shared" si="5"/>
        <v>$CommitmentReviewComment</v>
      </c>
      <c r="H21" t="str">
        <f t="shared" si="6"/>
        <v>'$CommitmentReviewComment'</v>
      </c>
      <c r="I21">
        <f t="shared" si="7"/>
        <v>26</v>
      </c>
      <c r="J21" s="3">
        <f t="shared" si="1"/>
        <v>38</v>
      </c>
      <c r="K21" s="10" t="str">
        <f t="shared" si="8"/>
        <v xml:space="preserve">localStorage.CommitmentReviewComment            </v>
      </c>
      <c r="L21" s="8" t="s">
        <v>633</v>
      </c>
      <c r="M21" t="str">
        <f t="shared" si="9"/>
        <v xml:space="preserve">'$CommitmentReviewComment'            </v>
      </c>
      <c r="N21" t="str">
        <f t="shared" si="19"/>
        <v>$CommitmentReviewComment             =  "No Comment Yet";// ReviewComment</v>
      </c>
      <c r="O21" t="str">
        <f t="shared" si="18"/>
        <v xml:space="preserve">       if (typeof(localStorage.CommitmentReviewComment            )==  "undefined") { localStorage.CommitmentReviewComment             = ""};</v>
      </c>
      <c r="P21" t="str">
        <f t="shared" si="11"/>
        <v xml:space="preserve">       localStorage.CommitmentReviewComment             = '&lt;php? echo $CommitmentReviewComment?&gt;' ;</v>
      </c>
      <c r="Q21" t="str">
        <f t="shared" si="12"/>
        <v>$CommitmentReviewComment             =  $_POST['CommitmentReviewComment'] ;</v>
      </c>
      <c r="R21" t="str">
        <f t="shared" si="13"/>
        <v xml:space="preserve">       localStorage.CommitmentReviewComment             =  document.PortersForm.CommitmentReviewComment.value;</v>
      </c>
      <c r="S21" t="str">
        <f t="shared" si="14"/>
        <v xml:space="preserve">         document.PortersForm.CommitmentReviewComment.value =  localStorage.CommitmentReviewComment;</v>
      </c>
      <c r="T21" t="s">
        <v>662</v>
      </c>
      <c r="U21" t="str">
        <f t="shared" si="15"/>
        <v xml:space="preserve">           CommitmentReviewComment  VARCHAR(150) NOT NULL,</v>
      </c>
      <c r="V21" t="str">
        <f t="shared" si="16"/>
        <v xml:space="preserve">       CommitmentReviewComment,</v>
      </c>
      <c r="W21" t="str">
        <f t="shared" si="17"/>
        <v xml:space="preserve">       '$CommitmentReviewComment',</v>
      </c>
    </row>
    <row r="22" spans="1:23" x14ac:dyDescent="0.25">
      <c r="A22">
        <v>20</v>
      </c>
      <c r="B22" t="s">
        <v>653</v>
      </c>
      <c r="C22">
        <f t="shared" si="2"/>
        <v>22</v>
      </c>
      <c r="D22" s="3">
        <f t="shared" si="0"/>
        <v>35</v>
      </c>
      <c r="E22" s="15" t="str">
        <f t="shared" si="3"/>
        <v xml:space="preserve">IntegrityReviewComment             </v>
      </c>
      <c r="F22" t="str">
        <f t="shared" si="4"/>
        <v>'IntegrityReviewComment'</v>
      </c>
      <c r="G22" t="str">
        <f t="shared" si="5"/>
        <v>$IntegrityReviewComment</v>
      </c>
      <c r="H22" t="str">
        <f t="shared" si="6"/>
        <v>'$IntegrityReviewComment'</v>
      </c>
      <c r="I22">
        <f t="shared" si="7"/>
        <v>25</v>
      </c>
      <c r="J22" s="3">
        <f t="shared" si="1"/>
        <v>38</v>
      </c>
      <c r="K22" s="10" t="str">
        <f t="shared" si="8"/>
        <v xml:space="preserve">localStorage.IntegrityReviewComment             </v>
      </c>
      <c r="L22" s="8" t="s">
        <v>633</v>
      </c>
      <c r="M22" t="str">
        <f t="shared" si="9"/>
        <v xml:space="preserve">'$IntegrityReviewComment'             </v>
      </c>
      <c r="N22" t="str">
        <f t="shared" si="19"/>
        <v>$IntegrityReviewComment              =  "No Comment Yet";// ReviewComment</v>
      </c>
      <c r="O22" t="str">
        <f t="shared" si="18"/>
        <v xml:space="preserve">       if (typeof(localStorage.IntegrityReviewComment             )==  "undefined") { localStorage.IntegrityReviewComment              = ""};</v>
      </c>
      <c r="P22" t="str">
        <f t="shared" si="11"/>
        <v xml:space="preserve">       localStorage.IntegrityReviewComment              = '&lt;php? echo $IntegrityReviewComment?&gt;' ;</v>
      </c>
      <c r="Q22" t="str">
        <f t="shared" si="12"/>
        <v>$IntegrityReviewComment              =  $_POST['IntegrityReviewComment'] ;</v>
      </c>
      <c r="R22" t="str">
        <f t="shared" si="13"/>
        <v xml:space="preserve">       localStorage.IntegrityReviewComment              =  document.PortersForm.IntegrityReviewComment.value;</v>
      </c>
      <c r="S22" t="str">
        <f t="shared" si="14"/>
        <v xml:space="preserve">         document.PortersForm.IntegrityReviewComment.value =  localStorage.IntegrityReviewComment;</v>
      </c>
      <c r="T22" t="s">
        <v>662</v>
      </c>
      <c r="U22" t="str">
        <f t="shared" si="15"/>
        <v xml:space="preserve">           IntegrityReviewComment  VARCHAR(150) NOT NULL,</v>
      </c>
      <c r="V22" t="str">
        <f t="shared" si="16"/>
        <v xml:space="preserve">       IntegrityReviewComment,</v>
      </c>
      <c r="W22" t="str">
        <f t="shared" si="17"/>
        <v xml:space="preserve">       '$IntegrityReviewComment',</v>
      </c>
    </row>
    <row r="23" spans="1:23" x14ac:dyDescent="0.25">
      <c r="A23">
        <v>21</v>
      </c>
      <c r="B23" t="s">
        <v>654</v>
      </c>
      <c r="C23">
        <f t="shared" si="2"/>
        <v>31</v>
      </c>
      <c r="D23" s="3">
        <f t="shared" si="0"/>
        <v>35</v>
      </c>
      <c r="E23" s="15" t="str">
        <f t="shared" si="3"/>
        <v xml:space="preserve">InformationQualityReviewComment    </v>
      </c>
      <c r="F23" t="str">
        <f t="shared" si="4"/>
        <v>'InformationQualityReviewComment'</v>
      </c>
      <c r="G23" t="str">
        <f t="shared" si="5"/>
        <v>$InformationQualityReviewComment</v>
      </c>
      <c r="H23" t="str">
        <f t="shared" si="6"/>
        <v>'$InformationQualityReviewComment'</v>
      </c>
      <c r="I23">
        <f t="shared" si="7"/>
        <v>34</v>
      </c>
      <c r="J23" s="3">
        <f t="shared" si="1"/>
        <v>38</v>
      </c>
      <c r="K23" s="10" t="str">
        <f t="shared" si="8"/>
        <v xml:space="preserve">localStorage.InformationQualityReviewComment    </v>
      </c>
      <c r="L23" s="8" t="s">
        <v>633</v>
      </c>
      <c r="M23" t="str">
        <f t="shared" si="9"/>
        <v xml:space="preserve">'$InformationQualityReviewComment'    </v>
      </c>
      <c r="N23" t="str">
        <f t="shared" si="19"/>
        <v>$InformationQualityReviewComment     =  "No Comment Yet";// ReviewComment</v>
      </c>
      <c r="O23" t="str">
        <f t="shared" si="18"/>
        <v xml:space="preserve">       if (typeof(localStorage.InformationQualityReviewComment    )==  "undefined") { localStorage.InformationQualityReviewComment     = ""};</v>
      </c>
      <c r="P23" t="str">
        <f t="shared" si="11"/>
        <v xml:space="preserve">       localStorage.InformationQualityReviewComment     = '&lt;php? echo $InformationQualityReviewComment?&gt;' ;</v>
      </c>
      <c r="Q23" t="str">
        <f t="shared" si="12"/>
        <v>$InformationQualityReviewComment     =  $_POST['InformationQualityReviewComment'] ;</v>
      </c>
      <c r="R23" t="str">
        <f t="shared" si="13"/>
        <v xml:space="preserve">       localStorage.InformationQualityReviewComment     =  document.PortersForm.InformationQualityReviewComment.value;</v>
      </c>
      <c r="S23" t="str">
        <f t="shared" si="14"/>
        <v xml:space="preserve">         document.PortersForm.InformationQualityReviewComment.value =  localStorage.InformationQualityReviewComment;</v>
      </c>
      <c r="T23" t="s">
        <v>662</v>
      </c>
      <c r="U23" t="str">
        <f t="shared" si="15"/>
        <v xml:space="preserve">           InformationQualityReviewComment  VARCHAR(150) NOT NULL,</v>
      </c>
      <c r="V23" t="str">
        <f t="shared" si="16"/>
        <v xml:space="preserve">       InformationQualityReviewComment,</v>
      </c>
      <c r="W23" t="str">
        <f t="shared" si="17"/>
        <v xml:space="preserve">       '$InformationQualityReviewComment',</v>
      </c>
    </row>
    <row r="24" spans="1:23" x14ac:dyDescent="0.25">
      <c r="A24">
        <v>22</v>
      </c>
      <c r="B24" t="s">
        <v>655</v>
      </c>
      <c r="C24">
        <f t="shared" si="2"/>
        <v>23</v>
      </c>
      <c r="D24" s="3">
        <f t="shared" si="0"/>
        <v>35</v>
      </c>
      <c r="E24" s="15" t="str">
        <f t="shared" si="3"/>
        <v xml:space="preserve">LeadershipReviewComment            </v>
      </c>
      <c r="F24" t="str">
        <f t="shared" si="4"/>
        <v>'LeadershipReviewComment'</v>
      </c>
      <c r="G24" t="str">
        <f t="shared" si="5"/>
        <v>$LeadershipReviewComment</v>
      </c>
      <c r="H24" t="str">
        <f t="shared" si="6"/>
        <v>'$LeadershipReviewComment'</v>
      </c>
      <c r="I24">
        <f t="shared" si="7"/>
        <v>26</v>
      </c>
      <c r="J24" s="3">
        <f t="shared" si="1"/>
        <v>38</v>
      </c>
      <c r="K24" s="10" t="str">
        <f t="shared" si="8"/>
        <v xml:space="preserve">localStorage.LeadershipReviewComment            </v>
      </c>
      <c r="L24" s="8" t="s">
        <v>633</v>
      </c>
      <c r="M24" t="str">
        <f t="shared" si="9"/>
        <v xml:space="preserve">'$LeadershipReviewComment'            </v>
      </c>
      <c r="N24" t="str">
        <f t="shared" si="19"/>
        <v>$LeadershipReviewComment             =  "No Comment Yet";// ReviewComment</v>
      </c>
      <c r="O24" t="str">
        <f t="shared" si="18"/>
        <v xml:space="preserve">       if (typeof(localStorage.LeadershipReviewComment            )==  "undefined") { localStorage.LeadershipReviewComment             = ""};</v>
      </c>
      <c r="P24" t="str">
        <f t="shared" si="11"/>
        <v xml:space="preserve">       localStorage.LeadershipReviewComment             = '&lt;php? echo $LeadershipReviewComment?&gt;' ;</v>
      </c>
      <c r="Q24" t="str">
        <f t="shared" si="12"/>
        <v>$LeadershipReviewComment             =  $_POST['LeadershipReviewComment'] ;</v>
      </c>
      <c r="R24" t="str">
        <f t="shared" si="13"/>
        <v xml:space="preserve">       localStorage.LeadershipReviewComment             =  document.PortersForm.LeadershipReviewComment.value;</v>
      </c>
      <c r="S24" t="str">
        <f t="shared" si="14"/>
        <v xml:space="preserve">         document.PortersForm.LeadershipReviewComment.value =  localStorage.LeadershipReviewComment;</v>
      </c>
      <c r="T24" t="s">
        <v>662</v>
      </c>
      <c r="U24" t="str">
        <f t="shared" si="15"/>
        <v xml:space="preserve">           LeadershipReviewComment  VARCHAR(150) NOT NULL,</v>
      </c>
      <c r="V24" t="str">
        <f t="shared" si="16"/>
        <v xml:space="preserve">       LeadershipReviewComment,</v>
      </c>
      <c r="W24" t="str">
        <f t="shared" si="17"/>
        <v xml:space="preserve">       '$LeadershipReviewComment',</v>
      </c>
    </row>
    <row r="25" spans="1:23" x14ac:dyDescent="0.25">
      <c r="A25">
        <v>23</v>
      </c>
      <c r="B25" t="s">
        <v>656</v>
      </c>
      <c r="C25">
        <f t="shared" si="2"/>
        <v>21</v>
      </c>
      <c r="D25" s="3">
        <f t="shared" si="0"/>
        <v>35</v>
      </c>
      <c r="E25" s="15" t="str">
        <f t="shared" si="3"/>
        <v xml:space="preserve">StrategyReviewComment              </v>
      </c>
      <c r="F25" t="str">
        <f t="shared" si="4"/>
        <v>'StrategyReviewComment'</v>
      </c>
      <c r="G25" t="str">
        <f t="shared" si="5"/>
        <v>$StrategyReviewComment</v>
      </c>
      <c r="H25" t="str">
        <f t="shared" si="6"/>
        <v>'$StrategyReviewComment'</v>
      </c>
      <c r="I25">
        <f t="shared" si="7"/>
        <v>24</v>
      </c>
      <c r="J25" s="3">
        <f t="shared" si="1"/>
        <v>38</v>
      </c>
      <c r="K25" s="10" t="str">
        <f t="shared" si="8"/>
        <v xml:space="preserve">localStorage.StrategyReviewComment              </v>
      </c>
      <c r="L25" s="8" t="s">
        <v>633</v>
      </c>
      <c r="M25" t="str">
        <f t="shared" si="9"/>
        <v xml:space="preserve">'$StrategyReviewComment'              </v>
      </c>
      <c r="N25" t="str">
        <f t="shared" si="19"/>
        <v>$StrategyReviewComment               =  "No Comment Yet";// ReviewComment</v>
      </c>
      <c r="O25" t="str">
        <f t="shared" si="18"/>
        <v xml:space="preserve">       if (typeof(localStorage.StrategyReviewComment              )==  "undefined") { localStorage.StrategyReviewComment               = ""};</v>
      </c>
      <c r="P25" t="str">
        <f t="shared" si="11"/>
        <v xml:space="preserve">       localStorage.StrategyReviewComment               = '&lt;php? echo $StrategyReviewComment?&gt;' ;</v>
      </c>
      <c r="Q25" t="str">
        <f t="shared" si="12"/>
        <v>$StrategyReviewComment               =  $_POST['StrategyReviewComment'] ;</v>
      </c>
      <c r="R25" t="str">
        <f t="shared" si="13"/>
        <v xml:space="preserve">       localStorage.StrategyReviewComment               =  document.PortersForm.StrategyReviewComment.value;</v>
      </c>
      <c r="S25" t="str">
        <f t="shared" si="14"/>
        <v xml:space="preserve">         document.PortersForm.StrategyReviewComment.value =  localStorage.StrategyReviewComment;</v>
      </c>
      <c r="T25" t="s">
        <v>662</v>
      </c>
      <c r="U25" t="str">
        <f t="shared" si="15"/>
        <v xml:space="preserve">           StrategyReviewComment  VARCHAR(150) NOT NULL,</v>
      </c>
      <c r="V25" t="str">
        <f t="shared" si="16"/>
        <v xml:space="preserve">       StrategyReviewComment,</v>
      </c>
      <c r="W25" t="str">
        <f t="shared" si="17"/>
        <v xml:space="preserve">       '$StrategyReviewComment',</v>
      </c>
    </row>
    <row r="26" spans="1:23" x14ac:dyDescent="0.25">
      <c r="A26">
        <v>24</v>
      </c>
      <c r="B26" t="s">
        <v>657</v>
      </c>
      <c r="C26">
        <f t="shared" si="2"/>
        <v>22</v>
      </c>
      <c r="D26" s="3">
        <f t="shared" si="0"/>
        <v>35</v>
      </c>
      <c r="E26" s="15" t="str">
        <f t="shared" si="3"/>
        <v xml:space="preserve">StructureReviewComment             </v>
      </c>
      <c r="F26" t="str">
        <f t="shared" si="4"/>
        <v>'StructureReviewComment'</v>
      </c>
      <c r="G26" t="str">
        <f t="shared" si="5"/>
        <v>$StructureReviewComment</v>
      </c>
      <c r="H26" t="str">
        <f t="shared" si="6"/>
        <v>'$StructureReviewComment'</v>
      </c>
      <c r="I26">
        <f t="shared" si="7"/>
        <v>25</v>
      </c>
      <c r="J26" s="3">
        <f t="shared" si="1"/>
        <v>38</v>
      </c>
      <c r="K26" s="10" t="str">
        <f t="shared" si="8"/>
        <v xml:space="preserve">localStorage.StructureReviewComment             </v>
      </c>
      <c r="L26" s="8" t="s">
        <v>633</v>
      </c>
      <c r="M26" t="str">
        <f t="shared" si="9"/>
        <v xml:space="preserve">'$StructureReviewComment'             </v>
      </c>
      <c r="N26" t="str">
        <f t="shared" si="19"/>
        <v>$StructureReviewComment              =  "No Comment Yet";// ReviewComment</v>
      </c>
      <c r="O26" t="str">
        <f t="shared" si="18"/>
        <v xml:space="preserve">       if (typeof(localStorage.StructureReviewComment             )==  "undefined") { localStorage.StructureReviewComment              = ""};</v>
      </c>
      <c r="P26" t="str">
        <f t="shared" si="11"/>
        <v xml:space="preserve">       localStorage.StructureReviewComment              = '&lt;php? echo $StructureReviewComment?&gt;' ;</v>
      </c>
      <c r="Q26" t="str">
        <f t="shared" si="12"/>
        <v>$StructureReviewComment              =  $_POST['StructureReviewComment'] ;</v>
      </c>
      <c r="R26" t="str">
        <f t="shared" si="13"/>
        <v xml:space="preserve">       localStorage.StructureReviewComment              =  document.PortersForm.StructureReviewComment.value;</v>
      </c>
      <c r="S26" t="str">
        <f t="shared" si="14"/>
        <v xml:space="preserve">         document.PortersForm.StructureReviewComment.value =  localStorage.StructureReviewComment;</v>
      </c>
      <c r="T26" t="s">
        <v>662</v>
      </c>
      <c r="U26" t="str">
        <f t="shared" si="15"/>
        <v xml:space="preserve">           StructureReviewComment  VARCHAR(150) NOT NULL,</v>
      </c>
      <c r="V26" t="str">
        <f t="shared" si="16"/>
        <v xml:space="preserve">       StructureReviewComment,</v>
      </c>
      <c r="W26" t="str">
        <f t="shared" si="17"/>
        <v xml:space="preserve">       '$StructureReviewComment',</v>
      </c>
    </row>
    <row r="27" spans="1:23" x14ac:dyDescent="0.25">
      <c r="A27">
        <v>25</v>
      </c>
      <c r="B27" t="s">
        <v>658</v>
      </c>
      <c r="C27">
        <f t="shared" si="2"/>
        <v>23</v>
      </c>
      <c r="D27" s="3">
        <f t="shared" si="0"/>
        <v>35</v>
      </c>
      <c r="E27" s="15" t="str">
        <f t="shared" si="3"/>
        <v xml:space="preserve">ManagementReviewComment            </v>
      </c>
      <c r="F27" t="str">
        <f t="shared" si="4"/>
        <v>'ManagementReviewComment'</v>
      </c>
      <c r="G27" t="str">
        <f t="shared" si="5"/>
        <v>$ManagementReviewComment</v>
      </c>
      <c r="H27" t="str">
        <f t="shared" si="6"/>
        <v>'$ManagementReviewComment'</v>
      </c>
      <c r="I27">
        <f t="shared" si="7"/>
        <v>26</v>
      </c>
      <c r="J27" s="3">
        <f t="shared" si="1"/>
        <v>38</v>
      </c>
      <c r="K27" s="10" t="str">
        <f t="shared" si="8"/>
        <v xml:space="preserve">localStorage.ManagementReviewComment            </v>
      </c>
      <c r="L27" s="8" t="s">
        <v>633</v>
      </c>
      <c r="M27" t="str">
        <f t="shared" si="9"/>
        <v xml:space="preserve">'$ManagementReviewComment'            </v>
      </c>
      <c r="N27" t="str">
        <f t="shared" si="19"/>
        <v>$ManagementReviewComment             =  "No Comment Yet";// ReviewComment</v>
      </c>
      <c r="O27" t="str">
        <f t="shared" si="18"/>
        <v xml:space="preserve">       if (typeof(localStorage.ManagementReviewComment            )==  "undefined") { localStorage.ManagementReviewComment             = ""};</v>
      </c>
      <c r="P27" t="str">
        <f t="shared" si="11"/>
        <v xml:space="preserve">       localStorage.ManagementReviewComment             = '&lt;php? echo $ManagementReviewComment?&gt;' ;</v>
      </c>
      <c r="Q27" t="str">
        <f t="shared" si="12"/>
        <v>$ManagementReviewComment             =  $_POST['ManagementReviewComment'] ;</v>
      </c>
      <c r="R27" t="str">
        <f t="shared" si="13"/>
        <v xml:space="preserve">       localStorage.ManagementReviewComment             =  document.PortersForm.ManagementReviewComment.value;</v>
      </c>
      <c r="S27" t="str">
        <f t="shared" si="14"/>
        <v xml:space="preserve">         document.PortersForm.ManagementReviewComment.value =  localStorage.ManagementReviewComment;</v>
      </c>
      <c r="T27" t="s">
        <v>662</v>
      </c>
      <c r="U27" t="str">
        <f t="shared" si="15"/>
        <v xml:space="preserve">           ManagementReviewComment  VARCHAR(150) NOT NULL,</v>
      </c>
      <c r="V27" t="str">
        <f t="shared" si="16"/>
        <v xml:space="preserve">       ManagementReviewComment,</v>
      </c>
      <c r="W27" t="str">
        <f t="shared" si="17"/>
        <v xml:space="preserve">       '$ManagementReviewComment',</v>
      </c>
    </row>
    <row r="28" spans="1:23" x14ac:dyDescent="0.25">
      <c r="A28">
        <v>26</v>
      </c>
      <c r="B28" t="s">
        <v>659</v>
      </c>
      <c r="C28">
        <f t="shared" si="2"/>
        <v>31</v>
      </c>
      <c r="D28" s="3">
        <f t="shared" si="0"/>
        <v>35</v>
      </c>
      <c r="E28" s="15" t="str">
        <f t="shared" si="3"/>
        <v xml:space="preserve">SuccessionPlanningReviewComment    </v>
      </c>
      <c r="F28" t="str">
        <f t="shared" si="4"/>
        <v>'SuccessionPlanningReviewComment'</v>
      </c>
      <c r="G28" t="str">
        <f t="shared" si="5"/>
        <v>$SuccessionPlanningReviewComment</v>
      </c>
      <c r="H28" t="str">
        <f t="shared" si="6"/>
        <v>'$SuccessionPlanningReviewComment'</v>
      </c>
      <c r="I28">
        <f t="shared" si="7"/>
        <v>34</v>
      </c>
      <c r="J28" s="3">
        <f t="shared" si="1"/>
        <v>38</v>
      </c>
      <c r="K28" s="10" t="str">
        <f t="shared" si="8"/>
        <v xml:space="preserve">localStorage.SuccessionPlanningReviewComment    </v>
      </c>
      <c r="L28" s="8" t="s">
        <v>633</v>
      </c>
      <c r="M28" t="str">
        <f t="shared" si="9"/>
        <v xml:space="preserve">'$SuccessionPlanningReviewComment'    </v>
      </c>
      <c r="N28" t="str">
        <f t="shared" si="19"/>
        <v>$SuccessionPlanningReviewComment     =  "No Comment Yet";// ReviewComment</v>
      </c>
      <c r="O28" t="str">
        <f t="shared" si="18"/>
        <v xml:space="preserve">       if (typeof(localStorage.SuccessionPlanningReviewComment    )==  "undefined") { localStorage.SuccessionPlanningReviewComment     = ""};</v>
      </c>
      <c r="P28" t="str">
        <f t="shared" si="11"/>
        <v xml:space="preserve">       localStorage.SuccessionPlanningReviewComment     = '&lt;php? echo $SuccessionPlanningReviewComment?&gt;' ;</v>
      </c>
      <c r="Q28" t="str">
        <f t="shared" si="12"/>
        <v>$SuccessionPlanningReviewComment     =  $_POST['SuccessionPlanningReviewComment'] ;</v>
      </c>
      <c r="R28" t="str">
        <f t="shared" si="13"/>
        <v xml:space="preserve">       localStorage.SuccessionPlanningReviewComment     =  document.PortersForm.SuccessionPlanningReviewComment.value;</v>
      </c>
      <c r="S28" t="str">
        <f t="shared" si="14"/>
        <v xml:space="preserve">         document.PortersForm.SuccessionPlanningReviewComment.value =  localStorage.SuccessionPlanningReviewComment;</v>
      </c>
      <c r="T28" t="s">
        <v>662</v>
      </c>
      <c r="U28" t="str">
        <f t="shared" si="15"/>
        <v xml:space="preserve">           SuccessionPlanningReviewComment  VARCHAR(150) NOT NULL,</v>
      </c>
      <c r="V28" t="str">
        <f t="shared" si="16"/>
        <v xml:space="preserve">       SuccessionPlanningReviewComment,</v>
      </c>
      <c r="W28" t="str">
        <f t="shared" si="17"/>
        <v xml:space="preserve">       '$SuccessionPlanningReviewComment',</v>
      </c>
    </row>
    <row r="29" spans="1:23" x14ac:dyDescent="0.25">
      <c r="A29">
        <v>27</v>
      </c>
      <c r="B29" t="s">
        <v>660</v>
      </c>
      <c r="C29">
        <f t="shared" si="2"/>
        <v>35</v>
      </c>
      <c r="D29" s="3">
        <f t="shared" si="0"/>
        <v>35</v>
      </c>
      <c r="E29" s="15" t="str">
        <f t="shared" si="3"/>
        <v>OrganisationalPlanningReviewComment</v>
      </c>
      <c r="F29" t="str">
        <f t="shared" si="4"/>
        <v>'OrganisationalPlanningReviewComment'</v>
      </c>
      <c r="G29" t="str">
        <f t="shared" si="5"/>
        <v>$OrganisationalPlanningReviewComment</v>
      </c>
      <c r="H29" t="str">
        <f t="shared" si="6"/>
        <v>'$OrganisationalPlanningReviewComment'</v>
      </c>
      <c r="I29">
        <f t="shared" si="7"/>
        <v>38</v>
      </c>
      <c r="J29" s="3">
        <f t="shared" si="1"/>
        <v>38</v>
      </c>
      <c r="K29" s="10" t="str">
        <f t="shared" si="8"/>
        <v>localStorage.OrganisationalPlanningReviewComment</v>
      </c>
      <c r="L29" s="8" t="s">
        <v>633</v>
      </c>
      <c r="M29" t="str">
        <f t="shared" si="9"/>
        <v>'$OrganisationalPlanningReviewComment'</v>
      </c>
      <c r="N29" t="str">
        <f t="shared" si="19"/>
        <v>$OrganisationalPlanningReviewComment =  "No Comment Yet";// ReviewComment</v>
      </c>
      <c r="O29" t="str">
        <f t="shared" si="18"/>
        <v xml:space="preserve">       if (typeof(localStorage.OrganisationalPlanningReviewComment)==  "undefined") { localStorage.OrganisationalPlanningReviewComment = ""};</v>
      </c>
      <c r="P29" t="str">
        <f t="shared" si="11"/>
        <v xml:space="preserve">       localStorage.OrganisationalPlanningReviewComment = '&lt;php? echo $OrganisationalPlanningReviewComment?&gt;' ;</v>
      </c>
      <c r="Q29" t="str">
        <f t="shared" si="12"/>
        <v>$OrganisationalPlanningReviewComment =  $_POST['OrganisationalPlanningReviewComment'] ;</v>
      </c>
      <c r="R29" t="str">
        <f t="shared" si="13"/>
        <v xml:space="preserve">       localStorage.OrganisationalPlanningReviewComment =  document.PortersForm.OrganisationalPlanningReviewComment.value;</v>
      </c>
      <c r="S29" t="str">
        <f t="shared" si="14"/>
        <v xml:space="preserve">         document.PortersForm.OrganisationalPlanningReviewComment.value =  localStorage.OrganisationalPlanningReviewComment;</v>
      </c>
      <c r="T29" t="s">
        <v>662</v>
      </c>
      <c r="U29" t="str">
        <f xml:space="preserve"> "           "&amp;B29&amp;"  "&amp;T29&amp;" NOT NULL);"</f>
        <v xml:space="preserve">           OrganisationalPlanningReviewComment  VARCHAR(150) NOT NULL);</v>
      </c>
      <c r="V29" t="str">
        <f t="shared" si="16"/>
        <v xml:space="preserve">       OrganisationalPlanningReviewComment,</v>
      </c>
      <c r="W29" t="str">
        <f t="shared" si="17"/>
        <v xml:space="preserve">       '$OrganisationalPlanningReviewComment',</v>
      </c>
    </row>
    <row r="30" spans="1:23" x14ac:dyDescent="0.25">
      <c r="V30" t="s">
        <v>663</v>
      </c>
      <c r="W30" t="str">
        <f>"       "&amp;"'$username')"&amp;CHAR(34)&amp;";"</f>
        <v xml:space="preserve">       '$username')";</v>
      </c>
    </row>
    <row r="32" spans="1:23" x14ac:dyDescent="0.25">
      <c r="V32" t="s">
        <v>664</v>
      </c>
    </row>
    <row r="33" spans="21:21" x14ac:dyDescent="0.25">
      <c r="U33">
        <f>180-94</f>
        <v>86</v>
      </c>
    </row>
    <row r="34" spans="21:21" x14ac:dyDescent="0.25">
      <c r="U34">
        <f>271-185</f>
        <v>86</v>
      </c>
    </row>
  </sheetData>
  <pageMargins left="0.7" right="0.7" top="0.75" bottom="0.75" header="0.3" footer="0.3"/>
  <pageSetup paperSize="12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5"/>
  <sheetViews>
    <sheetView topLeftCell="F1" zoomScaleNormal="100" workbookViewId="0">
      <selection activeCell="G12" sqref="G12"/>
    </sheetView>
  </sheetViews>
  <sheetFormatPr defaultRowHeight="15" x14ac:dyDescent="0.25"/>
  <cols>
    <col min="2" max="2" width="35" bestFit="1" customWidth="1"/>
    <col min="3" max="3" width="5.28515625" style="3" bestFit="1" customWidth="1"/>
    <col min="4" max="4" width="6.28515625" style="3" bestFit="1" customWidth="1"/>
    <col min="5" max="5" width="33.140625" style="15" bestFit="1" customWidth="1"/>
    <col min="6" max="6" width="40.5703125" bestFit="1" customWidth="1"/>
    <col min="7" max="8" width="35" customWidth="1"/>
    <col min="9" max="9" width="5.28515625" bestFit="1" customWidth="1"/>
    <col min="10" max="10" width="6.28515625" style="3" bestFit="1" customWidth="1"/>
    <col min="11" max="11" width="45" bestFit="1" customWidth="1"/>
    <col min="12" max="12" width="20.85546875" bestFit="1" customWidth="1"/>
    <col min="13" max="13" width="36.7109375" bestFit="1" customWidth="1"/>
    <col min="14" max="14" width="77.140625" bestFit="1" customWidth="1"/>
    <col min="15" max="15" width="118.85546875" bestFit="1" customWidth="1"/>
    <col min="16" max="16" width="98.5703125" bestFit="1" customWidth="1"/>
    <col min="17" max="17" width="71.85546875" customWidth="1"/>
    <col min="18" max="18" width="111.140625" bestFit="1" customWidth="1"/>
    <col min="19" max="19" width="111.140625" customWidth="1"/>
    <col min="20" max="20" width="20.85546875" customWidth="1"/>
    <col min="21" max="21" width="80.42578125" customWidth="1"/>
    <col min="22" max="22" width="46.85546875" bestFit="1" customWidth="1"/>
    <col min="23" max="23" width="55.7109375" bestFit="1" customWidth="1"/>
  </cols>
  <sheetData>
    <row r="1" spans="1:23" ht="37.5" x14ac:dyDescent="0.3">
      <c r="B1" s="2" t="s">
        <v>251</v>
      </c>
      <c r="C1" s="13" t="s">
        <v>263</v>
      </c>
      <c r="D1" s="12" t="s">
        <v>597</v>
      </c>
      <c r="E1" s="11" t="s">
        <v>730</v>
      </c>
      <c r="F1" s="2" t="s">
        <v>595</v>
      </c>
      <c r="G1" s="2" t="s">
        <v>594</v>
      </c>
      <c r="H1" s="2" t="s">
        <v>268</v>
      </c>
      <c r="I1" s="2" t="s">
        <v>263</v>
      </c>
      <c r="J1" s="12" t="s">
        <v>597</v>
      </c>
      <c r="K1" s="2" t="s">
        <v>599</v>
      </c>
      <c r="L1" s="2" t="s">
        <v>252</v>
      </c>
      <c r="M1" s="2" t="s">
        <v>596</v>
      </c>
      <c r="N1" s="2" t="s">
        <v>277</v>
      </c>
      <c r="O1" s="2" t="s">
        <v>600</v>
      </c>
      <c r="P1" s="2" t="s">
        <v>279</v>
      </c>
      <c r="Q1" s="2" t="s">
        <v>278</v>
      </c>
      <c r="R1" s="2" t="s">
        <v>280</v>
      </c>
      <c r="S1" s="2" t="s">
        <v>281</v>
      </c>
      <c r="T1" s="2" t="s">
        <v>259</v>
      </c>
      <c r="U1" s="2" t="s">
        <v>601</v>
      </c>
      <c r="V1" s="2" t="s">
        <v>602</v>
      </c>
    </row>
    <row r="2" spans="1:23" ht="18.75" x14ac:dyDescent="0.3">
      <c r="B2" s="2"/>
      <c r="C2" s="13"/>
      <c r="D2" s="13"/>
      <c r="E2" s="14"/>
      <c r="F2" s="2"/>
      <c r="G2" s="2"/>
      <c r="H2" s="2"/>
      <c r="I2" s="2"/>
      <c r="J2" s="13"/>
      <c r="K2" s="2"/>
      <c r="L2" s="2"/>
      <c r="M2" s="2"/>
      <c r="N2" s="2"/>
      <c r="O2" s="2"/>
      <c r="P2" s="2"/>
      <c r="Q2" s="2"/>
      <c r="R2" s="2"/>
      <c r="S2" s="2"/>
      <c r="T2" s="2"/>
      <c r="U2" s="1" t="str">
        <f>"       Create table shareholder_analysis ( application_ref INT NOT NULL, company_reg_no VARCHAR(150) NOT NULL, loan_number INT NOT NULL,"</f>
        <v xml:space="preserve">       Create table shareholder_analysis ( application_ref INT NOT NULL, company_reg_no VARCHAR(150) NOT NULL, loan_number INT NOT NULL,</v>
      </c>
      <c r="V2" t="str">
        <f>"( application_ref, company_reg_no, loan_number, "</f>
        <v xml:space="preserve">( application_ref, company_reg_no, loan_number, </v>
      </c>
      <c r="W2" t="str">
        <f>"       ( '$application_ref', '$company_reg_no', '$loan_number', "</f>
        <v xml:space="preserve">       ( '$application_ref', '$company_reg_no', '$loan_number', </v>
      </c>
    </row>
    <row r="3" spans="1:23" x14ac:dyDescent="0.25">
      <c r="A3">
        <v>1</v>
      </c>
      <c r="B3" t="s">
        <v>665</v>
      </c>
      <c r="C3" s="3">
        <f>LEN(B3)</f>
        <v>16</v>
      </c>
      <c r="D3" s="3">
        <f t="shared" ref="D3:D66" si="0">MAX(C:C)</f>
        <v>28</v>
      </c>
      <c r="E3" s="15" t="str">
        <f>B3&amp;REPT(" ",D3-C3)</f>
        <v xml:space="preserve">ShareholderName1            </v>
      </c>
      <c r="F3" t="str">
        <f>"'"&amp;B3&amp;"'"</f>
        <v>'ShareholderName1'</v>
      </c>
      <c r="G3" t="str">
        <f>"$"&amp;B3</f>
        <v>$ShareholderName1</v>
      </c>
      <c r="H3" t="str">
        <f>"'"&amp;G3&amp;"'"</f>
        <v>'$ShareholderName1'</v>
      </c>
      <c r="I3">
        <f>LEN(H3)</f>
        <v>19</v>
      </c>
      <c r="J3" s="3">
        <f t="shared" ref="J3:J66" si="1">MAX(I:I)</f>
        <v>31</v>
      </c>
      <c r="K3" s="10" t="str">
        <f>"localStorage."&amp;E3</f>
        <v xml:space="preserve">localStorage.ShareholderName1            </v>
      </c>
      <c r="L3" s="8" t="s">
        <v>731</v>
      </c>
      <c r="M3" t="str">
        <f>H3&amp;REPT(" ",J3-I3)</f>
        <v xml:space="preserve">'$ShareholderName1'            </v>
      </c>
      <c r="N3" t="str">
        <f>SUBSTITUTE(M3,"'","")&amp;" = "&amp;CHAR(34)&amp;CHAR(34)&amp;";" &amp; "// "&amp;L3</f>
        <v>$ShareholderName1             = "";// Shareholder Data - 1</v>
      </c>
      <c r="O3" t="str">
        <f>"       if ("&amp;"typeof("&amp;K3&amp;")"&amp;"==  "&amp;CHAR(34)&amp;"undefined"&amp;CHAR(34)&amp;") { "&amp;K3&amp;" = "&amp;IF(RIGHT(B3,5)="Score",0,IF(RIGHT(B3,6)="Rating",CHAR(34)&amp;"Medium"&amp;CHAR(34),CHAR(34)&amp;CHAR(34)))&amp;"};"</f>
        <v xml:space="preserve">       if (typeof(localStorage.ShareholderName1            )==  "undefined") { localStorage.ShareholderName1             = ""};</v>
      </c>
      <c r="P3" t="str">
        <f>"       "&amp;K3&amp;" = '&lt;php? echo "&amp;SUBSTITUTE( H3,"'","")&amp;"?&gt;' ;"</f>
        <v xml:space="preserve">       localStorage.ShareholderName1             = '&lt;php? echo $ShareholderName1?&gt;' ;</v>
      </c>
      <c r="Q3" t="str">
        <f>SUBSTITUTE(M3,"'","")&amp;" =  "&amp;"$_POST["&amp;F3&amp;"] "&amp;";"</f>
        <v>$ShareholderName1             =  $_POST['ShareholderName1'] ;</v>
      </c>
      <c r="R3" t="str">
        <f>"       "&amp;K3&amp;" =  document.ShareholderForm."&amp;B3&amp;".value;"</f>
        <v xml:space="preserve">       localStorage.ShareholderName1             =  document.ShareholderForm.ShareholderName1.value;</v>
      </c>
      <c r="S3" t="str">
        <f>"         document.Shareholder."&amp;B3&amp;".value"&amp;" =  "&amp;TRIM(K3)&amp;";"</f>
        <v xml:space="preserve">         document.Shareholder.ShareholderName1.value =  localStorage.ShareholderName1;</v>
      </c>
      <c r="T3" t="s">
        <v>736</v>
      </c>
      <c r="U3" t="str">
        <f xml:space="preserve"> "           "&amp;B3&amp;"  "&amp;T3&amp;" NOT NULL,"</f>
        <v xml:space="preserve">           ShareholderName1  VARCHAR(100) NOT NULL,</v>
      </c>
      <c r="V3" t="str">
        <f>"       "&amp;B3&amp;","</f>
        <v xml:space="preserve">       ShareholderName1,</v>
      </c>
      <c r="W3" t="str">
        <f>"       "&amp;H3&amp;","</f>
        <v xml:space="preserve">       '$ShareholderName1',</v>
      </c>
    </row>
    <row r="4" spans="1:23" x14ac:dyDescent="0.25">
      <c r="A4">
        <v>2</v>
      </c>
      <c r="B4" t="s">
        <v>725</v>
      </c>
      <c r="C4" s="3">
        <f t="shared" ref="C4:C29" si="2">LEN(B4)</f>
        <v>16</v>
      </c>
      <c r="D4" s="3">
        <f t="shared" si="0"/>
        <v>28</v>
      </c>
      <c r="E4" s="15" t="str">
        <f t="shared" ref="E4:E29" si="3">B4&amp;REPT(" ",D4-C4)</f>
        <v xml:space="preserve">ShareholderDate1            </v>
      </c>
      <c r="F4" t="str">
        <f t="shared" ref="F4:F29" si="4">"'"&amp;B4&amp;"'"</f>
        <v>'ShareholderDate1'</v>
      </c>
      <c r="G4" t="str">
        <f t="shared" ref="G4:G29" si="5">"$"&amp;B4</f>
        <v>$ShareholderDate1</v>
      </c>
      <c r="H4" t="str">
        <f t="shared" ref="H4:H29" si="6">"'"&amp;G4&amp;"'"</f>
        <v>'$ShareholderDate1'</v>
      </c>
      <c r="I4">
        <f t="shared" ref="I4:I29" si="7">LEN(H4)</f>
        <v>19</v>
      </c>
      <c r="J4" s="3">
        <f t="shared" si="1"/>
        <v>31</v>
      </c>
      <c r="K4" s="10" t="str">
        <f t="shared" ref="K4:K29" si="8">"localStorage."&amp;E4</f>
        <v xml:space="preserve">localStorage.ShareholderDate1            </v>
      </c>
      <c r="L4" s="8" t="s">
        <v>731</v>
      </c>
      <c r="M4" t="str">
        <f t="shared" ref="M4:M29" si="9">H4&amp;REPT(" ",J4-I4)</f>
        <v xml:space="preserve">'$ShareholderDate1'            </v>
      </c>
      <c r="N4" t="str">
        <f t="shared" ref="N4:N67" si="10">SUBSTITUTE(M4,"'","")&amp;" = "&amp;CHAR(34)&amp;CHAR(34)&amp;";" &amp; "// "&amp;L4</f>
        <v>$ShareholderDate1             = "";// Shareholder Data - 1</v>
      </c>
      <c r="O4" t="str">
        <f>"       if ("&amp;"typeof("&amp;K4&amp;")"&amp;"==  "&amp;CHAR(34)&amp;"undefined"&amp;CHAR(34)&amp;") { "&amp;K4&amp;" = "&amp;IF(RIGHT(B4,5)="Score",0,IF(RIGHT(B4,6)="Rating",CHAR(34)&amp;"Medium"&amp;CHAR(34),CHAR(34)&amp;""&amp;CHAR(34)))&amp;"};"</f>
        <v xml:space="preserve">       if (typeof(localStorage.ShareholderDate1            )==  "undefined") { localStorage.ShareholderDate1             = ""};</v>
      </c>
      <c r="P4" t="str">
        <f t="shared" ref="P4:P29" si="11">"       "&amp;K4&amp;" = '&lt;php? echo "&amp;SUBSTITUTE( H4,"'","")&amp;"?&gt;' ;"</f>
        <v xml:space="preserve">       localStorage.ShareholderDate1             = '&lt;php? echo $ShareholderDate1?&gt;' ;</v>
      </c>
      <c r="Q4" t="str">
        <f t="shared" ref="Q4:Q29" si="12">SUBSTITUTE(M4,"'","")&amp;" =  "&amp;"$_POST["&amp;F4&amp;"] "&amp;";"</f>
        <v>$ShareholderDate1             =  $_POST['ShareholderDate1'] ;</v>
      </c>
      <c r="R4" t="str">
        <f t="shared" ref="R4:R67" si="13">"       "&amp;K4&amp;" =  document.ShareholderForm."&amp;B4&amp;".value;"</f>
        <v xml:space="preserve">       localStorage.ShareholderDate1             =  document.ShareholderForm.ShareholderDate1.value;</v>
      </c>
      <c r="S4" t="str">
        <f t="shared" ref="S4:S67" si="14">"         document.Shareholder."&amp;B4&amp;".value"&amp;" =  "&amp;TRIM(K4)&amp;";"</f>
        <v xml:space="preserve">         document.Shareholder.ShareholderDate1.value =  localStorage.ShareholderDate1;</v>
      </c>
      <c r="T4" t="s">
        <v>737</v>
      </c>
      <c r="U4" t="str">
        <f t="shared" ref="U4:U67" si="15" xml:space="preserve"> "           "&amp;B4&amp;"  "&amp;T4&amp;" NOT NULL,"</f>
        <v xml:space="preserve">           ShareholderDate1  DATE NOT NULL,</v>
      </c>
      <c r="V4" t="str">
        <f t="shared" ref="V4:V29" si="16">"       "&amp;B4&amp;","</f>
        <v xml:space="preserve">       ShareholderDate1,</v>
      </c>
      <c r="W4" t="str">
        <f t="shared" ref="W4:W29" si="17">"       "&amp;H4&amp;","</f>
        <v xml:space="preserve">       '$ShareholderDate1',</v>
      </c>
    </row>
    <row r="5" spans="1:23" x14ac:dyDescent="0.25">
      <c r="A5">
        <v>3</v>
      </c>
      <c r="B5" t="s">
        <v>666</v>
      </c>
      <c r="C5" s="3">
        <f t="shared" si="2"/>
        <v>18</v>
      </c>
      <c r="D5" s="3">
        <f t="shared" si="0"/>
        <v>28</v>
      </c>
      <c r="E5" s="15" t="str">
        <f t="shared" si="3"/>
        <v xml:space="preserve">ShareholderGender1          </v>
      </c>
      <c r="F5" t="str">
        <f t="shared" si="4"/>
        <v>'ShareholderGender1'</v>
      </c>
      <c r="G5" t="str">
        <f t="shared" si="5"/>
        <v>$ShareholderGender1</v>
      </c>
      <c r="H5" t="str">
        <f t="shared" si="6"/>
        <v>'$ShareholderGender1'</v>
      </c>
      <c r="I5">
        <f t="shared" si="7"/>
        <v>21</v>
      </c>
      <c r="J5" s="3">
        <f t="shared" si="1"/>
        <v>31</v>
      </c>
      <c r="K5" s="10" t="str">
        <f t="shared" si="8"/>
        <v xml:space="preserve">localStorage.ShareholderGender1          </v>
      </c>
      <c r="L5" s="8" t="s">
        <v>731</v>
      </c>
      <c r="M5" t="str">
        <f t="shared" si="9"/>
        <v xml:space="preserve">'$ShareholderGender1'          </v>
      </c>
      <c r="N5" t="str">
        <f t="shared" si="10"/>
        <v>$ShareholderGender1           = "";// Shareholder Data - 1</v>
      </c>
      <c r="O5" t="str">
        <f t="shared" ref="O5:O68" si="18">"       if ("&amp;"typeof("&amp;K5&amp;")"&amp;"==  "&amp;CHAR(34)&amp;"undefined"&amp;CHAR(34)&amp;") { "&amp;K5&amp;" = "&amp;IF(RIGHT(B5,5)="Score",0,IF(RIGHT(B5,6)="Rating",CHAR(34)&amp;"Medium"&amp;CHAR(34),CHAR(34)&amp;""&amp;CHAR(34)))&amp;"};"</f>
        <v xml:space="preserve">       if (typeof(localStorage.ShareholderGender1          )==  "undefined") { localStorage.ShareholderGender1           = ""};</v>
      </c>
      <c r="P5" t="str">
        <f t="shared" si="11"/>
        <v xml:space="preserve">       localStorage.ShareholderGender1           = '&lt;php? echo $ShareholderGender1?&gt;' ;</v>
      </c>
      <c r="Q5" t="str">
        <f t="shared" si="12"/>
        <v>$ShareholderGender1           =  $_POST['ShareholderGender1'] ;</v>
      </c>
      <c r="R5" t="str">
        <f t="shared" si="13"/>
        <v xml:space="preserve">       localStorage.ShareholderGender1           =  document.ShareholderForm.ShareholderGender1.value;</v>
      </c>
      <c r="S5" t="str">
        <f t="shared" si="14"/>
        <v xml:space="preserve">         document.Shareholder.ShareholderGender1.value =  localStorage.ShareholderGender1;</v>
      </c>
      <c r="T5" t="s">
        <v>738</v>
      </c>
      <c r="U5" t="str">
        <f t="shared" si="15"/>
        <v xml:space="preserve">           ShareholderGender1  VARCHAR(6) NOT NULL,</v>
      </c>
      <c r="V5" t="str">
        <f t="shared" si="16"/>
        <v xml:space="preserve">       ShareholderGender1,</v>
      </c>
      <c r="W5" t="str">
        <f t="shared" si="17"/>
        <v xml:space="preserve">       '$ShareholderGender1',</v>
      </c>
    </row>
    <row r="6" spans="1:23" x14ac:dyDescent="0.25">
      <c r="A6">
        <v>4</v>
      </c>
      <c r="B6" t="s">
        <v>667</v>
      </c>
      <c r="C6" s="3">
        <f t="shared" si="2"/>
        <v>15</v>
      </c>
      <c r="D6" s="3">
        <f t="shared" si="0"/>
        <v>28</v>
      </c>
      <c r="E6" s="15" t="str">
        <f t="shared" si="3"/>
        <v xml:space="preserve">ShareholderAge1             </v>
      </c>
      <c r="F6" t="str">
        <f t="shared" si="4"/>
        <v>'ShareholderAge1'</v>
      </c>
      <c r="G6" t="str">
        <f t="shared" si="5"/>
        <v>$ShareholderAge1</v>
      </c>
      <c r="H6" t="str">
        <f t="shared" si="6"/>
        <v>'$ShareholderAge1'</v>
      </c>
      <c r="I6">
        <f t="shared" si="7"/>
        <v>18</v>
      </c>
      <c r="J6" s="3">
        <f t="shared" si="1"/>
        <v>31</v>
      </c>
      <c r="K6" s="10" t="str">
        <f t="shared" si="8"/>
        <v xml:space="preserve">localStorage.ShareholderAge1             </v>
      </c>
      <c r="L6" s="8" t="s">
        <v>731</v>
      </c>
      <c r="M6" t="str">
        <f t="shared" si="9"/>
        <v xml:space="preserve">'$ShareholderAge1'             </v>
      </c>
      <c r="N6" t="str">
        <f t="shared" si="10"/>
        <v>$ShareholderAge1              = "";// Shareholder Data - 1</v>
      </c>
      <c r="O6" t="str">
        <f t="shared" si="18"/>
        <v xml:space="preserve">       if (typeof(localStorage.ShareholderAge1             )==  "undefined") { localStorage.ShareholderAge1              = ""};</v>
      </c>
      <c r="P6" t="str">
        <f t="shared" si="11"/>
        <v xml:space="preserve">       localStorage.ShareholderAge1              = '&lt;php? echo $ShareholderAge1?&gt;' ;</v>
      </c>
      <c r="Q6" t="str">
        <f t="shared" si="12"/>
        <v>$ShareholderAge1              =  $_POST['ShareholderAge1'] ;</v>
      </c>
      <c r="R6" t="str">
        <f t="shared" si="13"/>
        <v xml:space="preserve">       localStorage.ShareholderAge1              =  document.ShareholderForm.ShareholderAge1.value;</v>
      </c>
      <c r="S6" t="str">
        <f t="shared" si="14"/>
        <v xml:space="preserve">         document.Shareholder.ShareholderAge1.value =  localStorage.ShareholderAge1;</v>
      </c>
      <c r="T6" t="s">
        <v>739</v>
      </c>
      <c r="U6" t="str">
        <f t="shared" si="15"/>
        <v xml:space="preserve">           ShareholderAge1  FLOAT NOT NULL,</v>
      </c>
      <c r="V6" t="str">
        <f t="shared" si="16"/>
        <v xml:space="preserve">       ShareholderAge1,</v>
      </c>
      <c r="W6" t="str">
        <f t="shared" si="17"/>
        <v xml:space="preserve">       '$ShareholderAge1',</v>
      </c>
    </row>
    <row r="7" spans="1:23" x14ac:dyDescent="0.25">
      <c r="A7">
        <v>5</v>
      </c>
      <c r="B7" t="s">
        <v>748</v>
      </c>
      <c r="C7" s="3">
        <f t="shared" si="2"/>
        <v>28</v>
      </c>
      <c r="D7" s="3">
        <f t="shared" si="0"/>
        <v>28</v>
      </c>
      <c r="E7" s="15" t="str">
        <f t="shared" si="3"/>
        <v>ShareholderPercentageShares1</v>
      </c>
      <c r="F7" t="str">
        <f t="shared" si="4"/>
        <v>'ShareholderPercentageShares1'</v>
      </c>
      <c r="G7" t="str">
        <f t="shared" si="5"/>
        <v>$ShareholderPercentageShares1</v>
      </c>
      <c r="H7" t="str">
        <f t="shared" si="6"/>
        <v>'$ShareholderPercentageShares1'</v>
      </c>
      <c r="I7">
        <f t="shared" si="7"/>
        <v>31</v>
      </c>
      <c r="J7" s="3">
        <f t="shared" si="1"/>
        <v>31</v>
      </c>
      <c r="K7" s="10" t="str">
        <f t="shared" si="8"/>
        <v>localStorage.ShareholderPercentageShares1</v>
      </c>
      <c r="L7" s="8" t="s">
        <v>731</v>
      </c>
      <c r="M7" t="str">
        <f t="shared" si="9"/>
        <v>'$ShareholderPercentageShares1'</v>
      </c>
      <c r="N7" t="str">
        <f t="shared" si="10"/>
        <v>$ShareholderPercentageShares1 = "";// Shareholder Data - 1</v>
      </c>
      <c r="O7" t="str">
        <f t="shared" si="18"/>
        <v xml:space="preserve">       if (typeof(localStorage.ShareholderPercentageShares1)==  "undefined") { localStorage.ShareholderPercentageShares1 = ""};</v>
      </c>
      <c r="P7" t="str">
        <f t="shared" si="11"/>
        <v xml:space="preserve">       localStorage.ShareholderPercentageShares1 = '&lt;php? echo $ShareholderPercentageShares1?&gt;' ;</v>
      </c>
      <c r="Q7" t="str">
        <f t="shared" si="12"/>
        <v>$ShareholderPercentageShares1 =  $_POST['ShareholderPercentageShares1'] ;</v>
      </c>
      <c r="R7" t="str">
        <f t="shared" si="13"/>
        <v xml:space="preserve">       localStorage.ShareholderPercentageShares1 =  document.ShareholderForm.ShareholderPercentageShares1.value;</v>
      </c>
      <c r="S7" t="str">
        <f t="shared" si="14"/>
        <v xml:space="preserve">         document.Shareholder.ShareholderPercentageShares1.value =  localStorage.ShareholderPercentageShares1;</v>
      </c>
      <c r="T7" t="s">
        <v>739</v>
      </c>
      <c r="U7" t="str">
        <f t="shared" si="15"/>
        <v xml:space="preserve">           ShareholderPercentageShares1  FLOAT NOT NULL,</v>
      </c>
      <c r="V7" t="str">
        <f t="shared" si="16"/>
        <v xml:space="preserve">       ShareholderPercentageShares1,</v>
      </c>
      <c r="W7" t="str">
        <f t="shared" si="17"/>
        <v xml:space="preserve">       '$ShareholderPercentageShares1',</v>
      </c>
    </row>
    <row r="8" spans="1:23" x14ac:dyDescent="0.25">
      <c r="A8">
        <v>6</v>
      </c>
      <c r="B8" t="s">
        <v>668</v>
      </c>
      <c r="C8" s="3">
        <f t="shared" si="2"/>
        <v>18</v>
      </c>
      <c r="D8" s="3">
        <f t="shared" si="0"/>
        <v>28</v>
      </c>
      <c r="E8" s="15" t="str">
        <f t="shared" si="3"/>
        <v xml:space="preserve">ShareholderITCRef1          </v>
      </c>
      <c r="F8" t="str">
        <f t="shared" si="4"/>
        <v>'ShareholderITCRef1'</v>
      </c>
      <c r="G8" t="str">
        <f t="shared" si="5"/>
        <v>$ShareholderITCRef1</v>
      </c>
      <c r="H8" t="str">
        <f t="shared" si="6"/>
        <v>'$ShareholderITCRef1'</v>
      </c>
      <c r="I8">
        <f t="shared" si="7"/>
        <v>21</v>
      </c>
      <c r="J8" s="3">
        <f t="shared" si="1"/>
        <v>31</v>
      </c>
      <c r="K8" s="10" t="str">
        <f t="shared" si="8"/>
        <v xml:space="preserve">localStorage.ShareholderITCRef1          </v>
      </c>
      <c r="L8" s="8" t="s">
        <v>731</v>
      </c>
      <c r="M8" t="str">
        <f t="shared" si="9"/>
        <v xml:space="preserve">'$ShareholderITCRef1'          </v>
      </c>
      <c r="N8" t="str">
        <f t="shared" si="10"/>
        <v>$ShareholderITCRef1           = "";// Shareholder Data - 1</v>
      </c>
      <c r="O8" t="str">
        <f t="shared" si="18"/>
        <v xml:space="preserve">       if (typeof(localStorage.ShareholderITCRef1          )==  "undefined") { localStorage.ShareholderITCRef1           = ""};</v>
      </c>
      <c r="P8" t="str">
        <f t="shared" si="11"/>
        <v xml:space="preserve">       localStorage.ShareholderITCRef1           = '&lt;php? echo $ShareholderITCRef1?&gt;' ;</v>
      </c>
      <c r="Q8" t="str">
        <f t="shared" si="12"/>
        <v>$ShareholderITCRef1           =  $_POST['ShareholderITCRef1'] ;</v>
      </c>
      <c r="R8" t="str">
        <f t="shared" si="13"/>
        <v xml:space="preserve">       localStorage.ShareholderITCRef1           =  document.ShareholderForm.ShareholderITCRef1.value;</v>
      </c>
      <c r="S8" t="str">
        <f t="shared" si="14"/>
        <v xml:space="preserve">         document.Shareholder.ShareholderITCRef1.value =  localStorage.ShareholderITCRef1;</v>
      </c>
      <c r="T8" t="s">
        <v>736</v>
      </c>
      <c r="U8" t="str">
        <f t="shared" si="15"/>
        <v xml:space="preserve">           ShareholderITCRef1  VARCHAR(100) NOT NULL,</v>
      </c>
      <c r="V8" t="str">
        <f t="shared" si="16"/>
        <v xml:space="preserve">       ShareholderITCRef1,</v>
      </c>
      <c r="W8" t="str">
        <f t="shared" si="17"/>
        <v xml:space="preserve">       '$ShareholderITCRef1',</v>
      </c>
    </row>
    <row r="9" spans="1:23" x14ac:dyDescent="0.25">
      <c r="A9">
        <v>7</v>
      </c>
      <c r="B9" t="s">
        <v>669</v>
      </c>
      <c r="C9" s="3">
        <f t="shared" si="2"/>
        <v>19</v>
      </c>
      <c r="D9" s="3">
        <f t="shared" si="0"/>
        <v>28</v>
      </c>
      <c r="E9" s="15" t="str">
        <f t="shared" si="3"/>
        <v xml:space="preserve">ShareholderITCDate1         </v>
      </c>
      <c r="F9" t="str">
        <f t="shared" si="4"/>
        <v>'ShareholderITCDate1'</v>
      </c>
      <c r="G9" t="str">
        <f t="shared" si="5"/>
        <v>$ShareholderITCDate1</v>
      </c>
      <c r="H9" t="str">
        <f t="shared" si="6"/>
        <v>'$ShareholderITCDate1'</v>
      </c>
      <c r="I9">
        <f t="shared" si="7"/>
        <v>22</v>
      </c>
      <c r="J9" s="3">
        <f t="shared" si="1"/>
        <v>31</v>
      </c>
      <c r="K9" s="10" t="str">
        <f t="shared" si="8"/>
        <v xml:space="preserve">localStorage.ShareholderITCDate1         </v>
      </c>
      <c r="L9" s="8" t="s">
        <v>731</v>
      </c>
      <c r="M9" t="str">
        <f t="shared" si="9"/>
        <v xml:space="preserve">'$ShareholderITCDate1'         </v>
      </c>
      <c r="N9" t="str">
        <f t="shared" si="10"/>
        <v>$ShareholderITCDate1          = "";// Shareholder Data - 1</v>
      </c>
      <c r="O9" t="str">
        <f t="shared" si="18"/>
        <v xml:space="preserve">       if (typeof(localStorage.ShareholderITCDate1         )==  "undefined") { localStorage.ShareholderITCDate1          = ""};</v>
      </c>
      <c r="P9" t="str">
        <f t="shared" si="11"/>
        <v xml:space="preserve">       localStorage.ShareholderITCDate1          = '&lt;php? echo $ShareholderITCDate1?&gt;' ;</v>
      </c>
      <c r="Q9" t="str">
        <f t="shared" si="12"/>
        <v>$ShareholderITCDate1          =  $_POST['ShareholderITCDate1'] ;</v>
      </c>
      <c r="R9" t="str">
        <f t="shared" si="13"/>
        <v xml:space="preserve">       localStorage.ShareholderITCDate1          =  document.ShareholderForm.ShareholderITCDate1.value;</v>
      </c>
      <c r="S9" t="str">
        <f t="shared" si="14"/>
        <v xml:space="preserve">         document.Shareholder.ShareholderITCDate1.value =  localStorage.ShareholderITCDate1;</v>
      </c>
      <c r="T9" t="s">
        <v>737</v>
      </c>
      <c r="U9" t="str">
        <f t="shared" si="15"/>
        <v xml:space="preserve">           ShareholderITCDate1  DATE NOT NULL,</v>
      </c>
      <c r="V9" t="str">
        <f t="shared" si="16"/>
        <v xml:space="preserve">       ShareholderITCDate1,</v>
      </c>
      <c r="W9" t="str">
        <f t="shared" si="17"/>
        <v xml:space="preserve">       '$ShareholderITCDate1',</v>
      </c>
    </row>
    <row r="10" spans="1:23" x14ac:dyDescent="0.25">
      <c r="A10">
        <v>8</v>
      </c>
      <c r="B10" t="s">
        <v>670</v>
      </c>
      <c r="C10" s="3">
        <f t="shared" si="2"/>
        <v>21</v>
      </c>
      <c r="D10" s="3">
        <f t="shared" si="0"/>
        <v>28</v>
      </c>
      <c r="E10" s="15" t="str">
        <f t="shared" si="3"/>
        <v xml:space="preserve">ShareholderPaidDebts1       </v>
      </c>
      <c r="F10" t="str">
        <f t="shared" si="4"/>
        <v>'ShareholderPaidDebts1'</v>
      </c>
      <c r="G10" t="str">
        <f t="shared" si="5"/>
        <v>$ShareholderPaidDebts1</v>
      </c>
      <c r="H10" t="str">
        <f t="shared" si="6"/>
        <v>'$ShareholderPaidDebts1'</v>
      </c>
      <c r="I10">
        <f t="shared" si="7"/>
        <v>24</v>
      </c>
      <c r="J10" s="3">
        <f t="shared" si="1"/>
        <v>31</v>
      </c>
      <c r="K10" s="10" t="str">
        <f t="shared" si="8"/>
        <v xml:space="preserve">localStorage.ShareholderPaidDebts1       </v>
      </c>
      <c r="L10" s="8" t="s">
        <v>731</v>
      </c>
      <c r="M10" t="str">
        <f t="shared" si="9"/>
        <v xml:space="preserve">'$ShareholderPaidDebts1'       </v>
      </c>
      <c r="N10" t="str">
        <f t="shared" si="10"/>
        <v>$ShareholderPaidDebts1        = "";// Shareholder Data - 1</v>
      </c>
      <c r="O10" t="str">
        <f t="shared" si="18"/>
        <v xml:space="preserve">       if (typeof(localStorage.ShareholderPaidDebts1       )==  "undefined") { localStorage.ShareholderPaidDebts1        = ""};</v>
      </c>
      <c r="P10" t="str">
        <f t="shared" si="11"/>
        <v xml:space="preserve">       localStorage.ShareholderPaidDebts1        = '&lt;php? echo $ShareholderPaidDebts1?&gt;' ;</v>
      </c>
      <c r="Q10" t="str">
        <f t="shared" si="12"/>
        <v>$ShareholderPaidDebts1        =  $_POST['ShareholderPaidDebts1'] ;</v>
      </c>
      <c r="R10" t="str">
        <f t="shared" si="13"/>
        <v xml:space="preserve">       localStorage.ShareholderPaidDebts1        =  document.ShareholderForm.ShareholderPaidDebts1.value;</v>
      </c>
      <c r="S10" t="str">
        <f t="shared" si="14"/>
        <v xml:space="preserve">         document.Shareholder.ShareholderPaidDebts1.value =  localStorage.ShareholderPaidDebts1;</v>
      </c>
      <c r="T10" t="s">
        <v>740</v>
      </c>
      <c r="U10" t="str">
        <f t="shared" si="15"/>
        <v xml:space="preserve">           ShareholderPaidDebts1  INT NOT NULL,</v>
      </c>
      <c r="V10" t="str">
        <f t="shared" si="16"/>
        <v xml:space="preserve">       ShareholderPaidDebts1,</v>
      </c>
      <c r="W10" t="str">
        <f t="shared" si="17"/>
        <v xml:space="preserve">       '$ShareholderPaidDebts1',</v>
      </c>
    </row>
    <row r="11" spans="1:23" x14ac:dyDescent="0.25">
      <c r="A11">
        <v>9</v>
      </c>
      <c r="B11" t="s">
        <v>671</v>
      </c>
      <c r="C11" s="3">
        <f t="shared" si="2"/>
        <v>20</v>
      </c>
      <c r="D11" s="3">
        <f t="shared" si="0"/>
        <v>28</v>
      </c>
      <c r="E11" s="15" t="str">
        <f t="shared" si="3"/>
        <v xml:space="preserve">ShareholderDefaults1        </v>
      </c>
      <c r="F11" t="str">
        <f t="shared" si="4"/>
        <v>'ShareholderDefaults1'</v>
      </c>
      <c r="G11" t="str">
        <f t="shared" si="5"/>
        <v>$ShareholderDefaults1</v>
      </c>
      <c r="H11" t="str">
        <f t="shared" si="6"/>
        <v>'$ShareholderDefaults1'</v>
      </c>
      <c r="I11">
        <f t="shared" si="7"/>
        <v>23</v>
      </c>
      <c r="J11" s="3">
        <f t="shared" si="1"/>
        <v>31</v>
      </c>
      <c r="K11" s="10" t="str">
        <f t="shared" si="8"/>
        <v xml:space="preserve">localStorage.ShareholderDefaults1        </v>
      </c>
      <c r="L11" s="8" t="s">
        <v>731</v>
      </c>
      <c r="M11" t="str">
        <f t="shared" si="9"/>
        <v xml:space="preserve">'$ShareholderDefaults1'        </v>
      </c>
      <c r="N11" t="str">
        <f t="shared" si="10"/>
        <v>$ShareholderDefaults1         = "";// Shareholder Data - 1</v>
      </c>
      <c r="O11" t="str">
        <f t="shared" si="18"/>
        <v xml:space="preserve">       if (typeof(localStorage.ShareholderDefaults1        )==  "undefined") { localStorage.ShareholderDefaults1         = ""};</v>
      </c>
      <c r="P11" t="str">
        <f t="shared" si="11"/>
        <v xml:space="preserve">       localStorage.ShareholderDefaults1         = '&lt;php? echo $ShareholderDefaults1?&gt;' ;</v>
      </c>
      <c r="Q11" t="str">
        <f t="shared" si="12"/>
        <v>$ShareholderDefaults1         =  $_POST['ShareholderDefaults1'] ;</v>
      </c>
      <c r="R11" t="str">
        <f t="shared" si="13"/>
        <v xml:space="preserve">       localStorage.ShareholderDefaults1         =  document.ShareholderForm.ShareholderDefaults1.value;</v>
      </c>
      <c r="S11" t="str">
        <f t="shared" si="14"/>
        <v xml:space="preserve">         document.Shareholder.ShareholderDefaults1.value =  localStorage.ShareholderDefaults1;</v>
      </c>
      <c r="T11" t="s">
        <v>740</v>
      </c>
      <c r="U11" t="str">
        <f t="shared" si="15"/>
        <v xml:space="preserve">           ShareholderDefaults1  INT NOT NULL,</v>
      </c>
      <c r="V11" t="str">
        <f t="shared" si="16"/>
        <v xml:space="preserve">       ShareholderDefaults1,</v>
      </c>
      <c r="W11" t="str">
        <f t="shared" si="17"/>
        <v xml:space="preserve">       '$ShareholderDefaults1',</v>
      </c>
    </row>
    <row r="12" spans="1:23" x14ac:dyDescent="0.25">
      <c r="A12">
        <v>10</v>
      </c>
      <c r="B12" t="s">
        <v>672</v>
      </c>
      <c r="C12" s="3">
        <f t="shared" si="2"/>
        <v>22</v>
      </c>
      <c r="D12" s="3">
        <f t="shared" si="0"/>
        <v>28</v>
      </c>
      <c r="E12" s="15" t="str">
        <f t="shared" si="3"/>
        <v xml:space="preserve">ShareholderJudgements1      </v>
      </c>
      <c r="F12" t="str">
        <f t="shared" si="4"/>
        <v>'ShareholderJudgements1'</v>
      </c>
      <c r="G12" t="str">
        <f t="shared" si="5"/>
        <v>$ShareholderJudgements1</v>
      </c>
      <c r="H12" t="str">
        <f t="shared" si="6"/>
        <v>'$ShareholderJudgements1'</v>
      </c>
      <c r="I12">
        <f t="shared" si="7"/>
        <v>25</v>
      </c>
      <c r="J12" s="3">
        <f t="shared" si="1"/>
        <v>31</v>
      </c>
      <c r="K12" s="10" t="str">
        <f t="shared" si="8"/>
        <v xml:space="preserve">localStorage.ShareholderJudgements1      </v>
      </c>
      <c r="L12" s="8" t="s">
        <v>731</v>
      </c>
      <c r="M12" t="str">
        <f t="shared" si="9"/>
        <v xml:space="preserve">'$ShareholderJudgements1'      </v>
      </c>
      <c r="N12" t="str">
        <f t="shared" si="10"/>
        <v>$ShareholderJudgements1       = "";// Shareholder Data - 1</v>
      </c>
      <c r="O12" t="str">
        <f t="shared" si="18"/>
        <v xml:space="preserve">       if (typeof(localStorage.ShareholderJudgements1      )==  "undefined") { localStorage.ShareholderJudgements1       = ""};</v>
      </c>
      <c r="P12" t="str">
        <f t="shared" si="11"/>
        <v xml:space="preserve">       localStorage.ShareholderJudgements1       = '&lt;php? echo $ShareholderJudgements1?&gt;' ;</v>
      </c>
      <c r="Q12" t="str">
        <f t="shared" si="12"/>
        <v>$ShareholderJudgements1       =  $_POST['ShareholderJudgements1'] ;</v>
      </c>
      <c r="R12" t="str">
        <f t="shared" si="13"/>
        <v xml:space="preserve">       localStorage.ShareholderJudgements1       =  document.ShareholderForm.ShareholderJudgements1.value;</v>
      </c>
      <c r="S12" t="str">
        <f t="shared" si="14"/>
        <v xml:space="preserve">         document.Shareholder.ShareholderJudgements1.value =  localStorage.ShareholderJudgements1;</v>
      </c>
      <c r="T12" t="s">
        <v>740</v>
      </c>
      <c r="U12" t="str">
        <f t="shared" si="15"/>
        <v xml:space="preserve">           ShareholderJudgements1  INT NOT NULL,</v>
      </c>
      <c r="V12" t="str">
        <f t="shared" si="16"/>
        <v xml:space="preserve">       ShareholderJudgements1,</v>
      </c>
      <c r="W12" t="str">
        <f t="shared" si="17"/>
        <v xml:space="preserve">       '$ShareholderJudgements1',</v>
      </c>
    </row>
    <row r="13" spans="1:23" x14ac:dyDescent="0.25">
      <c r="A13">
        <v>11</v>
      </c>
      <c r="B13" t="s">
        <v>673</v>
      </c>
      <c r="C13" s="3">
        <f t="shared" si="2"/>
        <v>23</v>
      </c>
      <c r="D13" s="3">
        <f t="shared" si="0"/>
        <v>28</v>
      </c>
      <c r="E13" s="15" t="str">
        <f t="shared" si="3"/>
        <v xml:space="preserve">ShareholderTraceAlerts1     </v>
      </c>
      <c r="F13" t="str">
        <f t="shared" si="4"/>
        <v>'ShareholderTraceAlerts1'</v>
      </c>
      <c r="G13" t="str">
        <f t="shared" si="5"/>
        <v>$ShareholderTraceAlerts1</v>
      </c>
      <c r="H13" t="str">
        <f t="shared" si="6"/>
        <v>'$ShareholderTraceAlerts1'</v>
      </c>
      <c r="I13">
        <f t="shared" si="7"/>
        <v>26</v>
      </c>
      <c r="J13" s="3">
        <f t="shared" si="1"/>
        <v>31</v>
      </c>
      <c r="K13" s="10" t="str">
        <f t="shared" si="8"/>
        <v xml:space="preserve">localStorage.ShareholderTraceAlerts1     </v>
      </c>
      <c r="L13" s="8" t="s">
        <v>731</v>
      </c>
      <c r="M13" t="str">
        <f t="shared" si="9"/>
        <v xml:space="preserve">'$ShareholderTraceAlerts1'     </v>
      </c>
      <c r="N13" t="str">
        <f t="shared" si="10"/>
        <v>$ShareholderTraceAlerts1      = "";// Shareholder Data - 1</v>
      </c>
      <c r="O13" t="str">
        <f t="shared" si="18"/>
        <v xml:space="preserve">       if (typeof(localStorage.ShareholderTraceAlerts1     )==  "undefined") { localStorage.ShareholderTraceAlerts1      = ""};</v>
      </c>
      <c r="P13" t="str">
        <f t="shared" si="11"/>
        <v xml:space="preserve">       localStorage.ShareholderTraceAlerts1      = '&lt;php? echo $ShareholderTraceAlerts1?&gt;' ;</v>
      </c>
      <c r="Q13" t="str">
        <f t="shared" si="12"/>
        <v>$ShareholderTraceAlerts1      =  $_POST['ShareholderTraceAlerts1'] ;</v>
      </c>
      <c r="R13" t="str">
        <f t="shared" si="13"/>
        <v xml:space="preserve">       localStorage.ShareholderTraceAlerts1      =  document.ShareholderForm.ShareholderTraceAlerts1.value;</v>
      </c>
      <c r="S13" t="str">
        <f t="shared" si="14"/>
        <v xml:space="preserve">         document.Shareholder.ShareholderTraceAlerts1.value =  localStorage.ShareholderTraceAlerts1;</v>
      </c>
      <c r="T13" t="s">
        <v>740</v>
      </c>
      <c r="U13" t="str">
        <f t="shared" si="15"/>
        <v xml:space="preserve">           ShareholderTraceAlerts1  INT NOT NULL,</v>
      </c>
      <c r="V13" t="str">
        <f t="shared" si="16"/>
        <v xml:space="preserve">       ShareholderTraceAlerts1,</v>
      </c>
      <c r="W13" t="str">
        <f t="shared" si="17"/>
        <v xml:space="preserve">       '$ShareholderTraceAlerts1',</v>
      </c>
    </row>
    <row r="14" spans="1:23" x14ac:dyDescent="0.25">
      <c r="A14">
        <v>12</v>
      </c>
      <c r="B14" t="s">
        <v>674</v>
      </c>
      <c r="C14" s="3">
        <f t="shared" si="2"/>
        <v>23</v>
      </c>
      <c r="D14" s="3">
        <f t="shared" si="0"/>
        <v>28</v>
      </c>
      <c r="E14" s="15" t="str">
        <f t="shared" si="3"/>
        <v xml:space="preserve">ShareholderBlacklisted1     </v>
      </c>
      <c r="F14" t="str">
        <f t="shared" si="4"/>
        <v>'ShareholderBlacklisted1'</v>
      </c>
      <c r="G14" t="str">
        <f t="shared" si="5"/>
        <v>$ShareholderBlacklisted1</v>
      </c>
      <c r="H14" t="str">
        <f t="shared" si="6"/>
        <v>'$ShareholderBlacklisted1'</v>
      </c>
      <c r="I14">
        <f t="shared" si="7"/>
        <v>26</v>
      </c>
      <c r="J14" s="3">
        <f t="shared" si="1"/>
        <v>31</v>
      </c>
      <c r="K14" s="10" t="str">
        <f t="shared" si="8"/>
        <v xml:space="preserve">localStorage.ShareholderBlacklisted1     </v>
      </c>
      <c r="L14" s="8" t="s">
        <v>731</v>
      </c>
      <c r="M14" t="str">
        <f t="shared" si="9"/>
        <v xml:space="preserve">'$ShareholderBlacklisted1'     </v>
      </c>
      <c r="N14" t="str">
        <f t="shared" si="10"/>
        <v>$ShareholderBlacklisted1      = "";// Shareholder Data - 1</v>
      </c>
      <c r="O14" t="str">
        <f t="shared" si="18"/>
        <v xml:space="preserve">       if (typeof(localStorage.ShareholderBlacklisted1     )==  "undefined") { localStorage.ShareholderBlacklisted1      = ""};</v>
      </c>
      <c r="P14" t="str">
        <f t="shared" si="11"/>
        <v xml:space="preserve">       localStorage.ShareholderBlacklisted1      = '&lt;php? echo $ShareholderBlacklisted1?&gt;' ;</v>
      </c>
      <c r="Q14" t="str">
        <f t="shared" si="12"/>
        <v>$ShareholderBlacklisted1      =  $_POST['ShareholderBlacklisted1'] ;</v>
      </c>
      <c r="R14" t="str">
        <f t="shared" si="13"/>
        <v xml:space="preserve">       localStorage.ShareholderBlacklisted1      =  document.ShareholderForm.ShareholderBlacklisted1.value;</v>
      </c>
      <c r="S14" t="str">
        <f t="shared" si="14"/>
        <v xml:space="preserve">         document.Shareholder.ShareholderBlacklisted1.value =  localStorage.ShareholderBlacklisted1;</v>
      </c>
      <c r="T14" t="s">
        <v>741</v>
      </c>
      <c r="U14" t="str">
        <f t="shared" si="15"/>
        <v xml:space="preserve">           ShareholderBlacklisted1  VARCHAR(3) NOT NULL,</v>
      </c>
      <c r="V14" t="str">
        <f t="shared" si="16"/>
        <v xml:space="preserve">       ShareholderBlacklisted1,</v>
      </c>
      <c r="W14" t="str">
        <f t="shared" si="17"/>
        <v xml:space="preserve">       '$ShareholderBlacklisted1',</v>
      </c>
    </row>
    <row r="15" spans="1:23" x14ac:dyDescent="0.25">
      <c r="A15">
        <v>13</v>
      </c>
      <c r="B15" t="s">
        <v>675</v>
      </c>
      <c r="C15" s="3">
        <f t="shared" si="2"/>
        <v>22</v>
      </c>
      <c r="D15" s="3">
        <f t="shared" si="0"/>
        <v>28</v>
      </c>
      <c r="E15" s="15" t="str">
        <f t="shared" si="3"/>
        <v xml:space="preserve">ShareholderFraudAlert1      </v>
      </c>
      <c r="F15" t="str">
        <f t="shared" si="4"/>
        <v>'ShareholderFraudAlert1'</v>
      </c>
      <c r="G15" t="str">
        <f t="shared" si="5"/>
        <v>$ShareholderFraudAlert1</v>
      </c>
      <c r="H15" t="str">
        <f t="shared" si="6"/>
        <v>'$ShareholderFraudAlert1'</v>
      </c>
      <c r="I15">
        <f t="shared" si="7"/>
        <v>25</v>
      </c>
      <c r="J15" s="3">
        <f t="shared" si="1"/>
        <v>31</v>
      </c>
      <c r="K15" s="10" t="str">
        <f t="shared" si="8"/>
        <v xml:space="preserve">localStorage.ShareholderFraudAlert1      </v>
      </c>
      <c r="L15" s="8" t="s">
        <v>731</v>
      </c>
      <c r="M15" t="str">
        <f t="shared" si="9"/>
        <v xml:space="preserve">'$ShareholderFraudAlert1'      </v>
      </c>
      <c r="N15" t="str">
        <f t="shared" si="10"/>
        <v>$ShareholderFraudAlert1       = "";// Shareholder Data - 1</v>
      </c>
      <c r="O15" t="str">
        <f t="shared" si="18"/>
        <v xml:space="preserve">       if (typeof(localStorage.ShareholderFraudAlert1      )==  "undefined") { localStorage.ShareholderFraudAlert1       = ""};</v>
      </c>
      <c r="P15" t="str">
        <f t="shared" si="11"/>
        <v xml:space="preserve">       localStorage.ShareholderFraudAlert1       = '&lt;php? echo $ShareholderFraudAlert1?&gt;' ;</v>
      </c>
      <c r="Q15" t="str">
        <f t="shared" si="12"/>
        <v>$ShareholderFraudAlert1       =  $_POST['ShareholderFraudAlert1'] ;</v>
      </c>
      <c r="R15" t="str">
        <f t="shared" si="13"/>
        <v xml:space="preserve">       localStorage.ShareholderFraudAlert1       =  document.ShareholderForm.ShareholderFraudAlert1.value;</v>
      </c>
      <c r="S15" t="str">
        <f t="shared" si="14"/>
        <v xml:space="preserve">         document.Shareholder.ShareholderFraudAlert1.value =  localStorage.ShareholderFraudAlert1;</v>
      </c>
      <c r="T15" t="s">
        <v>741</v>
      </c>
      <c r="U15" t="str">
        <f t="shared" si="15"/>
        <v xml:space="preserve">           ShareholderFraudAlert1  VARCHAR(3) NOT NULL,</v>
      </c>
      <c r="V15" t="str">
        <f t="shared" si="16"/>
        <v xml:space="preserve">       ShareholderFraudAlert1,</v>
      </c>
      <c r="W15" t="str">
        <f t="shared" si="17"/>
        <v xml:space="preserve">       '$ShareholderFraudAlert1',</v>
      </c>
    </row>
    <row r="16" spans="1:23" x14ac:dyDescent="0.25">
      <c r="A16">
        <v>14</v>
      </c>
      <c r="B16" t="s">
        <v>676</v>
      </c>
      <c r="C16" s="3">
        <f t="shared" si="2"/>
        <v>22</v>
      </c>
      <c r="D16" s="3">
        <f t="shared" si="0"/>
        <v>28</v>
      </c>
      <c r="E16" s="15" t="str">
        <f t="shared" si="3"/>
        <v xml:space="preserve">ShareholderTotalScore1      </v>
      </c>
      <c r="F16" t="str">
        <f t="shared" si="4"/>
        <v>'ShareholderTotalScore1'</v>
      </c>
      <c r="G16" t="str">
        <f t="shared" si="5"/>
        <v>$ShareholderTotalScore1</v>
      </c>
      <c r="H16" t="str">
        <f t="shared" si="6"/>
        <v>'$ShareholderTotalScore1'</v>
      </c>
      <c r="I16">
        <f t="shared" si="7"/>
        <v>25</v>
      </c>
      <c r="J16" s="3">
        <f t="shared" si="1"/>
        <v>31</v>
      </c>
      <c r="K16" s="10" t="str">
        <f t="shared" si="8"/>
        <v xml:space="preserve">localStorage.ShareholderTotalScore1      </v>
      </c>
      <c r="L16" s="8" t="s">
        <v>731</v>
      </c>
      <c r="M16" t="str">
        <f t="shared" si="9"/>
        <v xml:space="preserve">'$ShareholderTotalScore1'      </v>
      </c>
      <c r="N16" t="str">
        <f t="shared" si="10"/>
        <v>$ShareholderTotalScore1       = "";// Shareholder Data - 1</v>
      </c>
      <c r="O16" t="str">
        <f t="shared" si="18"/>
        <v xml:space="preserve">       if (typeof(localStorage.ShareholderTotalScore1      )==  "undefined") { localStorage.ShareholderTotalScore1       = ""};</v>
      </c>
      <c r="P16" t="str">
        <f t="shared" si="11"/>
        <v xml:space="preserve">       localStorage.ShareholderTotalScore1       = '&lt;php? echo $ShareholderTotalScore1?&gt;' ;</v>
      </c>
      <c r="Q16" t="str">
        <f t="shared" si="12"/>
        <v>$ShareholderTotalScore1       =  $_POST['ShareholderTotalScore1'] ;</v>
      </c>
      <c r="R16" t="str">
        <f t="shared" si="13"/>
        <v xml:space="preserve">       localStorage.ShareholderTotalScore1       =  document.ShareholderForm.ShareholderTotalScore1.value;</v>
      </c>
      <c r="S16" t="str">
        <f t="shared" si="14"/>
        <v xml:space="preserve">         document.Shareholder.ShareholderTotalScore1.value =  localStorage.ShareholderTotalScore1;</v>
      </c>
      <c r="T16" t="s">
        <v>739</v>
      </c>
      <c r="U16" t="str">
        <f t="shared" si="15"/>
        <v xml:space="preserve">           ShareholderTotalScore1  FLOAT NOT NULL,</v>
      </c>
      <c r="V16" t="str">
        <f t="shared" si="16"/>
        <v xml:space="preserve">       ShareholderTotalScore1,</v>
      </c>
      <c r="W16" t="str">
        <f t="shared" si="17"/>
        <v xml:space="preserve">       '$ShareholderTotalScore1',</v>
      </c>
    </row>
    <row r="17" spans="1:23" x14ac:dyDescent="0.25">
      <c r="A17">
        <v>15</v>
      </c>
      <c r="B17" t="s">
        <v>677</v>
      </c>
      <c r="C17" s="3">
        <f t="shared" si="2"/>
        <v>16</v>
      </c>
      <c r="D17" s="3">
        <f t="shared" si="0"/>
        <v>28</v>
      </c>
      <c r="E17" s="15" t="str">
        <f t="shared" si="3"/>
        <v xml:space="preserve">ShareholderName2            </v>
      </c>
      <c r="F17" t="str">
        <f t="shared" si="4"/>
        <v>'ShareholderName2'</v>
      </c>
      <c r="G17" t="str">
        <f t="shared" si="5"/>
        <v>$ShareholderName2</v>
      </c>
      <c r="H17" t="str">
        <f t="shared" si="6"/>
        <v>'$ShareholderName2'</v>
      </c>
      <c r="I17">
        <f t="shared" si="7"/>
        <v>19</v>
      </c>
      <c r="J17" s="3">
        <f t="shared" si="1"/>
        <v>31</v>
      </c>
      <c r="K17" s="10" t="str">
        <f t="shared" si="8"/>
        <v xml:space="preserve">localStorage.ShareholderName2            </v>
      </c>
      <c r="L17" s="8" t="s">
        <v>732</v>
      </c>
      <c r="M17" t="str">
        <f t="shared" si="9"/>
        <v xml:space="preserve">'$ShareholderName2'            </v>
      </c>
      <c r="N17" t="str">
        <f t="shared" si="10"/>
        <v>$ShareholderName2             = "";// Shareholder Data - 2</v>
      </c>
      <c r="O17" t="str">
        <f t="shared" si="18"/>
        <v xml:space="preserve">       if (typeof(localStorage.ShareholderName2            )==  "undefined") { localStorage.ShareholderName2             = ""};</v>
      </c>
      <c r="P17" t="str">
        <f t="shared" si="11"/>
        <v xml:space="preserve">       localStorage.ShareholderName2             = '&lt;php? echo $ShareholderName2?&gt;' ;</v>
      </c>
      <c r="Q17" t="str">
        <f t="shared" si="12"/>
        <v>$ShareholderName2             =  $_POST['ShareholderName2'] ;</v>
      </c>
      <c r="R17" t="str">
        <f t="shared" si="13"/>
        <v xml:space="preserve">       localStorage.ShareholderName2             =  document.ShareholderForm.ShareholderName2.value;</v>
      </c>
      <c r="S17" t="str">
        <f t="shared" si="14"/>
        <v xml:space="preserve">         document.Shareholder.ShareholderName2.value =  localStorage.ShareholderName2;</v>
      </c>
      <c r="T17" t="s">
        <v>736</v>
      </c>
      <c r="U17" t="str">
        <f t="shared" si="15"/>
        <v xml:space="preserve">           ShareholderName2  VARCHAR(100) NOT NULL,</v>
      </c>
      <c r="V17" t="str">
        <f t="shared" si="16"/>
        <v xml:space="preserve">       ShareholderName2,</v>
      </c>
      <c r="W17" t="str">
        <f t="shared" si="17"/>
        <v xml:space="preserve">       '$ShareholderName2',</v>
      </c>
    </row>
    <row r="18" spans="1:23" x14ac:dyDescent="0.25">
      <c r="A18">
        <v>16</v>
      </c>
      <c r="B18" t="s">
        <v>726</v>
      </c>
      <c r="C18" s="3">
        <f t="shared" si="2"/>
        <v>16</v>
      </c>
      <c r="D18" s="3">
        <f t="shared" si="0"/>
        <v>28</v>
      </c>
      <c r="E18" s="15" t="str">
        <f t="shared" si="3"/>
        <v xml:space="preserve">ShareholderDate2            </v>
      </c>
      <c r="F18" t="str">
        <f t="shared" si="4"/>
        <v>'ShareholderDate2'</v>
      </c>
      <c r="G18" t="str">
        <f t="shared" si="5"/>
        <v>$ShareholderDate2</v>
      </c>
      <c r="H18" t="str">
        <f t="shared" si="6"/>
        <v>'$ShareholderDate2'</v>
      </c>
      <c r="I18">
        <f t="shared" si="7"/>
        <v>19</v>
      </c>
      <c r="J18" s="3">
        <f t="shared" si="1"/>
        <v>31</v>
      </c>
      <c r="K18" s="10" t="str">
        <f t="shared" si="8"/>
        <v xml:space="preserve">localStorage.ShareholderDate2            </v>
      </c>
      <c r="L18" s="8" t="s">
        <v>732</v>
      </c>
      <c r="M18" t="str">
        <f t="shared" si="9"/>
        <v xml:space="preserve">'$ShareholderDate2'            </v>
      </c>
      <c r="N18" t="str">
        <f t="shared" si="10"/>
        <v>$ShareholderDate2             = "";// Shareholder Data - 2</v>
      </c>
      <c r="O18" t="str">
        <f t="shared" si="18"/>
        <v xml:space="preserve">       if (typeof(localStorage.ShareholderDate2            )==  "undefined") { localStorage.ShareholderDate2             = ""};</v>
      </c>
      <c r="P18" t="str">
        <f t="shared" si="11"/>
        <v xml:space="preserve">       localStorage.ShareholderDate2             = '&lt;php? echo $ShareholderDate2?&gt;' ;</v>
      </c>
      <c r="Q18" t="str">
        <f t="shared" si="12"/>
        <v>$ShareholderDate2             =  $_POST['ShareholderDate2'] ;</v>
      </c>
      <c r="R18" t="str">
        <f t="shared" si="13"/>
        <v xml:space="preserve">       localStorage.ShareholderDate2             =  document.ShareholderForm.ShareholderDate2.value;</v>
      </c>
      <c r="S18" t="str">
        <f t="shared" si="14"/>
        <v xml:space="preserve">         document.Shareholder.ShareholderDate2.value =  localStorage.ShareholderDate2;</v>
      </c>
      <c r="T18" t="s">
        <v>737</v>
      </c>
      <c r="U18" t="str">
        <f t="shared" si="15"/>
        <v xml:space="preserve">           ShareholderDate2  DATE NOT NULL,</v>
      </c>
      <c r="V18" t="str">
        <f t="shared" si="16"/>
        <v xml:space="preserve">       ShareholderDate2,</v>
      </c>
      <c r="W18" t="str">
        <f t="shared" si="17"/>
        <v xml:space="preserve">       '$ShareholderDate2',</v>
      </c>
    </row>
    <row r="19" spans="1:23" x14ac:dyDescent="0.25">
      <c r="A19">
        <v>17</v>
      </c>
      <c r="B19" t="s">
        <v>678</v>
      </c>
      <c r="C19" s="3">
        <f t="shared" si="2"/>
        <v>18</v>
      </c>
      <c r="D19" s="3">
        <f t="shared" si="0"/>
        <v>28</v>
      </c>
      <c r="E19" s="15" t="str">
        <f t="shared" si="3"/>
        <v xml:space="preserve">ShareholderGender2          </v>
      </c>
      <c r="F19" t="str">
        <f t="shared" si="4"/>
        <v>'ShareholderGender2'</v>
      </c>
      <c r="G19" t="str">
        <f t="shared" si="5"/>
        <v>$ShareholderGender2</v>
      </c>
      <c r="H19" t="str">
        <f t="shared" si="6"/>
        <v>'$ShareholderGender2'</v>
      </c>
      <c r="I19">
        <f t="shared" si="7"/>
        <v>21</v>
      </c>
      <c r="J19" s="3">
        <f t="shared" si="1"/>
        <v>31</v>
      </c>
      <c r="K19" s="10" t="str">
        <f t="shared" si="8"/>
        <v xml:space="preserve">localStorage.ShareholderGender2          </v>
      </c>
      <c r="L19" s="8" t="s">
        <v>732</v>
      </c>
      <c r="M19" t="str">
        <f t="shared" si="9"/>
        <v xml:space="preserve">'$ShareholderGender2'          </v>
      </c>
      <c r="N19" t="str">
        <f t="shared" si="10"/>
        <v>$ShareholderGender2           = "";// Shareholder Data - 2</v>
      </c>
      <c r="O19" t="str">
        <f t="shared" si="18"/>
        <v xml:space="preserve">       if (typeof(localStorage.ShareholderGender2          )==  "undefined") { localStorage.ShareholderGender2           = ""};</v>
      </c>
      <c r="P19" t="str">
        <f t="shared" si="11"/>
        <v xml:space="preserve">       localStorage.ShareholderGender2           = '&lt;php? echo $ShareholderGender2?&gt;' ;</v>
      </c>
      <c r="Q19" t="str">
        <f t="shared" si="12"/>
        <v>$ShareholderGender2           =  $_POST['ShareholderGender2'] ;</v>
      </c>
      <c r="R19" t="str">
        <f t="shared" si="13"/>
        <v xml:space="preserve">       localStorage.ShareholderGender2           =  document.ShareholderForm.ShareholderGender2.value;</v>
      </c>
      <c r="S19" t="str">
        <f t="shared" si="14"/>
        <v xml:space="preserve">         document.Shareholder.ShareholderGender2.value =  localStorage.ShareholderGender2;</v>
      </c>
      <c r="T19" t="s">
        <v>738</v>
      </c>
      <c r="U19" t="str">
        <f t="shared" si="15"/>
        <v xml:space="preserve">           ShareholderGender2  VARCHAR(6) NOT NULL,</v>
      </c>
      <c r="V19" t="str">
        <f t="shared" si="16"/>
        <v xml:space="preserve">       ShareholderGender2,</v>
      </c>
      <c r="W19" t="str">
        <f t="shared" si="17"/>
        <v xml:space="preserve">       '$ShareholderGender2',</v>
      </c>
    </row>
    <row r="20" spans="1:23" x14ac:dyDescent="0.25">
      <c r="A20">
        <v>18</v>
      </c>
      <c r="B20" t="s">
        <v>679</v>
      </c>
      <c r="C20" s="3">
        <f t="shared" si="2"/>
        <v>15</v>
      </c>
      <c r="D20" s="3">
        <f t="shared" si="0"/>
        <v>28</v>
      </c>
      <c r="E20" s="15" t="str">
        <f t="shared" si="3"/>
        <v xml:space="preserve">ShareholderAge2             </v>
      </c>
      <c r="F20" t="str">
        <f t="shared" si="4"/>
        <v>'ShareholderAge2'</v>
      </c>
      <c r="G20" t="str">
        <f t="shared" si="5"/>
        <v>$ShareholderAge2</v>
      </c>
      <c r="H20" t="str">
        <f t="shared" si="6"/>
        <v>'$ShareholderAge2'</v>
      </c>
      <c r="I20">
        <f t="shared" si="7"/>
        <v>18</v>
      </c>
      <c r="J20" s="3">
        <f t="shared" si="1"/>
        <v>31</v>
      </c>
      <c r="K20" s="10" t="str">
        <f t="shared" si="8"/>
        <v xml:space="preserve">localStorage.ShareholderAge2             </v>
      </c>
      <c r="L20" s="8" t="s">
        <v>732</v>
      </c>
      <c r="M20" t="str">
        <f t="shared" si="9"/>
        <v xml:space="preserve">'$ShareholderAge2'             </v>
      </c>
      <c r="N20" t="str">
        <f t="shared" si="10"/>
        <v>$ShareholderAge2              = "";// Shareholder Data - 2</v>
      </c>
      <c r="O20" t="str">
        <f t="shared" si="18"/>
        <v xml:space="preserve">       if (typeof(localStorage.ShareholderAge2             )==  "undefined") { localStorage.ShareholderAge2              = ""};</v>
      </c>
      <c r="P20" t="str">
        <f t="shared" si="11"/>
        <v xml:space="preserve">       localStorage.ShareholderAge2              = '&lt;php? echo $ShareholderAge2?&gt;' ;</v>
      </c>
      <c r="Q20" t="str">
        <f t="shared" si="12"/>
        <v>$ShareholderAge2              =  $_POST['ShareholderAge2'] ;</v>
      </c>
      <c r="R20" t="str">
        <f t="shared" si="13"/>
        <v xml:space="preserve">       localStorage.ShareholderAge2              =  document.ShareholderForm.ShareholderAge2.value;</v>
      </c>
      <c r="S20" t="str">
        <f t="shared" si="14"/>
        <v xml:space="preserve">         document.Shareholder.ShareholderAge2.value =  localStorage.ShareholderAge2;</v>
      </c>
      <c r="T20" t="s">
        <v>739</v>
      </c>
      <c r="U20" t="str">
        <f t="shared" si="15"/>
        <v xml:space="preserve">           ShareholderAge2  FLOAT NOT NULL,</v>
      </c>
      <c r="V20" t="str">
        <f t="shared" si="16"/>
        <v xml:space="preserve">       ShareholderAge2,</v>
      </c>
      <c r="W20" t="str">
        <f t="shared" si="17"/>
        <v xml:space="preserve">       '$ShareholderAge2',</v>
      </c>
    </row>
    <row r="21" spans="1:23" x14ac:dyDescent="0.25">
      <c r="A21">
        <v>19</v>
      </c>
      <c r="B21" t="s">
        <v>749</v>
      </c>
      <c r="C21" s="3">
        <f t="shared" si="2"/>
        <v>28</v>
      </c>
      <c r="D21" s="3">
        <f t="shared" si="0"/>
        <v>28</v>
      </c>
      <c r="E21" s="15" t="str">
        <f t="shared" si="3"/>
        <v>ShareholderPercentageShares2</v>
      </c>
      <c r="F21" t="str">
        <f t="shared" si="4"/>
        <v>'ShareholderPercentageShares2'</v>
      </c>
      <c r="G21" t="str">
        <f t="shared" si="5"/>
        <v>$ShareholderPercentageShares2</v>
      </c>
      <c r="H21" t="str">
        <f t="shared" si="6"/>
        <v>'$ShareholderPercentageShares2'</v>
      </c>
      <c r="I21">
        <f t="shared" si="7"/>
        <v>31</v>
      </c>
      <c r="J21" s="3">
        <f t="shared" si="1"/>
        <v>31</v>
      </c>
      <c r="K21" s="10" t="str">
        <f t="shared" si="8"/>
        <v>localStorage.ShareholderPercentageShares2</v>
      </c>
      <c r="L21" s="8" t="s">
        <v>732</v>
      </c>
      <c r="M21" t="str">
        <f t="shared" si="9"/>
        <v>'$ShareholderPercentageShares2'</v>
      </c>
      <c r="N21" t="str">
        <f t="shared" si="10"/>
        <v>$ShareholderPercentageShares2 = "";// Shareholder Data - 2</v>
      </c>
      <c r="O21" t="str">
        <f t="shared" si="18"/>
        <v xml:space="preserve">       if (typeof(localStorage.ShareholderPercentageShares2)==  "undefined") { localStorage.ShareholderPercentageShares2 = ""};</v>
      </c>
      <c r="P21" t="str">
        <f t="shared" si="11"/>
        <v xml:space="preserve">       localStorage.ShareholderPercentageShares2 = '&lt;php? echo $ShareholderPercentageShares2?&gt;' ;</v>
      </c>
      <c r="Q21" t="str">
        <f t="shared" si="12"/>
        <v>$ShareholderPercentageShares2 =  $_POST['ShareholderPercentageShares2'] ;</v>
      </c>
      <c r="R21" t="str">
        <f t="shared" si="13"/>
        <v xml:space="preserve">       localStorage.ShareholderPercentageShares2 =  document.ShareholderForm.ShareholderPercentageShares2.value;</v>
      </c>
      <c r="S21" t="str">
        <f t="shared" si="14"/>
        <v xml:space="preserve">         document.Shareholder.ShareholderPercentageShares2.value =  localStorage.ShareholderPercentageShares2;</v>
      </c>
      <c r="T21" t="s">
        <v>739</v>
      </c>
      <c r="U21" t="str">
        <f t="shared" si="15"/>
        <v xml:space="preserve">           ShareholderPercentageShares2  FLOAT NOT NULL,</v>
      </c>
      <c r="V21" t="str">
        <f t="shared" si="16"/>
        <v xml:space="preserve">       ShareholderPercentageShares2,</v>
      </c>
      <c r="W21" t="str">
        <f t="shared" si="17"/>
        <v xml:space="preserve">       '$ShareholderPercentageShares2',</v>
      </c>
    </row>
    <row r="22" spans="1:23" x14ac:dyDescent="0.25">
      <c r="A22">
        <v>20</v>
      </c>
      <c r="B22" t="s">
        <v>680</v>
      </c>
      <c r="C22" s="3">
        <f t="shared" si="2"/>
        <v>18</v>
      </c>
      <c r="D22" s="3">
        <f t="shared" si="0"/>
        <v>28</v>
      </c>
      <c r="E22" s="15" t="str">
        <f t="shared" si="3"/>
        <v xml:space="preserve">ShareholderITCRef2          </v>
      </c>
      <c r="F22" t="str">
        <f t="shared" si="4"/>
        <v>'ShareholderITCRef2'</v>
      </c>
      <c r="G22" t="str">
        <f t="shared" si="5"/>
        <v>$ShareholderITCRef2</v>
      </c>
      <c r="H22" t="str">
        <f t="shared" si="6"/>
        <v>'$ShareholderITCRef2'</v>
      </c>
      <c r="I22">
        <f t="shared" si="7"/>
        <v>21</v>
      </c>
      <c r="J22" s="3">
        <f t="shared" si="1"/>
        <v>31</v>
      </c>
      <c r="K22" s="10" t="str">
        <f t="shared" si="8"/>
        <v xml:space="preserve">localStorage.ShareholderITCRef2          </v>
      </c>
      <c r="L22" s="8" t="s">
        <v>732</v>
      </c>
      <c r="M22" t="str">
        <f t="shared" si="9"/>
        <v xml:space="preserve">'$ShareholderITCRef2'          </v>
      </c>
      <c r="N22" t="str">
        <f t="shared" si="10"/>
        <v>$ShareholderITCRef2           = "";// Shareholder Data - 2</v>
      </c>
      <c r="O22" t="str">
        <f t="shared" si="18"/>
        <v xml:space="preserve">       if (typeof(localStorage.ShareholderITCRef2          )==  "undefined") { localStorage.ShareholderITCRef2           = ""};</v>
      </c>
      <c r="P22" t="str">
        <f t="shared" si="11"/>
        <v xml:space="preserve">       localStorage.ShareholderITCRef2           = '&lt;php? echo $ShareholderITCRef2?&gt;' ;</v>
      </c>
      <c r="Q22" t="str">
        <f t="shared" si="12"/>
        <v>$ShareholderITCRef2           =  $_POST['ShareholderITCRef2'] ;</v>
      </c>
      <c r="R22" t="str">
        <f t="shared" si="13"/>
        <v xml:space="preserve">       localStorage.ShareholderITCRef2           =  document.ShareholderForm.ShareholderITCRef2.value;</v>
      </c>
      <c r="S22" t="str">
        <f t="shared" si="14"/>
        <v xml:space="preserve">         document.Shareholder.ShareholderITCRef2.value =  localStorage.ShareholderITCRef2;</v>
      </c>
      <c r="T22" t="s">
        <v>736</v>
      </c>
      <c r="U22" t="str">
        <f t="shared" si="15"/>
        <v xml:space="preserve">           ShareholderITCRef2  VARCHAR(100) NOT NULL,</v>
      </c>
      <c r="V22" t="str">
        <f t="shared" si="16"/>
        <v xml:space="preserve">       ShareholderITCRef2,</v>
      </c>
      <c r="W22" t="str">
        <f t="shared" si="17"/>
        <v xml:space="preserve">       '$ShareholderITCRef2',</v>
      </c>
    </row>
    <row r="23" spans="1:23" x14ac:dyDescent="0.25">
      <c r="A23">
        <v>21</v>
      </c>
      <c r="B23" t="s">
        <v>681</v>
      </c>
      <c r="C23" s="3">
        <f t="shared" si="2"/>
        <v>19</v>
      </c>
      <c r="D23" s="3">
        <f t="shared" si="0"/>
        <v>28</v>
      </c>
      <c r="E23" s="15" t="str">
        <f t="shared" si="3"/>
        <v xml:space="preserve">ShareholderITCDate2         </v>
      </c>
      <c r="F23" t="str">
        <f t="shared" si="4"/>
        <v>'ShareholderITCDate2'</v>
      </c>
      <c r="G23" t="str">
        <f t="shared" si="5"/>
        <v>$ShareholderITCDate2</v>
      </c>
      <c r="H23" t="str">
        <f t="shared" si="6"/>
        <v>'$ShareholderITCDate2'</v>
      </c>
      <c r="I23">
        <f t="shared" si="7"/>
        <v>22</v>
      </c>
      <c r="J23" s="3">
        <f t="shared" si="1"/>
        <v>31</v>
      </c>
      <c r="K23" s="10" t="str">
        <f t="shared" si="8"/>
        <v xml:space="preserve">localStorage.ShareholderITCDate2         </v>
      </c>
      <c r="L23" s="8" t="s">
        <v>732</v>
      </c>
      <c r="M23" t="str">
        <f t="shared" si="9"/>
        <v xml:space="preserve">'$ShareholderITCDate2'         </v>
      </c>
      <c r="N23" t="str">
        <f t="shared" si="10"/>
        <v>$ShareholderITCDate2          = "";// Shareholder Data - 2</v>
      </c>
      <c r="O23" t="str">
        <f t="shared" si="18"/>
        <v xml:space="preserve">       if (typeof(localStorage.ShareholderITCDate2         )==  "undefined") { localStorage.ShareholderITCDate2          = ""};</v>
      </c>
      <c r="P23" t="str">
        <f t="shared" si="11"/>
        <v xml:space="preserve">       localStorage.ShareholderITCDate2          = '&lt;php? echo $ShareholderITCDate2?&gt;' ;</v>
      </c>
      <c r="Q23" t="str">
        <f t="shared" si="12"/>
        <v>$ShareholderITCDate2          =  $_POST['ShareholderITCDate2'] ;</v>
      </c>
      <c r="R23" t="str">
        <f t="shared" si="13"/>
        <v xml:space="preserve">       localStorage.ShareholderITCDate2          =  document.ShareholderForm.ShareholderITCDate2.value;</v>
      </c>
      <c r="S23" t="str">
        <f t="shared" si="14"/>
        <v xml:space="preserve">         document.Shareholder.ShareholderITCDate2.value =  localStorage.ShareholderITCDate2;</v>
      </c>
      <c r="T23" t="s">
        <v>737</v>
      </c>
      <c r="U23" t="str">
        <f t="shared" si="15"/>
        <v xml:space="preserve">           ShareholderITCDate2  DATE NOT NULL,</v>
      </c>
      <c r="V23" t="str">
        <f t="shared" si="16"/>
        <v xml:space="preserve">       ShareholderITCDate2,</v>
      </c>
      <c r="W23" t="str">
        <f t="shared" si="17"/>
        <v xml:space="preserve">       '$ShareholderITCDate2',</v>
      </c>
    </row>
    <row r="24" spans="1:23" x14ac:dyDescent="0.25">
      <c r="A24">
        <v>22</v>
      </c>
      <c r="B24" t="s">
        <v>682</v>
      </c>
      <c r="C24" s="3">
        <f t="shared" si="2"/>
        <v>21</v>
      </c>
      <c r="D24" s="3">
        <f t="shared" si="0"/>
        <v>28</v>
      </c>
      <c r="E24" s="15" t="str">
        <f t="shared" si="3"/>
        <v xml:space="preserve">ShareholderPaidDebts2       </v>
      </c>
      <c r="F24" t="str">
        <f t="shared" si="4"/>
        <v>'ShareholderPaidDebts2'</v>
      </c>
      <c r="G24" t="str">
        <f t="shared" si="5"/>
        <v>$ShareholderPaidDebts2</v>
      </c>
      <c r="H24" t="str">
        <f t="shared" si="6"/>
        <v>'$ShareholderPaidDebts2'</v>
      </c>
      <c r="I24">
        <f t="shared" si="7"/>
        <v>24</v>
      </c>
      <c r="J24" s="3">
        <f t="shared" si="1"/>
        <v>31</v>
      </c>
      <c r="K24" s="10" t="str">
        <f t="shared" si="8"/>
        <v xml:space="preserve">localStorage.ShareholderPaidDebts2       </v>
      </c>
      <c r="L24" s="8" t="s">
        <v>732</v>
      </c>
      <c r="M24" t="str">
        <f t="shared" si="9"/>
        <v xml:space="preserve">'$ShareholderPaidDebts2'       </v>
      </c>
      <c r="N24" t="str">
        <f t="shared" si="10"/>
        <v>$ShareholderPaidDebts2        = "";// Shareholder Data - 2</v>
      </c>
      <c r="O24" t="str">
        <f t="shared" si="18"/>
        <v xml:space="preserve">       if (typeof(localStorage.ShareholderPaidDebts2       )==  "undefined") { localStorage.ShareholderPaidDebts2        = ""};</v>
      </c>
      <c r="P24" t="str">
        <f t="shared" si="11"/>
        <v xml:space="preserve">       localStorage.ShareholderPaidDebts2        = '&lt;php? echo $ShareholderPaidDebts2?&gt;' ;</v>
      </c>
      <c r="Q24" t="str">
        <f t="shared" si="12"/>
        <v>$ShareholderPaidDebts2        =  $_POST['ShareholderPaidDebts2'] ;</v>
      </c>
      <c r="R24" t="str">
        <f t="shared" si="13"/>
        <v xml:space="preserve">       localStorage.ShareholderPaidDebts2        =  document.ShareholderForm.ShareholderPaidDebts2.value;</v>
      </c>
      <c r="S24" t="str">
        <f t="shared" si="14"/>
        <v xml:space="preserve">         document.Shareholder.ShareholderPaidDebts2.value =  localStorage.ShareholderPaidDebts2;</v>
      </c>
      <c r="T24" t="s">
        <v>740</v>
      </c>
      <c r="U24" t="str">
        <f t="shared" si="15"/>
        <v xml:space="preserve">           ShareholderPaidDebts2  INT NOT NULL,</v>
      </c>
      <c r="V24" t="str">
        <f t="shared" si="16"/>
        <v xml:space="preserve">       ShareholderPaidDebts2,</v>
      </c>
      <c r="W24" t="str">
        <f t="shared" si="17"/>
        <v xml:space="preserve">       '$ShareholderPaidDebts2',</v>
      </c>
    </row>
    <row r="25" spans="1:23" x14ac:dyDescent="0.25">
      <c r="A25">
        <v>23</v>
      </c>
      <c r="B25" t="s">
        <v>683</v>
      </c>
      <c r="C25" s="3">
        <f t="shared" si="2"/>
        <v>20</v>
      </c>
      <c r="D25" s="3">
        <f t="shared" si="0"/>
        <v>28</v>
      </c>
      <c r="E25" s="15" t="str">
        <f t="shared" si="3"/>
        <v xml:space="preserve">ShareholderDefaults2        </v>
      </c>
      <c r="F25" t="str">
        <f t="shared" si="4"/>
        <v>'ShareholderDefaults2'</v>
      </c>
      <c r="G25" t="str">
        <f t="shared" si="5"/>
        <v>$ShareholderDefaults2</v>
      </c>
      <c r="H25" t="str">
        <f t="shared" si="6"/>
        <v>'$ShareholderDefaults2'</v>
      </c>
      <c r="I25">
        <f t="shared" si="7"/>
        <v>23</v>
      </c>
      <c r="J25" s="3">
        <f t="shared" si="1"/>
        <v>31</v>
      </c>
      <c r="K25" s="10" t="str">
        <f t="shared" si="8"/>
        <v xml:space="preserve">localStorage.ShareholderDefaults2        </v>
      </c>
      <c r="L25" s="8" t="s">
        <v>732</v>
      </c>
      <c r="M25" t="str">
        <f t="shared" si="9"/>
        <v xml:space="preserve">'$ShareholderDefaults2'        </v>
      </c>
      <c r="N25" t="str">
        <f t="shared" si="10"/>
        <v>$ShareholderDefaults2         = "";// Shareholder Data - 2</v>
      </c>
      <c r="O25" t="str">
        <f t="shared" si="18"/>
        <v xml:space="preserve">       if (typeof(localStorage.ShareholderDefaults2        )==  "undefined") { localStorage.ShareholderDefaults2         = ""};</v>
      </c>
      <c r="P25" t="str">
        <f t="shared" si="11"/>
        <v xml:space="preserve">       localStorage.ShareholderDefaults2         = '&lt;php? echo $ShareholderDefaults2?&gt;' ;</v>
      </c>
      <c r="Q25" t="str">
        <f t="shared" si="12"/>
        <v>$ShareholderDefaults2         =  $_POST['ShareholderDefaults2'] ;</v>
      </c>
      <c r="R25" t="str">
        <f t="shared" si="13"/>
        <v xml:space="preserve">       localStorage.ShareholderDefaults2         =  document.ShareholderForm.ShareholderDefaults2.value;</v>
      </c>
      <c r="S25" t="str">
        <f t="shared" si="14"/>
        <v xml:space="preserve">         document.Shareholder.ShareholderDefaults2.value =  localStorage.ShareholderDefaults2;</v>
      </c>
      <c r="T25" t="s">
        <v>740</v>
      </c>
      <c r="U25" t="str">
        <f t="shared" si="15"/>
        <v xml:space="preserve">           ShareholderDefaults2  INT NOT NULL,</v>
      </c>
      <c r="V25" t="str">
        <f t="shared" si="16"/>
        <v xml:space="preserve">       ShareholderDefaults2,</v>
      </c>
      <c r="W25" t="str">
        <f t="shared" si="17"/>
        <v xml:space="preserve">       '$ShareholderDefaults2',</v>
      </c>
    </row>
    <row r="26" spans="1:23" x14ac:dyDescent="0.25">
      <c r="A26">
        <v>24</v>
      </c>
      <c r="B26" t="s">
        <v>684</v>
      </c>
      <c r="C26" s="3">
        <f t="shared" si="2"/>
        <v>22</v>
      </c>
      <c r="D26" s="3">
        <f t="shared" si="0"/>
        <v>28</v>
      </c>
      <c r="E26" s="15" t="str">
        <f t="shared" si="3"/>
        <v xml:space="preserve">ShareholderJudgements2      </v>
      </c>
      <c r="F26" t="str">
        <f t="shared" si="4"/>
        <v>'ShareholderJudgements2'</v>
      </c>
      <c r="G26" t="str">
        <f t="shared" si="5"/>
        <v>$ShareholderJudgements2</v>
      </c>
      <c r="H26" t="str">
        <f t="shared" si="6"/>
        <v>'$ShareholderJudgements2'</v>
      </c>
      <c r="I26">
        <f t="shared" si="7"/>
        <v>25</v>
      </c>
      <c r="J26" s="3">
        <f t="shared" si="1"/>
        <v>31</v>
      </c>
      <c r="K26" s="10" t="str">
        <f t="shared" si="8"/>
        <v xml:space="preserve">localStorage.ShareholderJudgements2      </v>
      </c>
      <c r="L26" s="8" t="s">
        <v>732</v>
      </c>
      <c r="M26" t="str">
        <f t="shared" si="9"/>
        <v xml:space="preserve">'$ShareholderJudgements2'      </v>
      </c>
      <c r="N26" t="str">
        <f t="shared" si="10"/>
        <v>$ShareholderJudgements2       = "";// Shareholder Data - 2</v>
      </c>
      <c r="O26" t="str">
        <f t="shared" si="18"/>
        <v xml:space="preserve">       if (typeof(localStorage.ShareholderJudgements2      )==  "undefined") { localStorage.ShareholderJudgements2       = ""};</v>
      </c>
      <c r="P26" t="str">
        <f t="shared" si="11"/>
        <v xml:space="preserve">       localStorage.ShareholderJudgements2       = '&lt;php? echo $ShareholderJudgements2?&gt;' ;</v>
      </c>
      <c r="Q26" t="str">
        <f t="shared" si="12"/>
        <v>$ShareholderJudgements2       =  $_POST['ShareholderJudgements2'] ;</v>
      </c>
      <c r="R26" t="str">
        <f t="shared" si="13"/>
        <v xml:space="preserve">       localStorage.ShareholderJudgements2       =  document.ShareholderForm.ShareholderJudgements2.value;</v>
      </c>
      <c r="S26" t="str">
        <f t="shared" si="14"/>
        <v xml:space="preserve">         document.Shareholder.ShareholderJudgements2.value =  localStorage.ShareholderJudgements2;</v>
      </c>
      <c r="T26" t="s">
        <v>740</v>
      </c>
      <c r="U26" t="str">
        <f t="shared" si="15"/>
        <v xml:space="preserve">           ShareholderJudgements2  INT NOT NULL,</v>
      </c>
      <c r="V26" t="str">
        <f t="shared" si="16"/>
        <v xml:space="preserve">       ShareholderJudgements2,</v>
      </c>
      <c r="W26" t="str">
        <f t="shared" si="17"/>
        <v xml:space="preserve">       '$ShareholderJudgements2',</v>
      </c>
    </row>
    <row r="27" spans="1:23" x14ac:dyDescent="0.25">
      <c r="A27">
        <v>25</v>
      </c>
      <c r="B27" t="s">
        <v>685</v>
      </c>
      <c r="C27" s="3">
        <f t="shared" si="2"/>
        <v>23</v>
      </c>
      <c r="D27" s="3">
        <f t="shared" si="0"/>
        <v>28</v>
      </c>
      <c r="E27" s="15" t="str">
        <f t="shared" si="3"/>
        <v xml:space="preserve">ShareholderTraceAlerts2     </v>
      </c>
      <c r="F27" t="str">
        <f t="shared" si="4"/>
        <v>'ShareholderTraceAlerts2'</v>
      </c>
      <c r="G27" t="str">
        <f t="shared" si="5"/>
        <v>$ShareholderTraceAlerts2</v>
      </c>
      <c r="H27" t="str">
        <f t="shared" si="6"/>
        <v>'$ShareholderTraceAlerts2'</v>
      </c>
      <c r="I27">
        <f t="shared" si="7"/>
        <v>26</v>
      </c>
      <c r="J27" s="3">
        <f t="shared" si="1"/>
        <v>31</v>
      </c>
      <c r="K27" s="10" t="str">
        <f t="shared" si="8"/>
        <v xml:space="preserve">localStorage.ShareholderTraceAlerts2     </v>
      </c>
      <c r="L27" s="8" t="s">
        <v>732</v>
      </c>
      <c r="M27" t="str">
        <f t="shared" si="9"/>
        <v xml:space="preserve">'$ShareholderTraceAlerts2'     </v>
      </c>
      <c r="N27" t="str">
        <f t="shared" si="10"/>
        <v>$ShareholderTraceAlerts2      = "";// Shareholder Data - 2</v>
      </c>
      <c r="O27" t="str">
        <f t="shared" si="18"/>
        <v xml:space="preserve">       if (typeof(localStorage.ShareholderTraceAlerts2     )==  "undefined") { localStorage.ShareholderTraceAlerts2      = ""};</v>
      </c>
      <c r="P27" t="str">
        <f t="shared" si="11"/>
        <v xml:space="preserve">       localStorage.ShareholderTraceAlerts2      = '&lt;php? echo $ShareholderTraceAlerts2?&gt;' ;</v>
      </c>
      <c r="Q27" t="str">
        <f t="shared" si="12"/>
        <v>$ShareholderTraceAlerts2      =  $_POST['ShareholderTraceAlerts2'] ;</v>
      </c>
      <c r="R27" t="str">
        <f t="shared" si="13"/>
        <v xml:space="preserve">       localStorage.ShareholderTraceAlerts2      =  document.ShareholderForm.ShareholderTraceAlerts2.value;</v>
      </c>
      <c r="S27" t="str">
        <f t="shared" si="14"/>
        <v xml:space="preserve">         document.Shareholder.ShareholderTraceAlerts2.value =  localStorage.ShareholderTraceAlerts2;</v>
      </c>
      <c r="T27" t="s">
        <v>740</v>
      </c>
      <c r="U27" t="str">
        <f t="shared" si="15"/>
        <v xml:space="preserve">           ShareholderTraceAlerts2  INT NOT NULL,</v>
      </c>
      <c r="V27" t="str">
        <f t="shared" si="16"/>
        <v xml:space="preserve">       ShareholderTraceAlerts2,</v>
      </c>
      <c r="W27" t="str">
        <f t="shared" si="17"/>
        <v xml:space="preserve">       '$ShareholderTraceAlerts2',</v>
      </c>
    </row>
    <row r="28" spans="1:23" x14ac:dyDescent="0.25">
      <c r="A28">
        <v>26</v>
      </c>
      <c r="B28" t="s">
        <v>686</v>
      </c>
      <c r="C28" s="3">
        <f t="shared" si="2"/>
        <v>23</v>
      </c>
      <c r="D28" s="3">
        <f t="shared" si="0"/>
        <v>28</v>
      </c>
      <c r="E28" s="15" t="str">
        <f t="shared" si="3"/>
        <v xml:space="preserve">ShareholderBlacklisted2     </v>
      </c>
      <c r="F28" t="str">
        <f t="shared" si="4"/>
        <v>'ShareholderBlacklisted2'</v>
      </c>
      <c r="G28" t="str">
        <f t="shared" si="5"/>
        <v>$ShareholderBlacklisted2</v>
      </c>
      <c r="H28" t="str">
        <f t="shared" si="6"/>
        <v>'$ShareholderBlacklisted2'</v>
      </c>
      <c r="I28">
        <f t="shared" si="7"/>
        <v>26</v>
      </c>
      <c r="J28" s="3">
        <f t="shared" si="1"/>
        <v>31</v>
      </c>
      <c r="K28" s="10" t="str">
        <f t="shared" si="8"/>
        <v xml:space="preserve">localStorage.ShareholderBlacklisted2     </v>
      </c>
      <c r="L28" s="8" t="s">
        <v>732</v>
      </c>
      <c r="M28" t="str">
        <f t="shared" si="9"/>
        <v xml:space="preserve">'$ShareholderBlacklisted2'     </v>
      </c>
      <c r="N28" t="str">
        <f t="shared" si="10"/>
        <v>$ShareholderBlacklisted2      = "";// Shareholder Data - 2</v>
      </c>
      <c r="O28" t="str">
        <f t="shared" si="18"/>
        <v xml:space="preserve">       if (typeof(localStorage.ShareholderBlacklisted2     )==  "undefined") { localStorage.ShareholderBlacklisted2      = ""};</v>
      </c>
      <c r="P28" t="str">
        <f t="shared" si="11"/>
        <v xml:space="preserve">       localStorage.ShareholderBlacklisted2      = '&lt;php? echo $ShareholderBlacklisted2?&gt;' ;</v>
      </c>
      <c r="Q28" t="str">
        <f t="shared" si="12"/>
        <v>$ShareholderBlacklisted2      =  $_POST['ShareholderBlacklisted2'] ;</v>
      </c>
      <c r="R28" t="str">
        <f t="shared" si="13"/>
        <v xml:space="preserve">       localStorage.ShareholderBlacklisted2      =  document.ShareholderForm.ShareholderBlacklisted2.value;</v>
      </c>
      <c r="S28" t="str">
        <f t="shared" si="14"/>
        <v xml:space="preserve">         document.Shareholder.ShareholderBlacklisted2.value =  localStorage.ShareholderBlacklisted2;</v>
      </c>
      <c r="T28" t="s">
        <v>741</v>
      </c>
      <c r="U28" t="str">
        <f t="shared" si="15"/>
        <v xml:space="preserve">           ShareholderBlacklisted2  VARCHAR(3) NOT NULL,</v>
      </c>
      <c r="V28" t="str">
        <f t="shared" si="16"/>
        <v xml:space="preserve">       ShareholderBlacklisted2,</v>
      </c>
      <c r="W28" t="str">
        <f t="shared" si="17"/>
        <v xml:space="preserve">       '$ShareholderBlacklisted2',</v>
      </c>
    </row>
    <row r="29" spans="1:23" x14ac:dyDescent="0.25">
      <c r="A29">
        <v>27</v>
      </c>
      <c r="B29" t="s">
        <v>687</v>
      </c>
      <c r="C29" s="3">
        <f t="shared" si="2"/>
        <v>22</v>
      </c>
      <c r="D29" s="3">
        <f t="shared" si="0"/>
        <v>28</v>
      </c>
      <c r="E29" s="15" t="str">
        <f t="shared" si="3"/>
        <v xml:space="preserve">ShareholderFraudAlert2      </v>
      </c>
      <c r="F29" t="str">
        <f t="shared" si="4"/>
        <v>'ShareholderFraudAlert2'</v>
      </c>
      <c r="G29" t="str">
        <f t="shared" si="5"/>
        <v>$ShareholderFraudAlert2</v>
      </c>
      <c r="H29" t="str">
        <f t="shared" si="6"/>
        <v>'$ShareholderFraudAlert2'</v>
      </c>
      <c r="I29">
        <f t="shared" si="7"/>
        <v>25</v>
      </c>
      <c r="J29" s="3">
        <f t="shared" si="1"/>
        <v>31</v>
      </c>
      <c r="K29" s="10" t="str">
        <f t="shared" si="8"/>
        <v xml:space="preserve">localStorage.ShareholderFraudAlert2      </v>
      </c>
      <c r="L29" s="8" t="s">
        <v>732</v>
      </c>
      <c r="M29" t="str">
        <f t="shared" si="9"/>
        <v xml:space="preserve">'$ShareholderFraudAlert2'      </v>
      </c>
      <c r="N29" t="str">
        <f t="shared" si="10"/>
        <v>$ShareholderFraudAlert2       = "";// Shareholder Data - 2</v>
      </c>
      <c r="O29" t="str">
        <f t="shared" si="18"/>
        <v xml:space="preserve">       if (typeof(localStorage.ShareholderFraudAlert2      )==  "undefined") { localStorage.ShareholderFraudAlert2       = ""};</v>
      </c>
      <c r="P29" t="str">
        <f t="shared" si="11"/>
        <v xml:space="preserve">       localStorage.ShareholderFraudAlert2       = '&lt;php? echo $ShareholderFraudAlert2?&gt;' ;</v>
      </c>
      <c r="Q29" t="str">
        <f t="shared" si="12"/>
        <v>$ShareholderFraudAlert2       =  $_POST['ShareholderFraudAlert2'] ;</v>
      </c>
      <c r="R29" t="str">
        <f t="shared" si="13"/>
        <v xml:space="preserve">       localStorage.ShareholderFraudAlert2       =  document.ShareholderForm.ShareholderFraudAlert2.value;</v>
      </c>
      <c r="S29" t="str">
        <f t="shared" si="14"/>
        <v xml:space="preserve">         document.Shareholder.ShareholderFraudAlert2.value =  localStorage.ShareholderFraudAlert2;</v>
      </c>
      <c r="T29" t="s">
        <v>741</v>
      </c>
      <c r="U29" t="str">
        <f t="shared" si="15"/>
        <v xml:space="preserve">           ShareholderFraudAlert2  VARCHAR(3) NOT NULL,</v>
      </c>
      <c r="V29" t="str">
        <f t="shared" si="16"/>
        <v xml:space="preserve">       ShareholderFraudAlert2,</v>
      </c>
      <c r="W29" t="str">
        <f t="shared" si="17"/>
        <v xml:space="preserve">       '$ShareholderFraudAlert2',</v>
      </c>
    </row>
    <row r="30" spans="1:23" x14ac:dyDescent="0.25">
      <c r="A30">
        <v>28</v>
      </c>
      <c r="B30" t="s">
        <v>688</v>
      </c>
      <c r="C30" s="3">
        <f t="shared" ref="C30:C73" si="19">LEN(B30)</f>
        <v>22</v>
      </c>
      <c r="D30" s="3">
        <f t="shared" si="0"/>
        <v>28</v>
      </c>
      <c r="E30" s="15" t="str">
        <f t="shared" ref="E30:E73" si="20">B30&amp;REPT(" ",D30-C30)</f>
        <v xml:space="preserve">ShareholderTotalScore2      </v>
      </c>
      <c r="F30" t="str">
        <f t="shared" ref="F30:F73" si="21">"'"&amp;B30&amp;"'"</f>
        <v>'ShareholderTotalScore2'</v>
      </c>
      <c r="G30" t="str">
        <f t="shared" ref="G30:G73" si="22">"$"&amp;B30</f>
        <v>$ShareholderTotalScore2</v>
      </c>
      <c r="H30" t="str">
        <f t="shared" ref="H30:H73" si="23">"'"&amp;G30&amp;"'"</f>
        <v>'$ShareholderTotalScore2'</v>
      </c>
      <c r="I30">
        <f t="shared" ref="I30:I73" si="24">LEN(H30)</f>
        <v>25</v>
      </c>
      <c r="J30" s="3">
        <f t="shared" si="1"/>
        <v>31</v>
      </c>
      <c r="K30" s="10" t="str">
        <f t="shared" ref="K30:K73" si="25">"localStorage."&amp;E30</f>
        <v xml:space="preserve">localStorage.ShareholderTotalScore2      </v>
      </c>
      <c r="L30" s="8" t="s">
        <v>732</v>
      </c>
      <c r="M30" t="str">
        <f t="shared" ref="M30:M73" si="26">H30&amp;REPT(" ",J30-I30)</f>
        <v xml:space="preserve">'$ShareholderTotalScore2'      </v>
      </c>
      <c r="N30" t="str">
        <f t="shared" si="10"/>
        <v>$ShareholderTotalScore2       = "";// Shareholder Data - 2</v>
      </c>
      <c r="O30" t="str">
        <f t="shared" si="18"/>
        <v xml:space="preserve">       if (typeof(localStorage.ShareholderTotalScore2      )==  "undefined") { localStorage.ShareholderTotalScore2       = ""};</v>
      </c>
      <c r="P30" t="str">
        <f t="shared" ref="P30:P72" si="27">"       "&amp;K30&amp;" = '&lt;php? echo "&amp;SUBSTITUTE( H30,"'","")&amp;"?&gt;' ;"</f>
        <v xml:space="preserve">       localStorage.ShareholderTotalScore2       = '&lt;php? echo $ShareholderTotalScore2?&gt;' ;</v>
      </c>
      <c r="Q30" t="str">
        <f t="shared" ref="Q30:Q72" si="28">SUBSTITUTE(M30,"'","")&amp;" =  "&amp;"$_POST["&amp;F30&amp;"] "&amp;";"</f>
        <v>$ShareholderTotalScore2       =  $_POST['ShareholderTotalScore2'] ;</v>
      </c>
      <c r="R30" t="str">
        <f t="shared" si="13"/>
        <v xml:space="preserve">       localStorage.ShareholderTotalScore2       =  document.ShareholderForm.ShareholderTotalScore2.value;</v>
      </c>
      <c r="S30" t="str">
        <f t="shared" si="14"/>
        <v xml:space="preserve">         document.Shareholder.ShareholderTotalScore2.value =  localStorage.ShareholderTotalScore2;</v>
      </c>
      <c r="T30" t="s">
        <v>739</v>
      </c>
      <c r="U30" t="str">
        <f t="shared" si="15"/>
        <v xml:space="preserve">           ShareholderTotalScore2  FLOAT NOT NULL,</v>
      </c>
      <c r="V30" t="str">
        <f t="shared" ref="V30:V73" si="29">"       "&amp;B30&amp;","</f>
        <v xml:space="preserve">       ShareholderTotalScore2,</v>
      </c>
      <c r="W30" t="str">
        <f t="shared" ref="W30:W73" si="30">"       "&amp;H30&amp;","</f>
        <v xml:space="preserve">       '$ShareholderTotalScore2',</v>
      </c>
    </row>
    <row r="31" spans="1:23" x14ac:dyDescent="0.25">
      <c r="A31">
        <v>29</v>
      </c>
      <c r="B31" t="s">
        <v>689</v>
      </c>
      <c r="C31" s="3">
        <f t="shared" si="19"/>
        <v>16</v>
      </c>
      <c r="D31" s="3">
        <f t="shared" si="0"/>
        <v>28</v>
      </c>
      <c r="E31" s="15" t="str">
        <f t="shared" si="20"/>
        <v xml:space="preserve">ShareholderName3            </v>
      </c>
      <c r="F31" t="str">
        <f t="shared" si="21"/>
        <v>'ShareholderName3'</v>
      </c>
      <c r="G31" t="str">
        <f t="shared" si="22"/>
        <v>$ShareholderName3</v>
      </c>
      <c r="H31" t="str">
        <f t="shared" si="23"/>
        <v>'$ShareholderName3'</v>
      </c>
      <c r="I31">
        <f t="shared" si="24"/>
        <v>19</v>
      </c>
      <c r="J31" s="3">
        <f t="shared" si="1"/>
        <v>31</v>
      </c>
      <c r="K31" s="10" t="str">
        <f t="shared" si="25"/>
        <v xml:space="preserve">localStorage.ShareholderName3            </v>
      </c>
      <c r="L31" s="8" t="s">
        <v>733</v>
      </c>
      <c r="M31" t="str">
        <f t="shared" si="26"/>
        <v xml:space="preserve">'$ShareholderName3'            </v>
      </c>
      <c r="N31" t="str">
        <f t="shared" si="10"/>
        <v>$ShareholderName3             = "";// Shareholder Data - 3</v>
      </c>
      <c r="O31" t="str">
        <f t="shared" si="18"/>
        <v xml:space="preserve">       if (typeof(localStorage.ShareholderName3            )==  "undefined") { localStorage.ShareholderName3             = ""};</v>
      </c>
      <c r="P31" t="str">
        <f t="shared" si="27"/>
        <v xml:space="preserve">       localStorage.ShareholderName3             = '&lt;php? echo $ShareholderName3?&gt;' ;</v>
      </c>
      <c r="Q31" t="str">
        <f t="shared" si="28"/>
        <v>$ShareholderName3             =  $_POST['ShareholderName3'] ;</v>
      </c>
      <c r="R31" t="str">
        <f t="shared" si="13"/>
        <v xml:space="preserve">       localStorage.ShareholderName3             =  document.ShareholderForm.ShareholderName3.value;</v>
      </c>
      <c r="S31" t="str">
        <f t="shared" si="14"/>
        <v xml:space="preserve">         document.Shareholder.ShareholderName3.value =  localStorage.ShareholderName3;</v>
      </c>
      <c r="T31" t="s">
        <v>736</v>
      </c>
      <c r="U31" t="str">
        <f t="shared" si="15"/>
        <v xml:space="preserve">           ShareholderName3  VARCHAR(100) NOT NULL,</v>
      </c>
      <c r="V31" t="str">
        <f t="shared" si="29"/>
        <v xml:space="preserve">       ShareholderName3,</v>
      </c>
      <c r="W31" t="str">
        <f t="shared" si="30"/>
        <v xml:space="preserve">       '$ShareholderName3',</v>
      </c>
    </row>
    <row r="32" spans="1:23" x14ac:dyDescent="0.25">
      <c r="A32">
        <v>30</v>
      </c>
      <c r="B32" t="s">
        <v>727</v>
      </c>
      <c r="C32" s="3">
        <f t="shared" si="19"/>
        <v>16</v>
      </c>
      <c r="D32" s="3">
        <f t="shared" si="0"/>
        <v>28</v>
      </c>
      <c r="E32" s="15" t="str">
        <f t="shared" si="20"/>
        <v xml:space="preserve">ShareholderDate3            </v>
      </c>
      <c r="F32" t="str">
        <f t="shared" si="21"/>
        <v>'ShareholderDate3'</v>
      </c>
      <c r="G32" t="str">
        <f t="shared" si="22"/>
        <v>$ShareholderDate3</v>
      </c>
      <c r="H32" t="str">
        <f t="shared" si="23"/>
        <v>'$ShareholderDate3'</v>
      </c>
      <c r="I32">
        <f t="shared" si="24"/>
        <v>19</v>
      </c>
      <c r="J32" s="3">
        <f t="shared" si="1"/>
        <v>31</v>
      </c>
      <c r="K32" s="10" t="str">
        <f t="shared" si="25"/>
        <v xml:space="preserve">localStorage.ShareholderDate3            </v>
      </c>
      <c r="L32" s="8" t="s">
        <v>733</v>
      </c>
      <c r="M32" t="str">
        <f t="shared" si="26"/>
        <v xml:space="preserve">'$ShareholderDate3'            </v>
      </c>
      <c r="N32" t="str">
        <f t="shared" si="10"/>
        <v>$ShareholderDate3             = "";// Shareholder Data - 3</v>
      </c>
      <c r="O32" t="str">
        <f t="shared" si="18"/>
        <v xml:space="preserve">       if (typeof(localStorage.ShareholderDate3            )==  "undefined") { localStorage.ShareholderDate3             = ""};</v>
      </c>
      <c r="P32" t="str">
        <f t="shared" si="27"/>
        <v xml:space="preserve">       localStorage.ShareholderDate3             = '&lt;php? echo $ShareholderDate3?&gt;' ;</v>
      </c>
      <c r="Q32" t="str">
        <f t="shared" si="28"/>
        <v>$ShareholderDate3             =  $_POST['ShareholderDate3'] ;</v>
      </c>
      <c r="R32" t="str">
        <f t="shared" si="13"/>
        <v xml:space="preserve">       localStorage.ShareholderDate3             =  document.ShareholderForm.ShareholderDate3.value;</v>
      </c>
      <c r="S32" t="str">
        <f t="shared" si="14"/>
        <v xml:space="preserve">         document.Shareholder.ShareholderDate3.value =  localStorage.ShareholderDate3;</v>
      </c>
      <c r="T32" t="s">
        <v>737</v>
      </c>
      <c r="U32" t="str">
        <f t="shared" si="15"/>
        <v xml:space="preserve">           ShareholderDate3  DATE NOT NULL,</v>
      </c>
      <c r="V32" t="str">
        <f t="shared" si="29"/>
        <v xml:space="preserve">       ShareholderDate3,</v>
      </c>
      <c r="W32" t="str">
        <f t="shared" si="30"/>
        <v xml:space="preserve">       '$ShareholderDate3',</v>
      </c>
    </row>
    <row r="33" spans="1:23" x14ac:dyDescent="0.25">
      <c r="A33">
        <v>31</v>
      </c>
      <c r="B33" t="s">
        <v>690</v>
      </c>
      <c r="C33" s="3">
        <f t="shared" si="19"/>
        <v>18</v>
      </c>
      <c r="D33" s="3">
        <f t="shared" si="0"/>
        <v>28</v>
      </c>
      <c r="E33" s="15" t="str">
        <f t="shared" si="20"/>
        <v xml:space="preserve">ShareholderGender3          </v>
      </c>
      <c r="F33" t="str">
        <f t="shared" si="21"/>
        <v>'ShareholderGender3'</v>
      </c>
      <c r="G33" t="str">
        <f t="shared" si="22"/>
        <v>$ShareholderGender3</v>
      </c>
      <c r="H33" t="str">
        <f t="shared" si="23"/>
        <v>'$ShareholderGender3'</v>
      </c>
      <c r="I33">
        <f t="shared" si="24"/>
        <v>21</v>
      </c>
      <c r="J33" s="3">
        <f t="shared" si="1"/>
        <v>31</v>
      </c>
      <c r="K33" s="10" t="str">
        <f t="shared" si="25"/>
        <v xml:space="preserve">localStorage.ShareholderGender3          </v>
      </c>
      <c r="L33" s="8" t="s">
        <v>733</v>
      </c>
      <c r="M33" t="str">
        <f t="shared" si="26"/>
        <v xml:space="preserve">'$ShareholderGender3'          </v>
      </c>
      <c r="N33" t="str">
        <f t="shared" si="10"/>
        <v>$ShareholderGender3           = "";// Shareholder Data - 3</v>
      </c>
      <c r="O33" t="str">
        <f t="shared" si="18"/>
        <v xml:space="preserve">       if (typeof(localStorage.ShareholderGender3          )==  "undefined") { localStorage.ShareholderGender3           = ""};</v>
      </c>
      <c r="P33" t="str">
        <f t="shared" si="27"/>
        <v xml:space="preserve">       localStorage.ShareholderGender3           = '&lt;php? echo $ShareholderGender3?&gt;' ;</v>
      </c>
      <c r="Q33" t="str">
        <f t="shared" si="28"/>
        <v>$ShareholderGender3           =  $_POST['ShareholderGender3'] ;</v>
      </c>
      <c r="R33" t="str">
        <f t="shared" si="13"/>
        <v xml:space="preserve">       localStorage.ShareholderGender3           =  document.ShareholderForm.ShareholderGender3.value;</v>
      </c>
      <c r="S33" t="str">
        <f t="shared" si="14"/>
        <v xml:space="preserve">         document.Shareholder.ShareholderGender3.value =  localStorage.ShareholderGender3;</v>
      </c>
      <c r="T33" t="s">
        <v>738</v>
      </c>
      <c r="U33" t="str">
        <f t="shared" si="15"/>
        <v xml:space="preserve">           ShareholderGender3  VARCHAR(6) NOT NULL,</v>
      </c>
      <c r="V33" t="str">
        <f t="shared" si="29"/>
        <v xml:space="preserve">       ShareholderGender3,</v>
      </c>
      <c r="W33" t="str">
        <f t="shared" si="30"/>
        <v xml:space="preserve">       '$ShareholderGender3',</v>
      </c>
    </row>
    <row r="34" spans="1:23" x14ac:dyDescent="0.25">
      <c r="A34">
        <v>32</v>
      </c>
      <c r="B34" t="s">
        <v>691</v>
      </c>
      <c r="C34" s="3">
        <f t="shared" si="19"/>
        <v>15</v>
      </c>
      <c r="D34" s="3">
        <f t="shared" si="0"/>
        <v>28</v>
      </c>
      <c r="E34" s="15" t="str">
        <f t="shared" si="20"/>
        <v xml:space="preserve">ShareholderAge3             </v>
      </c>
      <c r="F34" t="str">
        <f t="shared" si="21"/>
        <v>'ShareholderAge3'</v>
      </c>
      <c r="G34" t="str">
        <f t="shared" si="22"/>
        <v>$ShareholderAge3</v>
      </c>
      <c r="H34" t="str">
        <f t="shared" si="23"/>
        <v>'$ShareholderAge3'</v>
      </c>
      <c r="I34">
        <f t="shared" si="24"/>
        <v>18</v>
      </c>
      <c r="J34" s="3">
        <f t="shared" si="1"/>
        <v>31</v>
      </c>
      <c r="K34" s="10" t="str">
        <f t="shared" si="25"/>
        <v xml:space="preserve">localStorage.ShareholderAge3             </v>
      </c>
      <c r="L34" s="8" t="s">
        <v>733</v>
      </c>
      <c r="M34" t="str">
        <f t="shared" si="26"/>
        <v xml:space="preserve">'$ShareholderAge3'             </v>
      </c>
      <c r="N34" t="str">
        <f t="shared" si="10"/>
        <v>$ShareholderAge3              = "";// Shareholder Data - 3</v>
      </c>
      <c r="O34" t="str">
        <f t="shared" si="18"/>
        <v xml:space="preserve">       if (typeof(localStorage.ShareholderAge3             )==  "undefined") { localStorage.ShareholderAge3              = ""};</v>
      </c>
      <c r="P34" t="str">
        <f t="shared" si="27"/>
        <v xml:space="preserve">       localStorage.ShareholderAge3              = '&lt;php? echo $ShareholderAge3?&gt;' ;</v>
      </c>
      <c r="Q34" t="str">
        <f t="shared" si="28"/>
        <v>$ShareholderAge3              =  $_POST['ShareholderAge3'] ;</v>
      </c>
      <c r="R34" t="str">
        <f t="shared" si="13"/>
        <v xml:space="preserve">       localStorage.ShareholderAge3              =  document.ShareholderForm.ShareholderAge3.value;</v>
      </c>
      <c r="S34" t="str">
        <f t="shared" si="14"/>
        <v xml:space="preserve">         document.Shareholder.ShareholderAge3.value =  localStorage.ShareholderAge3;</v>
      </c>
      <c r="T34" t="s">
        <v>739</v>
      </c>
      <c r="U34" t="str">
        <f t="shared" si="15"/>
        <v xml:space="preserve">           ShareholderAge3  FLOAT NOT NULL,</v>
      </c>
      <c r="V34" t="str">
        <f t="shared" si="29"/>
        <v xml:space="preserve">       ShareholderAge3,</v>
      </c>
      <c r="W34" t="str">
        <f t="shared" si="30"/>
        <v xml:space="preserve">       '$ShareholderAge3',</v>
      </c>
    </row>
    <row r="35" spans="1:23" x14ac:dyDescent="0.25">
      <c r="A35">
        <v>33</v>
      </c>
      <c r="B35" t="s">
        <v>750</v>
      </c>
      <c r="C35" s="3">
        <f t="shared" si="19"/>
        <v>28</v>
      </c>
      <c r="D35" s="3">
        <f t="shared" si="0"/>
        <v>28</v>
      </c>
      <c r="E35" s="15" t="str">
        <f t="shared" si="20"/>
        <v>ShareholderPercentageShares3</v>
      </c>
      <c r="F35" t="str">
        <f t="shared" si="21"/>
        <v>'ShareholderPercentageShares3'</v>
      </c>
      <c r="G35" t="str">
        <f t="shared" si="22"/>
        <v>$ShareholderPercentageShares3</v>
      </c>
      <c r="H35" t="str">
        <f t="shared" si="23"/>
        <v>'$ShareholderPercentageShares3'</v>
      </c>
      <c r="I35">
        <f t="shared" si="24"/>
        <v>31</v>
      </c>
      <c r="J35" s="3">
        <f t="shared" si="1"/>
        <v>31</v>
      </c>
      <c r="K35" s="10" t="str">
        <f t="shared" si="25"/>
        <v>localStorage.ShareholderPercentageShares3</v>
      </c>
      <c r="L35" s="8" t="s">
        <v>733</v>
      </c>
      <c r="M35" t="str">
        <f t="shared" si="26"/>
        <v>'$ShareholderPercentageShares3'</v>
      </c>
      <c r="N35" t="str">
        <f t="shared" si="10"/>
        <v>$ShareholderPercentageShares3 = "";// Shareholder Data - 3</v>
      </c>
      <c r="O35" t="str">
        <f t="shared" si="18"/>
        <v xml:space="preserve">       if (typeof(localStorage.ShareholderPercentageShares3)==  "undefined") { localStorage.ShareholderPercentageShares3 = ""};</v>
      </c>
      <c r="P35" t="str">
        <f t="shared" si="27"/>
        <v xml:space="preserve">       localStorage.ShareholderPercentageShares3 = '&lt;php? echo $ShareholderPercentageShares3?&gt;' ;</v>
      </c>
      <c r="Q35" t="str">
        <f t="shared" si="28"/>
        <v>$ShareholderPercentageShares3 =  $_POST['ShareholderPercentageShares3'] ;</v>
      </c>
      <c r="R35" t="str">
        <f t="shared" si="13"/>
        <v xml:space="preserve">       localStorage.ShareholderPercentageShares3 =  document.ShareholderForm.ShareholderPercentageShares3.value;</v>
      </c>
      <c r="S35" t="str">
        <f t="shared" si="14"/>
        <v xml:space="preserve">         document.Shareholder.ShareholderPercentageShares3.value =  localStorage.ShareholderPercentageShares3;</v>
      </c>
      <c r="T35" t="s">
        <v>739</v>
      </c>
      <c r="U35" t="str">
        <f t="shared" si="15"/>
        <v xml:space="preserve">           ShareholderPercentageShares3  FLOAT NOT NULL,</v>
      </c>
      <c r="V35" t="str">
        <f t="shared" si="29"/>
        <v xml:space="preserve">       ShareholderPercentageShares3,</v>
      </c>
      <c r="W35" t="str">
        <f t="shared" si="30"/>
        <v xml:space="preserve">       '$ShareholderPercentageShares3',</v>
      </c>
    </row>
    <row r="36" spans="1:23" x14ac:dyDescent="0.25">
      <c r="A36">
        <v>34</v>
      </c>
      <c r="B36" t="s">
        <v>692</v>
      </c>
      <c r="C36" s="3">
        <f t="shared" si="19"/>
        <v>18</v>
      </c>
      <c r="D36" s="3">
        <f t="shared" si="0"/>
        <v>28</v>
      </c>
      <c r="E36" s="15" t="str">
        <f t="shared" si="20"/>
        <v xml:space="preserve">ShareholderITCRef3          </v>
      </c>
      <c r="F36" t="str">
        <f t="shared" si="21"/>
        <v>'ShareholderITCRef3'</v>
      </c>
      <c r="G36" t="str">
        <f t="shared" si="22"/>
        <v>$ShareholderITCRef3</v>
      </c>
      <c r="H36" t="str">
        <f t="shared" si="23"/>
        <v>'$ShareholderITCRef3'</v>
      </c>
      <c r="I36">
        <f t="shared" si="24"/>
        <v>21</v>
      </c>
      <c r="J36" s="3">
        <f t="shared" si="1"/>
        <v>31</v>
      </c>
      <c r="K36" s="10" t="str">
        <f t="shared" si="25"/>
        <v xml:space="preserve">localStorage.ShareholderITCRef3          </v>
      </c>
      <c r="L36" s="8" t="s">
        <v>733</v>
      </c>
      <c r="M36" t="str">
        <f t="shared" si="26"/>
        <v xml:space="preserve">'$ShareholderITCRef3'          </v>
      </c>
      <c r="N36" t="str">
        <f t="shared" si="10"/>
        <v>$ShareholderITCRef3           = "";// Shareholder Data - 3</v>
      </c>
      <c r="O36" t="str">
        <f t="shared" si="18"/>
        <v xml:space="preserve">       if (typeof(localStorage.ShareholderITCRef3          )==  "undefined") { localStorage.ShareholderITCRef3           = ""};</v>
      </c>
      <c r="P36" t="str">
        <f t="shared" si="27"/>
        <v xml:space="preserve">       localStorage.ShareholderITCRef3           = '&lt;php? echo $ShareholderITCRef3?&gt;' ;</v>
      </c>
      <c r="Q36" t="str">
        <f t="shared" si="28"/>
        <v>$ShareholderITCRef3           =  $_POST['ShareholderITCRef3'] ;</v>
      </c>
      <c r="R36" t="str">
        <f t="shared" si="13"/>
        <v xml:space="preserve">       localStorage.ShareholderITCRef3           =  document.ShareholderForm.ShareholderITCRef3.value;</v>
      </c>
      <c r="S36" t="str">
        <f t="shared" si="14"/>
        <v xml:space="preserve">         document.Shareholder.ShareholderITCRef3.value =  localStorage.ShareholderITCRef3;</v>
      </c>
      <c r="T36" t="s">
        <v>736</v>
      </c>
      <c r="U36" t="str">
        <f t="shared" si="15"/>
        <v xml:space="preserve">           ShareholderITCRef3  VARCHAR(100) NOT NULL,</v>
      </c>
      <c r="V36" t="str">
        <f t="shared" si="29"/>
        <v xml:space="preserve">       ShareholderITCRef3,</v>
      </c>
      <c r="W36" t="str">
        <f t="shared" si="30"/>
        <v xml:space="preserve">       '$ShareholderITCRef3',</v>
      </c>
    </row>
    <row r="37" spans="1:23" x14ac:dyDescent="0.25">
      <c r="A37">
        <v>35</v>
      </c>
      <c r="B37" t="s">
        <v>693</v>
      </c>
      <c r="C37" s="3">
        <f t="shared" si="19"/>
        <v>19</v>
      </c>
      <c r="D37" s="3">
        <f t="shared" si="0"/>
        <v>28</v>
      </c>
      <c r="E37" s="15" t="str">
        <f t="shared" si="20"/>
        <v xml:space="preserve">ShareholderITCDate3         </v>
      </c>
      <c r="F37" t="str">
        <f t="shared" si="21"/>
        <v>'ShareholderITCDate3'</v>
      </c>
      <c r="G37" t="str">
        <f t="shared" si="22"/>
        <v>$ShareholderITCDate3</v>
      </c>
      <c r="H37" t="str">
        <f t="shared" si="23"/>
        <v>'$ShareholderITCDate3'</v>
      </c>
      <c r="I37">
        <f t="shared" si="24"/>
        <v>22</v>
      </c>
      <c r="J37" s="3">
        <f t="shared" si="1"/>
        <v>31</v>
      </c>
      <c r="K37" s="10" t="str">
        <f t="shared" si="25"/>
        <v xml:space="preserve">localStorage.ShareholderITCDate3         </v>
      </c>
      <c r="L37" s="8" t="s">
        <v>733</v>
      </c>
      <c r="M37" t="str">
        <f t="shared" si="26"/>
        <v xml:space="preserve">'$ShareholderITCDate3'         </v>
      </c>
      <c r="N37" t="str">
        <f t="shared" si="10"/>
        <v>$ShareholderITCDate3          = "";// Shareholder Data - 3</v>
      </c>
      <c r="O37" t="str">
        <f t="shared" si="18"/>
        <v xml:space="preserve">       if (typeof(localStorage.ShareholderITCDate3         )==  "undefined") { localStorage.ShareholderITCDate3          = ""};</v>
      </c>
      <c r="P37" t="str">
        <f t="shared" si="27"/>
        <v xml:space="preserve">       localStorage.ShareholderITCDate3          = '&lt;php? echo $ShareholderITCDate3?&gt;' ;</v>
      </c>
      <c r="Q37" t="str">
        <f t="shared" si="28"/>
        <v>$ShareholderITCDate3          =  $_POST['ShareholderITCDate3'] ;</v>
      </c>
      <c r="R37" t="str">
        <f t="shared" si="13"/>
        <v xml:space="preserve">       localStorage.ShareholderITCDate3          =  document.ShareholderForm.ShareholderITCDate3.value;</v>
      </c>
      <c r="S37" t="str">
        <f t="shared" si="14"/>
        <v xml:space="preserve">         document.Shareholder.ShareholderITCDate3.value =  localStorage.ShareholderITCDate3;</v>
      </c>
      <c r="T37" t="s">
        <v>737</v>
      </c>
      <c r="U37" t="str">
        <f t="shared" si="15"/>
        <v xml:space="preserve">           ShareholderITCDate3  DATE NOT NULL,</v>
      </c>
      <c r="V37" t="str">
        <f t="shared" si="29"/>
        <v xml:space="preserve">       ShareholderITCDate3,</v>
      </c>
      <c r="W37" t="str">
        <f t="shared" si="30"/>
        <v xml:space="preserve">       '$ShareholderITCDate3',</v>
      </c>
    </row>
    <row r="38" spans="1:23" x14ac:dyDescent="0.25">
      <c r="A38">
        <v>36</v>
      </c>
      <c r="B38" t="s">
        <v>694</v>
      </c>
      <c r="C38" s="3">
        <f t="shared" si="19"/>
        <v>21</v>
      </c>
      <c r="D38" s="3">
        <f t="shared" si="0"/>
        <v>28</v>
      </c>
      <c r="E38" s="15" t="str">
        <f t="shared" si="20"/>
        <v xml:space="preserve">ShareholderPaidDebts3       </v>
      </c>
      <c r="F38" t="str">
        <f t="shared" si="21"/>
        <v>'ShareholderPaidDebts3'</v>
      </c>
      <c r="G38" t="str">
        <f t="shared" si="22"/>
        <v>$ShareholderPaidDebts3</v>
      </c>
      <c r="H38" t="str">
        <f t="shared" si="23"/>
        <v>'$ShareholderPaidDebts3'</v>
      </c>
      <c r="I38">
        <f t="shared" si="24"/>
        <v>24</v>
      </c>
      <c r="J38" s="3">
        <f t="shared" si="1"/>
        <v>31</v>
      </c>
      <c r="K38" s="10" t="str">
        <f t="shared" si="25"/>
        <v xml:space="preserve">localStorage.ShareholderPaidDebts3       </v>
      </c>
      <c r="L38" s="8" t="s">
        <v>733</v>
      </c>
      <c r="M38" t="str">
        <f t="shared" si="26"/>
        <v xml:space="preserve">'$ShareholderPaidDebts3'       </v>
      </c>
      <c r="N38" t="str">
        <f t="shared" si="10"/>
        <v>$ShareholderPaidDebts3        = "";// Shareholder Data - 3</v>
      </c>
      <c r="O38" t="str">
        <f t="shared" si="18"/>
        <v xml:space="preserve">       if (typeof(localStorage.ShareholderPaidDebts3       )==  "undefined") { localStorage.ShareholderPaidDebts3        = ""};</v>
      </c>
      <c r="P38" t="str">
        <f t="shared" si="27"/>
        <v xml:space="preserve">       localStorage.ShareholderPaidDebts3        = '&lt;php? echo $ShareholderPaidDebts3?&gt;' ;</v>
      </c>
      <c r="Q38" t="str">
        <f t="shared" si="28"/>
        <v>$ShareholderPaidDebts3        =  $_POST['ShareholderPaidDebts3'] ;</v>
      </c>
      <c r="R38" t="str">
        <f t="shared" si="13"/>
        <v xml:space="preserve">       localStorage.ShareholderPaidDebts3        =  document.ShareholderForm.ShareholderPaidDebts3.value;</v>
      </c>
      <c r="S38" t="str">
        <f t="shared" si="14"/>
        <v xml:space="preserve">         document.Shareholder.ShareholderPaidDebts3.value =  localStorage.ShareholderPaidDebts3;</v>
      </c>
      <c r="T38" t="s">
        <v>740</v>
      </c>
      <c r="U38" t="str">
        <f t="shared" si="15"/>
        <v xml:space="preserve">           ShareholderPaidDebts3  INT NOT NULL,</v>
      </c>
      <c r="V38" t="str">
        <f t="shared" si="29"/>
        <v xml:space="preserve">       ShareholderPaidDebts3,</v>
      </c>
      <c r="W38" t="str">
        <f t="shared" si="30"/>
        <v xml:space="preserve">       '$ShareholderPaidDebts3',</v>
      </c>
    </row>
    <row r="39" spans="1:23" x14ac:dyDescent="0.25">
      <c r="A39">
        <v>37</v>
      </c>
      <c r="B39" t="s">
        <v>695</v>
      </c>
      <c r="C39" s="3">
        <f t="shared" si="19"/>
        <v>20</v>
      </c>
      <c r="D39" s="3">
        <f t="shared" si="0"/>
        <v>28</v>
      </c>
      <c r="E39" s="15" t="str">
        <f t="shared" si="20"/>
        <v xml:space="preserve">ShareholderDefaults3        </v>
      </c>
      <c r="F39" t="str">
        <f t="shared" si="21"/>
        <v>'ShareholderDefaults3'</v>
      </c>
      <c r="G39" t="str">
        <f t="shared" si="22"/>
        <v>$ShareholderDefaults3</v>
      </c>
      <c r="H39" t="str">
        <f t="shared" si="23"/>
        <v>'$ShareholderDefaults3'</v>
      </c>
      <c r="I39">
        <f t="shared" si="24"/>
        <v>23</v>
      </c>
      <c r="J39" s="3">
        <f t="shared" si="1"/>
        <v>31</v>
      </c>
      <c r="K39" s="10" t="str">
        <f t="shared" si="25"/>
        <v xml:space="preserve">localStorage.ShareholderDefaults3        </v>
      </c>
      <c r="L39" s="8" t="s">
        <v>733</v>
      </c>
      <c r="M39" t="str">
        <f t="shared" si="26"/>
        <v xml:space="preserve">'$ShareholderDefaults3'        </v>
      </c>
      <c r="N39" t="str">
        <f t="shared" si="10"/>
        <v>$ShareholderDefaults3         = "";// Shareholder Data - 3</v>
      </c>
      <c r="O39" t="str">
        <f t="shared" si="18"/>
        <v xml:space="preserve">       if (typeof(localStorage.ShareholderDefaults3        )==  "undefined") { localStorage.ShareholderDefaults3         = ""};</v>
      </c>
      <c r="P39" t="str">
        <f t="shared" si="27"/>
        <v xml:space="preserve">       localStorage.ShareholderDefaults3         = '&lt;php? echo $ShareholderDefaults3?&gt;' ;</v>
      </c>
      <c r="Q39" t="str">
        <f t="shared" si="28"/>
        <v>$ShareholderDefaults3         =  $_POST['ShareholderDefaults3'] ;</v>
      </c>
      <c r="R39" t="str">
        <f t="shared" si="13"/>
        <v xml:space="preserve">       localStorage.ShareholderDefaults3         =  document.ShareholderForm.ShareholderDefaults3.value;</v>
      </c>
      <c r="S39" t="str">
        <f t="shared" si="14"/>
        <v xml:space="preserve">         document.Shareholder.ShareholderDefaults3.value =  localStorage.ShareholderDefaults3;</v>
      </c>
      <c r="T39" t="s">
        <v>740</v>
      </c>
      <c r="U39" t="str">
        <f t="shared" si="15"/>
        <v xml:space="preserve">           ShareholderDefaults3  INT NOT NULL,</v>
      </c>
      <c r="V39" t="str">
        <f t="shared" si="29"/>
        <v xml:space="preserve">       ShareholderDefaults3,</v>
      </c>
      <c r="W39" t="str">
        <f t="shared" si="30"/>
        <v xml:space="preserve">       '$ShareholderDefaults3',</v>
      </c>
    </row>
    <row r="40" spans="1:23" x14ac:dyDescent="0.25">
      <c r="A40">
        <v>38</v>
      </c>
      <c r="B40" t="s">
        <v>696</v>
      </c>
      <c r="C40" s="3">
        <f t="shared" si="19"/>
        <v>22</v>
      </c>
      <c r="D40" s="3">
        <f t="shared" si="0"/>
        <v>28</v>
      </c>
      <c r="E40" s="15" t="str">
        <f t="shared" si="20"/>
        <v xml:space="preserve">ShareholderJudgements3      </v>
      </c>
      <c r="F40" t="str">
        <f t="shared" si="21"/>
        <v>'ShareholderJudgements3'</v>
      </c>
      <c r="G40" t="str">
        <f t="shared" si="22"/>
        <v>$ShareholderJudgements3</v>
      </c>
      <c r="H40" t="str">
        <f t="shared" si="23"/>
        <v>'$ShareholderJudgements3'</v>
      </c>
      <c r="I40">
        <f t="shared" si="24"/>
        <v>25</v>
      </c>
      <c r="J40" s="3">
        <f t="shared" si="1"/>
        <v>31</v>
      </c>
      <c r="K40" s="10" t="str">
        <f t="shared" si="25"/>
        <v xml:space="preserve">localStorage.ShareholderJudgements3      </v>
      </c>
      <c r="L40" s="8" t="s">
        <v>733</v>
      </c>
      <c r="M40" t="str">
        <f t="shared" si="26"/>
        <v xml:space="preserve">'$ShareholderJudgements3'      </v>
      </c>
      <c r="N40" t="str">
        <f t="shared" si="10"/>
        <v>$ShareholderJudgements3       = "";// Shareholder Data - 3</v>
      </c>
      <c r="O40" t="str">
        <f t="shared" si="18"/>
        <v xml:space="preserve">       if (typeof(localStorage.ShareholderJudgements3      )==  "undefined") { localStorage.ShareholderJudgements3       = ""};</v>
      </c>
      <c r="P40" t="str">
        <f t="shared" si="27"/>
        <v xml:space="preserve">       localStorage.ShareholderJudgements3       = '&lt;php? echo $ShareholderJudgements3?&gt;' ;</v>
      </c>
      <c r="Q40" t="str">
        <f t="shared" si="28"/>
        <v>$ShareholderJudgements3       =  $_POST['ShareholderJudgements3'] ;</v>
      </c>
      <c r="R40" t="str">
        <f t="shared" si="13"/>
        <v xml:space="preserve">       localStorage.ShareholderJudgements3       =  document.ShareholderForm.ShareholderJudgements3.value;</v>
      </c>
      <c r="S40" t="str">
        <f t="shared" si="14"/>
        <v xml:space="preserve">         document.Shareholder.ShareholderJudgements3.value =  localStorage.ShareholderJudgements3;</v>
      </c>
      <c r="T40" t="s">
        <v>740</v>
      </c>
      <c r="U40" t="str">
        <f t="shared" si="15"/>
        <v xml:space="preserve">           ShareholderJudgements3  INT NOT NULL,</v>
      </c>
      <c r="V40" t="str">
        <f t="shared" si="29"/>
        <v xml:space="preserve">       ShareholderJudgements3,</v>
      </c>
      <c r="W40" t="str">
        <f t="shared" si="30"/>
        <v xml:space="preserve">       '$ShareholderJudgements3',</v>
      </c>
    </row>
    <row r="41" spans="1:23" x14ac:dyDescent="0.25">
      <c r="A41">
        <v>39</v>
      </c>
      <c r="B41" t="s">
        <v>697</v>
      </c>
      <c r="C41" s="3">
        <f t="shared" si="19"/>
        <v>23</v>
      </c>
      <c r="D41" s="3">
        <f t="shared" si="0"/>
        <v>28</v>
      </c>
      <c r="E41" s="15" t="str">
        <f t="shared" si="20"/>
        <v xml:space="preserve">ShareholderTraceAlerts3     </v>
      </c>
      <c r="F41" t="str">
        <f t="shared" si="21"/>
        <v>'ShareholderTraceAlerts3'</v>
      </c>
      <c r="G41" t="str">
        <f t="shared" si="22"/>
        <v>$ShareholderTraceAlerts3</v>
      </c>
      <c r="H41" t="str">
        <f t="shared" si="23"/>
        <v>'$ShareholderTraceAlerts3'</v>
      </c>
      <c r="I41">
        <f t="shared" si="24"/>
        <v>26</v>
      </c>
      <c r="J41" s="3">
        <f t="shared" si="1"/>
        <v>31</v>
      </c>
      <c r="K41" s="10" t="str">
        <f t="shared" si="25"/>
        <v xml:space="preserve">localStorage.ShareholderTraceAlerts3     </v>
      </c>
      <c r="L41" s="8" t="s">
        <v>733</v>
      </c>
      <c r="M41" t="str">
        <f t="shared" si="26"/>
        <v xml:space="preserve">'$ShareholderTraceAlerts3'     </v>
      </c>
      <c r="N41" t="str">
        <f t="shared" si="10"/>
        <v>$ShareholderTraceAlerts3      = "";// Shareholder Data - 3</v>
      </c>
      <c r="O41" t="str">
        <f t="shared" si="18"/>
        <v xml:space="preserve">       if (typeof(localStorage.ShareholderTraceAlerts3     )==  "undefined") { localStorage.ShareholderTraceAlerts3      = ""};</v>
      </c>
      <c r="P41" t="str">
        <f t="shared" si="27"/>
        <v xml:space="preserve">       localStorage.ShareholderTraceAlerts3      = '&lt;php? echo $ShareholderTraceAlerts3?&gt;' ;</v>
      </c>
      <c r="Q41" t="str">
        <f t="shared" si="28"/>
        <v>$ShareholderTraceAlerts3      =  $_POST['ShareholderTraceAlerts3'] ;</v>
      </c>
      <c r="R41" t="str">
        <f t="shared" si="13"/>
        <v xml:space="preserve">       localStorage.ShareholderTraceAlerts3      =  document.ShareholderForm.ShareholderTraceAlerts3.value;</v>
      </c>
      <c r="S41" t="str">
        <f t="shared" si="14"/>
        <v xml:space="preserve">         document.Shareholder.ShareholderTraceAlerts3.value =  localStorage.ShareholderTraceAlerts3;</v>
      </c>
      <c r="T41" t="s">
        <v>740</v>
      </c>
      <c r="U41" t="str">
        <f t="shared" si="15"/>
        <v xml:space="preserve">           ShareholderTraceAlerts3  INT NOT NULL,</v>
      </c>
      <c r="V41" t="str">
        <f t="shared" si="29"/>
        <v xml:space="preserve">       ShareholderTraceAlerts3,</v>
      </c>
      <c r="W41" t="str">
        <f t="shared" si="30"/>
        <v xml:space="preserve">       '$ShareholderTraceAlerts3',</v>
      </c>
    </row>
    <row r="42" spans="1:23" x14ac:dyDescent="0.25">
      <c r="A42">
        <v>40</v>
      </c>
      <c r="B42" t="s">
        <v>698</v>
      </c>
      <c r="C42" s="3">
        <f t="shared" si="19"/>
        <v>23</v>
      </c>
      <c r="D42" s="3">
        <f t="shared" si="0"/>
        <v>28</v>
      </c>
      <c r="E42" s="15" t="str">
        <f t="shared" si="20"/>
        <v xml:space="preserve">ShareholderBlacklisted3     </v>
      </c>
      <c r="F42" t="str">
        <f t="shared" si="21"/>
        <v>'ShareholderBlacklisted3'</v>
      </c>
      <c r="G42" t="str">
        <f t="shared" si="22"/>
        <v>$ShareholderBlacklisted3</v>
      </c>
      <c r="H42" t="str">
        <f t="shared" si="23"/>
        <v>'$ShareholderBlacklisted3'</v>
      </c>
      <c r="I42">
        <f t="shared" si="24"/>
        <v>26</v>
      </c>
      <c r="J42" s="3">
        <f t="shared" si="1"/>
        <v>31</v>
      </c>
      <c r="K42" s="10" t="str">
        <f t="shared" si="25"/>
        <v xml:space="preserve">localStorage.ShareholderBlacklisted3     </v>
      </c>
      <c r="L42" s="8" t="s">
        <v>733</v>
      </c>
      <c r="M42" t="str">
        <f t="shared" si="26"/>
        <v xml:space="preserve">'$ShareholderBlacklisted3'     </v>
      </c>
      <c r="N42" t="str">
        <f t="shared" si="10"/>
        <v>$ShareholderBlacklisted3      = "";// Shareholder Data - 3</v>
      </c>
      <c r="O42" t="str">
        <f t="shared" si="18"/>
        <v xml:space="preserve">       if (typeof(localStorage.ShareholderBlacklisted3     )==  "undefined") { localStorage.ShareholderBlacklisted3      = ""};</v>
      </c>
      <c r="P42" t="str">
        <f t="shared" si="27"/>
        <v xml:space="preserve">       localStorage.ShareholderBlacklisted3      = '&lt;php? echo $ShareholderBlacklisted3?&gt;' ;</v>
      </c>
      <c r="Q42" t="str">
        <f t="shared" si="28"/>
        <v>$ShareholderBlacklisted3      =  $_POST['ShareholderBlacklisted3'] ;</v>
      </c>
      <c r="R42" t="str">
        <f t="shared" si="13"/>
        <v xml:space="preserve">       localStorage.ShareholderBlacklisted3      =  document.ShareholderForm.ShareholderBlacklisted3.value;</v>
      </c>
      <c r="S42" t="str">
        <f t="shared" si="14"/>
        <v xml:space="preserve">         document.Shareholder.ShareholderBlacklisted3.value =  localStorage.ShareholderBlacklisted3;</v>
      </c>
      <c r="T42" t="s">
        <v>741</v>
      </c>
      <c r="U42" t="str">
        <f t="shared" si="15"/>
        <v xml:space="preserve">           ShareholderBlacklisted3  VARCHAR(3) NOT NULL,</v>
      </c>
      <c r="V42" t="str">
        <f t="shared" si="29"/>
        <v xml:space="preserve">       ShareholderBlacklisted3,</v>
      </c>
      <c r="W42" t="str">
        <f t="shared" si="30"/>
        <v xml:space="preserve">       '$ShareholderBlacklisted3',</v>
      </c>
    </row>
    <row r="43" spans="1:23" x14ac:dyDescent="0.25">
      <c r="A43">
        <v>41</v>
      </c>
      <c r="B43" t="s">
        <v>699</v>
      </c>
      <c r="C43" s="3">
        <f t="shared" si="19"/>
        <v>22</v>
      </c>
      <c r="D43" s="3">
        <f t="shared" si="0"/>
        <v>28</v>
      </c>
      <c r="E43" s="15" t="str">
        <f t="shared" si="20"/>
        <v xml:space="preserve">ShareholderFraudAlert3      </v>
      </c>
      <c r="F43" t="str">
        <f t="shared" si="21"/>
        <v>'ShareholderFraudAlert3'</v>
      </c>
      <c r="G43" t="str">
        <f t="shared" si="22"/>
        <v>$ShareholderFraudAlert3</v>
      </c>
      <c r="H43" t="str">
        <f t="shared" si="23"/>
        <v>'$ShareholderFraudAlert3'</v>
      </c>
      <c r="I43">
        <f t="shared" si="24"/>
        <v>25</v>
      </c>
      <c r="J43" s="3">
        <f t="shared" si="1"/>
        <v>31</v>
      </c>
      <c r="K43" s="10" t="str">
        <f t="shared" si="25"/>
        <v xml:space="preserve">localStorage.ShareholderFraudAlert3      </v>
      </c>
      <c r="L43" s="8" t="s">
        <v>733</v>
      </c>
      <c r="M43" t="str">
        <f t="shared" si="26"/>
        <v xml:space="preserve">'$ShareholderFraudAlert3'      </v>
      </c>
      <c r="N43" t="str">
        <f t="shared" si="10"/>
        <v>$ShareholderFraudAlert3       = "";// Shareholder Data - 3</v>
      </c>
      <c r="O43" t="str">
        <f t="shared" si="18"/>
        <v xml:space="preserve">       if (typeof(localStorage.ShareholderFraudAlert3      )==  "undefined") { localStorage.ShareholderFraudAlert3       = ""};</v>
      </c>
      <c r="P43" t="str">
        <f t="shared" si="27"/>
        <v xml:space="preserve">       localStorage.ShareholderFraudAlert3       = '&lt;php? echo $ShareholderFraudAlert3?&gt;' ;</v>
      </c>
      <c r="Q43" t="str">
        <f t="shared" si="28"/>
        <v>$ShareholderFraudAlert3       =  $_POST['ShareholderFraudAlert3'] ;</v>
      </c>
      <c r="R43" t="str">
        <f t="shared" si="13"/>
        <v xml:space="preserve">       localStorage.ShareholderFraudAlert3       =  document.ShareholderForm.ShareholderFraudAlert3.value;</v>
      </c>
      <c r="S43" t="str">
        <f t="shared" si="14"/>
        <v xml:space="preserve">         document.Shareholder.ShareholderFraudAlert3.value =  localStorage.ShareholderFraudAlert3;</v>
      </c>
      <c r="T43" t="s">
        <v>741</v>
      </c>
      <c r="U43" t="str">
        <f t="shared" si="15"/>
        <v xml:space="preserve">           ShareholderFraudAlert3  VARCHAR(3) NOT NULL,</v>
      </c>
      <c r="V43" t="str">
        <f t="shared" si="29"/>
        <v xml:space="preserve">       ShareholderFraudAlert3,</v>
      </c>
      <c r="W43" t="str">
        <f t="shared" si="30"/>
        <v xml:space="preserve">       '$ShareholderFraudAlert3',</v>
      </c>
    </row>
    <row r="44" spans="1:23" x14ac:dyDescent="0.25">
      <c r="A44">
        <v>42</v>
      </c>
      <c r="B44" t="s">
        <v>700</v>
      </c>
      <c r="C44" s="3">
        <f t="shared" si="19"/>
        <v>22</v>
      </c>
      <c r="D44" s="3">
        <f t="shared" si="0"/>
        <v>28</v>
      </c>
      <c r="E44" s="15" t="str">
        <f t="shared" si="20"/>
        <v xml:space="preserve">ShareholderTotalScore3      </v>
      </c>
      <c r="F44" t="str">
        <f t="shared" si="21"/>
        <v>'ShareholderTotalScore3'</v>
      </c>
      <c r="G44" t="str">
        <f t="shared" si="22"/>
        <v>$ShareholderTotalScore3</v>
      </c>
      <c r="H44" t="str">
        <f t="shared" si="23"/>
        <v>'$ShareholderTotalScore3'</v>
      </c>
      <c r="I44">
        <f t="shared" si="24"/>
        <v>25</v>
      </c>
      <c r="J44" s="3">
        <f t="shared" si="1"/>
        <v>31</v>
      </c>
      <c r="K44" s="10" t="str">
        <f t="shared" si="25"/>
        <v xml:space="preserve">localStorage.ShareholderTotalScore3      </v>
      </c>
      <c r="L44" s="8" t="s">
        <v>733</v>
      </c>
      <c r="M44" t="str">
        <f t="shared" si="26"/>
        <v xml:space="preserve">'$ShareholderTotalScore3'      </v>
      </c>
      <c r="N44" t="str">
        <f t="shared" si="10"/>
        <v>$ShareholderTotalScore3       = "";// Shareholder Data - 3</v>
      </c>
      <c r="O44" t="str">
        <f t="shared" si="18"/>
        <v xml:space="preserve">       if (typeof(localStorage.ShareholderTotalScore3      )==  "undefined") { localStorage.ShareholderTotalScore3       = ""};</v>
      </c>
      <c r="P44" t="str">
        <f t="shared" si="27"/>
        <v xml:space="preserve">       localStorage.ShareholderTotalScore3       = '&lt;php? echo $ShareholderTotalScore3?&gt;' ;</v>
      </c>
      <c r="Q44" t="str">
        <f t="shared" si="28"/>
        <v>$ShareholderTotalScore3       =  $_POST['ShareholderTotalScore3'] ;</v>
      </c>
      <c r="R44" t="str">
        <f t="shared" si="13"/>
        <v xml:space="preserve">       localStorage.ShareholderTotalScore3       =  document.ShareholderForm.ShareholderTotalScore3.value;</v>
      </c>
      <c r="S44" t="str">
        <f t="shared" si="14"/>
        <v xml:space="preserve">         document.Shareholder.ShareholderTotalScore3.value =  localStorage.ShareholderTotalScore3;</v>
      </c>
      <c r="T44" t="s">
        <v>739</v>
      </c>
      <c r="U44" t="str">
        <f t="shared" si="15"/>
        <v xml:space="preserve">           ShareholderTotalScore3  FLOAT NOT NULL,</v>
      </c>
      <c r="V44" t="str">
        <f t="shared" si="29"/>
        <v xml:space="preserve">       ShareholderTotalScore3,</v>
      </c>
      <c r="W44" t="str">
        <f t="shared" si="30"/>
        <v xml:space="preserve">       '$ShareholderTotalScore3',</v>
      </c>
    </row>
    <row r="45" spans="1:23" x14ac:dyDescent="0.25">
      <c r="A45">
        <v>43</v>
      </c>
      <c r="B45" t="s">
        <v>701</v>
      </c>
      <c r="C45" s="3">
        <f t="shared" si="19"/>
        <v>16</v>
      </c>
      <c r="D45" s="3">
        <f t="shared" si="0"/>
        <v>28</v>
      </c>
      <c r="E45" s="15" t="str">
        <f t="shared" si="20"/>
        <v xml:space="preserve">ShareholderName4            </v>
      </c>
      <c r="F45" t="str">
        <f t="shared" si="21"/>
        <v>'ShareholderName4'</v>
      </c>
      <c r="G45" t="str">
        <f t="shared" si="22"/>
        <v>$ShareholderName4</v>
      </c>
      <c r="H45" t="str">
        <f t="shared" si="23"/>
        <v>'$ShareholderName4'</v>
      </c>
      <c r="I45">
        <f t="shared" si="24"/>
        <v>19</v>
      </c>
      <c r="J45" s="3">
        <f t="shared" si="1"/>
        <v>31</v>
      </c>
      <c r="K45" s="10" t="str">
        <f t="shared" si="25"/>
        <v xml:space="preserve">localStorage.ShareholderName4            </v>
      </c>
      <c r="L45" s="8" t="s">
        <v>734</v>
      </c>
      <c r="M45" t="str">
        <f t="shared" si="26"/>
        <v xml:space="preserve">'$ShareholderName4'            </v>
      </c>
      <c r="N45" t="str">
        <f t="shared" si="10"/>
        <v>$ShareholderName4             = "";// Shareholder Data - 4</v>
      </c>
      <c r="O45" t="str">
        <f t="shared" si="18"/>
        <v xml:space="preserve">       if (typeof(localStorage.ShareholderName4            )==  "undefined") { localStorage.ShareholderName4             = ""};</v>
      </c>
      <c r="P45" t="str">
        <f t="shared" si="27"/>
        <v xml:space="preserve">       localStorage.ShareholderName4             = '&lt;php? echo $ShareholderName4?&gt;' ;</v>
      </c>
      <c r="Q45" t="str">
        <f t="shared" si="28"/>
        <v>$ShareholderName4             =  $_POST['ShareholderName4'] ;</v>
      </c>
      <c r="R45" t="str">
        <f t="shared" si="13"/>
        <v xml:space="preserve">       localStorage.ShareholderName4             =  document.ShareholderForm.ShareholderName4.value;</v>
      </c>
      <c r="S45" t="str">
        <f t="shared" si="14"/>
        <v xml:space="preserve">         document.Shareholder.ShareholderName4.value =  localStorage.ShareholderName4;</v>
      </c>
      <c r="T45" t="s">
        <v>736</v>
      </c>
      <c r="U45" t="str">
        <f t="shared" si="15"/>
        <v xml:space="preserve">           ShareholderName4  VARCHAR(100) NOT NULL,</v>
      </c>
      <c r="V45" t="str">
        <f t="shared" si="29"/>
        <v xml:space="preserve">       ShareholderName4,</v>
      </c>
      <c r="W45" t="str">
        <f t="shared" si="30"/>
        <v xml:space="preserve">       '$ShareholderName4',</v>
      </c>
    </row>
    <row r="46" spans="1:23" x14ac:dyDescent="0.25">
      <c r="A46">
        <v>44</v>
      </c>
      <c r="B46" t="s">
        <v>728</v>
      </c>
      <c r="C46" s="3">
        <f t="shared" si="19"/>
        <v>16</v>
      </c>
      <c r="D46" s="3">
        <f t="shared" si="0"/>
        <v>28</v>
      </c>
      <c r="E46" s="15" t="str">
        <f t="shared" si="20"/>
        <v xml:space="preserve">ShareholderDate4            </v>
      </c>
      <c r="F46" t="str">
        <f t="shared" si="21"/>
        <v>'ShareholderDate4'</v>
      </c>
      <c r="G46" t="str">
        <f t="shared" si="22"/>
        <v>$ShareholderDate4</v>
      </c>
      <c r="H46" t="str">
        <f t="shared" si="23"/>
        <v>'$ShareholderDate4'</v>
      </c>
      <c r="I46">
        <f t="shared" si="24"/>
        <v>19</v>
      </c>
      <c r="J46" s="3">
        <f t="shared" si="1"/>
        <v>31</v>
      </c>
      <c r="K46" s="10" t="str">
        <f t="shared" si="25"/>
        <v xml:space="preserve">localStorage.ShareholderDate4            </v>
      </c>
      <c r="L46" s="8" t="s">
        <v>734</v>
      </c>
      <c r="M46" t="str">
        <f t="shared" si="26"/>
        <v xml:space="preserve">'$ShareholderDate4'            </v>
      </c>
      <c r="N46" t="str">
        <f t="shared" si="10"/>
        <v>$ShareholderDate4             = "";// Shareholder Data - 4</v>
      </c>
      <c r="O46" t="str">
        <f t="shared" si="18"/>
        <v xml:space="preserve">       if (typeof(localStorage.ShareholderDate4            )==  "undefined") { localStorage.ShareholderDate4             = ""};</v>
      </c>
      <c r="P46" t="str">
        <f t="shared" si="27"/>
        <v xml:space="preserve">       localStorage.ShareholderDate4             = '&lt;php? echo $ShareholderDate4?&gt;' ;</v>
      </c>
      <c r="Q46" t="str">
        <f t="shared" si="28"/>
        <v>$ShareholderDate4             =  $_POST['ShareholderDate4'] ;</v>
      </c>
      <c r="R46" t="str">
        <f t="shared" si="13"/>
        <v xml:space="preserve">       localStorage.ShareholderDate4             =  document.ShareholderForm.ShareholderDate4.value;</v>
      </c>
      <c r="S46" t="str">
        <f t="shared" si="14"/>
        <v xml:space="preserve">         document.Shareholder.ShareholderDate4.value =  localStorage.ShareholderDate4;</v>
      </c>
      <c r="T46" t="s">
        <v>737</v>
      </c>
      <c r="U46" t="str">
        <f t="shared" si="15"/>
        <v xml:space="preserve">           ShareholderDate4  DATE NOT NULL,</v>
      </c>
      <c r="V46" t="str">
        <f t="shared" si="29"/>
        <v xml:space="preserve">       ShareholderDate4,</v>
      </c>
      <c r="W46" t="str">
        <f t="shared" si="30"/>
        <v xml:space="preserve">       '$ShareholderDate4',</v>
      </c>
    </row>
    <row r="47" spans="1:23" x14ac:dyDescent="0.25">
      <c r="A47">
        <v>45</v>
      </c>
      <c r="B47" t="s">
        <v>702</v>
      </c>
      <c r="C47" s="3">
        <f t="shared" si="19"/>
        <v>18</v>
      </c>
      <c r="D47" s="3">
        <f t="shared" si="0"/>
        <v>28</v>
      </c>
      <c r="E47" s="15" t="str">
        <f t="shared" si="20"/>
        <v xml:space="preserve">ShareholderGender4          </v>
      </c>
      <c r="F47" t="str">
        <f t="shared" si="21"/>
        <v>'ShareholderGender4'</v>
      </c>
      <c r="G47" t="str">
        <f t="shared" si="22"/>
        <v>$ShareholderGender4</v>
      </c>
      <c r="H47" t="str">
        <f t="shared" si="23"/>
        <v>'$ShareholderGender4'</v>
      </c>
      <c r="I47">
        <f t="shared" si="24"/>
        <v>21</v>
      </c>
      <c r="J47" s="3">
        <f t="shared" si="1"/>
        <v>31</v>
      </c>
      <c r="K47" s="10" t="str">
        <f t="shared" si="25"/>
        <v xml:space="preserve">localStorage.ShareholderGender4          </v>
      </c>
      <c r="L47" s="8" t="s">
        <v>734</v>
      </c>
      <c r="M47" t="str">
        <f t="shared" si="26"/>
        <v xml:space="preserve">'$ShareholderGender4'          </v>
      </c>
      <c r="N47" t="str">
        <f t="shared" si="10"/>
        <v>$ShareholderGender4           = "";// Shareholder Data - 4</v>
      </c>
      <c r="O47" t="str">
        <f t="shared" si="18"/>
        <v xml:space="preserve">       if (typeof(localStorage.ShareholderGender4          )==  "undefined") { localStorage.ShareholderGender4           = ""};</v>
      </c>
      <c r="P47" t="str">
        <f t="shared" si="27"/>
        <v xml:space="preserve">       localStorage.ShareholderGender4           = '&lt;php? echo $ShareholderGender4?&gt;' ;</v>
      </c>
      <c r="Q47" t="str">
        <f t="shared" si="28"/>
        <v>$ShareholderGender4           =  $_POST['ShareholderGender4'] ;</v>
      </c>
      <c r="R47" t="str">
        <f t="shared" si="13"/>
        <v xml:space="preserve">       localStorage.ShareholderGender4           =  document.ShareholderForm.ShareholderGender4.value;</v>
      </c>
      <c r="S47" t="str">
        <f t="shared" si="14"/>
        <v xml:space="preserve">         document.Shareholder.ShareholderGender4.value =  localStorage.ShareholderGender4;</v>
      </c>
      <c r="T47" t="s">
        <v>738</v>
      </c>
      <c r="U47" t="str">
        <f t="shared" si="15"/>
        <v xml:space="preserve">           ShareholderGender4  VARCHAR(6) NOT NULL,</v>
      </c>
      <c r="V47" t="str">
        <f t="shared" si="29"/>
        <v xml:space="preserve">       ShareholderGender4,</v>
      </c>
      <c r="W47" t="str">
        <f t="shared" si="30"/>
        <v xml:space="preserve">       '$ShareholderGender4',</v>
      </c>
    </row>
    <row r="48" spans="1:23" x14ac:dyDescent="0.25">
      <c r="A48">
        <v>46</v>
      </c>
      <c r="B48" t="s">
        <v>703</v>
      </c>
      <c r="C48" s="3">
        <f t="shared" si="19"/>
        <v>15</v>
      </c>
      <c r="D48" s="3">
        <f t="shared" si="0"/>
        <v>28</v>
      </c>
      <c r="E48" s="15" t="str">
        <f t="shared" si="20"/>
        <v xml:space="preserve">ShareholderAge4             </v>
      </c>
      <c r="F48" t="str">
        <f t="shared" si="21"/>
        <v>'ShareholderAge4'</v>
      </c>
      <c r="G48" t="str">
        <f t="shared" si="22"/>
        <v>$ShareholderAge4</v>
      </c>
      <c r="H48" t="str">
        <f t="shared" si="23"/>
        <v>'$ShareholderAge4'</v>
      </c>
      <c r="I48">
        <f t="shared" si="24"/>
        <v>18</v>
      </c>
      <c r="J48" s="3">
        <f t="shared" si="1"/>
        <v>31</v>
      </c>
      <c r="K48" s="10" t="str">
        <f t="shared" si="25"/>
        <v xml:space="preserve">localStorage.ShareholderAge4             </v>
      </c>
      <c r="L48" s="8" t="s">
        <v>734</v>
      </c>
      <c r="M48" t="str">
        <f t="shared" si="26"/>
        <v xml:space="preserve">'$ShareholderAge4'             </v>
      </c>
      <c r="N48" t="str">
        <f t="shared" si="10"/>
        <v>$ShareholderAge4              = "";// Shareholder Data - 4</v>
      </c>
      <c r="O48" t="str">
        <f t="shared" si="18"/>
        <v xml:space="preserve">       if (typeof(localStorage.ShareholderAge4             )==  "undefined") { localStorage.ShareholderAge4              = ""};</v>
      </c>
      <c r="P48" t="str">
        <f t="shared" si="27"/>
        <v xml:space="preserve">       localStorage.ShareholderAge4              = '&lt;php? echo $ShareholderAge4?&gt;' ;</v>
      </c>
      <c r="Q48" t="str">
        <f t="shared" si="28"/>
        <v>$ShareholderAge4              =  $_POST['ShareholderAge4'] ;</v>
      </c>
      <c r="R48" t="str">
        <f t="shared" si="13"/>
        <v xml:space="preserve">       localStorage.ShareholderAge4              =  document.ShareholderForm.ShareholderAge4.value;</v>
      </c>
      <c r="S48" t="str">
        <f t="shared" si="14"/>
        <v xml:space="preserve">         document.Shareholder.ShareholderAge4.value =  localStorage.ShareholderAge4;</v>
      </c>
      <c r="T48" t="s">
        <v>739</v>
      </c>
      <c r="U48" t="str">
        <f t="shared" si="15"/>
        <v xml:space="preserve">           ShareholderAge4  FLOAT NOT NULL,</v>
      </c>
      <c r="V48" t="str">
        <f t="shared" si="29"/>
        <v xml:space="preserve">       ShareholderAge4,</v>
      </c>
      <c r="W48" t="str">
        <f t="shared" si="30"/>
        <v xml:space="preserve">       '$ShareholderAge4',</v>
      </c>
    </row>
    <row r="49" spans="1:23" x14ac:dyDescent="0.25">
      <c r="A49">
        <v>47</v>
      </c>
      <c r="B49" t="s">
        <v>751</v>
      </c>
      <c r="C49" s="3">
        <f t="shared" si="19"/>
        <v>28</v>
      </c>
      <c r="D49" s="3">
        <f t="shared" si="0"/>
        <v>28</v>
      </c>
      <c r="E49" s="15" t="str">
        <f t="shared" si="20"/>
        <v>ShareholderPercentageShares4</v>
      </c>
      <c r="F49" t="str">
        <f t="shared" si="21"/>
        <v>'ShareholderPercentageShares4'</v>
      </c>
      <c r="G49" t="str">
        <f t="shared" si="22"/>
        <v>$ShareholderPercentageShares4</v>
      </c>
      <c r="H49" t="str">
        <f t="shared" si="23"/>
        <v>'$ShareholderPercentageShares4'</v>
      </c>
      <c r="I49">
        <f t="shared" si="24"/>
        <v>31</v>
      </c>
      <c r="J49" s="3">
        <f t="shared" si="1"/>
        <v>31</v>
      </c>
      <c r="K49" s="10" t="str">
        <f t="shared" si="25"/>
        <v>localStorage.ShareholderPercentageShares4</v>
      </c>
      <c r="L49" s="8" t="s">
        <v>734</v>
      </c>
      <c r="M49" t="str">
        <f t="shared" si="26"/>
        <v>'$ShareholderPercentageShares4'</v>
      </c>
      <c r="N49" t="str">
        <f t="shared" si="10"/>
        <v>$ShareholderPercentageShares4 = "";// Shareholder Data - 4</v>
      </c>
      <c r="O49" t="str">
        <f t="shared" si="18"/>
        <v xml:space="preserve">       if (typeof(localStorage.ShareholderPercentageShares4)==  "undefined") { localStorage.ShareholderPercentageShares4 = ""};</v>
      </c>
      <c r="P49" t="str">
        <f t="shared" si="27"/>
        <v xml:space="preserve">       localStorage.ShareholderPercentageShares4 = '&lt;php? echo $ShareholderPercentageShares4?&gt;' ;</v>
      </c>
      <c r="Q49" t="str">
        <f t="shared" si="28"/>
        <v>$ShareholderPercentageShares4 =  $_POST['ShareholderPercentageShares4'] ;</v>
      </c>
      <c r="R49" t="str">
        <f t="shared" si="13"/>
        <v xml:space="preserve">       localStorage.ShareholderPercentageShares4 =  document.ShareholderForm.ShareholderPercentageShares4.value;</v>
      </c>
      <c r="S49" t="str">
        <f t="shared" si="14"/>
        <v xml:space="preserve">         document.Shareholder.ShareholderPercentageShares4.value =  localStorage.ShareholderPercentageShares4;</v>
      </c>
      <c r="T49" t="s">
        <v>739</v>
      </c>
      <c r="U49" t="str">
        <f t="shared" si="15"/>
        <v xml:space="preserve">           ShareholderPercentageShares4  FLOAT NOT NULL,</v>
      </c>
      <c r="V49" t="str">
        <f t="shared" si="29"/>
        <v xml:space="preserve">       ShareholderPercentageShares4,</v>
      </c>
      <c r="W49" t="str">
        <f t="shared" si="30"/>
        <v xml:space="preserve">       '$ShareholderPercentageShares4',</v>
      </c>
    </row>
    <row r="50" spans="1:23" x14ac:dyDescent="0.25">
      <c r="A50">
        <v>48</v>
      </c>
      <c r="B50" t="s">
        <v>704</v>
      </c>
      <c r="C50" s="3">
        <f t="shared" si="19"/>
        <v>18</v>
      </c>
      <c r="D50" s="3">
        <f t="shared" si="0"/>
        <v>28</v>
      </c>
      <c r="E50" s="15" t="str">
        <f t="shared" si="20"/>
        <v xml:space="preserve">ShareholderITCRef4          </v>
      </c>
      <c r="F50" t="str">
        <f t="shared" si="21"/>
        <v>'ShareholderITCRef4'</v>
      </c>
      <c r="G50" t="str">
        <f t="shared" si="22"/>
        <v>$ShareholderITCRef4</v>
      </c>
      <c r="H50" t="str">
        <f t="shared" si="23"/>
        <v>'$ShareholderITCRef4'</v>
      </c>
      <c r="I50">
        <f t="shared" si="24"/>
        <v>21</v>
      </c>
      <c r="J50" s="3">
        <f t="shared" si="1"/>
        <v>31</v>
      </c>
      <c r="K50" s="10" t="str">
        <f t="shared" si="25"/>
        <v xml:space="preserve">localStorage.ShareholderITCRef4          </v>
      </c>
      <c r="L50" s="8" t="s">
        <v>734</v>
      </c>
      <c r="M50" t="str">
        <f t="shared" si="26"/>
        <v xml:space="preserve">'$ShareholderITCRef4'          </v>
      </c>
      <c r="N50" t="str">
        <f t="shared" si="10"/>
        <v>$ShareholderITCRef4           = "";// Shareholder Data - 4</v>
      </c>
      <c r="O50" t="str">
        <f t="shared" si="18"/>
        <v xml:space="preserve">       if (typeof(localStorage.ShareholderITCRef4          )==  "undefined") { localStorage.ShareholderITCRef4           = ""};</v>
      </c>
      <c r="P50" t="str">
        <f t="shared" si="27"/>
        <v xml:space="preserve">       localStorage.ShareholderITCRef4           = '&lt;php? echo $ShareholderITCRef4?&gt;' ;</v>
      </c>
      <c r="Q50" t="str">
        <f t="shared" si="28"/>
        <v>$ShareholderITCRef4           =  $_POST['ShareholderITCRef4'] ;</v>
      </c>
      <c r="R50" t="str">
        <f t="shared" si="13"/>
        <v xml:space="preserve">       localStorage.ShareholderITCRef4           =  document.ShareholderForm.ShareholderITCRef4.value;</v>
      </c>
      <c r="S50" t="str">
        <f t="shared" si="14"/>
        <v xml:space="preserve">         document.Shareholder.ShareholderITCRef4.value =  localStorage.ShareholderITCRef4;</v>
      </c>
      <c r="T50" t="s">
        <v>736</v>
      </c>
      <c r="U50" t="str">
        <f t="shared" si="15"/>
        <v xml:space="preserve">           ShareholderITCRef4  VARCHAR(100) NOT NULL,</v>
      </c>
      <c r="V50" t="str">
        <f t="shared" si="29"/>
        <v xml:space="preserve">       ShareholderITCRef4,</v>
      </c>
      <c r="W50" t="str">
        <f t="shared" si="30"/>
        <v xml:space="preserve">       '$ShareholderITCRef4',</v>
      </c>
    </row>
    <row r="51" spans="1:23" x14ac:dyDescent="0.25">
      <c r="A51">
        <v>49</v>
      </c>
      <c r="B51" t="s">
        <v>705</v>
      </c>
      <c r="C51" s="3">
        <f t="shared" si="19"/>
        <v>19</v>
      </c>
      <c r="D51" s="3">
        <f t="shared" si="0"/>
        <v>28</v>
      </c>
      <c r="E51" s="15" t="str">
        <f t="shared" si="20"/>
        <v xml:space="preserve">ShareholderITCDate4         </v>
      </c>
      <c r="F51" t="str">
        <f t="shared" si="21"/>
        <v>'ShareholderITCDate4'</v>
      </c>
      <c r="G51" t="str">
        <f t="shared" si="22"/>
        <v>$ShareholderITCDate4</v>
      </c>
      <c r="H51" t="str">
        <f t="shared" si="23"/>
        <v>'$ShareholderITCDate4'</v>
      </c>
      <c r="I51">
        <f t="shared" si="24"/>
        <v>22</v>
      </c>
      <c r="J51" s="3">
        <f t="shared" si="1"/>
        <v>31</v>
      </c>
      <c r="K51" s="10" t="str">
        <f t="shared" si="25"/>
        <v xml:space="preserve">localStorage.ShareholderITCDate4         </v>
      </c>
      <c r="L51" s="8" t="s">
        <v>734</v>
      </c>
      <c r="M51" t="str">
        <f t="shared" si="26"/>
        <v xml:space="preserve">'$ShareholderITCDate4'         </v>
      </c>
      <c r="N51" t="str">
        <f t="shared" si="10"/>
        <v>$ShareholderITCDate4          = "";// Shareholder Data - 4</v>
      </c>
      <c r="O51" t="str">
        <f t="shared" si="18"/>
        <v xml:space="preserve">       if (typeof(localStorage.ShareholderITCDate4         )==  "undefined") { localStorage.ShareholderITCDate4          = ""};</v>
      </c>
      <c r="P51" t="str">
        <f t="shared" si="27"/>
        <v xml:space="preserve">       localStorage.ShareholderITCDate4          = '&lt;php? echo $ShareholderITCDate4?&gt;' ;</v>
      </c>
      <c r="Q51" t="str">
        <f t="shared" si="28"/>
        <v>$ShareholderITCDate4          =  $_POST['ShareholderITCDate4'] ;</v>
      </c>
      <c r="R51" t="str">
        <f t="shared" si="13"/>
        <v xml:space="preserve">       localStorage.ShareholderITCDate4          =  document.ShareholderForm.ShareholderITCDate4.value;</v>
      </c>
      <c r="S51" t="str">
        <f t="shared" si="14"/>
        <v xml:space="preserve">         document.Shareholder.ShareholderITCDate4.value =  localStorage.ShareholderITCDate4;</v>
      </c>
      <c r="T51" t="s">
        <v>737</v>
      </c>
      <c r="U51" t="str">
        <f t="shared" si="15"/>
        <v xml:space="preserve">           ShareholderITCDate4  DATE NOT NULL,</v>
      </c>
      <c r="V51" t="str">
        <f t="shared" si="29"/>
        <v xml:space="preserve">       ShareholderITCDate4,</v>
      </c>
      <c r="W51" t="str">
        <f t="shared" si="30"/>
        <v xml:space="preserve">       '$ShareholderITCDate4',</v>
      </c>
    </row>
    <row r="52" spans="1:23" x14ac:dyDescent="0.25">
      <c r="A52">
        <v>50</v>
      </c>
      <c r="B52" t="s">
        <v>706</v>
      </c>
      <c r="C52" s="3">
        <f t="shared" si="19"/>
        <v>21</v>
      </c>
      <c r="D52" s="3">
        <f t="shared" si="0"/>
        <v>28</v>
      </c>
      <c r="E52" s="15" t="str">
        <f t="shared" si="20"/>
        <v xml:space="preserve">ShareholderPaidDebts4       </v>
      </c>
      <c r="F52" t="str">
        <f t="shared" si="21"/>
        <v>'ShareholderPaidDebts4'</v>
      </c>
      <c r="G52" t="str">
        <f t="shared" si="22"/>
        <v>$ShareholderPaidDebts4</v>
      </c>
      <c r="H52" t="str">
        <f t="shared" si="23"/>
        <v>'$ShareholderPaidDebts4'</v>
      </c>
      <c r="I52">
        <f t="shared" si="24"/>
        <v>24</v>
      </c>
      <c r="J52" s="3">
        <f t="shared" si="1"/>
        <v>31</v>
      </c>
      <c r="K52" s="10" t="str">
        <f t="shared" si="25"/>
        <v xml:space="preserve">localStorage.ShareholderPaidDebts4       </v>
      </c>
      <c r="L52" s="8" t="s">
        <v>734</v>
      </c>
      <c r="M52" t="str">
        <f t="shared" si="26"/>
        <v xml:space="preserve">'$ShareholderPaidDebts4'       </v>
      </c>
      <c r="N52" t="str">
        <f t="shared" si="10"/>
        <v>$ShareholderPaidDebts4        = "";// Shareholder Data - 4</v>
      </c>
      <c r="O52" t="str">
        <f t="shared" si="18"/>
        <v xml:space="preserve">       if (typeof(localStorage.ShareholderPaidDebts4       )==  "undefined") { localStorage.ShareholderPaidDebts4        = ""};</v>
      </c>
      <c r="P52" t="str">
        <f t="shared" si="27"/>
        <v xml:space="preserve">       localStorage.ShareholderPaidDebts4        = '&lt;php? echo $ShareholderPaidDebts4?&gt;' ;</v>
      </c>
      <c r="Q52" t="str">
        <f t="shared" si="28"/>
        <v>$ShareholderPaidDebts4        =  $_POST['ShareholderPaidDebts4'] ;</v>
      </c>
      <c r="R52" t="str">
        <f t="shared" si="13"/>
        <v xml:space="preserve">       localStorage.ShareholderPaidDebts4        =  document.ShareholderForm.ShareholderPaidDebts4.value;</v>
      </c>
      <c r="S52" t="str">
        <f t="shared" si="14"/>
        <v xml:space="preserve">         document.Shareholder.ShareholderPaidDebts4.value =  localStorage.ShareholderPaidDebts4;</v>
      </c>
      <c r="T52" t="s">
        <v>740</v>
      </c>
      <c r="U52" t="str">
        <f t="shared" si="15"/>
        <v xml:space="preserve">           ShareholderPaidDebts4  INT NOT NULL,</v>
      </c>
      <c r="V52" t="str">
        <f t="shared" si="29"/>
        <v xml:space="preserve">       ShareholderPaidDebts4,</v>
      </c>
      <c r="W52" t="str">
        <f t="shared" si="30"/>
        <v xml:space="preserve">       '$ShareholderPaidDebts4',</v>
      </c>
    </row>
    <row r="53" spans="1:23" x14ac:dyDescent="0.25">
      <c r="A53">
        <v>51</v>
      </c>
      <c r="B53" t="s">
        <v>707</v>
      </c>
      <c r="C53" s="3">
        <f t="shared" si="19"/>
        <v>20</v>
      </c>
      <c r="D53" s="3">
        <f t="shared" si="0"/>
        <v>28</v>
      </c>
      <c r="E53" s="15" t="str">
        <f t="shared" si="20"/>
        <v xml:space="preserve">ShareholderDefaults4        </v>
      </c>
      <c r="F53" t="str">
        <f t="shared" si="21"/>
        <v>'ShareholderDefaults4'</v>
      </c>
      <c r="G53" t="str">
        <f t="shared" si="22"/>
        <v>$ShareholderDefaults4</v>
      </c>
      <c r="H53" t="str">
        <f t="shared" si="23"/>
        <v>'$ShareholderDefaults4'</v>
      </c>
      <c r="I53">
        <f t="shared" si="24"/>
        <v>23</v>
      </c>
      <c r="J53" s="3">
        <f t="shared" si="1"/>
        <v>31</v>
      </c>
      <c r="K53" s="10" t="str">
        <f t="shared" si="25"/>
        <v xml:space="preserve">localStorage.ShareholderDefaults4        </v>
      </c>
      <c r="L53" s="8" t="s">
        <v>734</v>
      </c>
      <c r="M53" t="str">
        <f t="shared" si="26"/>
        <v xml:space="preserve">'$ShareholderDefaults4'        </v>
      </c>
      <c r="N53" t="str">
        <f t="shared" si="10"/>
        <v>$ShareholderDefaults4         = "";// Shareholder Data - 4</v>
      </c>
      <c r="O53" t="str">
        <f t="shared" si="18"/>
        <v xml:space="preserve">       if (typeof(localStorage.ShareholderDefaults4        )==  "undefined") { localStorage.ShareholderDefaults4         = ""};</v>
      </c>
      <c r="P53" t="str">
        <f t="shared" si="27"/>
        <v xml:space="preserve">       localStorage.ShareholderDefaults4         = '&lt;php? echo $ShareholderDefaults4?&gt;' ;</v>
      </c>
      <c r="Q53" t="str">
        <f t="shared" si="28"/>
        <v>$ShareholderDefaults4         =  $_POST['ShareholderDefaults4'] ;</v>
      </c>
      <c r="R53" t="str">
        <f t="shared" si="13"/>
        <v xml:space="preserve">       localStorage.ShareholderDefaults4         =  document.ShareholderForm.ShareholderDefaults4.value;</v>
      </c>
      <c r="S53" t="str">
        <f t="shared" si="14"/>
        <v xml:space="preserve">         document.Shareholder.ShareholderDefaults4.value =  localStorage.ShareholderDefaults4;</v>
      </c>
      <c r="T53" t="s">
        <v>740</v>
      </c>
      <c r="U53" t="str">
        <f t="shared" si="15"/>
        <v xml:space="preserve">           ShareholderDefaults4  INT NOT NULL,</v>
      </c>
      <c r="V53" t="str">
        <f t="shared" si="29"/>
        <v xml:space="preserve">       ShareholderDefaults4,</v>
      </c>
      <c r="W53" t="str">
        <f t="shared" si="30"/>
        <v xml:space="preserve">       '$ShareholderDefaults4',</v>
      </c>
    </row>
    <row r="54" spans="1:23" x14ac:dyDescent="0.25">
      <c r="A54">
        <v>52</v>
      </c>
      <c r="B54" t="s">
        <v>708</v>
      </c>
      <c r="C54" s="3">
        <f t="shared" si="19"/>
        <v>22</v>
      </c>
      <c r="D54" s="3">
        <f t="shared" si="0"/>
        <v>28</v>
      </c>
      <c r="E54" s="15" t="str">
        <f t="shared" si="20"/>
        <v xml:space="preserve">ShareholderJudgements4      </v>
      </c>
      <c r="F54" t="str">
        <f t="shared" si="21"/>
        <v>'ShareholderJudgements4'</v>
      </c>
      <c r="G54" t="str">
        <f t="shared" si="22"/>
        <v>$ShareholderJudgements4</v>
      </c>
      <c r="H54" t="str">
        <f t="shared" si="23"/>
        <v>'$ShareholderJudgements4'</v>
      </c>
      <c r="I54">
        <f t="shared" si="24"/>
        <v>25</v>
      </c>
      <c r="J54" s="3">
        <f t="shared" si="1"/>
        <v>31</v>
      </c>
      <c r="K54" s="10" t="str">
        <f t="shared" si="25"/>
        <v xml:space="preserve">localStorage.ShareholderJudgements4      </v>
      </c>
      <c r="L54" s="8" t="s">
        <v>734</v>
      </c>
      <c r="M54" t="str">
        <f t="shared" si="26"/>
        <v xml:space="preserve">'$ShareholderJudgements4'      </v>
      </c>
      <c r="N54" t="str">
        <f t="shared" si="10"/>
        <v>$ShareholderJudgements4       = "";// Shareholder Data - 4</v>
      </c>
      <c r="O54" t="str">
        <f t="shared" si="18"/>
        <v xml:space="preserve">       if (typeof(localStorage.ShareholderJudgements4      )==  "undefined") { localStorage.ShareholderJudgements4       = ""};</v>
      </c>
      <c r="P54" t="str">
        <f t="shared" si="27"/>
        <v xml:space="preserve">       localStorage.ShareholderJudgements4       = '&lt;php? echo $ShareholderJudgements4?&gt;' ;</v>
      </c>
      <c r="Q54" t="str">
        <f t="shared" si="28"/>
        <v>$ShareholderJudgements4       =  $_POST['ShareholderJudgements4'] ;</v>
      </c>
      <c r="R54" t="str">
        <f t="shared" si="13"/>
        <v xml:space="preserve">       localStorage.ShareholderJudgements4       =  document.ShareholderForm.ShareholderJudgements4.value;</v>
      </c>
      <c r="S54" t="str">
        <f t="shared" si="14"/>
        <v xml:space="preserve">         document.Shareholder.ShareholderJudgements4.value =  localStorage.ShareholderJudgements4;</v>
      </c>
      <c r="T54" t="s">
        <v>740</v>
      </c>
      <c r="U54" t="str">
        <f t="shared" si="15"/>
        <v xml:space="preserve">           ShareholderJudgements4  INT NOT NULL,</v>
      </c>
      <c r="V54" t="str">
        <f t="shared" si="29"/>
        <v xml:space="preserve">       ShareholderJudgements4,</v>
      </c>
      <c r="W54" t="str">
        <f t="shared" si="30"/>
        <v xml:space="preserve">       '$ShareholderJudgements4',</v>
      </c>
    </row>
    <row r="55" spans="1:23" x14ac:dyDescent="0.25">
      <c r="A55">
        <v>53</v>
      </c>
      <c r="B55" t="s">
        <v>709</v>
      </c>
      <c r="C55" s="3">
        <f t="shared" si="19"/>
        <v>23</v>
      </c>
      <c r="D55" s="3">
        <f t="shared" si="0"/>
        <v>28</v>
      </c>
      <c r="E55" s="15" t="str">
        <f t="shared" si="20"/>
        <v xml:space="preserve">ShareholderTraceAlerts4     </v>
      </c>
      <c r="F55" t="str">
        <f t="shared" si="21"/>
        <v>'ShareholderTraceAlerts4'</v>
      </c>
      <c r="G55" t="str">
        <f t="shared" si="22"/>
        <v>$ShareholderTraceAlerts4</v>
      </c>
      <c r="H55" t="str">
        <f t="shared" si="23"/>
        <v>'$ShareholderTraceAlerts4'</v>
      </c>
      <c r="I55">
        <f t="shared" si="24"/>
        <v>26</v>
      </c>
      <c r="J55" s="3">
        <f t="shared" si="1"/>
        <v>31</v>
      </c>
      <c r="K55" s="10" t="str">
        <f t="shared" si="25"/>
        <v xml:space="preserve">localStorage.ShareholderTraceAlerts4     </v>
      </c>
      <c r="L55" s="8" t="s">
        <v>734</v>
      </c>
      <c r="M55" t="str">
        <f t="shared" si="26"/>
        <v xml:space="preserve">'$ShareholderTraceAlerts4'     </v>
      </c>
      <c r="N55" t="str">
        <f t="shared" si="10"/>
        <v>$ShareholderTraceAlerts4      = "";// Shareholder Data - 4</v>
      </c>
      <c r="O55" t="str">
        <f t="shared" si="18"/>
        <v xml:space="preserve">       if (typeof(localStorage.ShareholderTraceAlerts4     )==  "undefined") { localStorage.ShareholderTraceAlerts4      = ""};</v>
      </c>
      <c r="P55" t="str">
        <f t="shared" si="27"/>
        <v xml:space="preserve">       localStorage.ShareholderTraceAlerts4      = '&lt;php? echo $ShareholderTraceAlerts4?&gt;' ;</v>
      </c>
      <c r="Q55" t="str">
        <f t="shared" si="28"/>
        <v>$ShareholderTraceAlerts4      =  $_POST['ShareholderTraceAlerts4'] ;</v>
      </c>
      <c r="R55" t="str">
        <f t="shared" si="13"/>
        <v xml:space="preserve">       localStorage.ShareholderTraceAlerts4      =  document.ShareholderForm.ShareholderTraceAlerts4.value;</v>
      </c>
      <c r="S55" t="str">
        <f t="shared" si="14"/>
        <v xml:space="preserve">         document.Shareholder.ShareholderTraceAlerts4.value =  localStorage.ShareholderTraceAlerts4;</v>
      </c>
      <c r="T55" t="s">
        <v>740</v>
      </c>
      <c r="U55" t="str">
        <f t="shared" si="15"/>
        <v xml:space="preserve">           ShareholderTraceAlerts4  INT NOT NULL,</v>
      </c>
      <c r="V55" t="str">
        <f t="shared" si="29"/>
        <v xml:space="preserve">       ShareholderTraceAlerts4,</v>
      </c>
      <c r="W55" t="str">
        <f t="shared" si="30"/>
        <v xml:space="preserve">       '$ShareholderTraceAlerts4',</v>
      </c>
    </row>
    <row r="56" spans="1:23" x14ac:dyDescent="0.25">
      <c r="A56">
        <v>54</v>
      </c>
      <c r="B56" t="s">
        <v>710</v>
      </c>
      <c r="C56" s="3">
        <f t="shared" si="19"/>
        <v>23</v>
      </c>
      <c r="D56" s="3">
        <f t="shared" si="0"/>
        <v>28</v>
      </c>
      <c r="E56" s="15" t="str">
        <f t="shared" si="20"/>
        <v xml:space="preserve">ShareholderBlacklisted4     </v>
      </c>
      <c r="F56" t="str">
        <f t="shared" si="21"/>
        <v>'ShareholderBlacklisted4'</v>
      </c>
      <c r="G56" t="str">
        <f t="shared" si="22"/>
        <v>$ShareholderBlacklisted4</v>
      </c>
      <c r="H56" t="str">
        <f t="shared" si="23"/>
        <v>'$ShareholderBlacklisted4'</v>
      </c>
      <c r="I56">
        <f t="shared" si="24"/>
        <v>26</v>
      </c>
      <c r="J56" s="3">
        <f t="shared" si="1"/>
        <v>31</v>
      </c>
      <c r="K56" s="10" t="str">
        <f t="shared" si="25"/>
        <v xml:space="preserve">localStorage.ShareholderBlacklisted4     </v>
      </c>
      <c r="L56" s="8" t="s">
        <v>734</v>
      </c>
      <c r="M56" t="str">
        <f t="shared" si="26"/>
        <v xml:space="preserve">'$ShareholderBlacklisted4'     </v>
      </c>
      <c r="N56" t="str">
        <f t="shared" si="10"/>
        <v>$ShareholderBlacklisted4      = "";// Shareholder Data - 4</v>
      </c>
      <c r="O56" t="str">
        <f t="shared" si="18"/>
        <v xml:space="preserve">       if (typeof(localStorage.ShareholderBlacklisted4     )==  "undefined") { localStorage.ShareholderBlacklisted4      = ""};</v>
      </c>
      <c r="P56" t="str">
        <f t="shared" si="27"/>
        <v xml:space="preserve">       localStorage.ShareholderBlacklisted4      = '&lt;php? echo $ShareholderBlacklisted4?&gt;' ;</v>
      </c>
      <c r="Q56" t="str">
        <f t="shared" si="28"/>
        <v>$ShareholderBlacklisted4      =  $_POST['ShareholderBlacklisted4'] ;</v>
      </c>
      <c r="R56" t="str">
        <f t="shared" si="13"/>
        <v xml:space="preserve">       localStorage.ShareholderBlacklisted4      =  document.ShareholderForm.ShareholderBlacklisted4.value;</v>
      </c>
      <c r="S56" t="str">
        <f t="shared" si="14"/>
        <v xml:space="preserve">         document.Shareholder.ShareholderBlacklisted4.value =  localStorage.ShareholderBlacklisted4;</v>
      </c>
      <c r="T56" t="s">
        <v>741</v>
      </c>
      <c r="U56" t="str">
        <f t="shared" si="15"/>
        <v xml:space="preserve">           ShareholderBlacklisted4  VARCHAR(3) NOT NULL,</v>
      </c>
      <c r="V56" t="str">
        <f t="shared" si="29"/>
        <v xml:space="preserve">       ShareholderBlacklisted4,</v>
      </c>
      <c r="W56" t="str">
        <f t="shared" si="30"/>
        <v xml:space="preserve">       '$ShareholderBlacklisted4',</v>
      </c>
    </row>
    <row r="57" spans="1:23" x14ac:dyDescent="0.25">
      <c r="A57">
        <v>55</v>
      </c>
      <c r="B57" t="s">
        <v>711</v>
      </c>
      <c r="C57" s="3">
        <f t="shared" si="19"/>
        <v>22</v>
      </c>
      <c r="D57" s="3">
        <f t="shared" si="0"/>
        <v>28</v>
      </c>
      <c r="E57" s="15" t="str">
        <f t="shared" si="20"/>
        <v xml:space="preserve">ShareholderFraudAlert4      </v>
      </c>
      <c r="F57" t="str">
        <f t="shared" si="21"/>
        <v>'ShareholderFraudAlert4'</v>
      </c>
      <c r="G57" t="str">
        <f t="shared" si="22"/>
        <v>$ShareholderFraudAlert4</v>
      </c>
      <c r="H57" t="str">
        <f t="shared" si="23"/>
        <v>'$ShareholderFraudAlert4'</v>
      </c>
      <c r="I57">
        <f t="shared" si="24"/>
        <v>25</v>
      </c>
      <c r="J57" s="3">
        <f t="shared" si="1"/>
        <v>31</v>
      </c>
      <c r="K57" s="10" t="str">
        <f t="shared" si="25"/>
        <v xml:space="preserve">localStorage.ShareholderFraudAlert4      </v>
      </c>
      <c r="L57" s="8" t="s">
        <v>734</v>
      </c>
      <c r="M57" t="str">
        <f t="shared" si="26"/>
        <v xml:space="preserve">'$ShareholderFraudAlert4'      </v>
      </c>
      <c r="N57" t="str">
        <f t="shared" si="10"/>
        <v>$ShareholderFraudAlert4       = "";// Shareholder Data - 4</v>
      </c>
      <c r="O57" t="str">
        <f t="shared" si="18"/>
        <v xml:space="preserve">       if (typeof(localStorage.ShareholderFraudAlert4      )==  "undefined") { localStorage.ShareholderFraudAlert4       = ""};</v>
      </c>
      <c r="P57" t="str">
        <f t="shared" si="27"/>
        <v xml:space="preserve">       localStorage.ShareholderFraudAlert4       = '&lt;php? echo $ShareholderFraudAlert4?&gt;' ;</v>
      </c>
      <c r="Q57" t="str">
        <f t="shared" si="28"/>
        <v>$ShareholderFraudAlert4       =  $_POST['ShareholderFraudAlert4'] ;</v>
      </c>
      <c r="R57" t="str">
        <f t="shared" si="13"/>
        <v xml:space="preserve">       localStorage.ShareholderFraudAlert4       =  document.ShareholderForm.ShareholderFraudAlert4.value;</v>
      </c>
      <c r="S57" t="str">
        <f t="shared" si="14"/>
        <v xml:space="preserve">         document.Shareholder.ShareholderFraudAlert4.value =  localStorage.ShareholderFraudAlert4;</v>
      </c>
      <c r="T57" t="s">
        <v>741</v>
      </c>
      <c r="U57" t="str">
        <f t="shared" si="15"/>
        <v xml:space="preserve">           ShareholderFraudAlert4  VARCHAR(3) NOT NULL,</v>
      </c>
      <c r="V57" t="str">
        <f t="shared" si="29"/>
        <v xml:space="preserve">       ShareholderFraudAlert4,</v>
      </c>
      <c r="W57" t="str">
        <f t="shared" si="30"/>
        <v xml:space="preserve">       '$ShareholderFraudAlert4',</v>
      </c>
    </row>
    <row r="58" spans="1:23" x14ac:dyDescent="0.25">
      <c r="A58">
        <v>56</v>
      </c>
      <c r="B58" t="s">
        <v>712</v>
      </c>
      <c r="C58" s="3">
        <f t="shared" si="19"/>
        <v>22</v>
      </c>
      <c r="D58" s="3">
        <f t="shared" si="0"/>
        <v>28</v>
      </c>
      <c r="E58" s="15" t="str">
        <f t="shared" si="20"/>
        <v xml:space="preserve">ShareholderTotalScore4      </v>
      </c>
      <c r="F58" t="str">
        <f t="shared" si="21"/>
        <v>'ShareholderTotalScore4'</v>
      </c>
      <c r="G58" t="str">
        <f t="shared" si="22"/>
        <v>$ShareholderTotalScore4</v>
      </c>
      <c r="H58" t="str">
        <f t="shared" si="23"/>
        <v>'$ShareholderTotalScore4'</v>
      </c>
      <c r="I58">
        <f t="shared" si="24"/>
        <v>25</v>
      </c>
      <c r="J58" s="3">
        <f t="shared" si="1"/>
        <v>31</v>
      </c>
      <c r="K58" s="10" t="str">
        <f t="shared" si="25"/>
        <v xml:space="preserve">localStorage.ShareholderTotalScore4      </v>
      </c>
      <c r="L58" s="8" t="s">
        <v>734</v>
      </c>
      <c r="M58" t="str">
        <f t="shared" si="26"/>
        <v xml:space="preserve">'$ShareholderTotalScore4'      </v>
      </c>
      <c r="N58" t="str">
        <f t="shared" si="10"/>
        <v>$ShareholderTotalScore4       = "";// Shareholder Data - 4</v>
      </c>
      <c r="O58" t="str">
        <f t="shared" si="18"/>
        <v xml:space="preserve">       if (typeof(localStorage.ShareholderTotalScore4      )==  "undefined") { localStorage.ShareholderTotalScore4       = ""};</v>
      </c>
      <c r="P58" t="str">
        <f t="shared" si="27"/>
        <v xml:space="preserve">       localStorage.ShareholderTotalScore4       = '&lt;php? echo $ShareholderTotalScore4?&gt;' ;</v>
      </c>
      <c r="Q58" t="str">
        <f t="shared" si="28"/>
        <v>$ShareholderTotalScore4       =  $_POST['ShareholderTotalScore4'] ;</v>
      </c>
      <c r="R58" t="str">
        <f t="shared" si="13"/>
        <v xml:space="preserve">       localStorage.ShareholderTotalScore4       =  document.ShareholderForm.ShareholderTotalScore4.value;</v>
      </c>
      <c r="S58" t="str">
        <f t="shared" si="14"/>
        <v xml:space="preserve">         document.Shareholder.ShareholderTotalScore4.value =  localStorage.ShareholderTotalScore4;</v>
      </c>
      <c r="T58" t="s">
        <v>739</v>
      </c>
      <c r="U58" t="str">
        <f t="shared" si="15"/>
        <v xml:space="preserve">           ShareholderTotalScore4  FLOAT NOT NULL,</v>
      </c>
      <c r="V58" t="str">
        <f t="shared" si="29"/>
        <v xml:space="preserve">       ShareholderTotalScore4,</v>
      </c>
      <c r="W58" t="str">
        <f t="shared" si="30"/>
        <v xml:space="preserve">       '$ShareholderTotalScore4',</v>
      </c>
    </row>
    <row r="59" spans="1:23" x14ac:dyDescent="0.25">
      <c r="A59">
        <v>57</v>
      </c>
      <c r="B59" t="s">
        <v>713</v>
      </c>
      <c r="C59" s="3">
        <f t="shared" si="19"/>
        <v>16</v>
      </c>
      <c r="D59" s="3">
        <f t="shared" si="0"/>
        <v>28</v>
      </c>
      <c r="E59" s="15" t="str">
        <f t="shared" si="20"/>
        <v xml:space="preserve">ShareholderName5            </v>
      </c>
      <c r="F59" t="str">
        <f t="shared" si="21"/>
        <v>'ShareholderName5'</v>
      </c>
      <c r="G59" t="str">
        <f t="shared" si="22"/>
        <v>$ShareholderName5</v>
      </c>
      <c r="H59" t="str">
        <f t="shared" si="23"/>
        <v>'$ShareholderName5'</v>
      </c>
      <c r="I59">
        <f t="shared" si="24"/>
        <v>19</v>
      </c>
      <c r="J59" s="3">
        <f t="shared" si="1"/>
        <v>31</v>
      </c>
      <c r="K59" s="10" t="str">
        <f t="shared" si="25"/>
        <v xml:space="preserve">localStorage.ShareholderName5            </v>
      </c>
      <c r="L59" s="8" t="s">
        <v>735</v>
      </c>
      <c r="M59" t="str">
        <f t="shared" si="26"/>
        <v xml:space="preserve">'$ShareholderName5'            </v>
      </c>
      <c r="N59" t="str">
        <f t="shared" si="10"/>
        <v>$ShareholderName5             = "";// Shareholder Data - 5</v>
      </c>
      <c r="O59" t="str">
        <f t="shared" si="18"/>
        <v xml:space="preserve">       if (typeof(localStorage.ShareholderName5            )==  "undefined") { localStorage.ShareholderName5             = ""};</v>
      </c>
      <c r="P59" t="str">
        <f t="shared" si="27"/>
        <v xml:space="preserve">       localStorage.ShareholderName5             = '&lt;php? echo $ShareholderName5?&gt;' ;</v>
      </c>
      <c r="Q59" t="str">
        <f t="shared" si="28"/>
        <v>$ShareholderName5             =  $_POST['ShareholderName5'] ;</v>
      </c>
      <c r="R59" t="str">
        <f t="shared" si="13"/>
        <v xml:space="preserve">       localStorage.ShareholderName5             =  document.ShareholderForm.ShareholderName5.value;</v>
      </c>
      <c r="S59" t="str">
        <f t="shared" si="14"/>
        <v xml:space="preserve">         document.Shareholder.ShareholderName5.value =  localStorage.ShareholderName5;</v>
      </c>
      <c r="T59" t="s">
        <v>736</v>
      </c>
      <c r="U59" t="str">
        <f t="shared" si="15"/>
        <v xml:space="preserve">           ShareholderName5  VARCHAR(100) NOT NULL,</v>
      </c>
      <c r="V59" t="str">
        <f t="shared" si="29"/>
        <v xml:space="preserve">       ShareholderName5,</v>
      </c>
      <c r="W59" t="str">
        <f t="shared" si="30"/>
        <v xml:space="preserve">       '$ShareholderName5',</v>
      </c>
    </row>
    <row r="60" spans="1:23" x14ac:dyDescent="0.25">
      <c r="A60">
        <v>58</v>
      </c>
      <c r="B60" t="s">
        <v>729</v>
      </c>
      <c r="C60" s="3">
        <f t="shared" si="19"/>
        <v>16</v>
      </c>
      <c r="D60" s="3">
        <f t="shared" si="0"/>
        <v>28</v>
      </c>
      <c r="E60" s="15" t="str">
        <f t="shared" si="20"/>
        <v xml:space="preserve">ShareholderDate5            </v>
      </c>
      <c r="F60" t="str">
        <f t="shared" si="21"/>
        <v>'ShareholderDate5'</v>
      </c>
      <c r="G60" t="str">
        <f t="shared" si="22"/>
        <v>$ShareholderDate5</v>
      </c>
      <c r="H60" t="str">
        <f t="shared" si="23"/>
        <v>'$ShareholderDate5'</v>
      </c>
      <c r="I60">
        <f t="shared" si="24"/>
        <v>19</v>
      </c>
      <c r="J60" s="3">
        <f t="shared" si="1"/>
        <v>31</v>
      </c>
      <c r="K60" s="10" t="str">
        <f t="shared" si="25"/>
        <v xml:space="preserve">localStorage.ShareholderDate5            </v>
      </c>
      <c r="L60" s="8" t="s">
        <v>735</v>
      </c>
      <c r="M60" t="str">
        <f t="shared" si="26"/>
        <v xml:space="preserve">'$ShareholderDate5'            </v>
      </c>
      <c r="N60" t="str">
        <f t="shared" si="10"/>
        <v>$ShareholderDate5             = "";// Shareholder Data - 5</v>
      </c>
      <c r="O60" t="str">
        <f t="shared" si="18"/>
        <v xml:space="preserve">       if (typeof(localStorage.ShareholderDate5            )==  "undefined") { localStorage.ShareholderDate5             = ""};</v>
      </c>
      <c r="P60" t="str">
        <f t="shared" si="27"/>
        <v xml:space="preserve">       localStorage.ShareholderDate5             = '&lt;php? echo $ShareholderDate5?&gt;' ;</v>
      </c>
      <c r="Q60" t="str">
        <f t="shared" si="28"/>
        <v>$ShareholderDate5             =  $_POST['ShareholderDate5'] ;</v>
      </c>
      <c r="R60" t="str">
        <f t="shared" si="13"/>
        <v xml:space="preserve">       localStorage.ShareholderDate5             =  document.ShareholderForm.ShareholderDate5.value;</v>
      </c>
      <c r="S60" t="str">
        <f t="shared" si="14"/>
        <v xml:space="preserve">         document.Shareholder.ShareholderDate5.value =  localStorage.ShareholderDate5;</v>
      </c>
      <c r="T60" t="s">
        <v>737</v>
      </c>
      <c r="U60" t="str">
        <f t="shared" si="15"/>
        <v xml:space="preserve">           ShareholderDate5  DATE NOT NULL,</v>
      </c>
      <c r="V60" t="str">
        <f t="shared" si="29"/>
        <v xml:space="preserve">       ShareholderDate5,</v>
      </c>
      <c r="W60" t="str">
        <f t="shared" si="30"/>
        <v xml:space="preserve">       '$ShareholderDate5',</v>
      </c>
    </row>
    <row r="61" spans="1:23" x14ac:dyDescent="0.25">
      <c r="A61">
        <v>59</v>
      </c>
      <c r="B61" t="s">
        <v>714</v>
      </c>
      <c r="C61" s="3">
        <f t="shared" si="19"/>
        <v>18</v>
      </c>
      <c r="D61" s="3">
        <f t="shared" si="0"/>
        <v>28</v>
      </c>
      <c r="E61" s="15" t="str">
        <f t="shared" si="20"/>
        <v xml:space="preserve">ShareholderGender5          </v>
      </c>
      <c r="F61" t="str">
        <f t="shared" si="21"/>
        <v>'ShareholderGender5'</v>
      </c>
      <c r="G61" t="str">
        <f t="shared" si="22"/>
        <v>$ShareholderGender5</v>
      </c>
      <c r="H61" t="str">
        <f t="shared" si="23"/>
        <v>'$ShareholderGender5'</v>
      </c>
      <c r="I61">
        <f t="shared" si="24"/>
        <v>21</v>
      </c>
      <c r="J61" s="3">
        <f t="shared" si="1"/>
        <v>31</v>
      </c>
      <c r="K61" s="10" t="str">
        <f t="shared" si="25"/>
        <v xml:space="preserve">localStorage.ShareholderGender5          </v>
      </c>
      <c r="L61" s="8" t="s">
        <v>735</v>
      </c>
      <c r="M61" t="str">
        <f t="shared" si="26"/>
        <v xml:space="preserve">'$ShareholderGender5'          </v>
      </c>
      <c r="N61" t="str">
        <f t="shared" si="10"/>
        <v>$ShareholderGender5           = "";// Shareholder Data - 5</v>
      </c>
      <c r="O61" t="str">
        <f t="shared" si="18"/>
        <v xml:space="preserve">       if (typeof(localStorage.ShareholderGender5          )==  "undefined") { localStorage.ShareholderGender5           = ""};</v>
      </c>
      <c r="P61" t="str">
        <f t="shared" si="27"/>
        <v xml:space="preserve">       localStorage.ShareholderGender5           = '&lt;php? echo $ShareholderGender5?&gt;' ;</v>
      </c>
      <c r="Q61" t="str">
        <f t="shared" si="28"/>
        <v>$ShareholderGender5           =  $_POST['ShareholderGender5'] ;</v>
      </c>
      <c r="R61" t="str">
        <f t="shared" si="13"/>
        <v xml:space="preserve">       localStorage.ShareholderGender5           =  document.ShareholderForm.ShareholderGender5.value;</v>
      </c>
      <c r="S61" t="str">
        <f t="shared" si="14"/>
        <v xml:space="preserve">         document.Shareholder.ShareholderGender5.value =  localStorage.ShareholderGender5;</v>
      </c>
      <c r="T61" t="s">
        <v>738</v>
      </c>
      <c r="U61" t="str">
        <f t="shared" si="15"/>
        <v xml:space="preserve">           ShareholderGender5  VARCHAR(6) NOT NULL,</v>
      </c>
      <c r="V61" t="str">
        <f t="shared" si="29"/>
        <v xml:space="preserve">       ShareholderGender5,</v>
      </c>
      <c r="W61" t="str">
        <f t="shared" si="30"/>
        <v xml:space="preserve">       '$ShareholderGender5',</v>
      </c>
    </row>
    <row r="62" spans="1:23" x14ac:dyDescent="0.25">
      <c r="A62">
        <v>60</v>
      </c>
      <c r="B62" t="s">
        <v>715</v>
      </c>
      <c r="C62" s="3">
        <f t="shared" si="19"/>
        <v>15</v>
      </c>
      <c r="D62" s="3">
        <f t="shared" si="0"/>
        <v>28</v>
      </c>
      <c r="E62" s="15" t="str">
        <f t="shared" si="20"/>
        <v xml:space="preserve">ShareholderAge5             </v>
      </c>
      <c r="F62" t="str">
        <f t="shared" si="21"/>
        <v>'ShareholderAge5'</v>
      </c>
      <c r="G62" t="str">
        <f t="shared" si="22"/>
        <v>$ShareholderAge5</v>
      </c>
      <c r="H62" t="str">
        <f t="shared" si="23"/>
        <v>'$ShareholderAge5'</v>
      </c>
      <c r="I62">
        <f t="shared" si="24"/>
        <v>18</v>
      </c>
      <c r="J62" s="3">
        <f t="shared" si="1"/>
        <v>31</v>
      </c>
      <c r="K62" s="10" t="str">
        <f t="shared" si="25"/>
        <v xml:space="preserve">localStorage.ShareholderAge5             </v>
      </c>
      <c r="L62" s="8" t="s">
        <v>735</v>
      </c>
      <c r="M62" t="str">
        <f t="shared" si="26"/>
        <v xml:space="preserve">'$ShareholderAge5'             </v>
      </c>
      <c r="N62" t="str">
        <f t="shared" si="10"/>
        <v>$ShareholderAge5              = "";// Shareholder Data - 5</v>
      </c>
      <c r="O62" t="str">
        <f t="shared" si="18"/>
        <v xml:space="preserve">       if (typeof(localStorage.ShareholderAge5             )==  "undefined") { localStorage.ShareholderAge5              = ""};</v>
      </c>
      <c r="P62" t="str">
        <f t="shared" si="27"/>
        <v xml:space="preserve">       localStorage.ShareholderAge5              = '&lt;php? echo $ShareholderAge5?&gt;' ;</v>
      </c>
      <c r="Q62" t="str">
        <f t="shared" si="28"/>
        <v>$ShareholderAge5              =  $_POST['ShareholderAge5'] ;</v>
      </c>
      <c r="R62" t="str">
        <f t="shared" si="13"/>
        <v xml:space="preserve">       localStorage.ShareholderAge5              =  document.ShareholderForm.ShareholderAge5.value;</v>
      </c>
      <c r="S62" t="str">
        <f t="shared" si="14"/>
        <v xml:space="preserve">         document.Shareholder.ShareholderAge5.value =  localStorage.ShareholderAge5;</v>
      </c>
      <c r="T62" t="s">
        <v>739</v>
      </c>
      <c r="U62" t="str">
        <f t="shared" si="15"/>
        <v xml:space="preserve">           ShareholderAge5  FLOAT NOT NULL,</v>
      </c>
      <c r="V62" t="str">
        <f t="shared" si="29"/>
        <v xml:space="preserve">       ShareholderAge5,</v>
      </c>
      <c r="W62" t="str">
        <f t="shared" si="30"/>
        <v xml:space="preserve">       '$ShareholderAge5',</v>
      </c>
    </row>
    <row r="63" spans="1:23" x14ac:dyDescent="0.25">
      <c r="A63">
        <v>61</v>
      </c>
      <c r="B63" t="s">
        <v>752</v>
      </c>
      <c r="C63" s="3">
        <f t="shared" si="19"/>
        <v>28</v>
      </c>
      <c r="D63" s="3">
        <f t="shared" si="0"/>
        <v>28</v>
      </c>
      <c r="E63" s="15" t="str">
        <f t="shared" si="20"/>
        <v>ShareholderPercentageShares5</v>
      </c>
      <c r="F63" t="str">
        <f t="shared" si="21"/>
        <v>'ShareholderPercentageShares5'</v>
      </c>
      <c r="G63" t="str">
        <f t="shared" si="22"/>
        <v>$ShareholderPercentageShares5</v>
      </c>
      <c r="H63" t="str">
        <f t="shared" si="23"/>
        <v>'$ShareholderPercentageShares5'</v>
      </c>
      <c r="I63">
        <f t="shared" si="24"/>
        <v>31</v>
      </c>
      <c r="J63" s="3">
        <f t="shared" si="1"/>
        <v>31</v>
      </c>
      <c r="K63" s="10" t="str">
        <f t="shared" si="25"/>
        <v>localStorage.ShareholderPercentageShares5</v>
      </c>
      <c r="L63" s="8" t="s">
        <v>735</v>
      </c>
      <c r="M63" t="str">
        <f t="shared" si="26"/>
        <v>'$ShareholderPercentageShares5'</v>
      </c>
      <c r="N63" t="str">
        <f t="shared" si="10"/>
        <v>$ShareholderPercentageShares5 = "";// Shareholder Data - 5</v>
      </c>
      <c r="O63" t="str">
        <f t="shared" si="18"/>
        <v xml:space="preserve">       if (typeof(localStorage.ShareholderPercentageShares5)==  "undefined") { localStorage.ShareholderPercentageShares5 = ""};</v>
      </c>
      <c r="P63" t="str">
        <f t="shared" si="27"/>
        <v xml:space="preserve">       localStorage.ShareholderPercentageShares5 = '&lt;php? echo $ShareholderPercentageShares5?&gt;' ;</v>
      </c>
      <c r="Q63" t="str">
        <f t="shared" si="28"/>
        <v>$ShareholderPercentageShares5 =  $_POST['ShareholderPercentageShares5'] ;</v>
      </c>
      <c r="R63" t="str">
        <f t="shared" si="13"/>
        <v xml:space="preserve">       localStorage.ShareholderPercentageShares5 =  document.ShareholderForm.ShareholderPercentageShares5.value;</v>
      </c>
      <c r="S63" t="str">
        <f t="shared" si="14"/>
        <v xml:space="preserve">         document.Shareholder.ShareholderPercentageShares5.value =  localStorage.ShareholderPercentageShares5;</v>
      </c>
      <c r="T63" t="s">
        <v>739</v>
      </c>
      <c r="U63" t="str">
        <f t="shared" si="15"/>
        <v xml:space="preserve">           ShareholderPercentageShares5  FLOAT NOT NULL,</v>
      </c>
      <c r="V63" t="str">
        <f t="shared" si="29"/>
        <v xml:space="preserve">       ShareholderPercentageShares5,</v>
      </c>
      <c r="W63" t="str">
        <f t="shared" si="30"/>
        <v xml:space="preserve">       '$ShareholderPercentageShares5',</v>
      </c>
    </row>
    <row r="64" spans="1:23" x14ac:dyDescent="0.25">
      <c r="A64">
        <v>62</v>
      </c>
      <c r="B64" t="s">
        <v>716</v>
      </c>
      <c r="C64" s="3">
        <f t="shared" si="19"/>
        <v>18</v>
      </c>
      <c r="D64" s="3">
        <f t="shared" si="0"/>
        <v>28</v>
      </c>
      <c r="E64" s="15" t="str">
        <f t="shared" si="20"/>
        <v xml:space="preserve">ShareholderITCRef5          </v>
      </c>
      <c r="F64" t="str">
        <f t="shared" si="21"/>
        <v>'ShareholderITCRef5'</v>
      </c>
      <c r="G64" t="str">
        <f t="shared" si="22"/>
        <v>$ShareholderITCRef5</v>
      </c>
      <c r="H64" t="str">
        <f t="shared" si="23"/>
        <v>'$ShareholderITCRef5'</v>
      </c>
      <c r="I64">
        <f t="shared" si="24"/>
        <v>21</v>
      </c>
      <c r="J64" s="3">
        <f t="shared" si="1"/>
        <v>31</v>
      </c>
      <c r="K64" s="10" t="str">
        <f t="shared" si="25"/>
        <v xml:space="preserve">localStorage.ShareholderITCRef5          </v>
      </c>
      <c r="L64" s="8" t="s">
        <v>735</v>
      </c>
      <c r="M64" t="str">
        <f t="shared" si="26"/>
        <v xml:space="preserve">'$ShareholderITCRef5'          </v>
      </c>
      <c r="N64" t="str">
        <f t="shared" si="10"/>
        <v>$ShareholderITCRef5           = "";// Shareholder Data - 5</v>
      </c>
      <c r="O64" t="str">
        <f t="shared" si="18"/>
        <v xml:space="preserve">       if (typeof(localStorage.ShareholderITCRef5          )==  "undefined") { localStorage.ShareholderITCRef5           = ""};</v>
      </c>
      <c r="P64" t="str">
        <f t="shared" si="27"/>
        <v xml:space="preserve">       localStorage.ShareholderITCRef5           = '&lt;php? echo $ShareholderITCRef5?&gt;' ;</v>
      </c>
      <c r="Q64" t="str">
        <f t="shared" si="28"/>
        <v>$ShareholderITCRef5           =  $_POST['ShareholderITCRef5'] ;</v>
      </c>
      <c r="R64" t="str">
        <f t="shared" si="13"/>
        <v xml:space="preserve">       localStorage.ShareholderITCRef5           =  document.ShareholderForm.ShareholderITCRef5.value;</v>
      </c>
      <c r="S64" t="str">
        <f t="shared" si="14"/>
        <v xml:space="preserve">         document.Shareholder.ShareholderITCRef5.value =  localStorage.ShareholderITCRef5;</v>
      </c>
      <c r="T64" t="s">
        <v>736</v>
      </c>
      <c r="U64" t="str">
        <f t="shared" si="15"/>
        <v xml:space="preserve">           ShareholderITCRef5  VARCHAR(100) NOT NULL,</v>
      </c>
      <c r="V64" t="str">
        <f t="shared" si="29"/>
        <v xml:space="preserve">       ShareholderITCRef5,</v>
      </c>
      <c r="W64" t="str">
        <f t="shared" si="30"/>
        <v xml:space="preserve">       '$ShareholderITCRef5',</v>
      </c>
    </row>
    <row r="65" spans="1:23" x14ac:dyDescent="0.25">
      <c r="A65">
        <v>63</v>
      </c>
      <c r="B65" t="s">
        <v>717</v>
      </c>
      <c r="C65" s="3">
        <f t="shared" si="19"/>
        <v>19</v>
      </c>
      <c r="D65" s="3">
        <f t="shared" si="0"/>
        <v>28</v>
      </c>
      <c r="E65" s="15" t="str">
        <f t="shared" si="20"/>
        <v xml:space="preserve">ShareholderITCDate5         </v>
      </c>
      <c r="F65" t="str">
        <f t="shared" si="21"/>
        <v>'ShareholderITCDate5'</v>
      </c>
      <c r="G65" t="str">
        <f t="shared" si="22"/>
        <v>$ShareholderITCDate5</v>
      </c>
      <c r="H65" t="str">
        <f t="shared" si="23"/>
        <v>'$ShareholderITCDate5'</v>
      </c>
      <c r="I65">
        <f t="shared" si="24"/>
        <v>22</v>
      </c>
      <c r="J65" s="3">
        <f t="shared" si="1"/>
        <v>31</v>
      </c>
      <c r="K65" s="10" t="str">
        <f t="shared" si="25"/>
        <v xml:space="preserve">localStorage.ShareholderITCDate5         </v>
      </c>
      <c r="L65" s="8" t="s">
        <v>735</v>
      </c>
      <c r="M65" t="str">
        <f t="shared" si="26"/>
        <v xml:space="preserve">'$ShareholderITCDate5'         </v>
      </c>
      <c r="N65" t="str">
        <f t="shared" si="10"/>
        <v>$ShareholderITCDate5          = "";// Shareholder Data - 5</v>
      </c>
      <c r="O65" t="str">
        <f t="shared" si="18"/>
        <v xml:space="preserve">       if (typeof(localStorage.ShareholderITCDate5         )==  "undefined") { localStorage.ShareholderITCDate5          = ""};</v>
      </c>
      <c r="P65" t="str">
        <f t="shared" si="27"/>
        <v xml:space="preserve">       localStorage.ShareholderITCDate5          = '&lt;php? echo $ShareholderITCDate5?&gt;' ;</v>
      </c>
      <c r="Q65" t="str">
        <f t="shared" si="28"/>
        <v>$ShareholderITCDate5          =  $_POST['ShareholderITCDate5'] ;</v>
      </c>
      <c r="R65" t="str">
        <f t="shared" si="13"/>
        <v xml:space="preserve">       localStorage.ShareholderITCDate5          =  document.ShareholderForm.ShareholderITCDate5.value;</v>
      </c>
      <c r="S65" t="str">
        <f t="shared" si="14"/>
        <v xml:space="preserve">         document.Shareholder.ShareholderITCDate5.value =  localStorage.ShareholderITCDate5;</v>
      </c>
      <c r="T65" t="s">
        <v>737</v>
      </c>
      <c r="U65" t="str">
        <f t="shared" si="15"/>
        <v xml:space="preserve">           ShareholderITCDate5  DATE NOT NULL,</v>
      </c>
      <c r="V65" t="str">
        <f t="shared" si="29"/>
        <v xml:space="preserve">       ShareholderITCDate5,</v>
      </c>
      <c r="W65" t="str">
        <f t="shared" si="30"/>
        <v xml:space="preserve">       '$ShareholderITCDate5',</v>
      </c>
    </row>
    <row r="66" spans="1:23" x14ac:dyDescent="0.25">
      <c r="A66">
        <v>64</v>
      </c>
      <c r="B66" t="s">
        <v>718</v>
      </c>
      <c r="C66" s="3">
        <f t="shared" si="19"/>
        <v>21</v>
      </c>
      <c r="D66" s="3">
        <f t="shared" si="0"/>
        <v>28</v>
      </c>
      <c r="E66" s="15" t="str">
        <f t="shared" si="20"/>
        <v xml:space="preserve">ShareholderPaidDebts5       </v>
      </c>
      <c r="F66" t="str">
        <f t="shared" si="21"/>
        <v>'ShareholderPaidDebts5'</v>
      </c>
      <c r="G66" t="str">
        <f t="shared" si="22"/>
        <v>$ShareholderPaidDebts5</v>
      </c>
      <c r="H66" t="str">
        <f t="shared" si="23"/>
        <v>'$ShareholderPaidDebts5'</v>
      </c>
      <c r="I66">
        <f t="shared" si="24"/>
        <v>24</v>
      </c>
      <c r="J66" s="3">
        <f t="shared" si="1"/>
        <v>31</v>
      </c>
      <c r="K66" s="10" t="str">
        <f t="shared" si="25"/>
        <v xml:space="preserve">localStorage.ShareholderPaidDebts5       </v>
      </c>
      <c r="L66" s="8" t="s">
        <v>735</v>
      </c>
      <c r="M66" t="str">
        <f t="shared" si="26"/>
        <v xml:space="preserve">'$ShareholderPaidDebts5'       </v>
      </c>
      <c r="N66" t="str">
        <f t="shared" si="10"/>
        <v>$ShareholderPaidDebts5        = "";// Shareholder Data - 5</v>
      </c>
      <c r="O66" t="str">
        <f t="shared" si="18"/>
        <v xml:space="preserve">       if (typeof(localStorage.ShareholderPaidDebts5       )==  "undefined") { localStorage.ShareholderPaidDebts5        = ""};</v>
      </c>
      <c r="P66" t="str">
        <f t="shared" si="27"/>
        <v xml:space="preserve">       localStorage.ShareholderPaidDebts5        = '&lt;php? echo $ShareholderPaidDebts5?&gt;' ;</v>
      </c>
      <c r="Q66" t="str">
        <f t="shared" si="28"/>
        <v>$ShareholderPaidDebts5        =  $_POST['ShareholderPaidDebts5'] ;</v>
      </c>
      <c r="R66" t="str">
        <f t="shared" si="13"/>
        <v xml:space="preserve">       localStorage.ShareholderPaidDebts5        =  document.ShareholderForm.ShareholderPaidDebts5.value;</v>
      </c>
      <c r="S66" t="str">
        <f t="shared" si="14"/>
        <v xml:space="preserve">         document.Shareholder.ShareholderPaidDebts5.value =  localStorage.ShareholderPaidDebts5;</v>
      </c>
      <c r="T66" t="s">
        <v>740</v>
      </c>
      <c r="U66" t="str">
        <f t="shared" si="15"/>
        <v xml:space="preserve">           ShareholderPaidDebts5  INT NOT NULL,</v>
      </c>
      <c r="V66" t="str">
        <f t="shared" si="29"/>
        <v xml:space="preserve">       ShareholderPaidDebts5,</v>
      </c>
      <c r="W66" t="str">
        <f t="shared" si="30"/>
        <v xml:space="preserve">       '$ShareholderPaidDebts5',</v>
      </c>
    </row>
    <row r="67" spans="1:23" x14ac:dyDescent="0.25">
      <c r="A67">
        <v>65</v>
      </c>
      <c r="B67" t="s">
        <v>719</v>
      </c>
      <c r="C67" s="3">
        <f t="shared" si="19"/>
        <v>20</v>
      </c>
      <c r="D67" s="3">
        <f t="shared" ref="D67:D73" si="31">MAX(C:C)</f>
        <v>28</v>
      </c>
      <c r="E67" s="15" t="str">
        <f t="shared" si="20"/>
        <v xml:space="preserve">ShareholderDefaults5        </v>
      </c>
      <c r="F67" t="str">
        <f t="shared" si="21"/>
        <v>'ShareholderDefaults5'</v>
      </c>
      <c r="G67" t="str">
        <f t="shared" si="22"/>
        <v>$ShareholderDefaults5</v>
      </c>
      <c r="H67" t="str">
        <f t="shared" si="23"/>
        <v>'$ShareholderDefaults5'</v>
      </c>
      <c r="I67">
        <f t="shared" si="24"/>
        <v>23</v>
      </c>
      <c r="J67" s="3">
        <f t="shared" ref="J67:J73" si="32">MAX(I:I)</f>
        <v>31</v>
      </c>
      <c r="K67" s="10" t="str">
        <f t="shared" si="25"/>
        <v xml:space="preserve">localStorage.ShareholderDefaults5        </v>
      </c>
      <c r="L67" s="8" t="s">
        <v>735</v>
      </c>
      <c r="M67" t="str">
        <f t="shared" si="26"/>
        <v xml:space="preserve">'$ShareholderDefaults5'        </v>
      </c>
      <c r="N67" t="str">
        <f t="shared" si="10"/>
        <v>$ShareholderDefaults5         = "";// Shareholder Data - 5</v>
      </c>
      <c r="O67" t="str">
        <f t="shared" si="18"/>
        <v xml:space="preserve">       if (typeof(localStorage.ShareholderDefaults5        )==  "undefined") { localStorage.ShareholderDefaults5         = ""};</v>
      </c>
      <c r="P67" t="str">
        <f t="shared" si="27"/>
        <v xml:space="preserve">       localStorage.ShareholderDefaults5         = '&lt;php? echo $ShareholderDefaults5?&gt;' ;</v>
      </c>
      <c r="Q67" t="str">
        <f t="shared" si="28"/>
        <v>$ShareholderDefaults5         =  $_POST['ShareholderDefaults5'] ;</v>
      </c>
      <c r="R67" t="str">
        <f t="shared" si="13"/>
        <v xml:space="preserve">       localStorage.ShareholderDefaults5         =  document.ShareholderForm.ShareholderDefaults5.value;</v>
      </c>
      <c r="S67" t="str">
        <f t="shared" si="14"/>
        <v xml:space="preserve">         document.Shareholder.ShareholderDefaults5.value =  localStorage.ShareholderDefaults5;</v>
      </c>
      <c r="T67" t="s">
        <v>740</v>
      </c>
      <c r="U67" t="str">
        <f t="shared" si="15"/>
        <v xml:space="preserve">           ShareholderDefaults5  INT NOT NULL,</v>
      </c>
      <c r="V67" t="str">
        <f t="shared" si="29"/>
        <v xml:space="preserve">       ShareholderDefaults5,</v>
      </c>
      <c r="W67" t="str">
        <f t="shared" si="30"/>
        <v xml:space="preserve">       '$ShareholderDefaults5',</v>
      </c>
    </row>
    <row r="68" spans="1:23" x14ac:dyDescent="0.25">
      <c r="A68">
        <v>66</v>
      </c>
      <c r="B68" t="s">
        <v>720</v>
      </c>
      <c r="C68" s="3">
        <f t="shared" si="19"/>
        <v>22</v>
      </c>
      <c r="D68" s="3">
        <f t="shared" si="31"/>
        <v>28</v>
      </c>
      <c r="E68" s="15" t="str">
        <f t="shared" si="20"/>
        <v xml:space="preserve">ShareholderJudgements5      </v>
      </c>
      <c r="F68" t="str">
        <f t="shared" si="21"/>
        <v>'ShareholderJudgements5'</v>
      </c>
      <c r="G68" t="str">
        <f t="shared" si="22"/>
        <v>$ShareholderJudgements5</v>
      </c>
      <c r="H68" t="str">
        <f t="shared" si="23"/>
        <v>'$ShareholderJudgements5'</v>
      </c>
      <c r="I68">
        <f t="shared" si="24"/>
        <v>25</v>
      </c>
      <c r="J68" s="3">
        <f t="shared" si="32"/>
        <v>31</v>
      </c>
      <c r="K68" s="10" t="str">
        <f t="shared" si="25"/>
        <v xml:space="preserve">localStorage.ShareholderJudgements5      </v>
      </c>
      <c r="L68" s="8" t="s">
        <v>735</v>
      </c>
      <c r="M68" t="str">
        <f t="shared" si="26"/>
        <v xml:space="preserve">'$ShareholderJudgements5'      </v>
      </c>
      <c r="N68" t="str">
        <f t="shared" ref="N68:N73" si="33">SUBSTITUTE(M68,"'","")&amp;" = "&amp;CHAR(34)&amp;CHAR(34)&amp;";" &amp; "// "&amp;L68</f>
        <v>$ShareholderJudgements5       = "";// Shareholder Data - 5</v>
      </c>
      <c r="O68" t="str">
        <f t="shared" si="18"/>
        <v xml:space="preserve">       if (typeof(localStorage.ShareholderJudgements5      )==  "undefined") { localStorage.ShareholderJudgements5       = ""};</v>
      </c>
      <c r="P68" t="str">
        <f t="shared" si="27"/>
        <v xml:space="preserve">       localStorage.ShareholderJudgements5       = '&lt;php? echo $ShareholderJudgements5?&gt;' ;</v>
      </c>
      <c r="Q68" t="str">
        <f t="shared" si="28"/>
        <v>$ShareholderJudgements5       =  $_POST['ShareholderJudgements5'] ;</v>
      </c>
      <c r="R68" t="str">
        <f t="shared" ref="R68:R73" si="34">"       "&amp;K68&amp;" =  document.ShareholderForm."&amp;B68&amp;".value;"</f>
        <v xml:space="preserve">       localStorage.ShareholderJudgements5       =  document.ShareholderForm.ShareholderJudgements5.value;</v>
      </c>
      <c r="S68" t="str">
        <f t="shared" ref="S68:S73" si="35">"         document.Shareholder."&amp;B68&amp;".value"&amp;" =  "&amp;TRIM(K68)&amp;";"</f>
        <v xml:space="preserve">         document.Shareholder.ShareholderJudgements5.value =  localStorage.ShareholderJudgements5;</v>
      </c>
      <c r="T68" t="s">
        <v>740</v>
      </c>
      <c r="U68" t="str">
        <f t="shared" ref="U68:U73" si="36" xml:space="preserve"> "           "&amp;B68&amp;"  "&amp;T68&amp;" NOT NULL,"</f>
        <v xml:space="preserve">           ShareholderJudgements5  INT NOT NULL,</v>
      </c>
      <c r="V68" t="str">
        <f t="shared" si="29"/>
        <v xml:space="preserve">       ShareholderJudgements5,</v>
      </c>
      <c r="W68" t="str">
        <f t="shared" si="30"/>
        <v xml:space="preserve">       '$ShareholderJudgements5',</v>
      </c>
    </row>
    <row r="69" spans="1:23" x14ac:dyDescent="0.25">
      <c r="A69">
        <v>67</v>
      </c>
      <c r="B69" t="s">
        <v>721</v>
      </c>
      <c r="C69" s="3">
        <f t="shared" si="19"/>
        <v>23</v>
      </c>
      <c r="D69" s="3">
        <f t="shared" si="31"/>
        <v>28</v>
      </c>
      <c r="E69" s="15" t="str">
        <f t="shared" si="20"/>
        <v xml:space="preserve">ShareholderTraceAlerts5     </v>
      </c>
      <c r="F69" t="str">
        <f t="shared" si="21"/>
        <v>'ShareholderTraceAlerts5'</v>
      </c>
      <c r="G69" t="str">
        <f t="shared" si="22"/>
        <v>$ShareholderTraceAlerts5</v>
      </c>
      <c r="H69" t="str">
        <f t="shared" si="23"/>
        <v>'$ShareholderTraceAlerts5'</v>
      </c>
      <c r="I69">
        <f t="shared" si="24"/>
        <v>26</v>
      </c>
      <c r="J69" s="3">
        <f t="shared" si="32"/>
        <v>31</v>
      </c>
      <c r="K69" s="10" t="str">
        <f t="shared" si="25"/>
        <v xml:space="preserve">localStorage.ShareholderTraceAlerts5     </v>
      </c>
      <c r="L69" s="8" t="s">
        <v>735</v>
      </c>
      <c r="M69" t="str">
        <f t="shared" si="26"/>
        <v xml:space="preserve">'$ShareholderTraceAlerts5'     </v>
      </c>
      <c r="N69" t="str">
        <f t="shared" si="33"/>
        <v>$ShareholderTraceAlerts5      = "";// Shareholder Data - 5</v>
      </c>
      <c r="O69" t="str">
        <f t="shared" ref="O69:O73" si="37">"       if ("&amp;"typeof("&amp;K69&amp;")"&amp;"==  "&amp;CHAR(34)&amp;"undefined"&amp;CHAR(34)&amp;") { "&amp;K69&amp;" = "&amp;IF(RIGHT(B69,5)="Score",0,IF(RIGHT(B69,6)="Rating",CHAR(34)&amp;"Medium"&amp;CHAR(34),CHAR(34)&amp;""&amp;CHAR(34)))&amp;"};"</f>
        <v xml:space="preserve">       if (typeof(localStorage.ShareholderTraceAlerts5     )==  "undefined") { localStorage.ShareholderTraceAlerts5      = ""};</v>
      </c>
      <c r="P69" t="str">
        <f t="shared" si="27"/>
        <v xml:space="preserve">       localStorage.ShareholderTraceAlerts5      = '&lt;php? echo $ShareholderTraceAlerts5?&gt;' ;</v>
      </c>
      <c r="Q69" t="str">
        <f t="shared" si="28"/>
        <v>$ShareholderTraceAlerts5      =  $_POST['ShareholderTraceAlerts5'] ;</v>
      </c>
      <c r="R69" t="str">
        <f t="shared" si="34"/>
        <v xml:space="preserve">       localStorage.ShareholderTraceAlerts5      =  document.ShareholderForm.ShareholderTraceAlerts5.value;</v>
      </c>
      <c r="S69" t="str">
        <f t="shared" si="35"/>
        <v xml:space="preserve">         document.Shareholder.ShareholderTraceAlerts5.value =  localStorage.ShareholderTraceAlerts5;</v>
      </c>
      <c r="T69" t="s">
        <v>740</v>
      </c>
      <c r="U69" t="str">
        <f t="shared" si="36"/>
        <v xml:space="preserve">           ShareholderTraceAlerts5  INT NOT NULL,</v>
      </c>
      <c r="V69" t="str">
        <f t="shared" si="29"/>
        <v xml:space="preserve">       ShareholderTraceAlerts5,</v>
      </c>
      <c r="W69" t="str">
        <f t="shared" si="30"/>
        <v xml:space="preserve">       '$ShareholderTraceAlerts5',</v>
      </c>
    </row>
    <row r="70" spans="1:23" x14ac:dyDescent="0.25">
      <c r="A70">
        <v>68</v>
      </c>
      <c r="B70" t="s">
        <v>722</v>
      </c>
      <c r="C70" s="3">
        <f t="shared" si="19"/>
        <v>23</v>
      </c>
      <c r="D70" s="3">
        <f t="shared" si="31"/>
        <v>28</v>
      </c>
      <c r="E70" s="15" t="str">
        <f t="shared" si="20"/>
        <v xml:space="preserve">ShareholderBlacklisted5     </v>
      </c>
      <c r="F70" t="str">
        <f t="shared" si="21"/>
        <v>'ShareholderBlacklisted5'</v>
      </c>
      <c r="G70" t="str">
        <f t="shared" si="22"/>
        <v>$ShareholderBlacklisted5</v>
      </c>
      <c r="H70" t="str">
        <f t="shared" si="23"/>
        <v>'$ShareholderBlacklisted5'</v>
      </c>
      <c r="I70">
        <f t="shared" si="24"/>
        <v>26</v>
      </c>
      <c r="J70" s="3">
        <f t="shared" si="32"/>
        <v>31</v>
      </c>
      <c r="K70" s="10" t="str">
        <f t="shared" si="25"/>
        <v xml:space="preserve">localStorage.ShareholderBlacklisted5     </v>
      </c>
      <c r="L70" s="8" t="s">
        <v>735</v>
      </c>
      <c r="M70" t="str">
        <f t="shared" si="26"/>
        <v xml:space="preserve">'$ShareholderBlacklisted5'     </v>
      </c>
      <c r="N70" t="str">
        <f t="shared" si="33"/>
        <v>$ShareholderBlacklisted5      = "";// Shareholder Data - 5</v>
      </c>
      <c r="O70" t="str">
        <f t="shared" si="37"/>
        <v xml:space="preserve">       if (typeof(localStorage.ShareholderBlacklisted5     )==  "undefined") { localStorage.ShareholderBlacklisted5      = ""};</v>
      </c>
      <c r="P70" t="str">
        <f t="shared" si="27"/>
        <v xml:space="preserve">       localStorage.ShareholderBlacklisted5      = '&lt;php? echo $ShareholderBlacklisted5?&gt;' ;</v>
      </c>
      <c r="Q70" t="str">
        <f t="shared" si="28"/>
        <v>$ShareholderBlacklisted5      =  $_POST['ShareholderBlacklisted5'] ;</v>
      </c>
      <c r="R70" t="str">
        <f t="shared" si="34"/>
        <v xml:space="preserve">       localStorage.ShareholderBlacklisted5      =  document.ShareholderForm.ShareholderBlacklisted5.value;</v>
      </c>
      <c r="S70" t="str">
        <f t="shared" si="35"/>
        <v xml:space="preserve">         document.Shareholder.ShareholderBlacklisted5.value =  localStorage.ShareholderBlacklisted5;</v>
      </c>
      <c r="T70" t="s">
        <v>741</v>
      </c>
      <c r="U70" t="str">
        <f t="shared" si="36"/>
        <v xml:space="preserve">           ShareholderBlacklisted5  VARCHAR(3) NOT NULL,</v>
      </c>
      <c r="V70" t="str">
        <f t="shared" si="29"/>
        <v xml:space="preserve">       ShareholderBlacklisted5,</v>
      </c>
      <c r="W70" t="str">
        <f t="shared" si="30"/>
        <v xml:space="preserve">       '$ShareholderBlacklisted5',</v>
      </c>
    </row>
    <row r="71" spans="1:23" x14ac:dyDescent="0.25">
      <c r="A71">
        <v>69</v>
      </c>
      <c r="B71" t="s">
        <v>723</v>
      </c>
      <c r="C71" s="3">
        <f t="shared" si="19"/>
        <v>22</v>
      </c>
      <c r="D71" s="3">
        <f t="shared" si="31"/>
        <v>28</v>
      </c>
      <c r="E71" s="15" t="str">
        <f t="shared" si="20"/>
        <v xml:space="preserve">ShareholderFraudAlert5      </v>
      </c>
      <c r="F71" t="str">
        <f t="shared" si="21"/>
        <v>'ShareholderFraudAlert5'</v>
      </c>
      <c r="G71" t="str">
        <f t="shared" si="22"/>
        <v>$ShareholderFraudAlert5</v>
      </c>
      <c r="H71" t="str">
        <f t="shared" si="23"/>
        <v>'$ShareholderFraudAlert5'</v>
      </c>
      <c r="I71">
        <f t="shared" si="24"/>
        <v>25</v>
      </c>
      <c r="J71" s="3">
        <f t="shared" si="32"/>
        <v>31</v>
      </c>
      <c r="K71" s="10" t="str">
        <f t="shared" si="25"/>
        <v xml:space="preserve">localStorage.ShareholderFraudAlert5      </v>
      </c>
      <c r="L71" s="8" t="s">
        <v>735</v>
      </c>
      <c r="M71" t="str">
        <f t="shared" si="26"/>
        <v xml:space="preserve">'$ShareholderFraudAlert5'      </v>
      </c>
      <c r="N71" t="str">
        <f t="shared" si="33"/>
        <v>$ShareholderFraudAlert5       = "";// Shareholder Data - 5</v>
      </c>
      <c r="O71" t="str">
        <f t="shared" si="37"/>
        <v xml:space="preserve">       if (typeof(localStorage.ShareholderFraudAlert5      )==  "undefined") { localStorage.ShareholderFraudAlert5       = ""};</v>
      </c>
      <c r="P71" t="str">
        <f t="shared" si="27"/>
        <v xml:space="preserve">       localStorage.ShareholderFraudAlert5       = '&lt;php? echo $ShareholderFraudAlert5?&gt;' ;</v>
      </c>
      <c r="Q71" t="str">
        <f t="shared" si="28"/>
        <v>$ShareholderFraudAlert5       =  $_POST['ShareholderFraudAlert5'] ;</v>
      </c>
      <c r="R71" t="str">
        <f t="shared" si="34"/>
        <v xml:space="preserve">       localStorage.ShareholderFraudAlert5       =  document.ShareholderForm.ShareholderFraudAlert5.value;</v>
      </c>
      <c r="S71" t="str">
        <f t="shared" si="35"/>
        <v xml:space="preserve">         document.Shareholder.ShareholderFraudAlert5.value =  localStorage.ShareholderFraudAlert5;</v>
      </c>
      <c r="T71" t="s">
        <v>741</v>
      </c>
      <c r="U71" t="str">
        <f t="shared" si="36"/>
        <v xml:space="preserve">           ShareholderFraudAlert5  VARCHAR(3) NOT NULL,</v>
      </c>
      <c r="V71" t="str">
        <f t="shared" si="29"/>
        <v xml:space="preserve">       ShareholderFraudAlert5,</v>
      </c>
      <c r="W71" t="str">
        <f t="shared" si="30"/>
        <v xml:space="preserve">       '$ShareholderFraudAlert5',</v>
      </c>
    </row>
    <row r="72" spans="1:23" x14ac:dyDescent="0.25">
      <c r="A72">
        <v>70</v>
      </c>
      <c r="B72" t="s">
        <v>724</v>
      </c>
      <c r="C72" s="3">
        <f t="shared" si="19"/>
        <v>22</v>
      </c>
      <c r="D72" s="3">
        <f t="shared" si="31"/>
        <v>28</v>
      </c>
      <c r="E72" s="15" t="str">
        <f t="shared" si="20"/>
        <v xml:space="preserve">ShareholderTotalScore5      </v>
      </c>
      <c r="F72" t="str">
        <f t="shared" si="21"/>
        <v>'ShareholderTotalScore5'</v>
      </c>
      <c r="G72" t="str">
        <f t="shared" si="22"/>
        <v>$ShareholderTotalScore5</v>
      </c>
      <c r="H72" t="str">
        <f t="shared" si="23"/>
        <v>'$ShareholderTotalScore5'</v>
      </c>
      <c r="I72">
        <f t="shared" si="24"/>
        <v>25</v>
      </c>
      <c r="J72" s="3">
        <f t="shared" si="32"/>
        <v>31</v>
      </c>
      <c r="K72" s="10" t="str">
        <f t="shared" si="25"/>
        <v xml:space="preserve">localStorage.ShareholderTotalScore5      </v>
      </c>
      <c r="L72" s="8" t="s">
        <v>735</v>
      </c>
      <c r="M72" t="str">
        <f t="shared" si="26"/>
        <v xml:space="preserve">'$ShareholderTotalScore5'      </v>
      </c>
      <c r="N72" t="str">
        <f t="shared" si="33"/>
        <v>$ShareholderTotalScore5       = "";// Shareholder Data - 5</v>
      </c>
      <c r="O72" t="str">
        <f t="shared" si="37"/>
        <v xml:space="preserve">       if (typeof(localStorage.ShareholderTotalScore5      )==  "undefined") { localStorage.ShareholderTotalScore5       = ""};</v>
      </c>
      <c r="P72" t="str">
        <f t="shared" si="27"/>
        <v xml:space="preserve">       localStorage.ShareholderTotalScore5       = '&lt;php? echo $ShareholderTotalScore5?&gt;' ;</v>
      </c>
      <c r="Q72" t="str">
        <f t="shared" si="28"/>
        <v>$ShareholderTotalScore5       =  $_POST['ShareholderTotalScore5'] ;</v>
      </c>
      <c r="R72" t="str">
        <f t="shared" si="34"/>
        <v xml:space="preserve">       localStorage.ShareholderTotalScore5       =  document.ShareholderForm.ShareholderTotalScore5.value;</v>
      </c>
      <c r="S72" t="str">
        <f t="shared" si="35"/>
        <v xml:space="preserve">         document.Shareholder.ShareholderTotalScore5.value =  localStorage.ShareholderTotalScore5;</v>
      </c>
      <c r="T72" t="s">
        <v>739</v>
      </c>
      <c r="U72" t="str">
        <f t="shared" si="36"/>
        <v xml:space="preserve">           ShareholderTotalScore5  FLOAT NOT NULL,</v>
      </c>
      <c r="V72" t="str">
        <f t="shared" si="29"/>
        <v xml:space="preserve">       ShareholderTotalScore5,</v>
      </c>
      <c r="W72" t="str">
        <f t="shared" si="30"/>
        <v xml:space="preserve">       '$ShareholderTotalScore5',</v>
      </c>
    </row>
    <row r="73" spans="1:23" x14ac:dyDescent="0.25">
      <c r="A73">
        <v>71</v>
      </c>
      <c r="B73" t="s">
        <v>745</v>
      </c>
      <c r="C73" s="3">
        <f t="shared" si="19"/>
        <v>18</v>
      </c>
      <c r="D73" s="3">
        <f t="shared" si="31"/>
        <v>28</v>
      </c>
      <c r="E73" s="15" t="str">
        <f t="shared" si="20"/>
        <v xml:space="preserve">ShareholderComment          </v>
      </c>
      <c r="F73" t="str">
        <f t="shared" si="21"/>
        <v>'ShareholderComment'</v>
      </c>
      <c r="G73" t="str">
        <f t="shared" si="22"/>
        <v>$ShareholderComment</v>
      </c>
      <c r="H73" t="str">
        <f t="shared" si="23"/>
        <v>'$ShareholderComment'</v>
      </c>
      <c r="I73">
        <f t="shared" si="24"/>
        <v>21</v>
      </c>
      <c r="J73" s="3">
        <f t="shared" si="32"/>
        <v>31</v>
      </c>
      <c r="K73" s="10" t="str">
        <f t="shared" si="25"/>
        <v xml:space="preserve">localStorage.ShareholderComment          </v>
      </c>
      <c r="L73" s="8" t="s">
        <v>746</v>
      </c>
      <c r="M73" t="str">
        <f t="shared" si="26"/>
        <v xml:space="preserve">'$ShareholderComment'          </v>
      </c>
      <c r="N73" t="str">
        <f t="shared" si="33"/>
        <v>$ShareholderComment           = "";// OverallComment</v>
      </c>
      <c r="O73" t="str">
        <f t="shared" si="37"/>
        <v xml:space="preserve">       if (typeof(localStorage.ShareholderComment          )==  "undefined") { localStorage.ShareholderComment           = ""};</v>
      </c>
      <c r="P73" t="str">
        <f t="shared" ref="P73" si="38">"       "&amp;K73&amp;" = '&lt;php? echo "&amp;SUBSTITUTE( H73,"'","")&amp;"?&gt;' ;"</f>
        <v xml:space="preserve">       localStorage.ShareholderComment           = '&lt;php? echo $ShareholderComment?&gt;' ;</v>
      </c>
      <c r="Q73" t="str">
        <f t="shared" ref="Q73" si="39">SUBSTITUTE(M73,"'","")&amp;" =  "&amp;"$_POST["&amp;F73&amp;"] "&amp;";"</f>
        <v>$ShareholderComment           =  $_POST['ShareholderComment'] ;</v>
      </c>
      <c r="R73" t="str">
        <f t="shared" si="34"/>
        <v xml:space="preserve">       localStorage.ShareholderComment           =  document.ShareholderForm.ShareholderComment.value;</v>
      </c>
      <c r="S73" t="str">
        <f t="shared" si="35"/>
        <v xml:space="preserve">         document.Shareholder.ShareholderComment.value =  localStorage.ShareholderComment;</v>
      </c>
      <c r="T73" t="s">
        <v>747</v>
      </c>
      <c r="U73" t="str">
        <f t="shared" si="36"/>
        <v xml:space="preserve">           ShareholderComment  VARCHAR(200) NOT NULL,</v>
      </c>
      <c r="V73" t="str">
        <f t="shared" si="29"/>
        <v xml:space="preserve">       ShareholderComment,</v>
      </c>
      <c r="W73" t="str">
        <f t="shared" si="30"/>
        <v xml:space="preserve">       '$ShareholderComment',</v>
      </c>
    </row>
    <row r="74" spans="1:23" x14ac:dyDescent="0.25">
      <c r="U74" t="s">
        <v>742</v>
      </c>
      <c r="V74" t="s">
        <v>743</v>
      </c>
      <c r="W74" t="s">
        <v>744</v>
      </c>
    </row>
    <row r="75" spans="1:23" x14ac:dyDescent="0.25">
      <c r="V75" t="s">
        <v>753</v>
      </c>
    </row>
  </sheetData>
  <pageMargins left="0.7" right="0.7" top="0.75" bottom="0.75" header="0.3" footer="0.3"/>
  <pageSetup paperSize="12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4"/>
  <sheetViews>
    <sheetView tabSelected="1" zoomScaleNormal="100" workbookViewId="0">
      <pane xSplit="2" ySplit="1" topLeftCell="C33" activePane="bottomRight" state="frozen"/>
      <selection pane="topRight" activeCell="C1" sqref="C1"/>
      <selection pane="bottomLeft" activeCell="A2" sqref="A2"/>
      <selection pane="bottomRight" activeCell="B48" sqref="B48"/>
    </sheetView>
  </sheetViews>
  <sheetFormatPr defaultRowHeight="15" x14ac:dyDescent="0.25"/>
  <cols>
    <col min="2" max="2" width="46" bestFit="1" customWidth="1"/>
    <col min="3" max="3" width="8.140625" style="3" hidden="1" customWidth="1"/>
    <col min="4" max="5" width="9.85546875" hidden="1" customWidth="1"/>
    <col min="6" max="6" width="11.28515625" hidden="1" customWidth="1"/>
    <col min="7" max="8" width="28.28515625" hidden="1" customWidth="1"/>
    <col min="9" max="9" width="35" bestFit="1" customWidth="1"/>
    <col min="10" max="10" width="5.28515625" style="3" bestFit="1" customWidth="1"/>
    <col min="11" max="11" width="6.28515625" style="3" bestFit="1" customWidth="1"/>
    <col min="12" max="12" width="33.140625" style="15" bestFit="1" customWidth="1"/>
    <col min="13" max="13" width="40.5703125" bestFit="1" customWidth="1"/>
    <col min="14" max="15" width="35" customWidth="1"/>
    <col min="16" max="16" width="5.28515625" bestFit="1" customWidth="1"/>
    <col min="17" max="17" width="6.28515625" style="3" bestFit="1" customWidth="1"/>
    <col min="18" max="18" width="45" bestFit="1" customWidth="1"/>
    <col min="19" max="19" width="20.85546875" bestFit="1" customWidth="1"/>
    <col min="20" max="20" width="36.7109375" bestFit="1" customWidth="1"/>
    <col min="21" max="21" width="77.140625" bestFit="1" customWidth="1"/>
    <col min="22" max="22" width="118.85546875" bestFit="1" customWidth="1"/>
    <col min="23" max="23" width="98.5703125" bestFit="1" customWidth="1"/>
    <col min="24" max="24" width="71.85546875" customWidth="1"/>
    <col min="25" max="25" width="111.140625" bestFit="1" customWidth="1"/>
    <col min="26" max="26" width="111.140625" customWidth="1"/>
    <col min="27" max="27" width="20.85546875" customWidth="1"/>
    <col min="28" max="28" width="80.42578125" customWidth="1"/>
    <col min="29" max="29" width="46.85546875" bestFit="1" customWidth="1"/>
    <col min="30" max="30" width="55.7109375" bestFit="1" customWidth="1"/>
  </cols>
  <sheetData>
    <row r="1" spans="1:30" ht="37.5" x14ac:dyDescent="0.3">
      <c r="B1" s="2" t="s">
        <v>810</v>
      </c>
      <c r="C1" s="12" t="s">
        <v>814</v>
      </c>
      <c r="D1" s="12" t="s">
        <v>815</v>
      </c>
      <c r="E1" s="12"/>
      <c r="F1" s="12" t="s">
        <v>836</v>
      </c>
      <c r="G1" s="16" t="s">
        <v>816</v>
      </c>
      <c r="H1" s="16" t="s">
        <v>823</v>
      </c>
      <c r="I1" s="2" t="s">
        <v>251</v>
      </c>
      <c r="J1" s="13" t="s">
        <v>263</v>
      </c>
      <c r="K1" s="12" t="s">
        <v>597</v>
      </c>
      <c r="L1" s="11" t="s">
        <v>730</v>
      </c>
      <c r="M1" s="2" t="s">
        <v>595</v>
      </c>
      <c r="N1" s="2" t="s">
        <v>594</v>
      </c>
      <c r="O1" s="2" t="s">
        <v>268</v>
      </c>
      <c r="P1" s="2" t="s">
        <v>263</v>
      </c>
      <c r="Q1" s="12" t="s">
        <v>597</v>
      </c>
      <c r="R1" s="2" t="s">
        <v>599</v>
      </c>
      <c r="S1" s="2" t="s">
        <v>252</v>
      </c>
      <c r="T1" s="2" t="s">
        <v>596</v>
      </c>
      <c r="U1" s="2" t="s">
        <v>277</v>
      </c>
      <c r="V1" s="2" t="s">
        <v>600</v>
      </c>
      <c r="W1" s="2" t="s">
        <v>279</v>
      </c>
      <c r="X1" s="2" t="s">
        <v>278</v>
      </c>
      <c r="Y1" s="2" t="s">
        <v>280</v>
      </c>
      <c r="Z1" s="2" t="s">
        <v>281</v>
      </c>
      <c r="AA1" s="2" t="s">
        <v>259</v>
      </c>
      <c r="AB1" s="2" t="s">
        <v>601</v>
      </c>
      <c r="AC1" s="2" t="s">
        <v>602</v>
      </c>
    </row>
    <row r="2" spans="1:30" ht="18.75" x14ac:dyDescent="0.3">
      <c r="I2" s="2"/>
      <c r="J2" s="13"/>
      <c r="K2" s="13"/>
      <c r="L2" s="14"/>
      <c r="M2" s="2"/>
      <c r="N2" s="2"/>
      <c r="O2" s="2"/>
      <c r="P2" s="2"/>
      <c r="Q2" s="13"/>
      <c r="R2" s="2"/>
      <c r="S2" s="2"/>
      <c r="T2" s="2"/>
      <c r="U2" s="2"/>
      <c r="V2" s="2"/>
      <c r="W2" s="2"/>
      <c r="X2" s="2"/>
      <c r="Y2" s="2"/>
      <c r="Z2" s="2"/>
      <c r="AA2" s="2"/>
      <c r="AB2" s="1" t="str">
        <f>"       Create table shareholder_analysis ( application_ref INT NOT NULL, company_reg_no VARCHAR(150) NOT NULL, loan_number INT NOT NULL,"</f>
        <v xml:space="preserve">       Create table shareholder_analysis ( application_ref INT NOT NULL, company_reg_no VARCHAR(150) NOT NULL, loan_number INT NOT NULL,</v>
      </c>
      <c r="AC2" t="str">
        <f>"( application_ref, company_reg_no, loan_number, "</f>
        <v xml:space="preserve">( application_ref, company_reg_no, loan_number, </v>
      </c>
      <c r="AD2" t="str">
        <f>"       ( '$application_ref', '$company_reg_no', '$loan_number', "</f>
        <v xml:space="preserve">       ( '$application_ref', '$company_reg_no', '$loan_number', </v>
      </c>
    </row>
    <row r="3" spans="1:30" x14ac:dyDescent="0.25">
      <c r="A3">
        <v>1</v>
      </c>
      <c r="B3" t="s">
        <v>811</v>
      </c>
      <c r="G3" t="s">
        <v>817</v>
      </c>
      <c r="I3" t="s">
        <v>754</v>
      </c>
      <c r="J3" s="3">
        <f>LEN(I3)</f>
        <v>9</v>
      </c>
      <c r="K3" s="3">
        <f>MAX(J:J)</f>
        <v>21</v>
      </c>
      <c r="L3" s="15" t="str">
        <f>I3&amp;REPT(" ",K3-J3)</f>
        <v xml:space="preserve">loan_type            </v>
      </c>
      <c r="M3" t="str">
        <f>"'"&amp;I3&amp;"'"</f>
        <v>'loan_type'</v>
      </c>
      <c r="N3" t="str">
        <f>"$"&amp;I3</f>
        <v>$loan_type</v>
      </c>
      <c r="O3" t="str">
        <f>"'"&amp;N3&amp;"'"</f>
        <v>'$loan_type'</v>
      </c>
      <c r="P3">
        <f>LEN(O3)</f>
        <v>12</v>
      </c>
      <c r="Q3" s="3">
        <f>MAX(P:P)</f>
        <v>24</v>
      </c>
      <c r="R3" s="10" t="str">
        <f>"localStorage."&amp;L3</f>
        <v xml:space="preserve">localStorage.loan_type            </v>
      </c>
      <c r="S3" s="8" t="s">
        <v>908</v>
      </c>
      <c r="T3" t="str">
        <f>O3&amp;REPT(" ",Q3-P3)</f>
        <v xml:space="preserve">'$loan_type'            </v>
      </c>
      <c r="U3" t="str">
        <f>SUBSTITUTE(T3,"'","")&amp;" = "&amp;CHAR(34)&amp;"null"&amp;CHAR(34)&amp;";" &amp; "// "&amp;S3</f>
        <v>$loan_type             = "null";// Loan data</v>
      </c>
      <c r="V3" t="str">
        <f>"       if ("&amp;"typeof("&amp;R3&amp;")"&amp;"==  "&amp;CHAR(34)&amp;"undefined"&amp;CHAR(34)&amp;") { "&amp;R3&amp;" = "&amp;IF(RIGHT(I3,5)="Score",0,IF(RIGHT(I3,6)="Rating",CHAR(34)&amp;"Medium"&amp;CHAR(34),CHAR(34)&amp;CHAR(34)))&amp;"};"</f>
        <v xml:space="preserve">       if (typeof(localStorage.loan_type            )==  "undefined") { localStorage.loan_type             = ""};</v>
      </c>
      <c r="W3" t="str">
        <f>"       "&amp;R3&amp;" = '&lt;php? echo "&amp;SUBSTITUTE( O3,"'","")&amp;"?&gt;' ;"</f>
        <v xml:space="preserve">       localStorage.loan_type             = '&lt;php? echo $loan_type?&gt;' ;</v>
      </c>
      <c r="X3" t="str">
        <f>SUBSTITUTE(T3,"'","")&amp;" =  "&amp;"$_POST["&amp;M3&amp;"] "&amp;";"</f>
        <v>$loan_type             =  $_POST['loan_type'] ;</v>
      </c>
      <c r="Y3" t="str">
        <f>"       "&amp;R3&amp;" =  document.ShareholderForm."&amp;I3&amp;".value;"</f>
        <v xml:space="preserve">       localStorage.loan_type             =  document.ShareholderForm.loan_type.value;</v>
      </c>
      <c r="Z3" t="str">
        <f>"         document.Shareholder."&amp;I3&amp;".value"&amp;" =  "&amp;TRIM(R3)&amp;";"</f>
        <v xml:space="preserve">         document.Shareholder.loan_type.value =  localStorage.loan_type;</v>
      </c>
      <c r="AA3" t="s">
        <v>736</v>
      </c>
      <c r="AB3" t="str">
        <f xml:space="preserve"> "           "&amp;I3&amp;"  "&amp;AA3&amp;" NOT NULL,"</f>
        <v xml:space="preserve">           loan_type  VARCHAR(100) NOT NULL,</v>
      </c>
      <c r="AC3" t="str">
        <f>"       "&amp;I3&amp;","</f>
        <v xml:space="preserve">       loan_type,</v>
      </c>
      <c r="AD3" t="str">
        <f>"       "&amp;O3&amp;","</f>
        <v xml:space="preserve">       '$loan_type',</v>
      </c>
    </row>
    <row r="4" spans="1:30" x14ac:dyDescent="0.25">
      <c r="A4">
        <v>2</v>
      </c>
      <c r="B4" t="s">
        <v>812</v>
      </c>
      <c r="C4" s="3">
        <v>77</v>
      </c>
      <c r="D4" t="s">
        <v>818</v>
      </c>
      <c r="I4" t="s">
        <v>755</v>
      </c>
      <c r="J4" s="3">
        <f t="shared" ref="J4:J51" si="0">LEN(I4)</f>
        <v>11</v>
      </c>
      <c r="K4" s="3">
        <f>MAX(J:J)</f>
        <v>21</v>
      </c>
      <c r="L4" s="15" t="str">
        <f t="shared" ref="L4:L51" si="1">I4&amp;REPT(" ",K4-J4)</f>
        <v xml:space="preserve">o_loan_type          </v>
      </c>
      <c r="M4" t="str">
        <f t="shared" ref="M4:M51" si="2">"'"&amp;I4&amp;"'"</f>
        <v>'o_loan_type'</v>
      </c>
      <c r="N4" t="str">
        <f t="shared" ref="N4:N51" si="3">"$"&amp;I4</f>
        <v>$o_loan_type</v>
      </c>
      <c r="O4" t="str">
        <f t="shared" ref="O4:O51" si="4">"'"&amp;N4&amp;"'"</f>
        <v>'$o_loan_type'</v>
      </c>
      <c r="P4">
        <f t="shared" ref="P4:P51" si="5">LEN(O4)</f>
        <v>14</v>
      </c>
      <c r="Q4" s="3">
        <f>MAX(P:P)</f>
        <v>24</v>
      </c>
      <c r="R4" s="10" t="str">
        <f t="shared" ref="R4:R51" si="6">"localStorage."&amp;L4</f>
        <v xml:space="preserve">localStorage.o_loan_type          </v>
      </c>
      <c r="S4" s="8" t="s">
        <v>908</v>
      </c>
      <c r="T4" t="str">
        <f t="shared" ref="T4:T51" si="7">O4&amp;REPT(" ",Q4-P4)</f>
        <v xml:space="preserve">'$o_loan_type'          </v>
      </c>
      <c r="U4" t="str">
        <f t="shared" ref="U4:U59" si="8">SUBSTITUTE(T4,"'","")&amp;" = "&amp;CHAR(34)&amp;"null"&amp;CHAR(34)&amp;";" &amp; "// "&amp;S4</f>
        <v>$o_loan_type           = "null";// Loan data</v>
      </c>
      <c r="V4" t="str">
        <f>"       if ("&amp;"typeof("&amp;R4&amp;")"&amp;"==  "&amp;CHAR(34)&amp;"undefined"&amp;CHAR(34)&amp;") { "&amp;R4&amp;" = "&amp;IF(RIGHT(I4,5)="Score",0,IF(RIGHT(I4,6)="Rating",CHAR(34)&amp;"Medium"&amp;CHAR(34),CHAR(34)&amp;""&amp;CHAR(34)))&amp;"};"</f>
        <v xml:space="preserve">       if (typeof(localStorage.o_loan_type          )==  "undefined") { localStorage.o_loan_type           = ""};</v>
      </c>
      <c r="W4" t="str">
        <f t="shared" ref="W4:W51" si="9">"       "&amp;R4&amp;" = '&lt;php? echo "&amp;SUBSTITUTE( O4,"'","")&amp;"?&gt;' ;"</f>
        <v xml:space="preserve">       localStorage.o_loan_type           = '&lt;php? echo $o_loan_type?&gt;' ;</v>
      </c>
      <c r="X4" t="str">
        <f t="shared" ref="X4:X51" si="10">SUBSTITUTE(T4,"'","")&amp;" =  "&amp;"$_POST["&amp;M4&amp;"] "&amp;";"</f>
        <v>$o_loan_type           =  $_POST['o_loan_type'] ;</v>
      </c>
      <c r="Y4" t="str">
        <f t="shared" ref="Y4:Y51" si="11">"       "&amp;R4&amp;" =  document.ShareholderForm."&amp;I4&amp;".value;"</f>
        <v xml:space="preserve">       localStorage.o_loan_type           =  document.ShareholderForm.o_loan_type.value;</v>
      </c>
      <c r="Z4" t="str">
        <f t="shared" ref="Z4:Z51" si="12">"         document.Shareholder."&amp;I4&amp;".value"&amp;" =  "&amp;TRIM(R4)&amp;";"</f>
        <v xml:space="preserve">         document.Shareholder.o_loan_type.value =  localStorage.o_loan_type;</v>
      </c>
      <c r="AA4" t="s">
        <v>737</v>
      </c>
      <c r="AB4" t="str">
        <f t="shared" ref="AB4:AB51" si="13" xml:space="preserve"> "           "&amp;I4&amp;"  "&amp;AA4&amp;" NOT NULL,"</f>
        <v xml:space="preserve">           o_loan_type  DATE NOT NULL,</v>
      </c>
      <c r="AC4" t="str">
        <f t="shared" ref="AC4:AC51" si="14">"       "&amp;I4&amp;","</f>
        <v xml:space="preserve">       o_loan_type,</v>
      </c>
      <c r="AD4" t="str">
        <f t="shared" ref="AD4:AD51" si="15">"       "&amp;O4&amp;","</f>
        <v xml:space="preserve">       '$o_loan_type',</v>
      </c>
    </row>
    <row r="5" spans="1:30" x14ac:dyDescent="0.25">
      <c r="A5">
        <v>3</v>
      </c>
      <c r="B5" t="s">
        <v>813</v>
      </c>
      <c r="C5" s="3">
        <v>78</v>
      </c>
      <c r="D5" t="s">
        <v>818</v>
      </c>
      <c r="G5" t="s">
        <v>819</v>
      </c>
      <c r="I5" t="s">
        <v>756</v>
      </c>
      <c r="J5" s="3">
        <f t="shared" si="0"/>
        <v>5</v>
      </c>
      <c r="K5" s="3">
        <f>MAX(J:J)</f>
        <v>21</v>
      </c>
      <c r="L5" s="15" t="str">
        <f t="shared" si="1"/>
        <v xml:space="preserve">o_bal                </v>
      </c>
      <c r="M5" t="str">
        <f t="shared" si="2"/>
        <v>'o_bal'</v>
      </c>
      <c r="N5" t="str">
        <f t="shared" si="3"/>
        <v>$o_bal</v>
      </c>
      <c r="O5" t="str">
        <f t="shared" si="4"/>
        <v>'$o_bal'</v>
      </c>
      <c r="P5">
        <f t="shared" si="5"/>
        <v>8</v>
      </c>
      <c r="Q5" s="3">
        <f>MAX(P:P)</f>
        <v>24</v>
      </c>
      <c r="R5" s="10" t="str">
        <f t="shared" si="6"/>
        <v xml:space="preserve">localStorage.o_bal                </v>
      </c>
      <c r="S5" s="8" t="s">
        <v>908</v>
      </c>
      <c r="T5" t="str">
        <f t="shared" si="7"/>
        <v xml:space="preserve">'$o_bal'                </v>
      </c>
      <c r="U5" t="str">
        <f t="shared" si="8"/>
        <v>$o_bal                 = "null";// Loan data</v>
      </c>
      <c r="V5" t="str">
        <f t="shared" ref="V5:V51" si="16">"       if ("&amp;"typeof("&amp;R5&amp;")"&amp;"==  "&amp;CHAR(34)&amp;"undefined"&amp;CHAR(34)&amp;") { "&amp;R5&amp;" = "&amp;IF(RIGHT(I5,5)="Score",0,IF(RIGHT(I5,6)="Rating",CHAR(34)&amp;"Medium"&amp;CHAR(34),CHAR(34)&amp;""&amp;CHAR(34)))&amp;"};"</f>
        <v xml:space="preserve">       if (typeof(localStorage.o_bal                )==  "undefined") { localStorage.o_bal                 = ""};</v>
      </c>
      <c r="W5" t="str">
        <f t="shared" si="9"/>
        <v xml:space="preserve">       localStorage.o_bal                 = '&lt;php? echo $o_bal?&gt;' ;</v>
      </c>
      <c r="X5" t="str">
        <f t="shared" si="10"/>
        <v>$o_bal                 =  $_POST['o_bal'] ;</v>
      </c>
      <c r="Y5" t="str">
        <f t="shared" si="11"/>
        <v xml:space="preserve">       localStorage.o_bal                 =  document.ShareholderForm.o_bal.value;</v>
      </c>
      <c r="Z5" t="str">
        <f t="shared" si="12"/>
        <v xml:space="preserve">         document.Shareholder.o_bal.value =  localStorage.o_bal;</v>
      </c>
      <c r="AA5" t="s">
        <v>738</v>
      </c>
      <c r="AB5" t="str">
        <f t="shared" si="13"/>
        <v xml:space="preserve">           o_bal  VARCHAR(6) NOT NULL,</v>
      </c>
      <c r="AC5" t="str">
        <f t="shared" si="14"/>
        <v xml:space="preserve">       o_bal,</v>
      </c>
      <c r="AD5" t="str">
        <f t="shared" si="15"/>
        <v xml:space="preserve">       '$o_bal',</v>
      </c>
    </row>
    <row r="6" spans="1:30" x14ac:dyDescent="0.25">
      <c r="A6">
        <v>4</v>
      </c>
      <c r="B6" t="s">
        <v>820</v>
      </c>
      <c r="C6" s="3">
        <v>79</v>
      </c>
      <c r="D6" t="s">
        <v>818</v>
      </c>
      <c r="G6" t="s">
        <v>819</v>
      </c>
      <c r="I6" t="s">
        <v>757</v>
      </c>
      <c r="J6" s="3">
        <f t="shared" si="0"/>
        <v>7</v>
      </c>
      <c r="K6" s="3">
        <f>MAX(J:J)</f>
        <v>21</v>
      </c>
      <c r="L6" s="15" t="str">
        <f t="shared" si="1"/>
        <v xml:space="preserve">newloan              </v>
      </c>
      <c r="M6" t="str">
        <f t="shared" si="2"/>
        <v>'newloan'</v>
      </c>
      <c r="N6" t="str">
        <f t="shared" si="3"/>
        <v>$newloan</v>
      </c>
      <c r="O6" t="str">
        <f t="shared" si="4"/>
        <v>'$newloan'</v>
      </c>
      <c r="P6">
        <f t="shared" si="5"/>
        <v>10</v>
      </c>
      <c r="Q6" s="3">
        <f>MAX(P:P)</f>
        <v>24</v>
      </c>
      <c r="R6" s="10" t="str">
        <f t="shared" si="6"/>
        <v xml:space="preserve">localStorage.newloan              </v>
      </c>
      <c r="S6" s="8" t="s">
        <v>908</v>
      </c>
      <c r="T6" t="str">
        <f t="shared" si="7"/>
        <v xml:space="preserve">'$newloan'              </v>
      </c>
      <c r="U6" t="str">
        <f t="shared" si="8"/>
        <v>$newloan               = "null";// Loan data</v>
      </c>
      <c r="V6" t="str">
        <f t="shared" si="16"/>
        <v xml:space="preserve">       if (typeof(localStorage.newloan              )==  "undefined") { localStorage.newloan               = ""};</v>
      </c>
      <c r="W6" t="str">
        <f t="shared" si="9"/>
        <v xml:space="preserve">       localStorage.newloan               = '&lt;php? echo $newloan?&gt;' ;</v>
      </c>
      <c r="X6" t="str">
        <f t="shared" si="10"/>
        <v>$newloan               =  $_POST['newloan'] ;</v>
      </c>
      <c r="Y6" t="str">
        <f t="shared" si="11"/>
        <v xml:space="preserve">       localStorage.newloan               =  document.ShareholderForm.newloan.value;</v>
      </c>
      <c r="Z6" t="str">
        <f t="shared" si="12"/>
        <v xml:space="preserve">         document.Shareholder.newloan.value =  localStorage.newloan;</v>
      </c>
      <c r="AA6" t="s">
        <v>739</v>
      </c>
      <c r="AB6" t="str">
        <f t="shared" si="13"/>
        <v xml:space="preserve">           newloan  FLOAT NOT NULL,</v>
      </c>
      <c r="AC6" t="str">
        <f t="shared" si="14"/>
        <v xml:space="preserve">       newloan,</v>
      </c>
      <c r="AD6" t="str">
        <f t="shared" si="15"/>
        <v xml:space="preserve">       '$newloan',</v>
      </c>
    </row>
    <row r="7" spans="1:30" x14ac:dyDescent="0.25">
      <c r="A7">
        <v>5</v>
      </c>
      <c r="B7" t="s">
        <v>821</v>
      </c>
      <c r="G7" t="s">
        <v>822</v>
      </c>
      <c r="H7" t="s">
        <v>824</v>
      </c>
      <c r="I7" t="s">
        <v>758</v>
      </c>
      <c r="J7" s="3">
        <f t="shared" si="0"/>
        <v>11</v>
      </c>
      <c r="K7" s="3">
        <f>MAX(J:J)</f>
        <v>21</v>
      </c>
      <c r="L7" s="15" t="str">
        <f t="shared" si="1"/>
        <v xml:space="preserve">loan_amount          </v>
      </c>
      <c r="M7" t="str">
        <f t="shared" si="2"/>
        <v>'loan_amount'</v>
      </c>
      <c r="N7" t="str">
        <f t="shared" si="3"/>
        <v>$loan_amount</v>
      </c>
      <c r="O7" t="str">
        <f t="shared" si="4"/>
        <v>'$loan_amount'</v>
      </c>
      <c r="P7">
        <f t="shared" si="5"/>
        <v>14</v>
      </c>
      <c r="Q7" s="3">
        <f>MAX(P:P)</f>
        <v>24</v>
      </c>
      <c r="R7" s="10" t="str">
        <f t="shared" si="6"/>
        <v xml:space="preserve">localStorage.loan_amount          </v>
      </c>
      <c r="S7" s="8" t="s">
        <v>908</v>
      </c>
      <c r="T7" t="str">
        <f t="shared" si="7"/>
        <v xml:space="preserve">'$loan_amount'          </v>
      </c>
      <c r="U7" t="str">
        <f t="shared" si="8"/>
        <v>$loan_amount           = "null";// Loan data</v>
      </c>
      <c r="V7" t="str">
        <f t="shared" si="16"/>
        <v xml:space="preserve">       if (typeof(localStorage.loan_amount          )==  "undefined") { localStorage.loan_amount           = ""};</v>
      </c>
      <c r="W7" t="str">
        <f t="shared" si="9"/>
        <v xml:space="preserve">       localStorage.loan_amount           = '&lt;php? echo $loan_amount?&gt;' ;</v>
      </c>
      <c r="X7" t="str">
        <f t="shared" si="10"/>
        <v>$loan_amount           =  $_POST['loan_amount'] ;</v>
      </c>
      <c r="Y7" t="str">
        <f t="shared" si="11"/>
        <v xml:space="preserve">       localStorage.loan_amount           =  document.ShareholderForm.loan_amount.value;</v>
      </c>
      <c r="Z7" t="str">
        <f t="shared" si="12"/>
        <v xml:space="preserve">         document.Shareholder.loan_amount.value =  localStorage.loan_amount;</v>
      </c>
      <c r="AA7" t="s">
        <v>739</v>
      </c>
      <c r="AB7" t="str">
        <f t="shared" si="13"/>
        <v xml:space="preserve">           loan_amount  FLOAT NOT NULL,</v>
      </c>
      <c r="AC7" t="str">
        <f t="shared" si="14"/>
        <v xml:space="preserve">       loan_amount,</v>
      </c>
      <c r="AD7" t="str">
        <f t="shared" si="15"/>
        <v xml:space="preserve">       '$loan_amount',</v>
      </c>
    </row>
    <row r="8" spans="1:30" x14ac:dyDescent="0.25">
      <c r="A8">
        <v>6</v>
      </c>
      <c r="B8" t="s">
        <v>825</v>
      </c>
      <c r="I8" t="s">
        <v>759</v>
      </c>
      <c r="J8" s="3">
        <f t="shared" si="0"/>
        <v>13</v>
      </c>
      <c r="K8" s="3">
        <f>MAX(J:J)</f>
        <v>21</v>
      </c>
      <c r="L8" s="15" t="str">
        <f t="shared" si="1"/>
        <v xml:space="preserve">property_type        </v>
      </c>
      <c r="M8" t="str">
        <f t="shared" si="2"/>
        <v>'property_type'</v>
      </c>
      <c r="N8" t="str">
        <f t="shared" si="3"/>
        <v>$property_type</v>
      </c>
      <c r="O8" t="str">
        <f t="shared" si="4"/>
        <v>'$property_type'</v>
      </c>
      <c r="P8">
        <f t="shared" si="5"/>
        <v>16</v>
      </c>
      <c r="Q8" s="3">
        <f>MAX(P:P)</f>
        <v>24</v>
      </c>
      <c r="R8" s="10" t="str">
        <f t="shared" si="6"/>
        <v xml:space="preserve">localStorage.property_type        </v>
      </c>
      <c r="S8" s="8" t="s">
        <v>908</v>
      </c>
      <c r="T8" t="str">
        <f t="shared" si="7"/>
        <v xml:space="preserve">'$property_type'        </v>
      </c>
      <c r="U8" t="str">
        <f t="shared" si="8"/>
        <v>$property_type         = "null";// Loan data</v>
      </c>
      <c r="V8" t="str">
        <f t="shared" si="16"/>
        <v xml:space="preserve">       if (typeof(localStorage.property_type        )==  "undefined") { localStorage.property_type         = ""};</v>
      </c>
      <c r="W8" t="str">
        <f t="shared" si="9"/>
        <v xml:space="preserve">       localStorage.property_type         = '&lt;php? echo $property_type?&gt;' ;</v>
      </c>
      <c r="X8" t="str">
        <f t="shared" si="10"/>
        <v>$property_type         =  $_POST['property_type'] ;</v>
      </c>
      <c r="Y8" t="str">
        <f t="shared" si="11"/>
        <v xml:space="preserve">       localStorage.property_type         =  document.ShareholderForm.property_type.value;</v>
      </c>
      <c r="Z8" t="str">
        <f t="shared" si="12"/>
        <v xml:space="preserve">         document.Shareholder.property_type.value =  localStorage.property_type;</v>
      </c>
      <c r="AA8" t="s">
        <v>736</v>
      </c>
      <c r="AB8" t="str">
        <f t="shared" si="13"/>
        <v xml:space="preserve">           property_type  VARCHAR(100) NOT NULL,</v>
      </c>
      <c r="AC8" t="str">
        <f t="shared" si="14"/>
        <v xml:space="preserve">       property_type,</v>
      </c>
      <c r="AD8" t="str">
        <f t="shared" si="15"/>
        <v xml:space="preserve">       '$property_type',</v>
      </c>
    </row>
    <row r="9" spans="1:30" x14ac:dyDescent="0.25">
      <c r="A9">
        <v>7</v>
      </c>
      <c r="B9" t="s">
        <v>826</v>
      </c>
      <c r="D9">
        <f>1200000*40%/12</f>
        <v>40000</v>
      </c>
      <c r="I9" t="s">
        <v>760</v>
      </c>
      <c r="J9" s="3">
        <f t="shared" si="0"/>
        <v>17</v>
      </c>
      <c r="K9" s="3">
        <f>MAX(J:J)</f>
        <v>21</v>
      </c>
      <c r="L9" s="15" t="str">
        <f t="shared" si="1"/>
        <v xml:space="preserve">open_market_value    </v>
      </c>
      <c r="M9" t="str">
        <f t="shared" si="2"/>
        <v>'open_market_value'</v>
      </c>
      <c r="N9" t="str">
        <f t="shared" si="3"/>
        <v>$open_market_value</v>
      </c>
      <c r="O9" t="str">
        <f t="shared" si="4"/>
        <v>'$open_market_value'</v>
      </c>
      <c r="P9">
        <f t="shared" si="5"/>
        <v>20</v>
      </c>
      <c r="Q9" s="3">
        <f>MAX(P:P)</f>
        <v>24</v>
      </c>
      <c r="R9" s="10" t="str">
        <f t="shared" si="6"/>
        <v xml:space="preserve">localStorage.open_market_value    </v>
      </c>
      <c r="S9" s="8" t="s">
        <v>908</v>
      </c>
      <c r="T9" t="str">
        <f t="shared" si="7"/>
        <v xml:space="preserve">'$open_market_value'    </v>
      </c>
      <c r="U9" t="str">
        <f t="shared" si="8"/>
        <v>$open_market_value     = "null";// Loan data</v>
      </c>
      <c r="V9" t="str">
        <f t="shared" si="16"/>
        <v xml:space="preserve">       if (typeof(localStorage.open_market_value    )==  "undefined") { localStorage.open_market_value     = ""};</v>
      </c>
      <c r="W9" t="str">
        <f t="shared" si="9"/>
        <v xml:space="preserve">       localStorage.open_market_value     = '&lt;php? echo $open_market_value?&gt;' ;</v>
      </c>
      <c r="X9" t="str">
        <f t="shared" si="10"/>
        <v>$open_market_value     =  $_POST['open_market_value'] ;</v>
      </c>
      <c r="Y9" t="str">
        <f t="shared" si="11"/>
        <v xml:space="preserve">       localStorage.open_market_value     =  document.ShareholderForm.open_market_value.value;</v>
      </c>
      <c r="Z9" t="str">
        <f t="shared" si="12"/>
        <v xml:space="preserve">         document.Shareholder.open_market_value.value =  localStorage.open_market_value;</v>
      </c>
      <c r="AA9" t="s">
        <v>737</v>
      </c>
      <c r="AB9" t="str">
        <f t="shared" si="13"/>
        <v xml:space="preserve">           open_market_value  DATE NOT NULL,</v>
      </c>
      <c r="AC9" t="str">
        <f t="shared" si="14"/>
        <v xml:space="preserve">       open_market_value,</v>
      </c>
      <c r="AD9" t="str">
        <f t="shared" si="15"/>
        <v xml:space="preserve">       '$open_market_value',</v>
      </c>
    </row>
    <row r="10" spans="1:30" x14ac:dyDescent="0.25">
      <c r="A10">
        <v>8</v>
      </c>
      <c r="B10" t="s">
        <v>827</v>
      </c>
      <c r="I10" t="s">
        <v>761</v>
      </c>
      <c r="J10" s="3">
        <f t="shared" si="0"/>
        <v>13</v>
      </c>
      <c r="K10" s="3">
        <f>MAX(J:J)</f>
        <v>21</v>
      </c>
      <c r="L10" s="15" t="str">
        <f t="shared" si="1"/>
        <v xml:space="preserve">loan_maturity        </v>
      </c>
      <c r="M10" t="str">
        <f t="shared" si="2"/>
        <v>'loan_maturity'</v>
      </c>
      <c r="N10" t="str">
        <f t="shared" si="3"/>
        <v>$loan_maturity</v>
      </c>
      <c r="O10" t="str">
        <f t="shared" si="4"/>
        <v>'$loan_maturity'</v>
      </c>
      <c r="P10">
        <f t="shared" si="5"/>
        <v>16</v>
      </c>
      <c r="Q10" s="3">
        <f>MAX(P:P)</f>
        <v>24</v>
      </c>
      <c r="R10" s="10" t="str">
        <f t="shared" si="6"/>
        <v xml:space="preserve">localStorage.loan_maturity        </v>
      </c>
      <c r="S10" s="8" t="s">
        <v>908</v>
      </c>
      <c r="T10" t="str">
        <f t="shared" si="7"/>
        <v xml:space="preserve">'$loan_maturity'        </v>
      </c>
      <c r="U10" t="str">
        <f t="shared" si="8"/>
        <v>$loan_maturity         = "null";// Loan data</v>
      </c>
      <c r="V10" t="str">
        <f t="shared" si="16"/>
        <v xml:space="preserve">       if (typeof(localStorage.loan_maturity        )==  "undefined") { localStorage.loan_maturity         = ""};</v>
      </c>
      <c r="W10" t="str">
        <f t="shared" si="9"/>
        <v xml:space="preserve">       localStorage.loan_maturity         = '&lt;php? echo $loan_maturity?&gt;' ;</v>
      </c>
      <c r="X10" t="str">
        <f t="shared" si="10"/>
        <v>$loan_maturity         =  $_POST['loan_maturity'] ;</v>
      </c>
      <c r="Y10" t="str">
        <f t="shared" si="11"/>
        <v xml:space="preserve">       localStorage.loan_maturity         =  document.ShareholderForm.loan_maturity.value;</v>
      </c>
      <c r="Z10" t="str">
        <f t="shared" si="12"/>
        <v xml:space="preserve">         document.Shareholder.loan_maturity.value =  localStorage.loan_maturity;</v>
      </c>
      <c r="AA10" t="s">
        <v>740</v>
      </c>
      <c r="AB10" t="str">
        <f t="shared" si="13"/>
        <v xml:space="preserve">           loan_maturity  INT NOT NULL,</v>
      </c>
      <c r="AC10" t="str">
        <f t="shared" si="14"/>
        <v xml:space="preserve">       loan_maturity,</v>
      </c>
      <c r="AD10" t="str">
        <f t="shared" si="15"/>
        <v xml:space="preserve">       '$loan_maturity',</v>
      </c>
    </row>
    <row r="11" spans="1:30" x14ac:dyDescent="0.25">
      <c r="A11">
        <v>9</v>
      </c>
      <c r="B11" t="s">
        <v>828</v>
      </c>
      <c r="I11" t="s">
        <v>762</v>
      </c>
      <c r="J11" s="3">
        <f t="shared" si="0"/>
        <v>9</v>
      </c>
      <c r="K11" s="3">
        <f>MAX(J:J)</f>
        <v>21</v>
      </c>
      <c r="L11" s="15" t="str">
        <f t="shared" si="1"/>
        <v xml:space="preserve">rate_type            </v>
      </c>
      <c r="M11" t="str">
        <f t="shared" si="2"/>
        <v>'rate_type'</v>
      </c>
      <c r="N11" t="str">
        <f t="shared" si="3"/>
        <v>$rate_type</v>
      </c>
      <c r="O11" t="str">
        <f t="shared" si="4"/>
        <v>'$rate_type'</v>
      </c>
      <c r="P11">
        <f t="shared" si="5"/>
        <v>12</v>
      </c>
      <c r="Q11" s="3">
        <f>MAX(P:P)</f>
        <v>24</v>
      </c>
      <c r="R11" s="10" t="str">
        <f t="shared" si="6"/>
        <v xml:space="preserve">localStorage.rate_type            </v>
      </c>
      <c r="S11" s="8" t="s">
        <v>908</v>
      </c>
      <c r="T11" t="str">
        <f t="shared" si="7"/>
        <v xml:space="preserve">'$rate_type'            </v>
      </c>
      <c r="U11" t="str">
        <f t="shared" si="8"/>
        <v>$rate_type             = "null";// Loan data</v>
      </c>
      <c r="V11" t="str">
        <f t="shared" si="16"/>
        <v xml:space="preserve">       if (typeof(localStorage.rate_type            )==  "undefined") { localStorage.rate_type             = ""};</v>
      </c>
      <c r="W11" t="str">
        <f t="shared" si="9"/>
        <v xml:space="preserve">       localStorage.rate_type             = '&lt;php? echo $rate_type?&gt;' ;</v>
      </c>
      <c r="X11" t="str">
        <f t="shared" si="10"/>
        <v>$rate_type             =  $_POST['rate_type'] ;</v>
      </c>
      <c r="Y11" t="str">
        <f t="shared" si="11"/>
        <v xml:space="preserve">       localStorage.rate_type             =  document.ShareholderForm.rate_type.value;</v>
      </c>
      <c r="Z11" t="str">
        <f t="shared" si="12"/>
        <v xml:space="preserve">         document.Shareholder.rate_type.value =  localStorage.rate_type;</v>
      </c>
      <c r="AA11" t="s">
        <v>740</v>
      </c>
      <c r="AB11" t="str">
        <f t="shared" si="13"/>
        <v xml:space="preserve">           rate_type  INT NOT NULL,</v>
      </c>
      <c r="AC11" t="str">
        <f t="shared" si="14"/>
        <v xml:space="preserve">       rate_type,</v>
      </c>
      <c r="AD11" t="str">
        <f t="shared" si="15"/>
        <v xml:space="preserve">       '$rate_type',</v>
      </c>
    </row>
    <row r="12" spans="1:30" x14ac:dyDescent="0.25">
      <c r="A12">
        <v>10</v>
      </c>
      <c r="B12" t="s">
        <v>829</v>
      </c>
      <c r="G12" t="s">
        <v>822</v>
      </c>
      <c r="I12" t="s">
        <v>763</v>
      </c>
      <c r="J12" s="3">
        <f t="shared" si="0"/>
        <v>5</v>
      </c>
      <c r="K12" s="3">
        <f>MAX(J:J)</f>
        <v>21</v>
      </c>
      <c r="L12" s="15" t="str">
        <f t="shared" si="1"/>
        <v xml:space="preserve">irate                </v>
      </c>
      <c r="M12" t="str">
        <f t="shared" si="2"/>
        <v>'irate'</v>
      </c>
      <c r="N12" t="str">
        <f t="shared" si="3"/>
        <v>$irate</v>
      </c>
      <c r="O12" t="str">
        <f t="shared" si="4"/>
        <v>'$irate'</v>
      </c>
      <c r="P12">
        <f t="shared" si="5"/>
        <v>8</v>
      </c>
      <c r="Q12" s="3">
        <f>MAX(P:P)</f>
        <v>24</v>
      </c>
      <c r="R12" s="10" t="str">
        <f t="shared" si="6"/>
        <v xml:space="preserve">localStorage.irate                </v>
      </c>
      <c r="S12" s="8" t="s">
        <v>908</v>
      </c>
      <c r="T12" t="str">
        <f t="shared" si="7"/>
        <v xml:space="preserve">'$irate'                </v>
      </c>
      <c r="U12" t="str">
        <f t="shared" si="8"/>
        <v>$irate                 = "null";// Loan data</v>
      </c>
      <c r="V12" t="str">
        <f t="shared" si="16"/>
        <v xml:space="preserve">       if (typeof(localStorage.irate                )==  "undefined") { localStorage.irate                 = ""};</v>
      </c>
      <c r="W12" t="str">
        <f t="shared" si="9"/>
        <v xml:space="preserve">       localStorage.irate                 = '&lt;php? echo $irate?&gt;' ;</v>
      </c>
      <c r="X12" t="str">
        <f t="shared" si="10"/>
        <v>$irate                 =  $_POST['irate'] ;</v>
      </c>
      <c r="Y12" t="str">
        <f t="shared" si="11"/>
        <v xml:space="preserve">       localStorage.irate                 =  document.ShareholderForm.irate.value;</v>
      </c>
      <c r="Z12" t="str">
        <f t="shared" si="12"/>
        <v xml:space="preserve">         document.Shareholder.irate.value =  localStorage.irate;</v>
      </c>
      <c r="AA12" t="s">
        <v>740</v>
      </c>
      <c r="AB12" t="str">
        <f t="shared" si="13"/>
        <v xml:space="preserve">           irate  INT NOT NULL,</v>
      </c>
      <c r="AC12" t="str">
        <f t="shared" si="14"/>
        <v xml:space="preserve">       irate,</v>
      </c>
      <c r="AD12" t="str">
        <f t="shared" si="15"/>
        <v xml:space="preserve">       '$irate',</v>
      </c>
    </row>
    <row r="13" spans="1:30" x14ac:dyDescent="0.25">
      <c r="A13">
        <v>11</v>
      </c>
      <c r="B13" t="s">
        <v>830</v>
      </c>
      <c r="I13" t="s">
        <v>764</v>
      </c>
      <c r="J13" s="3">
        <f t="shared" si="0"/>
        <v>21</v>
      </c>
      <c r="K13" s="3">
        <f>MAX(J:J)</f>
        <v>21</v>
      </c>
      <c r="L13" s="15" t="str">
        <f t="shared" si="1"/>
        <v>insurance_replacement</v>
      </c>
      <c r="M13" t="str">
        <f t="shared" si="2"/>
        <v>'insurance_replacement'</v>
      </c>
      <c r="N13" t="str">
        <f t="shared" si="3"/>
        <v>$insurance_replacement</v>
      </c>
      <c r="O13" t="str">
        <f t="shared" si="4"/>
        <v>'$insurance_replacement'</v>
      </c>
      <c r="P13">
        <f t="shared" si="5"/>
        <v>24</v>
      </c>
      <c r="Q13" s="3">
        <f>MAX(P:P)</f>
        <v>24</v>
      </c>
      <c r="R13" s="10" t="str">
        <f t="shared" si="6"/>
        <v>localStorage.insurance_replacement</v>
      </c>
      <c r="S13" s="8" t="s">
        <v>908</v>
      </c>
      <c r="T13" t="str">
        <f t="shared" si="7"/>
        <v>'$insurance_replacement'</v>
      </c>
      <c r="U13" t="str">
        <f t="shared" si="8"/>
        <v>$insurance_replacement = "null";// Loan data</v>
      </c>
      <c r="V13" t="str">
        <f t="shared" si="16"/>
        <v xml:space="preserve">       if (typeof(localStorage.insurance_replacement)==  "undefined") { localStorage.insurance_replacement = ""};</v>
      </c>
      <c r="W13" t="str">
        <f t="shared" si="9"/>
        <v xml:space="preserve">       localStorage.insurance_replacement = '&lt;php? echo $insurance_replacement?&gt;' ;</v>
      </c>
      <c r="X13" t="str">
        <f t="shared" si="10"/>
        <v>$insurance_replacement =  $_POST['insurance_replacement'] ;</v>
      </c>
      <c r="Y13" t="str">
        <f t="shared" si="11"/>
        <v xml:space="preserve">       localStorage.insurance_replacement =  document.ShareholderForm.insurance_replacement.value;</v>
      </c>
      <c r="Z13" t="str">
        <f t="shared" si="12"/>
        <v xml:space="preserve">         document.Shareholder.insurance_replacement.value =  localStorage.insurance_replacement;</v>
      </c>
      <c r="AA13" t="s">
        <v>740</v>
      </c>
      <c r="AB13" t="str">
        <f t="shared" si="13"/>
        <v xml:space="preserve">           insurance_replacement  INT NOT NULL,</v>
      </c>
      <c r="AC13" t="str">
        <f t="shared" si="14"/>
        <v xml:space="preserve">       insurance_replacement,</v>
      </c>
      <c r="AD13" t="str">
        <f t="shared" si="15"/>
        <v xml:space="preserve">       '$insurance_replacement',</v>
      </c>
    </row>
    <row r="14" spans="1:30" x14ac:dyDescent="0.25">
      <c r="A14">
        <v>12</v>
      </c>
      <c r="B14" t="s">
        <v>831</v>
      </c>
      <c r="E14" t="s">
        <v>833</v>
      </c>
      <c r="H14" t="s">
        <v>832</v>
      </c>
      <c r="I14" t="s">
        <v>765</v>
      </c>
      <c r="J14" s="3">
        <f t="shared" si="0"/>
        <v>17</v>
      </c>
      <c r="K14" s="3">
        <f>MAX(J:J)</f>
        <v>21</v>
      </c>
      <c r="L14" s="15" t="str">
        <f t="shared" si="1"/>
        <v xml:space="preserve">insurance_premium    </v>
      </c>
      <c r="M14" t="str">
        <f t="shared" si="2"/>
        <v>'insurance_premium'</v>
      </c>
      <c r="N14" t="str">
        <f t="shared" si="3"/>
        <v>$insurance_premium</v>
      </c>
      <c r="O14" t="str">
        <f t="shared" si="4"/>
        <v>'$insurance_premium'</v>
      </c>
      <c r="P14">
        <f t="shared" si="5"/>
        <v>20</v>
      </c>
      <c r="Q14" s="3">
        <f>MAX(P:P)</f>
        <v>24</v>
      </c>
      <c r="R14" s="10" t="str">
        <f t="shared" si="6"/>
        <v xml:space="preserve">localStorage.insurance_premium    </v>
      </c>
      <c r="S14" s="8" t="s">
        <v>908</v>
      </c>
      <c r="T14" t="str">
        <f t="shared" si="7"/>
        <v xml:space="preserve">'$insurance_premium'    </v>
      </c>
      <c r="U14" t="str">
        <f t="shared" si="8"/>
        <v>$insurance_premium     = "null";// Loan data</v>
      </c>
      <c r="V14" t="str">
        <f t="shared" si="16"/>
        <v xml:space="preserve">       if (typeof(localStorage.insurance_premium    )==  "undefined") { localStorage.insurance_premium     = ""};</v>
      </c>
      <c r="W14" t="str">
        <f t="shared" si="9"/>
        <v xml:space="preserve">       localStorage.insurance_premium     = '&lt;php? echo $insurance_premium?&gt;' ;</v>
      </c>
      <c r="X14" t="str">
        <f t="shared" si="10"/>
        <v>$insurance_premium     =  $_POST['insurance_premium'] ;</v>
      </c>
      <c r="Y14" t="str">
        <f t="shared" si="11"/>
        <v xml:space="preserve">       localStorage.insurance_premium     =  document.ShareholderForm.insurance_premium.value;</v>
      </c>
      <c r="Z14" t="str">
        <f t="shared" si="12"/>
        <v xml:space="preserve">         document.Shareholder.insurance_premium.value =  localStorage.insurance_premium;</v>
      </c>
      <c r="AA14" t="s">
        <v>741</v>
      </c>
      <c r="AB14" t="str">
        <f t="shared" si="13"/>
        <v xml:space="preserve">           insurance_premium  VARCHAR(3) NOT NULL,</v>
      </c>
      <c r="AC14" t="str">
        <f t="shared" si="14"/>
        <v xml:space="preserve">       insurance_premium,</v>
      </c>
      <c r="AD14" t="str">
        <f t="shared" si="15"/>
        <v xml:space="preserve">       '$insurance_premium',</v>
      </c>
    </row>
    <row r="15" spans="1:30" x14ac:dyDescent="0.25">
      <c r="A15">
        <v>13</v>
      </c>
      <c r="B15" t="s">
        <v>834</v>
      </c>
      <c r="E15" t="s">
        <v>833</v>
      </c>
      <c r="H15" t="s">
        <v>824</v>
      </c>
      <c r="I15" t="s">
        <v>766</v>
      </c>
      <c r="J15" s="3">
        <f t="shared" si="0"/>
        <v>16</v>
      </c>
      <c r="K15" s="3">
        <f>MAX(J:J)</f>
        <v>21</v>
      </c>
      <c r="L15" s="15" t="str">
        <f t="shared" si="1"/>
        <v xml:space="preserve">loan_installment     </v>
      </c>
      <c r="M15" t="str">
        <f t="shared" si="2"/>
        <v>'loan_installment'</v>
      </c>
      <c r="N15" t="str">
        <f>"$"&amp;I15</f>
        <v>$loan_installment</v>
      </c>
      <c r="O15" t="str">
        <f t="shared" si="4"/>
        <v>'$loan_installment'</v>
      </c>
      <c r="P15">
        <f t="shared" si="5"/>
        <v>19</v>
      </c>
      <c r="Q15" s="3">
        <f>MAX(P:P)</f>
        <v>24</v>
      </c>
      <c r="R15" s="10" t="str">
        <f t="shared" si="6"/>
        <v xml:space="preserve">localStorage.loan_installment     </v>
      </c>
      <c r="S15" s="8" t="s">
        <v>908</v>
      </c>
      <c r="T15" t="str">
        <f t="shared" si="7"/>
        <v xml:space="preserve">'$loan_installment'     </v>
      </c>
      <c r="U15" t="str">
        <f t="shared" si="8"/>
        <v>$loan_installment      = "null";// Loan data</v>
      </c>
      <c r="V15" t="str">
        <f t="shared" si="16"/>
        <v xml:space="preserve">       if (typeof(localStorage.loan_installment     )==  "undefined") { localStorage.loan_installment      = ""};</v>
      </c>
      <c r="W15" t="str">
        <f t="shared" si="9"/>
        <v xml:space="preserve">       localStorage.loan_installment      = '&lt;php? echo $loan_installment?&gt;' ;</v>
      </c>
      <c r="X15" t="str">
        <f t="shared" si="10"/>
        <v>$loan_installment      =  $_POST['loan_installment'] ;</v>
      </c>
      <c r="Y15" t="str">
        <f t="shared" si="11"/>
        <v xml:space="preserve">       localStorage.loan_installment      =  document.ShareholderForm.loan_installment.value;</v>
      </c>
      <c r="Z15" t="str">
        <f t="shared" si="12"/>
        <v xml:space="preserve">         document.Shareholder.loan_installment.value =  localStorage.loan_installment;</v>
      </c>
      <c r="AA15" t="s">
        <v>741</v>
      </c>
      <c r="AB15" t="str">
        <f t="shared" si="13"/>
        <v xml:space="preserve">           loan_installment  VARCHAR(3) NOT NULL,</v>
      </c>
      <c r="AC15" t="str">
        <f t="shared" si="14"/>
        <v xml:space="preserve">       loan_installment,</v>
      </c>
      <c r="AD15" t="str">
        <f t="shared" si="15"/>
        <v xml:space="preserve">       '$loan_installment',</v>
      </c>
    </row>
    <row r="16" spans="1:30" x14ac:dyDescent="0.25">
      <c r="A16">
        <v>14</v>
      </c>
      <c r="B16" t="s">
        <v>835</v>
      </c>
      <c r="E16" t="s">
        <v>833</v>
      </c>
      <c r="F16" t="s">
        <v>837</v>
      </c>
      <c r="G16" t="s">
        <v>838</v>
      </c>
      <c r="I16" t="s">
        <v>767</v>
      </c>
      <c r="J16" s="3">
        <f t="shared" si="0"/>
        <v>16</v>
      </c>
      <c r="K16" s="3">
        <f>MAX(J:J)</f>
        <v>21</v>
      </c>
      <c r="L16" s="15" t="str">
        <f t="shared" si="1"/>
        <v xml:space="preserve">loanandinsurance     </v>
      </c>
      <c r="M16" t="str">
        <f t="shared" si="2"/>
        <v>'loanandinsurance'</v>
      </c>
      <c r="N16" t="str">
        <f t="shared" si="3"/>
        <v>$loanandinsurance</v>
      </c>
      <c r="O16" t="str">
        <f t="shared" si="4"/>
        <v>'$loanandinsurance'</v>
      </c>
      <c r="P16">
        <f t="shared" si="5"/>
        <v>19</v>
      </c>
      <c r="Q16" s="3">
        <f>MAX(P:P)</f>
        <v>24</v>
      </c>
      <c r="R16" s="10" t="str">
        <f t="shared" si="6"/>
        <v xml:space="preserve">localStorage.loanandinsurance     </v>
      </c>
      <c r="S16" s="8" t="s">
        <v>908</v>
      </c>
      <c r="T16" t="str">
        <f t="shared" si="7"/>
        <v xml:space="preserve">'$loanandinsurance'     </v>
      </c>
      <c r="U16" t="str">
        <f t="shared" si="8"/>
        <v>$loanandinsurance      = "null";// Loan data</v>
      </c>
      <c r="V16" t="str">
        <f t="shared" si="16"/>
        <v xml:space="preserve">       if (typeof(localStorage.loanandinsurance     )==  "undefined") { localStorage.loanandinsurance      = ""};</v>
      </c>
      <c r="W16" t="str">
        <f t="shared" si="9"/>
        <v xml:space="preserve">       localStorage.loanandinsurance      = '&lt;php? echo $loanandinsurance?&gt;' ;</v>
      </c>
      <c r="X16" t="str">
        <f t="shared" si="10"/>
        <v>$loanandinsurance      =  $_POST['loanandinsurance'] ;</v>
      </c>
      <c r="Y16" t="str">
        <f t="shared" si="11"/>
        <v xml:space="preserve">       localStorage.loanandinsurance      =  document.ShareholderForm.loanandinsurance.value;</v>
      </c>
      <c r="Z16" t="str">
        <f t="shared" si="12"/>
        <v xml:space="preserve">         document.Shareholder.loanandinsurance.value =  localStorage.loanandinsurance;</v>
      </c>
      <c r="AA16" t="s">
        <v>739</v>
      </c>
      <c r="AB16" t="str">
        <f t="shared" si="13"/>
        <v xml:space="preserve">           loanandinsurance  FLOAT NOT NULL,</v>
      </c>
      <c r="AC16" t="str">
        <f t="shared" si="14"/>
        <v xml:space="preserve">       loanandinsurance,</v>
      </c>
      <c r="AD16" t="str">
        <f t="shared" si="15"/>
        <v xml:space="preserve">       '$loanandinsurance',</v>
      </c>
    </row>
    <row r="17" spans="1:30" x14ac:dyDescent="0.25">
      <c r="A17">
        <v>15</v>
      </c>
      <c r="B17" t="s">
        <v>839</v>
      </c>
      <c r="E17" t="s">
        <v>833</v>
      </c>
      <c r="F17" t="s">
        <v>909</v>
      </c>
      <c r="I17" t="s">
        <v>768</v>
      </c>
      <c r="J17" s="3">
        <f t="shared" si="0"/>
        <v>10</v>
      </c>
      <c r="K17" s="3">
        <f>MAX(J:J)</f>
        <v>21</v>
      </c>
      <c r="L17" s="15" t="str">
        <f t="shared" si="1"/>
        <v xml:space="preserve">ltv_policy           </v>
      </c>
      <c r="M17" t="str">
        <f t="shared" si="2"/>
        <v>'ltv_policy'</v>
      </c>
      <c r="N17" t="str">
        <f t="shared" si="3"/>
        <v>$ltv_policy</v>
      </c>
      <c r="O17" t="str">
        <f t="shared" si="4"/>
        <v>'$ltv_policy'</v>
      </c>
      <c r="P17">
        <f t="shared" si="5"/>
        <v>13</v>
      </c>
      <c r="Q17" s="3">
        <f>MAX(P:P)</f>
        <v>24</v>
      </c>
      <c r="R17" s="10" t="str">
        <f t="shared" si="6"/>
        <v xml:space="preserve">localStorage.ltv_policy           </v>
      </c>
      <c r="S17" s="8" t="s">
        <v>908</v>
      </c>
      <c r="T17" t="str">
        <f t="shared" si="7"/>
        <v xml:space="preserve">'$ltv_policy'           </v>
      </c>
      <c r="U17" t="str">
        <f t="shared" si="8"/>
        <v>$ltv_policy            = "null";// Loan data</v>
      </c>
      <c r="V17" t="str">
        <f t="shared" si="16"/>
        <v xml:space="preserve">       if (typeof(localStorage.ltv_policy           )==  "undefined") { localStorage.ltv_policy            = ""};</v>
      </c>
      <c r="W17" t="str">
        <f t="shared" si="9"/>
        <v xml:space="preserve">       localStorage.ltv_policy            = '&lt;php? echo $ltv_policy?&gt;' ;</v>
      </c>
      <c r="X17" t="str">
        <f t="shared" si="10"/>
        <v>$ltv_policy            =  $_POST['ltv_policy'] ;</v>
      </c>
      <c r="Y17" t="str">
        <f t="shared" si="11"/>
        <v xml:space="preserve">       localStorage.ltv_policy            =  document.ShareholderForm.ltv_policy.value;</v>
      </c>
      <c r="Z17" t="str">
        <f t="shared" si="12"/>
        <v xml:space="preserve">         document.Shareholder.ltv_policy.value =  localStorage.ltv_policy;</v>
      </c>
      <c r="AA17" t="s">
        <v>736</v>
      </c>
      <c r="AB17" t="str">
        <f t="shared" si="13"/>
        <v xml:space="preserve">           ltv_policy  VARCHAR(100) NOT NULL,</v>
      </c>
      <c r="AC17" t="str">
        <f t="shared" si="14"/>
        <v xml:space="preserve">       ltv_policy,</v>
      </c>
      <c r="AD17" t="str">
        <f t="shared" si="15"/>
        <v xml:space="preserve">       '$ltv_policy',</v>
      </c>
    </row>
    <row r="18" spans="1:30" x14ac:dyDescent="0.25">
      <c r="A18">
        <v>16</v>
      </c>
      <c r="B18" t="s">
        <v>910</v>
      </c>
      <c r="E18" t="s">
        <v>833</v>
      </c>
      <c r="F18" t="s">
        <v>911</v>
      </c>
      <c r="R18" s="10"/>
      <c r="S18" s="8"/>
    </row>
    <row r="19" spans="1:30" x14ac:dyDescent="0.25">
      <c r="A19">
        <v>17</v>
      </c>
      <c r="B19" t="s">
        <v>840</v>
      </c>
      <c r="I19" t="s">
        <v>769</v>
      </c>
      <c r="J19" s="3">
        <f t="shared" si="0"/>
        <v>3</v>
      </c>
      <c r="K19" s="3">
        <f>MAX(J:J)</f>
        <v>21</v>
      </c>
      <c r="L19" s="15" t="str">
        <f t="shared" si="1"/>
        <v xml:space="preserve">ltv                  </v>
      </c>
      <c r="M19" t="str">
        <f t="shared" si="2"/>
        <v>'ltv'</v>
      </c>
      <c r="N19" t="str">
        <f t="shared" si="3"/>
        <v>$ltv</v>
      </c>
      <c r="O19" t="str">
        <f t="shared" si="4"/>
        <v>'$ltv'</v>
      </c>
      <c r="P19">
        <f t="shared" si="5"/>
        <v>6</v>
      </c>
      <c r="Q19" s="3">
        <f>MAX(P:P)</f>
        <v>24</v>
      </c>
      <c r="R19" s="10" t="str">
        <f t="shared" si="6"/>
        <v xml:space="preserve">localStorage.ltv                  </v>
      </c>
      <c r="S19" s="8" t="s">
        <v>908</v>
      </c>
      <c r="T19" t="str">
        <f t="shared" si="7"/>
        <v xml:space="preserve">'$ltv'                  </v>
      </c>
      <c r="U19" t="str">
        <f t="shared" si="8"/>
        <v>$ltv                   = "null";// Loan data</v>
      </c>
      <c r="V19" t="str">
        <f t="shared" si="16"/>
        <v xml:space="preserve">       if (typeof(localStorage.ltv                  )==  "undefined") { localStorage.ltv                   = ""};</v>
      </c>
      <c r="W19" t="str">
        <f t="shared" si="9"/>
        <v xml:space="preserve">       localStorage.ltv                   = '&lt;php? echo $ltv?&gt;' ;</v>
      </c>
      <c r="X19" t="str">
        <f t="shared" si="10"/>
        <v>$ltv                   =  $_POST['ltv'] ;</v>
      </c>
      <c r="Y19" t="str">
        <f t="shared" si="11"/>
        <v xml:space="preserve">       localStorage.ltv                   =  document.ShareholderForm.ltv.value;</v>
      </c>
      <c r="Z19" t="str">
        <f t="shared" si="12"/>
        <v xml:space="preserve">         document.Shareholder.ltv.value =  localStorage.ltv;</v>
      </c>
      <c r="AA19" t="s">
        <v>737</v>
      </c>
      <c r="AB19" t="str">
        <f t="shared" si="13"/>
        <v xml:space="preserve">           ltv  DATE NOT NULL,</v>
      </c>
      <c r="AC19" t="str">
        <f t="shared" si="14"/>
        <v xml:space="preserve">       ltv,</v>
      </c>
      <c r="AD19" t="str">
        <f t="shared" si="15"/>
        <v xml:space="preserve">       '$ltv',</v>
      </c>
    </row>
    <row r="20" spans="1:30" x14ac:dyDescent="0.25">
      <c r="A20">
        <v>18</v>
      </c>
      <c r="B20" t="s">
        <v>841</v>
      </c>
      <c r="I20" t="s">
        <v>770</v>
      </c>
      <c r="J20" s="3">
        <f t="shared" si="0"/>
        <v>19</v>
      </c>
      <c r="K20" s="3">
        <f>MAX(J:J)</f>
        <v>21</v>
      </c>
      <c r="L20" s="15" t="str">
        <f t="shared" si="1"/>
        <v xml:space="preserve">affordability_ratio  </v>
      </c>
      <c r="M20" t="str">
        <f t="shared" si="2"/>
        <v>'affordability_ratio'</v>
      </c>
      <c r="N20" t="str">
        <f t="shared" si="3"/>
        <v>$affordability_ratio</v>
      </c>
      <c r="O20" t="str">
        <f t="shared" si="4"/>
        <v>'$affordability_ratio'</v>
      </c>
      <c r="P20">
        <f t="shared" si="5"/>
        <v>22</v>
      </c>
      <c r="Q20" s="3">
        <f>MAX(P:P)</f>
        <v>24</v>
      </c>
      <c r="R20" s="10" t="str">
        <f t="shared" si="6"/>
        <v xml:space="preserve">localStorage.affordability_ratio  </v>
      </c>
      <c r="S20" s="8" t="s">
        <v>908</v>
      </c>
      <c r="T20" t="str">
        <f t="shared" si="7"/>
        <v xml:space="preserve">'$affordability_ratio'  </v>
      </c>
      <c r="U20" t="str">
        <f t="shared" si="8"/>
        <v>$affordability_ratio   = "null";// Loan data</v>
      </c>
      <c r="V20" t="str">
        <f t="shared" si="16"/>
        <v xml:space="preserve">       if (typeof(localStorage.affordability_ratio  )==  "undefined") { localStorage.affordability_ratio   = ""};</v>
      </c>
      <c r="W20" t="str">
        <f t="shared" si="9"/>
        <v xml:space="preserve">       localStorage.affordability_ratio   = '&lt;php? echo $affordability_ratio?&gt;' ;</v>
      </c>
      <c r="X20" t="str">
        <f t="shared" si="10"/>
        <v>$affordability_ratio   =  $_POST['affordability_ratio'] ;</v>
      </c>
      <c r="Y20" t="str">
        <f t="shared" si="11"/>
        <v xml:space="preserve">       localStorage.affordability_ratio   =  document.ShareholderForm.affordability_ratio.value;</v>
      </c>
      <c r="Z20" t="str">
        <f t="shared" si="12"/>
        <v xml:space="preserve">         document.Shareholder.affordability_ratio.value =  localStorage.affordability_ratio;</v>
      </c>
      <c r="AA20" t="s">
        <v>739</v>
      </c>
      <c r="AB20" t="str">
        <f t="shared" si="13"/>
        <v xml:space="preserve">           affordability_ratio  FLOAT NOT NULL,</v>
      </c>
      <c r="AC20" t="str">
        <f t="shared" si="14"/>
        <v xml:space="preserve">       affordability_ratio,</v>
      </c>
      <c r="AD20" t="str">
        <f t="shared" si="15"/>
        <v xml:space="preserve">       '$affordability_ratio',</v>
      </c>
    </row>
    <row r="21" spans="1:30" x14ac:dyDescent="0.25">
      <c r="A21">
        <v>19</v>
      </c>
      <c r="B21" t="s">
        <v>841</v>
      </c>
      <c r="I21" t="s">
        <v>771</v>
      </c>
      <c r="J21" s="3">
        <f t="shared" si="0"/>
        <v>4</v>
      </c>
      <c r="K21" s="3">
        <f>MAX(J:J)</f>
        <v>21</v>
      </c>
      <c r="L21" s="15" t="str">
        <f t="shared" si="1"/>
        <v xml:space="preserve">rent                 </v>
      </c>
      <c r="M21" t="str">
        <f t="shared" si="2"/>
        <v>'rent'</v>
      </c>
      <c r="N21" t="str">
        <f t="shared" si="3"/>
        <v>$rent</v>
      </c>
      <c r="O21" t="str">
        <f t="shared" si="4"/>
        <v>'$rent'</v>
      </c>
      <c r="P21">
        <f t="shared" si="5"/>
        <v>7</v>
      </c>
      <c r="Q21" s="3">
        <f>MAX(P:P)</f>
        <v>24</v>
      </c>
      <c r="R21" s="10" t="str">
        <f t="shared" si="6"/>
        <v xml:space="preserve">localStorage.rent                 </v>
      </c>
      <c r="S21" s="8" t="s">
        <v>908</v>
      </c>
      <c r="T21" t="str">
        <f t="shared" si="7"/>
        <v xml:space="preserve">'$rent'                 </v>
      </c>
      <c r="U21" t="str">
        <f t="shared" si="8"/>
        <v>$rent                  = "null";// Loan data</v>
      </c>
      <c r="V21" t="str">
        <f t="shared" si="16"/>
        <v xml:space="preserve">       if (typeof(localStorage.rent                 )==  "undefined") { localStorage.rent                  = ""};</v>
      </c>
      <c r="W21" t="str">
        <f t="shared" si="9"/>
        <v xml:space="preserve">       localStorage.rent                  = '&lt;php? echo $rent?&gt;' ;</v>
      </c>
      <c r="X21" t="str">
        <f t="shared" si="10"/>
        <v>$rent                  =  $_POST['rent'] ;</v>
      </c>
      <c r="Y21" t="str">
        <f t="shared" si="11"/>
        <v xml:space="preserve">       localStorage.rent                  =  document.ShareholderForm.rent.value;</v>
      </c>
      <c r="Z21" t="str">
        <f t="shared" si="12"/>
        <v xml:space="preserve">         document.Shareholder.rent.value =  localStorage.rent;</v>
      </c>
      <c r="AA21" t="s">
        <v>739</v>
      </c>
      <c r="AB21" t="str">
        <f t="shared" si="13"/>
        <v xml:space="preserve">           rent  FLOAT NOT NULL,</v>
      </c>
      <c r="AC21" t="str">
        <f t="shared" si="14"/>
        <v xml:space="preserve">       rent,</v>
      </c>
      <c r="AD21" t="str">
        <f t="shared" si="15"/>
        <v xml:space="preserve">       '$rent',</v>
      </c>
    </row>
    <row r="22" spans="1:30" x14ac:dyDescent="0.25">
      <c r="A22">
        <v>20</v>
      </c>
      <c r="B22" t="s">
        <v>842</v>
      </c>
      <c r="I22" t="s">
        <v>772</v>
      </c>
      <c r="J22" s="3">
        <f t="shared" si="0"/>
        <v>12</v>
      </c>
      <c r="K22" s="3">
        <f>MAX(J:J)</f>
        <v>21</v>
      </c>
      <c r="L22" s="15" t="str">
        <f t="shared" si="1"/>
        <v xml:space="preserve">relationship         </v>
      </c>
      <c r="M22" t="str">
        <f t="shared" si="2"/>
        <v>'relationship'</v>
      </c>
      <c r="N22" t="str">
        <f t="shared" si="3"/>
        <v>$relationship</v>
      </c>
      <c r="O22" t="str">
        <f t="shared" si="4"/>
        <v>'$relationship'</v>
      </c>
      <c r="P22">
        <f t="shared" si="5"/>
        <v>15</v>
      </c>
      <c r="Q22" s="3">
        <f>MAX(P:P)</f>
        <v>24</v>
      </c>
      <c r="R22" s="10" t="str">
        <f t="shared" si="6"/>
        <v xml:space="preserve">localStorage.relationship         </v>
      </c>
      <c r="S22" s="8" t="s">
        <v>908</v>
      </c>
      <c r="T22" t="str">
        <f t="shared" si="7"/>
        <v xml:space="preserve">'$relationship'         </v>
      </c>
      <c r="U22" t="str">
        <f t="shared" si="8"/>
        <v>$relationship          = "null";// Loan data</v>
      </c>
      <c r="V22" t="str">
        <f t="shared" si="16"/>
        <v xml:space="preserve">       if (typeof(localStorage.relationship         )==  "undefined") { localStorage.relationship          = ""};</v>
      </c>
      <c r="W22" t="str">
        <f t="shared" si="9"/>
        <v xml:space="preserve">       localStorage.relationship          = '&lt;php? echo $relationship?&gt;' ;</v>
      </c>
      <c r="X22" t="str">
        <f t="shared" si="10"/>
        <v>$relationship          =  $_POST['relationship'] ;</v>
      </c>
      <c r="Y22" t="str">
        <f t="shared" si="11"/>
        <v xml:space="preserve">       localStorage.relationship          =  document.ShareholderForm.relationship.value;</v>
      </c>
      <c r="Z22" t="str">
        <f t="shared" si="12"/>
        <v xml:space="preserve">         document.Shareholder.relationship.value =  localStorage.relationship;</v>
      </c>
      <c r="AA22" t="s">
        <v>736</v>
      </c>
      <c r="AB22" t="str">
        <f t="shared" si="13"/>
        <v xml:space="preserve">           relationship  VARCHAR(100) NOT NULL,</v>
      </c>
      <c r="AC22" t="str">
        <f t="shared" si="14"/>
        <v xml:space="preserve">       relationship,</v>
      </c>
      <c r="AD22" t="str">
        <f t="shared" si="15"/>
        <v xml:space="preserve">       '$relationship',</v>
      </c>
    </row>
    <row r="23" spans="1:30" x14ac:dyDescent="0.25">
      <c r="A23">
        <v>21</v>
      </c>
      <c r="B23" t="s">
        <v>843</v>
      </c>
      <c r="I23" t="s">
        <v>773</v>
      </c>
      <c r="J23" s="3">
        <f t="shared" si="0"/>
        <v>7</v>
      </c>
      <c r="K23" s="3">
        <f>MAX(J:J)</f>
        <v>21</v>
      </c>
      <c r="L23" s="15" t="str">
        <f t="shared" si="1"/>
        <v xml:space="preserve">Savings              </v>
      </c>
      <c r="M23" t="str">
        <f t="shared" si="2"/>
        <v>'Savings'</v>
      </c>
      <c r="N23" t="str">
        <f t="shared" si="3"/>
        <v>$Savings</v>
      </c>
      <c r="O23" t="str">
        <f t="shared" si="4"/>
        <v>'$Savings'</v>
      </c>
      <c r="P23">
        <f t="shared" si="5"/>
        <v>10</v>
      </c>
      <c r="Q23" s="3">
        <f>MAX(P:P)</f>
        <v>24</v>
      </c>
      <c r="R23" s="10" t="str">
        <f t="shared" si="6"/>
        <v xml:space="preserve">localStorage.Savings              </v>
      </c>
      <c r="S23" s="8" t="s">
        <v>908</v>
      </c>
      <c r="T23" t="str">
        <f t="shared" si="7"/>
        <v xml:space="preserve">'$Savings'              </v>
      </c>
      <c r="U23" t="str">
        <f t="shared" si="8"/>
        <v>$Savings               = "null";// Loan data</v>
      </c>
      <c r="V23" t="str">
        <f t="shared" si="16"/>
        <v xml:space="preserve">       if (typeof(localStorage.Savings              )==  "undefined") { localStorage.Savings               = ""};</v>
      </c>
      <c r="W23" t="str">
        <f t="shared" si="9"/>
        <v xml:space="preserve">       localStorage.Savings               = '&lt;php? echo $Savings?&gt;' ;</v>
      </c>
      <c r="X23" t="str">
        <f t="shared" si="10"/>
        <v>$Savings               =  $_POST['Savings'] ;</v>
      </c>
      <c r="Y23" t="str">
        <f t="shared" si="11"/>
        <v xml:space="preserve">       localStorage.Savings               =  document.ShareholderForm.Savings.value;</v>
      </c>
      <c r="Z23" t="str">
        <f t="shared" si="12"/>
        <v xml:space="preserve">         document.Shareholder.Savings.value =  localStorage.Savings;</v>
      </c>
      <c r="AA23" t="s">
        <v>737</v>
      </c>
      <c r="AB23" t="str">
        <f t="shared" si="13"/>
        <v xml:space="preserve">           Savings  DATE NOT NULL,</v>
      </c>
      <c r="AC23" t="str">
        <f t="shared" si="14"/>
        <v xml:space="preserve">       Savings,</v>
      </c>
      <c r="AD23" t="str">
        <f t="shared" si="15"/>
        <v xml:space="preserve">       '$Savings',</v>
      </c>
    </row>
    <row r="24" spans="1:30" x14ac:dyDescent="0.25">
      <c r="A24">
        <v>22</v>
      </c>
      <c r="B24" t="s">
        <v>844</v>
      </c>
      <c r="I24" t="s">
        <v>774</v>
      </c>
      <c r="J24" s="3">
        <f t="shared" si="0"/>
        <v>7</v>
      </c>
      <c r="K24" s="3">
        <f>MAX(J:J)</f>
        <v>21</v>
      </c>
      <c r="L24" s="15" t="str">
        <f t="shared" si="1"/>
        <v xml:space="preserve">Deposit              </v>
      </c>
      <c r="M24" t="str">
        <f t="shared" si="2"/>
        <v>'Deposit'</v>
      </c>
      <c r="N24" t="str">
        <f t="shared" si="3"/>
        <v>$Deposit</v>
      </c>
      <c r="O24" t="str">
        <f t="shared" si="4"/>
        <v>'$Deposit'</v>
      </c>
      <c r="P24">
        <f t="shared" si="5"/>
        <v>10</v>
      </c>
      <c r="Q24" s="3">
        <f>MAX(P:P)</f>
        <v>24</v>
      </c>
      <c r="R24" s="10" t="str">
        <f t="shared" si="6"/>
        <v xml:space="preserve">localStorage.Deposit              </v>
      </c>
      <c r="S24" s="8" t="s">
        <v>908</v>
      </c>
      <c r="T24" t="str">
        <f t="shared" si="7"/>
        <v xml:space="preserve">'$Deposit'              </v>
      </c>
      <c r="U24" t="str">
        <f t="shared" si="8"/>
        <v>$Deposit               = "null";// Loan data</v>
      </c>
      <c r="V24" t="str">
        <f t="shared" si="16"/>
        <v xml:space="preserve">       if (typeof(localStorage.Deposit              )==  "undefined") { localStorage.Deposit               = ""};</v>
      </c>
      <c r="W24" t="str">
        <f t="shared" si="9"/>
        <v xml:space="preserve">       localStorage.Deposit               = '&lt;php? echo $Deposit?&gt;' ;</v>
      </c>
      <c r="X24" t="str">
        <f t="shared" si="10"/>
        <v>$Deposit               =  $_POST['Deposit'] ;</v>
      </c>
      <c r="Y24" t="str">
        <f t="shared" si="11"/>
        <v xml:space="preserve">       localStorage.Deposit               =  document.ShareholderForm.Deposit.value;</v>
      </c>
      <c r="Z24" t="str">
        <f t="shared" si="12"/>
        <v xml:space="preserve">         document.Shareholder.Deposit.value =  localStorage.Deposit;</v>
      </c>
      <c r="AA24" t="s">
        <v>740</v>
      </c>
      <c r="AB24" t="str">
        <f t="shared" si="13"/>
        <v xml:space="preserve">           Deposit  INT NOT NULL,</v>
      </c>
      <c r="AC24" t="str">
        <f t="shared" si="14"/>
        <v xml:space="preserve">       Deposit,</v>
      </c>
      <c r="AD24" t="str">
        <f t="shared" si="15"/>
        <v xml:space="preserve">       '$Deposit',</v>
      </c>
    </row>
    <row r="25" spans="1:30" x14ac:dyDescent="0.25">
      <c r="A25">
        <v>23</v>
      </c>
      <c r="B25" t="s">
        <v>845</v>
      </c>
      <c r="I25" t="s">
        <v>775</v>
      </c>
      <c r="J25" s="3">
        <f t="shared" si="0"/>
        <v>5</v>
      </c>
      <c r="K25" s="3">
        <f>MAX(J:J)</f>
        <v>21</v>
      </c>
      <c r="L25" s="15" t="str">
        <f t="shared" si="1"/>
        <v xml:space="preserve">Share                </v>
      </c>
      <c r="M25" t="str">
        <f t="shared" si="2"/>
        <v>'Share'</v>
      </c>
      <c r="N25" t="str">
        <f t="shared" si="3"/>
        <v>$Share</v>
      </c>
      <c r="O25" t="str">
        <f t="shared" si="4"/>
        <v>'$Share'</v>
      </c>
      <c r="P25">
        <f t="shared" si="5"/>
        <v>8</v>
      </c>
      <c r="Q25" s="3">
        <f>MAX(P:P)</f>
        <v>24</v>
      </c>
      <c r="R25" s="10" t="str">
        <f t="shared" si="6"/>
        <v xml:space="preserve">localStorage.Share                </v>
      </c>
      <c r="S25" s="8" t="s">
        <v>908</v>
      </c>
      <c r="T25" t="str">
        <f t="shared" si="7"/>
        <v xml:space="preserve">'$Share'                </v>
      </c>
      <c r="U25" t="str">
        <f t="shared" si="8"/>
        <v>$Share                 = "null";// Loan data</v>
      </c>
      <c r="V25" t="str">
        <f t="shared" si="16"/>
        <v xml:space="preserve">       if (typeof(localStorage.Share                )==  "undefined") { localStorage.Share                 = ""};</v>
      </c>
      <c r="W25" t="str">
        <f t="shared" si="9"/>
        <v xml:space="preserve">       localStorage.Share                 = '&lt;php? echo $Share?&gt;' ;</v>
      </c>
      <c r="X25" t="str">
        <f t="shared" si="10"/>
        <v>$Share                 =  $_POST['Share'] ;</v>
      </c>
      <c r="Y25" t="str">
        <f t="shared" si="11"/>
        <v xml:space="preserve">       localStorage.Share                 =  document.ShareholderForm.Share.value;</v>
      </c>
      <c r="Z25" t="str">
        <f t="shared" si="12"/>
        <v xml:space="preserve">         document.Shareholder.Share.value =  localStorage.Share;</v>
      </c>
      <c r="AA25" t="s">
        <v>740</v>
      </c>
      <c r="AB25" t="str">
        <f t="shared" si="13"/>
        <v xml:space="preserve">           Share  INT NOT NULL,</v>
      </c>
      <c r="AC25" t="str">
        <f t="shared" si="14"/>
        <v xml:space="preserve">       Share,</v>
      </c>
      <c r="AD25" t="str">
        <f t="shared" si="15"/>
        <v xml:space="preserve">       '$Share',</v>
      </c>
    </row>
    <row r="26" spans="1:30" x14ac:dyDescent="0.25">
      <c r="A26">
        <v>24</v>
      </c>
      <c r="B26" t="s">
        <v>846</v>
      </c>
      <c r="I26" t="s">
        <v>776</v>
      </c>
      <c r="J26" s="3">
        <f t="shared" si="0"/>
        <v>2</v>
      </c>
      <c r="K26" s="3">
        <f>MAX(J:J)</f>
        <v>21</v>
      </c>
      <c r="L26" s="15" t="str">
        <f t="shared" si="1"/>
        <v xml:space="preserve">ST                   </v>
      </c>
      <c r="M26" t="str">
        <f t="shared" si="2"/>
        <v>'ST'</v>
      </c>
      <c r="N26" t="str">
        <f t="shared" si="3"/>
        <v>$ST</v>
      </c>
      <c r="O26" t="str">
        <f t="shared" si="4"/>
        <v>'$ST'</v>
      </c>
      <c r="P26">
        <f t="shared" si="5"/>
        <v>5</v>
      </c>
      <c r="Q26" s="3">
        <f>MAX(P:P)</f>
        <v>24</v>
      </c>
      <c r="R26" s="10" t="str">
        <f t="shared" si="6"/>
        <v xml:space="preserve">localStorage.ST                   </v>
      </c>
      <c r="S26" s="8" t="s">
        <v>908</v>
      </c>
      <c r="T26" t="str">
        <f t="shared" si="7"/>
        <v xml:space="preserve">'$ST'                   </v>
      </c>
      <c r="U26" t="str">
        <f t="shared" si="8"/>
        <v>$ST                    = "null";// Loan data</v>
      </c>
      <c r="V26" t="str">
        <f t="shared" si="16"/>
        <v xml:space="preserve">       if (typeof(localStorage.ST                   )==  "undefined") { localStorage.ST                    = ""};</v>
      </c>
      <c r="W26" t="str">
        <f t="shared" si="9"/>
        <v xml:space="preserve">       localStorage.ST                    = '&lt;php? echo $ST?&gt;' ;</v>
      </c>
      <c r="X26" t="str">
        <f t="shared" si="10"/>
        <v>$ST                    =  $_POST['ST'] ;</v>
      </c>
      <c r="Y26" t="str">
        <f t="shared" si="11"/>
        <v xml:space="preserve">       localStorage.ST                    =  document.ShareholderForm.ST.value;</v>
      </c>
      <c r="Z26" t="str">
        <f t="shared" si="12"/>
        <v xml:space="preserve">         document.Shareholder.ST.value =  localStorage.ST;</v>
      </c>
      <c r="AA26" t="s">
        <v>740</v>
      </c>
      <c r="AB26" t="str">
        <f t="shared" si="13"/>
        <v xml:space="preserve">           ST  INT NOT NULL,</v>
      </c>
      <c r="AC26" t="str">
        <f t="shared" si="14"/>
        <v xml:space="preserve">       ST,</v>
      </c>
      <c r="AD26" t="str">
        <f t="shared" si="15"/>
        <v xml:space="preserve">       '$ST',</v>
      </c>
    </row>
    <row r="27" spans="1:30" x14ac:dyDescent="0.25">
      <c r="A27">
        <v>25</v>
      </c>
      <c r="B27" t="s">
        <v>847</v>
      </c>
      <c r="I27" t="s">
        <v>777</v>
      </c>
      <c r="J27" s="3">
        <f t="shared" si="0"/>
        <v>9</v>
      </c>
      <c r="K27" s="3">
        <f>MAX(J:J)</f>
        <v>21</v>
      </c>
      <c r="L27" s="15" t="str">
        <f t="shared" si="1"/>
        <v xml:space="preserve">Mortgages            </v>
      </c>
      <c r="M27" t="str">
        <f t="shared" si="2"/>
        <v>'Mortgages'</v>
      </c>
      <c r="N27" t="str">
        <f t="shared" si="3"/>
        <v>$Mortgages</v>
      </c>
      <c r="O27" t="str">
        <f t="shared" si="4"/>
        <v>'$Mortgages'</v>
      </c>
      <c r="P27">
        <f t="shared" si="5"/>
        <v>12</v>
      </c>
      <c r="Q27" s="3">
        <f>MAX(P:P)</f>
        <v>24</v>
      </c>
      <c r="R27" s="10" t="str">
        <f t="shared" si="6"/>
        <v xml:space="preserve">localStorage.Mortgages            </v>
      </c>
      <c r="S27" s="8" t="s">
        <v>908</v>
      </c>
      <c r="T27" t="str">
        <f t="shared" si="7"/>
        <v xml:space="preserve">'$Mortgages'            </v>
      </c>
      <c r="U27" t="str">
        <f t="shared" si="8"/>
        <v>$Mortgages             = "null";// Loan data</v>
      </c>
      <c r="V27" t="str">
        <f t="shared" si="16"/>
        <v xml:space="preserve">       if (typeof(localStorage.Mortgages            )==  "undefined") { localStorage.Mortgages             = ""};</v>
      </c>
      <c r="W27" t="str">
        <f t="shared" si="9"/>
        <v xml:space="preserve">       localStorage.Mortgages             = '&lt;php? echo $Mortgages?&gt;' ;</v>
      </c>
      <c r="X27" t="str">
        <f t="shared" si="10"/>
        <v>$Mortgages             =  $_POST['Mortgages'] ;</v>
      </c>
      <c r="Y27" t="str">
        <f t="shared" si="11"/>
        <v xml:space="preserve">       localStorage.Mortgages             =  document.ShareholderForm.Mortgages.value;</v>
      </c>
      <c r="Z27" t="str">
        <f t="shared" si="12"/>
        <v xml:space="preserve">         document.Shareholder.Mortgages.value =  localStorage.Mortgages;</v>
      </c>
      <c r="AA27" t="s">
        <v>740</v>
      </c>
      <c r="AB27" t="str">
        <f t="shared" si="13"/>
        <v xml:space="preserve">           Mortgages  INT NOT NULL,</v>
      </c>
      <c r="AC27" t="str">
        <f t="shared" si="14"/>
        <v xml:space="preserve">       Mortgages,</v>
      </c>
      <c r="AD27" t="str">
        <f t="shared" si="15"/>
        <v xml:space="preserve">       '$Mortgages',</v>
      </c>
    </row>
    <row r="28" spans="1:30" x14ac:dyDescent="0.25">
      <c r="A28">
        <v>26</v>
      </c>
      <c r="B28" t="s">
        <v>848</v>
      </c>
      <c r="I28" t="s">
        <v>778</v>
      </c>
      <c r="J28" s="3">
        <f t="shared" si="0"/>
        <v>18</v>
      </c>
      <c r="K28" s="3">
        <f>MAX(J:J)</f>
        <v>21</v>
      </c>
      <c r="L28" s="15" t="str">
        <f t="shared" si="1"/>
        <v xml:space="preserve">total_bbs_products   </v>
      </c>
      <c r="M28" t="str">
        <f t="shared" si="2"/>
        <v>'total_bbs_products'</v>
      </c>
      <c r="N28" t="str">
        <f t="shared" si="3"/>
        <v>$total_bbs_products</v>
      </c>
      <c r="O28" t="str">
        <f t="shared" si="4"/>
        <v>'$total_bbs_products'</v>
      </c>
      <c r="P28">
        <f t="shared" si="5"/>
        <v>21</v>
      </c>
      <c r="Q28" s="3">
        <f>MAX(P:P)</f>
        <v>24</v>
      </c>
      <c r="R28" s="10" t="str">
        <f t="shared" si="6"/>
        <v xml:space="preserve">localStorage.total_bbs_products   </v>
      </c>
      <c r="S28" s="8" t="s">
        <v>908</v>
      </c>
      <c r="T28" t="str">
        <f t="shared" si="7"/>
        <v xml:space="preserve">'$total_bbs_products'   </v>
      </c>
      <c r="U28" t="str">
        <f t="shared" si="8"/>
        <v>$total_bbs_products    = "null";// Loan data</v>
      </c>
      <c r="V28" t="str">
        <f t="shared" si="16"/>
        <v xml:space="preserve">       if (typeof(localStorage.total_bbs_products   )==  "undefined") { localStorage.total_bbs_products    = ""};</v>
      </c>
      <c r="W28" t="str">
        <f t="shared" si="9"/>
        <v xml:space="preserve">       localStorage.total_bbs_products    = '&lt;php? echo $total_bbs_products?&gt;' ;</v>
      </c>
      <c r="X28" t="str">
        <f t="shared" si="10"/>
        <v>$total_bbs_products    =  $_POST['total_bbs_products'] ;</v>
      </c>
      <c r="Y28" t="str">
        <f t="shared" si="11"/>
        <v xml:space="preserve">       localStorage.total_bbs_products    =  document.ShareholderForm.total_bbs_products.value;</v>
      </c>
      <c r="Z28" t="str">
        <f t="shared" si="12"/>
        <v xml:space="preserve">         document.Shareholder.total_bbs_products.value =  localStorage.total_bbs_products;</v>
      </c>
      <c r="AA28" t="s">
        <v>741</v>
      </c>
      <c r="AB28" t="str">
        <f t="shared" si="13"/>
        <v xml:space="preserve">           total_bbs_products  VARCHAR(3) NOT NULL,</v>
      </c>
      <c r="AC28" t="str">
        <f t="shared" si="14"/>
        <v xml:space="preserve">       total_bbs_products,</v>
      </c>
      <c r="AD28" t="str">
        <f t="shared" si="15"/>
        <v xml:space="preserve">       '$total_bbs_products',</v>
      </c>
    </row>
    <row r="29" spans="1:30" x14ac:dyDescent="0.25">
      <c r="A29">
        <v>27</v>
      </c>
      <c r="B29" t="s">
        <v>849</v>
      </c>
      <c r="I29" t="s">
        <v>779</v>
      </c>
      <c r="J29" s="3">
        <f t="shared" si="0"/>
        <v>12</v>
      </c>
      <c r="K29" s="3">
        <f>MAX(J:J)</f>
        <v>21</v>
      </c>
      <c r="L29" s="15" t="str">
        <f t="shared" si="1"/>
        <v xml:space="preserve">loan_arrears         </v>
      </c>
      <c r="M29" t="str">
        <f t="shared" si="2"/>
        <v>'loan_arrears'</v>
      </c>
      <c r="N29" t="str">
        <f t="shared" si="3"/>
        <v>$loan_arrears</v>
      </c>
      <c r="O29" t="str">
        <f t="shared" si="4"/>
        <v>'$loan_arrears'</v>
      </c>
      <c r="P29">
        <f t="shared" si="5"/>
        <v>15</v>
      </c>
      <c r="Q29" s="3">
        <f>MAX(P:P)</f>
        <v>24</v>
      </c>
      <c r="R29" s="10" t="str">
        <f t="shared" si="6"/>
        <v xml:space="preserve">localStorage.loan_arrears         </v>
      </c>
      <c r="S29" s="8" t="s">
        <v>908</v>
      </c>
      <c r="T29" t="str">
        <f t="shared" si="7"/>
        <v xml:space="preserve">'$loan_arrears'         </v>
      </c>
      <c r="U29" t="str">
        <f t="shared" si="8"/>
        <v>$loan_arrears          = "null";// Loan data</v>
      </c>
      <c r="V29" t="str">
        <f t="shared" si="16"/>
        <v xml:space="preserve">       if (typeof(localStorage.loan_arrears         )==  "undefined") { localStorage.loan_arrears          = ""};</v>
      </c>
      <c r="W29" t="str">
        <f t="shared" si="9"/>
        <v xml:space="preserve">       localStorage.loan_arrears          = '&lt;php? echo $loan_arrears?&gt;' ;</v>
      </c>
      <c r="X29" t="str">
        <f t="shared" si="10"/>
        <v>$loan_arrears          =  $_POST['loan_arrears'] ;</v>
      </c>
      <c r="Y29" t="str">
        <f t="shared" si="11"/>
        <v xml:space="preserve">       localStorage.loan_arrears          =  document.ShareholderForm.loan_arrears.value;</v>
      </c>
      <c r="Z29" t="str">
        <f t="shared" si="12"/>
        <v xml:space="preserve">         document.Shareholder.loan_arrears.value =  localStorage.loan_arrears;</v>
      </c>
      <c r="AA29" t="s">
        <v>741</v>
      </c>
      <c r="AB29" t="str">
        <f t="shared" si="13"/>
        <v xml:space="preserve">           loan_arrears  VARCHAR(3) NOT NULL,</v>
      </c>
      <c r="AC29" t="str">
        <f t="shared" si="14"/>
        <v xml:space="preserve">       loan_arrears,</v>
      </c>
      <c r="AD29" t="str">
        <f t="shared" si="15"/>
        <v xml:space="preserve">       '$loan_arrears',</v>
      </c>
    </row>
    <row r="30" spans="1:30" x14ac:dyDescent="0.25">
      <c r="A30">
        <v>28</v>
      </c>
      <c r="B30" t="s">
        <v>850</v>
      </c>
      <c r="I30" t="s">
        <v>780</v>
      </c>
      <c r="J30" s="3">
        <f t="shared" si="0"/>
        <v>11</v>
      </c>
      <c r="K30" s="3">
        <f>MAX(J:J)</f>
        <v>21</v>
      </c>
      <c r="L30" s="15" t="str">
        <f t="shared" si="1"/>
        <v xml:space="preserve">renegotiate          </v>
      </c>
      <c r="M30" t="str">
        <f t="shared" si="2"/>
        <v>'renegotiate'</v>
      </c>
      <c r="N30" t="str">
        <f t="shared" si="3"/>
        <v>$renegotiate</v>
      </c>
      <c r="O30" t="str">
        <f t="shared" si="4"/>
        <v>'$renegotiate'</v>
      </c>
      <c r="P30">
        <f t="shared" si="5"/>
        <v>14</v>
      </c>
      <c r="Q30" s="3">
        <f>MAX(P:P)</f>
        <v>24</v>
      </c>
      <c r="R30" s="10" t="str">
        <f t="shared" si="6"/>
        <v xml:space="preserve">localStorage.renegotiate          </v>
      </c>
      <c r="S30" s="8" t="s">
        <v>908</v>
      </c>
      <c r="T30" t="str">
        <f t="shared" si="7"/>
        <v xml:space="preserve">'$renegotiate'          </v>
      </c>
      <c r="U30" t="str">
        <f t="shared" si="8"/>
        <v>$renegotiate           = "null";// Loan data</v>
      </c>
      <c r="V30" t="str">
        <f t="shared" si="16"/>
        <v xml:space="preserve">       if (typeof(localStorage.renegotiate          )==  "undefined") { localStorage.renegotiate           = ""};</v>
      </c>
      <c r="W30" t="str">
        <f t="shared" si="9"/>
        <v xml:space="preserve">       localStorage.renegotiate           = '&lt;php? echo $renegotiate?&gt;' ;</v>
      </c>
      <c r="X30" t="str">
        <f t="shared" si="10"/>
        <v>$renegotiate           =  $_POST['renegotiate'] ;</v>
      </c>
      <c r="Y30" t="str">
        <f t="shared" si="11"/>
        <v xml:space="preserve">       localStorage.renegotiate           =  document.ShareholderForm.renegotiate.value;</v>
      </c>
      <c r="Z30" t="str">
        <f t="shared" si="12"/>
        <v xml:space="preserve">         document.Shareholder.renegotiate.value =  localStorage.renegotiate;</v>
      </c>
      <c r="AA30" t="s">
        <v>739</v>
      </c>
      <c r="AB30" t="str">
        <f t="shared" si="13"/>
        <v xml:space="preserve">           renegotiate  FLOAT NOT NULL,</v>
      </c>
      <c r="AC30" t="str">
        <f t="shared" si="14"/>
        <v xml:space="preserve">       renegotiate,</v>
      </c>
      <c r="AD30" t="str">
        <f t="shared" si="15"/>
        <v xml:space="preserve">       '$renegotiate',</v>
      </c>
    </row>
    <row r="31" spans="1:30" x14ac:dyDescent="0.25">
      <c r="A31">
        <v>29</v>
      </c>
      <c r="B31" t="s">
        <v>851</v>
      </c>
      <c r="I31" t="s">
        <v>781</v>
      </c>
      <c r="J31" s="3">
        <f t="shared" si="0"/>
        <v>17</v>
      </c>
      <c r="K31" s="3">
        <f>MAX(J:J)</f>
        <v>21</v>
      </c>
      <c r="L31" s="15" t="str">
        <f t="shared" si="1"/>
        <v xml:space="preserve">why_renogotiation    </v>
      </c>
      <c r="M31" t="str">
        <f t="shared" si="2"/>
        <v>'why_renogotiation'</v>
      </c>
      <c r="N31" t="str">
        <f t="shared" si="3"/>
        <v>$why_renogotiation</v>
      </c>
      <c r="O31" t="str">
        <f t="shared" si="4"/>
        <v>'$why_renogotiation'</v>
      </c>
      <c r="P31">
        <f t="shared" si="5"/>
        <v>20</v>
      </c>
      <c r="Q31" s="3">
        <f>MAX(P:P)</f>
        <v>24</v>
      </c>
      <c r="R31" s="10" t="str">
        <f t="shared" si="6"/>
        <v xml:space="preserve">localStorage.why_renogotiation    </v>
      </c>
      <c r="S31" s="8" t="s">
        <v>908</v>
      </c>
      <c r="T31" t="str">
        <f t="shared" si="7"/>
        <v xml:space="preserve">'$why_renogotiation'    </v>
      </c>
      <c r="U31" t="str">
        <f t="shared" si="8"/>
        <v>$why_renogotiation     = "null";// Loan data</v>
      </c>
      <c r="V31" t="str">
        <f t="shared" si="16"/>
        <v xml:space="preserve">       if (typeof(localStorage.why_renogotiation    )==  "undefined") { localStorage.why_renogotiation     = ""};</v>
      </c>
      <c r="W31" t="str">
        <f t="shared" si="9"/>
        <v xml:space="preserve">       localStorage.why_renogotiation     = '&lt;php? echo $why_renogotiation?&gt;' ;</v>
      </c>
      <c r="X31" t="str">
        <f t="shared" si="10"/>
        <v>$why_renogotiation     =  $_POST['why_renogotiation'] ;</v>
      </c>
      <c r="Y31" t="str">
        <f t="shared" si="11"/>
        <v xml:space="preserve">       localStorage.why_renogotiation     =  document.ShareholderForm.why_renogotiation.value;</v>
      </c>
      <c r="Z31" t="str">
        <f t="shared" si="12"/>
        <v xml:space="preserve">         document.Shareholder.why_renogotiation.value =  localStorage.why_renogotiation;</v>
      </c>
      <c r="AA31" t="s">
        <v>736</v>
      </c>
      <c r="AB31" t="str">
        <f t="shared" si="13"/>
        <v xml:space="preserve">           why_renogotiation  VARCHAR(100) NOT NULL,</v>
      </c>
      <c r="AC31" t="str">
        <f t="shared" si="14"/>
        <v xml:space="preserve">       why_renogotiation,</v>
      </c>
      <c r="AD31" t="str">
        <f t="shared" si="15"/>
        <v xml:space="preserve">       '$why_renogotiation',</v>
      </c>
    </row>
    <row r="32" spans="1:30" x14ac:dyDescent="0.25">
      <c r="B32" t="s">
        <v>912</v>
      </c>
      <c r="I32" t="s">
        <v>921</v>
      </c>
      <c r="J32" s="3">
        <f t="shared" si="0"/>
        <v>9</v>
      </c>
      <c r="M32" t="str">
        <f t="shared" si="2"/>
        <v>'LoanName1'</v>
      </c>
      <c r="N32" t="str">
        <f t="shared" si="3"/>
        <v>$LoanName1</v>
      </c>
      <c r="O32" t="str">
        <f t="shared" si="4"/>
        <v>'$LoanName1'</v>
      </c>
      <c r="P32">
        <f t="shared" si="5"/>
        <v>12</v>
      </c>
      <c r="R32" s="10"/>
      <c r="S32" s="8"/>
      <c r="AC32" t="str">
        <f t="shared" si="14"/>
        <v xml:space="preserve">       LoanName1,</v>
      </c>
      <c r="AD32" t="str">
        <f t="shared" si="15"/>
        <v xml:space="preserve">       '$LoanName1',</v>
      </c>
    </row>
    <row r="33" spans="2:19" x14ac:dyDescent="0.25">
      <c r="B33" t="s">
        <v>913</v>
      </c>
      <c r="I33" t="s">
        <v>922</v>
      </c>
      <c r="R33" s="10"/>
      <c r="S33" s="8"/>
    </row>
    <row r="34" spans="2:19" x14ac:dyDescent="0.25">
      <c r="B34" t="s">
        <v>914</v>
      </c>
      <c r="I34" t="s">
        <v>923</v>
      </c>
      <c r="R34" s="10"/>
      <c r="S34" s="8"/>
    </row>
    <row r="35" spans="2:19" x14ac:dyDescent="0.25">
      <c r="B35" t="s">
        <v>915</v>
      </c>
      <c r="I35" t="s">
        <v>924</v>
      </c>
      <c r="R35" s="10"/>
      <c r="S35" s="8"/>
    </row>
    <row r="36" spans="2:19" x14ac:dyDescent="0.25">
      <c r="B36" t="s">
        <v>916</v>
      </c>
      <c r="I36" t="s">
        <v>925</v>
      </c>
      <c r="R36" s="10"/>
      <c r="S36" s="8"/>
    </row>
    <row r="37" spans="2:19" x14ac:dyDescent="0.25">
      <c r="B37" t="s">
        <v>917</v>
      </c>
      <c r="I37" t="s">
        <v>926</v>
      </c>
      <c r="R37" s="10"/>
      <c r="S37" s="8"/>
    </row>
    <row r="38" spans="2:19" x14ac:dyDescent="0.25">
      <c r="B38" t="s">
        <v>918</v>
      </c>
      <c r="I38" t="s">
        <v>927</v>
      </c>
      <c r="R38" s="10"/>
      <c r="S38" s="8"/>
    </row>
    <row r="39" spans="2:19" x14ac:dyDescent="0.25">
      <c r="B39" t="s">
        <v>919</v>
      </c>
      <c r="I39" t="s">
        <v>928</v>
      </c>
      <c r="R39" s="10"/>
      <c r="S39" s="8"/>
    </row>
    <row r="40" spans="2:19" x14ac:dyDescent="0.25">
      <c r="B40" t="s">
        <v>920</v>
      </c>
      <c r="I40" t="s">
        <v>929</v>
      </c>
      <c r="R40" s="10"/>
      <c r="S40" s="8"/>
    </row>
    <row r="41" spans="2:19" x14ac:dyDescent="0.25">
      <c r="B41" t="s">
        <v>940</v>
      </c>
      <c r="I41" t="s">
        <v>930</v>
      </c>
      <c r="R41" s="10"/>
      <c r="S41" s="8"/>
    </row>
    <row r="42" spans="2:19" x14ac:dyDescent="0.25">
      <c r="B42" t="s">
        <v>941</v>
      </c>
      <c r="I42" t="s">
        <v>931</v>
      </c>
      <c r="R42" s="10"/>
      <c r="S42" s="8"/>
    </row>
    <row r="43" spans="2:19" x14ac:dyDescent="0.25">
      <c r="B43" t="s">
        <v>942</v>
      </c>
      <c r="I43" t="s">
        <v>932</v>
      </c>
      <c r="R43" s="10"/>
      <c r="S43" s="8"/>
    </row>
    <row r="44" spans="2:19" x14ac:dyDescent="0.25">
      <c r="B44" t="s">
        <v>943</v>
      </c>
      <c r="I44" t="s">
        <v>933</v>
      </c>
      <c r="R44" s="10"/>
      <c r="S44" s="8"/>
    </row>
    <row r="45" spans="2:19" x14ac:dyDescent="0.25">
      <c r="B45" t="s">
        <v>944</v>
      </c>
      <c r="I45" t="s">
        <v>934</v>
      </c>
      <c r="R45" s="10"/>
      <c r="S45" s="8"/>
    </row>
    <row r="46" spans="2:19" x14ac:dyDescent="0.25">
      <c r="B46" t="s">
        <v>945</v>
      </c>
      <c r="I46" t="s">
        <v>935</v>
      </c>
      <c r="R46" s="10"/>
      <c r="S46" s="8"/>
    </row>
    <row r="47" spans="2:19" x14ac:dyDescent="0.25">
      <c r="B47" t="s">
        <v>946</v>
      </c>
      <c r="I47" t="s">
        <v>936</v>
      </c>
      <c r="R47" s="10"/>
      <c r="S47" s="8"/>
    </row>
    <row r="48" spans="2:19" x14ac:dyDescent="0.25">
      <c r="B48" t="s">
        <v>947</v>
      </c>
      <c r="I48" t="s">
        <v>937</v>
      </c>
      <c r="R48" s="10"/>
      <c r="S48" s="8"/>
    </row>
    <row r="49" spans="1:30" x14ac:dyDescent="0.25">
      <c r="B49" t="s">
        <v>948</v>
      </c>
      <c r="I49" t="s">
        <v>938</v>
      </c>
      <c r="R49" s="10"/>
      <c r="S49" s="8"/>
    </row>
    <row r="50" spans="1:30" x14ac:dyDescent="0.25">
      <c r="B50" t="s">
        <v>949</v>
      </c>
      <c r="I50" t="s">
        <v>939</v>
      </c>
      <c r="R50" s="10"/>
      <c r="S50" s="8"/>
    </row>
    <row r="51" spans="1:30" x14ac:dyDescent="0.25">
      <c r="A51">
        <v>30</v>
      </c>
      <c r="B51" t="s">
        <v>852</v>
      </c>
      <c r="I51" t="s">
        <v>782</v>
      </c>
      <c r="J51" s="3">
        <f t="shared" si="0"/>
        <v>17</v>
      </c>
      <c r="K51" s="3">
        <f>MAX(J:J)</f>
        <v>21</v>
      </c>
      <c r="L51" s="15" t="str">
        <f t="shared" si="1"/>
        <v xml:space="preserve">loans_outstanding    </v>
      </c>
      <c r="M51" t="str">
        <f t="shared" si="2"/>
        <v>'loans_outstanding'</v>
      </c>
      <c r="N51" t="str">
        <f t="shared" si="3"/>
        <v>$loans_outstanding</v>
      </c>
      <c r="O51" t="str">
        <f t="shared" si="4"/>
        <v>'$loans_outstanding'</v>
      </c>
      <c r="P51">
        <f t="shared" si="5"/>
        <v>20</v>
      </c>
      <c r="Q51" s="3">
        <f>MAX(P:P)</f>
        <v>24</v>
      </c>
      <c r="R51" s="10" t="str">
        <f t="shared" si="6"/>
        <v xml:space="preserve">localStorage.loans_outstanding    </v>
      </c>
      <c r="S51" s="8" t="s">
        <v>908</v>
      </c>
      <c r="T51" t="str">
        <f t="shared" si="7"/>
        <v xml:space="preserve">'$loans_outstanding'    </v>
      </c>
      <c r="U51" t="str">
        <f t="shared" si="8"/>
        <v>$loans_outstanding     = "null";// Loan data</v>
      </c>
      <c r="V51" t="str">
        <f t="shared" si="16"/>
        <v xml:space="preserve">       if (typeof(localStorage.loans_outstanding    )==  "undefined") { localStorage.loans_outstanding     = ""};</v>
      </c>
      <c r="W51" t="str">
        <f t="shared" si="9"/>
        <v xml:space="preserve">       localStorage.loans_outstanding     = '&lt;php? echo $loans_outstanding?&gt;' ;</v>
      </c>
      <c r="X51" t="str">
        <f t="shared" si="10"/>
        <v>$loans_outstanding     =  $_POST['loans_outstanding'] ;</v>
      </c>
      <c r="Y51" t="str">
        <f t="shared" si="11"/>
        <v xml:space="preserve">       localStorage.loans_outstanding     =  document.ShareholderForm.loans_outstanding.value;</v>
      </c>
      <c r="Z51" t="str">
        <f t="shared" si="12"/>
        <v xml:space="preserve">         document.Shareholder.loans_outstanding.value =  localStorage.loans_outstanding;</v>
      </c>
      <c r="AA51" t="s">
        <v>737</v>
      </c>
      <c r="AB51" t="str">
        <f t="shared" si="13"/>
        <v xml:space="preserve">           loans_outstanding  DATE NOT NULL,</v>
      </c>
      <c r="AC51" t="str">
        <f t="shared" si="14"/>
        <v xml:space="preserve">       loans_outstanding,</v>
      </c>
      <c r="AD51" t="str">
        <f t="shared" si="15"/>
        <v xml:space="preserve">       '$loans_outstanding',</v>
      </c>
    </row>
    <row r="52" spans="1:30" x14ac:dyDescent="0.25">
      <c r="A52">
        <v>31</v>
      </c>
      <c r="B52" t="s">
        <v>899</v>
      </c>
      <c r="I52" t="s">
        <v>803</v>
      </c>
      <c r="J52" s="3">
        <f t="shared" ref="J52:J59" si="17">LEN(I52)</f>
        <v>7</v>
      </c>
      <c r="K52" s="3">
        <f>MAX(J:J)</f>
        <v>21</v>
      </c>
      <c r="L52" s="15" t="str">
        <f t="shared" ref="L52:L59" si="18">I52&amp;REPT(" ",K52-J52)</f>
        <v xml:space="preserve">itc_ref              </v>
      </c>
      <c r="M52" t="str">
        <f t="shared" ref="M52:M59" si="19">"'"&amp;I52&amp;"'"</f>
        <v>'itc_ref'</v>
      </c>
      <c r="N52" t="str">
        <f t="shared" ref="N52:N59" si="20">"$"&amp;I52</f>
        <v>$itc_ref</v>
      </c>
      <c r="O52" t="str">
        <f t="shared" ref="O52:O59" si="21">"'"&amp;N52&amp;"'"</f>
        <v>'$itc_ref'</v>
      </c>
      <c r="P52">
        <f t="shared" ref="P52:P59" si="22">LEN(O52)</f>
        <v>10</v>
      </c>
      <c r="Q52" s="3">
        <f>MAX(P:P)</f>
        <v>24</v>
      </c>
      <c r="R52" s="10" t="str">
        <f t="shared" ref="R52:R59" si="23">"localStorage."&amp;L52</f>
        <v xml:space="preserve">localStorage.itc_ref              </v>
      </c>
      <c r="S52" s="8" t="s">
        <v>908</v>
      </c>
      <c r="T52" t="str">
        <f t="shared" ref="T52:T59" si="24">O52&amp;REPT(" ",Q52-P52)</f>
        <v xml:space="preserve">'$itc_ref'              </v>
      </c>
      <c r="U52" t="str">
        <f t="shared" si="8"/>
        <v>$itc_ref               = "null";// Loan data</v>
      </c>
      <c r="V52" t="str">
        <f t="shared" ref="V52:V59" si="25">"       if ("&amp;"typeof("&amp;R52&amp;")"&amp;"==  "&amp;CHAR(34)&amp;"undefined"&amp;CHAR(34)&amp;") { "&amp;R52&amp;" = "&amp;IF(RIGHT(I52,5)="Score",0,IF(RIGHT(I52,6)="Rating",CHAR(34)&amp;"Medium"&amp;CHAR(34),CHAR(34)&amp;""&amp;CHAR(34)))&amp;"};"</f>
        <v xml:space="preserve">       if (typeof(localStorage.itc_ref              )==  "undefined") { localStorage.itc_ref               = ""};</v>
      </c>
      <c r="W52" t="str">
        <f t="shared" ref="W52:W59" si="26">"       "&amp;R52&amp;" = '&lt;php? echo "&amp;SUBSTITUTE( O52,"'","")&amp;"?&gt;' ;"</f>
        <v xml:space="preserve">       localStorage.itc_ref               = '&lt;php? echo $itc_ref?&gt;' ;</v>
      </c>
      <c r="X52" t="str">
        <f t="shared" ref="X52:X59" si="27">SUBSTITUTE(T52,"'","")&amp;" =  "&amp;"$_POST["&amp;M52&amp;"] "&amp;";"</f>
        <v>$itc_ref               =  $_POST['itc_ref'] ;</v>
      </c>
      <c r="Y52" t="str">
        <f t="shared" ref="Y52:Y59" si="28">"       "&amp;R52&amp;" =  document.ShareholderForm."&amp;I52&amp;".value;"</f>
        <v xml:space="preserve">       localStorage.itc_ref               =  document.ShareholderForm.itc_ref.value;</v>
      </c>
      <c r="Z52" t="str">
        <f t="shared" ref="Z52:Z59" si="29">"         document.Shareholder."&amp;I52&amp;".value"&amp;" =  "&amp;TRIM(R52)&amp;";"</f>
        <v xml:space="preserve">         document.Shareholder.itc_ref.value =  localStorage.itc_ref;</v>
      </c>
      <c r="AA52" t="s">
        <v>736</v>
      </c>
      <c r="AB52" t="str">
        <f t="shared" ref="AB52:AB59" si="30" xml:space="preserve"> "           "&amp;I52&amp;"  "&amp;AA52&amp;" NOT NULL,"</f>
        <v xml:space="preserve">           itc_ref  VARCHAR(100) NOT NULL,</v>
      </c>
      <c r="AC52" t="str">
        <f t="shared" ref="AC52:AC59" si="31">"       "&amp;I52&amp;","</f>
        <v xml:space="preserve">       itc_ref,</v>
      </c>
      <c r="AD52" t="str">
        <f t="shared" ref="AD52:AD59" si="32">"       "&amp;O52&amp;","</f>
        <v xml:space="preserve">       '$itc_ref',</v>
      </c>
    </row>
    <row r="53" spans="1:30" x14ac:dyDescent="0.25">
      <c r="A53">
        <v>32</v>
      </c>
      <c r="B53" t="s">
        <v>900</v>
      </c>
      <c r="I53" t="s">
        <v>907</v>
      </c>
      <c r="J53" s="3">
        <f t="shared" si="17"/>
        <v>10</v>
      </c>
      <c r="K53" s="3">
        <f>MAX(J:J)</f>
        <v>21</v>
      </c>
      <c r="L53" s="15" t="str">
        <f t="shared" si="18"/>
        <v xml:space="preserve">paid_debts           </v>
      </c>
      <c r="M53" t="str">
        <f t="shared" si="19"/>
        <v>'paid_debts'</v>
      </c>
      <c r="N53" t="str">
        <f t="shared" si="20"/>
        <v>$paid_debts</v>
      </c>
      <c r="O53" t="str">
        <f t="shared" si="21"/>
        <v>'$paid_debts'</v>
      </c>
      <c r="P53">
        <f t="shared" si="22"/>
        <v>13</v>
      </c>
      <c r="Q53" s="3">
        <f>MAX(P:P)</f>
        <v>24</v>
      </c>
      <c r="R53" s="10" t="str">
        <f t="shared" si="23"/>
        <v xml:space="preserve">localStorage.paid_debts           </v>
      </c>
      <c r="S53" s="8" t="s">
        <v>908</v>
      </c>
      <c r="T53" t="str">
        <f t="shared" si="24"/>
        <v xml:space="preserve">'$paid_debts'           </v>
      </c>
      <c r="U53" t="str">
        <f t="shared" si="8"/>
        <v>$paid_debts            = "null";// Loan data</v>
      </c>
      <c r="V53" t="str">
        <f t="shared" si="25"/>
        <v xml:space="preserve">       if (typeof(localStorage.paid_debts           )==  "undefined") { localStorage.paid_debts            = ""};</v>
      </c>
      <c r="W53" t="str">
        <f t="shared" si="26"/>
        <v xml:space="preserve">       localStorage.paid_debts            = '&lt;php? echo $paid_debts?&gt;' ;</v>
      </c>
      <c r="X53" t="str">
        <f t="shared" si="27"/>
        <v>$paid_debts            =  $_POST['paid_debts'] ;</v>
      </c>
      <c r="Y53" t="str">
        <f t="shared" si="28"/>
        <v xml:space="preserve">       localStorage.paid_debts            =  document.ShareholderForm.paid_debts.value;</v>
      </c>
      <c r="Z53" t="str">
        <f t="shared" si="29"/>
        <v xml:space="preserve">         document.Shareholder.paid_debts.value =  localStorage.paid_debts;</v>
      </c>
      <c r="AA53" t="s">
        <v>737</v>
      </c>
      <c r="AB53" t="str">
        <f t="shared" si="30"/>
        <v xml:space="preserve">           paid_debts  DATE NOT NULL,</v>
      </c>
      <c r="AC53" t="str">
        <f t="shared" si="31"/>
        <v xml:space="preserve">       paid_debts,</v>
      </c>
      <c r="AD53" t="str">
        <f t="shared" si="32"/>
        <v xml:space="preserve">       '$paid_debts',</v>
      </c>
    </row>
    <row r="54" spans="1:30" x14ac:dyDescent="0.25">
      <c r="A54">
        <v>33</v>
      </c>
      <c r="B54" t="s">
        <v>901</v>
      </c>
      <c r="I54" t="s">
        <v>804</v>
      </c>
      <c r="J54" s="3">
        <f t="shared" si="17"/>
        <v>9</v>
      </c>
      <c r="K54" s="3">
        <f>MAX(J:J)</f>
        <v>21</v>
      </c>
      <c r="L54" s="15" t="str">
        <f t="shared" si="18"/>
        <v xml:space="preserve">judgement            </v>
      </c>
      <c r="M54" t="str">
        <f t="shared" si="19"/>
        <v>'judgement'</v>
      </c>
      <c r="N54" t="str">
        <f t="shared" si="20"/>
        <v>$judgement</v>
      </c>
      <c r="O54" t="str">
        <f t="shared" si="21"/>
        <v>'$judgement'</v>
      </c>
      <c r="P54">
        <f t="shared" si="22"/>
        <v>12</v>
      </c>
      <c r="Q54" s="3">
        <f>MAX(P:P)</f>
        <v>24</v>
      </c>
      <c r="R54" s="10" t="str">
        <f t="shared" si="23"/>
        <v xml:space="preserve">localStorage.judgement            </v>
      </c>
      <c r="S54" s="8" t="s">
        <v>908</v>
      </c>
      <c r="T54" t="str">
        <f t="shared" si="24"/>
        <v xml:space="preserve">'$judgement'            </v>
      </c>
      <c r="U54" t="str">
        <f t="shared" si="8"/>
        <v>$judgement             = "null";// Loan data</v>
      </c>
      <c r="V54" t="str">
        <f t="shared" si="25"/>
        <v xml:space="preserve">       if (typeof(localStorage.judgement            )==  "undefined") { localStorage.judgement             = ""};</v>
      </c>
      <c r="W54" t="str">
        <f t="shared" si="26"/>
        <v xml:space="preserve">       localStorage.judgement             = '&lt;php? echo $judgement?&gt;' ;</v>
      </c>
      <c r="X54" t="str">
        <f t="shared" si="27"/>
        <v>$judgement             =  $_POST['judgement'] ;</v>
      </c>
      <c r="Y54" t="str">
        <f t="shared" si="28"/>
        <v xml:space="preserve">       localStorage.judgement             =  document.ShareholderForm.judgement.value;</v>
      </c>
      <c r="Z54" t="str">
        <f t="shared" si="29"/>
        <v xml:space="preserve">         document.Shareholder.judgement.value =  localStorage.judgement;</v>
      </c>
      <c r="AA54" t="s">
        <v>736</v>
      </c>
      <c r="AB54" t="str">
        <f t="shared" si="30"/>
        <v xml:space="preserve">           judgement  VARCHAR(100) NOT NULL,</v>
      </c>
      <c r="AC54" t="str">
        <f t="shared" si="31"/>
        <v xml:space="preserve">       judgement,</v>
      </c>
      <c r="AD54" t="str">
        <f t="shared" si="32"/>
        <v xml:space="preserve">       '$judgement',</v>
      </c>
    </row>
    <row r="55" spans="1:30" x14ac:dyDescent="0.25">
      <c r="A55">
        <v>34</v>
      </c>
      <c r="B55" t="s">
        <v>902</v>
      </c>
      <c r="I55" t="s">
        <v>805</v>
      </c>
      <c r="J55" s="3">
        <f t="shared" si="17"/>
        <v>12</v>
      </c>
      <c r="K55" s="3">
        <f>MAX(J:J)</f>
        <v>21</v>
      </c>
      <c r="L55" s="15" t="str">
        <f t="shared" si="18"/>
        <v xml:space="preserve">default_data         </v>
      </c>
      <c r="M55" t="str">
        <f t="shared" si="19"/>
        <v>'default_data'</v>
      </c>
      <c r="N55" t="str">
        <f t="shared" si="20"/>
        <v>$default_data</v>
      </c>
      <c r="O55" t="str">
        <f t="shared" si="21"/>
        <v>'$default_data'</v>
      </c>
      <c r="P55">
        <f t="shared" si="22"/>
        <v>15</v>
      </c>
      <c r="Q55" s="3">
        <f>MAX(P:P)</f>
        <v>24</v>
      </c>
      <c r="R55" s="10" t="str">
        <f t="shared" si="23"/>
        <v xml:space="preserve">localStorage.default_data         </v>
      </c>
      <c r="S55" s="8" t="s">
        <v>908</v>
      </c>
      <c r="T55" t="str">
        <f t="shared" si="24"/>
        <v xml:space="preserve">'$default_data'         </v>
      </c>
      <c r="U55" t="str">
        <f t="shared" si="8"/>
        <v>$default_data          = "null";// Loan data</v>
      </c>
      <c r="V55" t="str">
        <f t="shared" si="25"/>
        <v xml:space="preserve">       if (typeof(localStorage.default_data         )==  "undefined") { localStorage.default_data          = ""};</v>
      </c>
      <c r="W55" t="str">
        <f t="shared" si="26"/>
        <v xml:space="preserve">       localStorage.default_data          = '&lt;php? echo $default_data?&gt;' ;</v>
      </c>
      <c r="X55" t="str">
        <f t="shared" si="27"/>
        <v>$default_data          =  $_POST['default_data'] ;</v>
      </c>
      <c r="Y55" t="str">
        <f t="shared" si="28"/>
        <v xml:space="preserve">       localStorage.default_data          =  document.ShareholderForm.default_data.value;</v>
      </c>
      <c r="Z55" t="str">
        <f t="shared" si="29"/>
        <v xml:space="preserve">         document.Shareholder.default_data.value =  localStorage.default_data;</v>
      </c>
      <c r="AA55" t="s">
        <v>737</v>
      </c>
      <c r="AB55" t="str">
        <f t="shared" si="30"/>
        <v xml:space="preserve">           default_data  DATE NOT NULL,</v>
      </c>
      <c r="AC55" t="str">
        <f t="shared" si="31"/>
        <v xml:space="preserve">       default_data,</v>
      </c>
      <c r="AD55" t="str">
        <f t="shared" si="32"/>
        <v xml:space="preserve">       '$default_data',</v>
      </c>
    </row>
    <row r="56" spans="1:30" x14ac:dyDescent="0.25">
      <c r="A56">
        <v>35</v>
      </c>
      <c r="B56" t="s">
        <v>903</v>
      </c>
      <c r="I56" t="s">
        <v>806</v>
      </c>
      <c r="J56" s="3">
        <f t="shared" si="17"/>
        <v>12</v>
      </c>
      <c r="K56" s="3">
        <f>MAX(J:J)</f>
        <v>21</v>
      </c>
      <c r="L56" s="15" t="str">
        <f t="shared" si="18"/>
        <v xml:space="preserve">trace_alerts         </v>
      </c>
      <c r="M56" t="str">
        <f t="shared" si="19"/>
        <v>'trace_alerts'</v>
      </c>
      <c r="N56" t="str">
        <f t="shared" si="20"/>
        <v>$trace_alerts</v>
      </c>
      <c r="O56" t="str">
        <f t="shared" si="21"/>
        <v>'$trace_alerts'</v>
      </c>
      <c r="P56">
        <f t="shared" si="22"/>
        <v>15</v>
      </c>
      <c r="Q56" s="3">
        <f>MAX(P:P)</f>
        <v>24</v>
      </c>
      <c r="R56" s="10" t="str">
        <f t="shared" si="23"/>
        <v xml:space="preserve">localStorage.trace_alerts         </v>
      </c>
      <c r="S56" s="8" t="s">
        <v>908</v>
      </c>
      <c r="T56" t="str">
        <f t="shared" si="24"/>
        <v xml:space="preserve">'$trace_alerts'         </v>
      </c>
      <c r="U56" t="str">
        <f t="shared" si="8"/>
        <v>$trace_alerts          = "null";// Loan data</v>
      </c>
      <c r="V56" t="str">
        <f t="shared" si="25"/>
        <v xml:space="preserve">       if (typeof(localStorage.trace_alerts         )==  "undefined") { localStorage.trace_alerts          = ""};</v>
      </c>
      <c r="W56" t="str">
        <f t="shared" si="26"/>
        <v xml:space="preserve">       localStorage.trace_alerts          = '&lt;php? echo $trace_alerts?&gt;' ;</v>
      </c>
      <c r="X56" t="str">
        <f t="shared" si="27"/>
        <v>$trace_alerts          =  $_POST['trace_alerts'] ;</v>
      </c>
      <c r="Y56" t="str">
        <f t="shared" si="28"/>
        <v xml:space="preserve">       localStorage.trace_alerts          =  document.ShareholderForm.trace_alerts.value;</v>
      </c>
      <c r="Z56" t="str">
        <f t="shared" si="29"/>
        <v xml:space="preserve">         document.Shareholder.trace_alerts.value =  localStorage.trace_alerts;</v>
      </c>
      <c r="AA56" t="s">
        <v>736</v>
      </c>
      <c r="AB56" t="str">
        <f t="shared" si="30"/>
        <v xml:space="preserve">           trace_alerts  VARCHAR(100) NOT NULL,</v>
      </c>
      <c r="AC56" t="str">
        <f t="shared" si="31"/>
        <v xml:space="preserve">       trace_alerts,</v>
      </c>
      <c r="AD56" t="str">
        <f t="shared" si="32"/>
        <v xml:space="preserve">       '$trace_alerts',</v>
      </c>
    </row>
    <row r="57" spans="1:30" x14ac:dyDescent="0.25">
      <c r="A57">
        <v>36</v>
      </c>
      <c r="B57" t="s">
        <v>904</v>
      </c>
      <c r="I57" t="s">
        <v>807</v>
      </c>
      <c r="J57" s="3">
        <f t="shared" si="17"/>
        <v>11</v>
      </c>
      <c r="K57" s="3">
        <f>MAX(J:J)</f>
        <v>21</v>
      </c>
      <c r="L57" s="15" t="str">
        <f t="shared" si="18"/>
        <v xml:space="preserve">blacklisted          </v>
      </c>
      <c r="M57" t="str">
        <f t="shared" si="19"/>
        <v>'blacklisted'</v>
      </c>
      <c r="N57" t="str">
        <f t="shared" si="20"/>
        <v>$blacklisted</v>
      </c>
      <c r="O57" t="str">
        <f t="shared" si="21"/>
        <v>'$blacklisted'</v>
      </c>
      <c r="P57">
        <f t="shared" si="22"/>
        <v>14</v>
      </c>
      <c r="Q57" s="3">
        <f>MAX(P:P)</f>
        <v>24</v>
      </c>
      <c r="R57" s="10" t="str">
        <f t="shared" si="23"/>
        <v xml:space="preserve">localStorage.blacklisted          </v>
      </c>
      <c r="S57" s="8" t="s">
        <v>908</v>
      </c>
      <c r="T57" t="str">
        <f t="shared" si="24"/>
        <v xml:space="preserve">'$blacklisted'          </v>
      </c>
      <c r="U57" t="str">
        <f t="shared" si="8"/>
        <v>$blacklisted           = "null";// Loan data</v>
      </c>
      <c r="V57" t="str">
        <f t="shared" si="25"/>
        <v xml:space="preserve">       if (typeof(localStorage.blacklisted          )==  "undefined") { localStorage.blacklisted           = ""};</v>
      </c>
      <c r="W57" t="str">
        <f t="shared" si="26"/>
        <v xml:space="preserve">       localStorage.blacklisted           = '&lt;php? echo $blacklisted?&gt;' ;</v>
      </c>
      <c r="X57" t="str">
        <f t="shared" si="27"/>
        <v>$blacklisted           =  $_POST['blacklisted'] ;</v>
      </c>
      <c r="Y57" t="str">
        <f t="shared" si="28"/>
        <v xml:space="preserve">       localStorage.blacklisted           =  document.ShareholderForm.blacklisted.value;</v>
      </c>
      <c r="Z57" t="str">
        <f t="shared" si="29"/>
        <v xml:space="preserve">         document.Shareholder.blacklisted.value =  localStorage.blacklisted;</v>
      </c>
      <c r="AA57" t="s">
        <v>737</v>
      </c>
      <c r="AB57" t="str">
        <f t="shared" si="30"/>
        <v xml:space="preserve">           blacklisted  DATE NOT NULL,</v>
      </c>
      <c r="AC57" t="str">
        <f t="shared" si="31"/>
        <v xml:space="preserve">       blacklisted,</v>
      </c>
      <c r="AD57" t="str">
        <f t="shared" si="32"/>
        <v xml:space="preserve">       '$blacklisted',</v>
      </c>
    </row>
    <row r="58" spans="1:30" x14ac:dyDescent="0.25">
      <c r="A58">
        <v>37</v>
      </c>
      <c r="B58" t="s">
        <v>905</v>
      </c>
      <c r="I58" t="s">
        <v>808</v>
      </c>
      <c r="J58" s="3">
        <f t="shared" si="17"/>
        <v>11</v>
      </c>
      <c r="K58" s="3">
        <f>MAX(J:J)</f>
        <v>21</v>
      </c>
      <c r="L58" s="15" t="str">
        <f t="shared" si="18"/>
        <v xml:space="preserve">fraud_alert          </v>
      </c>
      <c r="M58" t="str">
        <f t="shared" si="19"/>
        <v>'fraud_alert'</v>
      </c>
      <c r="N58" t="str">
        <f t="shared" si="20"/>
        <v>$fraud_alert</v>
      </c>
      <c r="O58" t="str">
        <f t="shared" si="21"/>
        <v>'$fraud_alert'</v>
      </c>
      <c r="P58">
        <f t="shared" si="22"/>
        <v>14</v>
      </c>
      <c r="Q58" s="3">
        <f>MAX(P:P)</f>
        <v>24</v>
      </c>
      <c r="R58" s="10" t="str">
        <f t="shared" si="23"/>
        <v xml:space="preserve">localStorage.fraud_alert          </v>
      </c>
      <c r="S58" s="8" t="s">
        <v>908</v>
      </c>
      <c r="T58" t="str">
        <f t="shared" si="24"/>
        <v xml:space="preserve">'$fraud_alert'          </v>
      </c>
      <c r="U58" t="str">
        <f t="shared" si="8"/>
        <v>$fraud_alert           = "null";// Loan data</v>
      </c>
      <c r="V58" t="str">
        <f t="shared" si="25"/>
        <v xml:space="preserve">       if (typeof(localStorage.fraud_alert          )==  "undefined") { localStorage.fraud_alert           = ""};</v>
      </c>
      <c r="W58" t="str">
        <f t="shared" si="26"/>
        <v xml:space="preserve">       localStorage.fraud_alert           = '&lt;php? echo $fraud_alert?&gt;' ;</v>
      </c>
      <c r="X58" t="str">
        <f t="shared" si="27"/>
        <v>$fraud_alert           =  $_POST['fraud_alert'] ;</v>
      </c>
      <c r="Y58" t="str">
        <f t="shared" si="28"/>
        <v xml:space="preserve">       localStorage.fraud_alert           =  document.ShareholderForm.fraud_alert.value;</v>
      </c>
      <c r="Z58" t="str">
        <f t="shared" si="29"/>
        <v xml:space="preserve">         document.Shareholder.fraud_alert.value =  localStorage.fraud_alert;</v>
      </c>
      <c r="AA58" t="s">
        <v>736</v>
      </c>
      <c r="AB58" t="str">
        <f t="shared" si="30"/>
        <v xml:space="preserve">           fraud_alert  VARCHAR(100) NOT NULL,</v>
      </c>
      <c r="AC58" t="str">
        <f t="shared" si="31"/>
        <v xml:space="preserve">       fraud_alert,</v>
      </c>
      <c r="AD58" t="str">
        <f t="shared" si="32"/>
        <v xml:space="preserve">       '$fraud_alert',</v>
      </c>
    </row>
    <row r="59" spans="1:30" x14ac:dyDescent="0.25">
      <c r="A59">
        <v>38</v>
      </c>
      <c r="B59" t="s">
        <v>906</v>
      </c>
      <c r="I59" t="s">
        <v>809</v>
      </c>
      <c r="J59" s="3">
        <f t="shared" si="17"/>
        <v>6</v>
      </c>
      <c r="K59" s="3">
        <f>MAX(J:J)</f>
        <v>21</v>
      </c>
      <c r="L59" s="15" t="str">
        <f t="shared" si="18"/>
        <v xml:space="preserve">deduct               </v>
      </c>
      <c r="M59" t="str">
        <f t="shared" si="19"/>
        <v>'deduct'</v>
      </c>
      <c r="N59" t="str">
        <f t="shared" si="20"/>
        <v>$deduct</v>
      </c>
      <c r="O59" t="str">
        <f t="shared" si="21"/>
        <v>'$deduct'</v>
      </c>
      <c r="P59">
        <f t="shared" si="22"/>
        <v>9</v>
      </c>
      <c r="Q59" s="3">
        <f>MAX(P:P)</f>
        <v>24</v>
      </c>
      <c r="R59" s="10" t="str">
        <f t="shared" si="23"/>
        <v xml:space="preserve">localStorage.deduct               </v>
      </c>
      <c r="S59" s="8" t="s">
        <v>908</v>
      </c>
      <c r="T59" t="str">
        <f t="shared" si="24"/>
        <v xml:space="preserve">'$deduct'               </v>
      </c>
      <c r="U59" t="str">
        <f t="shared" si="8"/>
        <v>$deduct                = "null";// Loan data</v>
      </c>
      <c r="V59" t="str">
        <f t="shared" si="25"/>
        <v xml:space="preserve">       if (typeof(localStorage.deduct               )==  "undefined") { localStorage.deduct                = ""};</v>
      </c>
      <c r="W59" t="str">
        <f t="shared" si="26"/>
        <v xml:space="preserve">       localStorage.deduct                = '&lt;php? echo $deduct?&gt;' ;</v>
      </c>
      <c r="X59" t="str">
        <f t="shared" si="27"/>
        <v>$deduct                =  $_POST['deduct'] ;</v>
      </c>
      <c r="Y59" t="str">
        <f t="shared" si="28"/>
        <v xml:space="preserve">       localStorage.deduct                =  document.ShareholderForm.deduct.value;</v>
      </c>
      <c r="Z59" t="str">
        <f t="shared" si="29"/>
        <v xml:space="preserve">         document.Shareholder.deduct.value =  localStorage.deduct;</v>
      </c>
      <c r="AA59" t="s">
        <v>737</v>
      </c>
      <c r="AB59" t="str">
        <f t="shared" si="30"/>
        <v xml:space="preserve">           deduct  DATE NOT NULL,</v>
      </c>
      <c r="AC59" t="str">
        <f t="shared" si="31"/>
        <v xml:space="preserve">       deduct,</v>
      </c>
      <c r="AD59" t="str">
        <f t="shared" si="32"/>
        <v xml:space="preserve">       '$deduct',</v>
      </c>
    </row>
    <row r="60" spans="1:30" x14ac:dyDescent="0.25">
      <c r="A60">
        <v>39</v>
      </c>
      <c r="B60" t="s">
        <v>853</v>
      </c>
      <c r="C60" s="3">
        <v>1</v>
      </c>
      <c r="D60" t="s">
        <v>818</v>
      </c>
      <c r="I60" t="s">
        <v>783</v>
      </c>
      <c r="J60" s="3">
        <f t="shared" ref="J60:J114" si="33">LEN(I60)</f>
        <v>12</v>
      </c>
      <c r="K60" s="3">
        <f>MAX(J:J)</f>
        <v>21</v>
      </c>
      <c r="L60" s="15" t="str">
        <f t="shared" ref="L60:L114" si="34">I60&amp;REPT(" ",K60-J60)</f>
        <v xml:space="preserve">installment1         </v>
      </c>
      <c r="M60" t="str">
        <f t="shared" ref="M60:M114" si="35">"'"&amp;I60&amp;"'"</f>
        <v>'installment1'</v>
      </c>
      <c r="N60" t="str">
        <f t="shared" ref="N60:N114" si="36">"$"&amp;I60</f>
        <v>$installment1</v>
      </c>
      <c r="O60" t="str">
        <f t="shared" ref="O60:O114" si="37">"'"&amp;N60&amp;"'"</f>
        <v>'$installment1'</v>
      </c>
      <c r="P60">
        <f t="shared" ref="P60:P114" si="38">LEN(O60)</f>
        <v>15</v>
      </c>
      <c r="Q60" s="3">
        <f>MAX(P:P)</f>
        <v>24</v>
      </c>
      <c r="R60" s="10" t="str">
        <f t="shared" ref="R60:R114" si="39">"localStorage."&amp;L60</f>
        <v xml:space="preserve">localStorage.installment1         </v>
      </c>
      <c r="S60" s="8" t="s">
        <v>908</v>
      </c>
      <c r="T60" t="str">
        <f t="shared" ref="T60:T114" si="40">O60&amp;REPT(" ",Q60-P60)</f>
        <v xml:space="preserve">'$installment1'         </v>
      </c>
      <c r="U60" t="str">
        <f t="shared" ref="U60:U114" si="41">SUBSTITUTE(T60,"'","")&amp;" = "&amp;CHAR(34)&amp;"null"&amp;CHAR(34)&amp;";" &amp; "// "&amp;S60</f>
        <v>$installment1          = "null";// Loan data</v>
      </c>
      <c r="V60" t="str">
        <f t="shared" ref="V60:V114" si="42">"       if ("&amp;"typeof("&amp;R60&amp;")"&amp;"==  "&amp;CHAR(34)&amp;"undefined"&amp;CHAR(34)&amp;") { "&amp;R60&amp;" = "&amp;IF(RIGHT(I60,5)="Score",0,IF(RIGHT(I60,6)="Rating",CHAR(34)&amp;"Medium"&amp;CHAR(34),CHAR(34)&amp;""&amp;CHAR(34)))&amp;"};"</f>
        <v xml:space="preserve">       if (typeof(localStorage.installment1         )==  "undefined") { localStorage.installment1          = ""};</v>
      </c>
      <c r="W60" t="str">
        <f t="shared" ref="W60:W114" si="43">"       "&amp;R60&amp;" = '&lt;php? echo "&amp;SUBSTITUTE( O60,"'","")&amp;"?&gt;' ;"</f>
        <v xml:space="preserve">       localStorage.installment1          = '&lt;php? echo $installment1?&gt;' ;</v>
      </c>
      <c r="X60" t="str">
        <f t="shared" ref="X60:X114" si="44">SUBSTITUTE(T60,"'","")&amp;" =  "&amp;"$_POST["&amp;M60&amp;"] "&amp;";"</f>
        <v>$installment1          =  $_POST['installment1'] ;</v>
      </c>
      <c r="Y60" t="str">
        <f t="shared" ref="Y60:Y114" si="45">"       "&amp;R60&amp;" =  document.ShareholderForm."&amp;I60&amp;".value;"</f>
        <v xml:space="preserve">       localStorage.installment1          =  document.ShareholderForm.installment1.value;</v>
      </c>
      <c r="Z60" t="str">
        <f t="shared" ref="Z60:Z114" si="46">"         document.Shareholder."&amp;I60&amp;".value"&amp;" =  "&amp;TRIM(R60)&amp;";"</f>
        <v xml:space="preserve">         document.Shareholder.installment1.value =  localStorage.installment1;</v>
      </c>
      <c r="AA60" t="s">
        <v>737</v>
      </c>
      <c r="AB60" t="str">
        <f t="shared" ref="AB60:AB114" si="47" xml:space="preserve"> "           "&amp;I60&amp;"  "&amp;AA60&amp;" NOT NULL,"</f>
        <v xml:space="preserve">           installment1  DATE NOT NULL,</v>
      </c>
      <c r="AC60" t="str">
        <f t="shared" ref="AC60:AC114" si="48">"       "&amp;I60&amp;","</f>
        <v xml:space="preserve">       installment1,</v>
      </c>
      <c r="AD60" t="str">
        <f t="shared" ref="AD60:AD114" si="49">"       "&amp;O60&amp;","</f>
        <v xml:space="preserve">       '$installment1',</v>
      </c>
    </row>
    <row r="61" spans="1:30" x14ac:dyDescent="0.25">
      <c r="A61">
        <v>40</v>
      </c>
      <c r="B61" t="s">
        <v>854</v>
      </c>
      <c r="C61" s="3">
        <v>2</v>
      </c>
      <c r="D61" t="s">
        <v>818</v>
      </c>
      <c r="I61" t="s">
        <v>784</v>
      </c>
      <c r="J61" s="3">
        <f t="shared" si="33"/>
        <v>13</v>
      </c>
      <c r="K61" s="3">
        <f>MAX(J:J)</f>
        <v>21</v>
      </c>
      <c r="L61" s="15" t="str">
        <f t="shared" si="34"/>
        <v xml:space="preserve">ainstallment1        </v>
      </c>
      <c r="M61" t="str">
        <f t="shared" si="35"/>
        <v>'ainstallment1'</v>
      </c>
      <c r="N61" t="str">
        <f t="shared" si="36"/>
        <v>$ainstallment1</v>
      </c>
      <c r="O61" t="str">
        <f t="shared" si="37"/>
        <v>'$ainstallment1'</v>
      </c>
      <c r="P61">
        <f t="shared" si="38"/>
        <v>16</v>
      </c>
      <c r="Q61" s="3">
        <f>MAX(P:P)</f>
        <v>24</v>
      </c>
      <c r="R61" s="10" t="str">
        <f t="shared" si="39"/>
        <v xml:space="preserve">localStorage.ainstallment1        </v>
      </c>
      <c r="S61" s="8" t="s">
        <v>908</v>
      </c>
      <c r="T61" t="str">
        <f t="shared" si="40"/>
        <v xml:space="preserve">'$ainstallment1'        </v>
      </c>
      <c r="U61" t="str">
        <f t="shared" si="41"/>
        <v>$ainstallment1         = "null";// Loan data</v>
      </c>
      <c r="V61" t="str">
        <f t="shared" si="42"/>
        <v xml:space="preserve">       if (typeof(localStorage.ainstallment1        )==  "undefined") { localStorage.ainstallment1         = ""};</v>
      </c>
      <c r="W61" t="str">
        <f t="shared" si="43"/>
        <v xml:space="preserve">       localStorage.ainstallment1         = '&lt;php? echo $ainstallment1?&gt;' ;</v>
      </c>
      <c r="X61" t="str">
        <f t="shared" si="44"/>
        <v>$ainstallment1         =  $_POST['ainstallment1'] ;</v>
      </c>
      <c r="Y61" t="str">
        <f t="shared" si="45"/>
        <v xml:space="preserve">       localStorage.ainstallment1         =  document.ShareholderForm.ainstallment1.value;</v>
      </c>
      <c r="Z61" t="str">
        <f t="shared" si="46"/>
        <v xml:space="preserve">         document.Shareholder.ainstallment1.value =  localStorage.ainstallment1;</v>
      </c>
      <c r="AA61" t="s">
        <v>737</v>
      </c>
      <c r="AB61" t="str">
        <f t="shared" si="47"/>
        <v xml:space="preserve">           ainstallment1  DATE NOT NULL,</v>
      </c>
      <c r="AC61" t="str">
        <f t="shared" si="48"/>
        <v xml:space="preserve">       ainstallment1,</v>
      </c>
      <c r="AD61" t="str">
        <f t="shared" si="49"/>
        <v xml:space="preserve">       '$ainstallment1',</v>
      </c>
    </row>
    <row r="62" spans="1:30" x14ac:dyDescent="0.25">
      <c r="A62">
        <v>41</v>
      </c>
      <c r="B62" t="s">
        <v>855</v>
      </c>
      <c r="C62" s="3">
        <v>2</v>
      </c>
      <c r="D62" t="s">
        <v>818</v>
      </c>
      <c r="I62" t="s">
        <v>785</v>
      </c>
      <c r="J62" s="3">
        <f t="shared" si="33"/>
        <v>13</v>
      </c>
      <c r="K62" s="3">
        <f>MAX(J:J)</f>
        <v>21</v>
      </c>
      <c r="L62" s="15" t="str">
        <f t="shared" si="34"/>
        <v xml:space="preserve">ainstallment2        </v>
      </c>
      <c r="M62" t="str">
        <f t="shared" si="35"/>
        <v>'ainstallment2'</v>
      </c>
      <c r="N62" t="str">
        <f t="shared" si="36"/>
        <v>$ainstallment2</v>
      </c>
      <c r="O62" t="str">
        <f t="shared" si="37"/>
        <v>'$ainstallment2'</v>
      </c>
      <c r="P62">
        <f t="shared" si="38"/>
        <v>16</v>
      </c>
      <c r="Q62" s="3">
        <f>MAX(P:P)</f>
        <v>24</v>
      </c>
      <c r="R62" s="10" t="str">
        <f t="shared" si="39"/>
        <v xml:space="preserve">localStorage.ainstallment2        </v>
      </c>
      <c r="S62" s="8" t="s">
        <v>908</v>
      </c>
      <c r="T62" t="str">
        <f t="shared" si="40"/>
        <v xml:space="preserve">'$ainstallment2'        </v>
      </c>
      <c r="U62" t="str">
        <f t="shared" si="41"/>
        <v>$ainstallment2         = "null";// Loan data</v>
      </c>
      <c r="V62" t="str">
        <f t="shared" si="42"/>
        <v xml:space="preserve">       if (typeof(localStorage.ainstallment2        )==  "undefined") { localStorage.ainstallment2         = ""};</v>
      </c>
      <c r="W62" t="str">
        <f t="shared" si="43"/>
        <v xml:space="preserve">       localStorage.ainstallment2         = '&lt;php? echo $ainstallment2?&gt;' ;</v>
      </c>
      <c r="X62" t="str">
        <f t="shared" si="44"/>
        <v>$ainstallment2         =  $_POST['ainstallment2'] ;</v>
      </c>
      <c r="Y62" t="str">
        <f t="shared" si="45"/>
        <v xml:space="preserve">       localStorage.ainstallment2         =  document.ShareholderForm.ainstallment2.value;</v>
      </c>
      <c r="Z62" t="str">
        <f t="shared" si="46"/>
        <v xml:space="preserve">         document.Shareholder.ainstallment2.value =  localStorage.ainstallment2;</v>
      </c>
      <c r="AA62" t="s">
        <v>737</v>
      </c>
      <c r="AB62" t="str">
        <f t="shared" si="47"/>
        <v xml:space="preserve">           ainstallment2  DATE NOT NULL,</v>
      </c>
      <c r="AC62" t="str">
        <f t="shared" si="48"/>
        <v xml:space="preserve">       ainstallment2,</v>
      </c>
      <c r="AD62" t="str">
        <f t="shared" si="49"/>
        <v xml:space="preserve">       '$ainstallment2',</v>
      </c>
    </row>
    <row r="63" spans="1:30" x14ac:dyDescent="0.25">
      <c r="A63">
        <v>42</v>
      </c>
      <c r="B63" t="s">
        <v>854</v>
      </c>
      <c r="C63" s="3">
        <v>3</v>
      </c>
      <c r="D63" t="s">
        <v>818</v>
      </c>
      <c r="I63" s="10" t="s">
        <v>786</v>
      </c>
      <c r="J63" s="3">
        <f t="shared" si="33"/>
        <v>13</v>
      </c>
      <c r="K63" s="3">
        <f>MAX(J:J)</f>
        <v>21</v>
      </c>
      <c r="L63" s="15" t="str">
        <f t="shared" si="34"/>
        <v xml:space="preserve">binstallment1        </v>
      </c>
      <c r="M63" t="str">
        <f t="shared" si="35"/>
        <v>'binstallment1'</v>
      </c>
      <c r="N63" t="str">
        <f t="shared" si="36"/>
        <v>$binstallment1</v>
      </c>
      <c r="O63" t="str">
        <f t="shared" si="37"/>
        <v>'$binstallment1'</v>
      </c>
      <c r="P63">
        <f t="shared" si="38"/>
        <v>16</v>
      </c>
      <c r="Q63" s="3">
        <f>MAX(P:P)</f>
        <v>24</v>
      </c>
      <c r="R63" s="10" t="str">
        <f t="shared" si="39"/>
        <v xml:space="preserve">localStorage.binstallment1        </v>
      </c>
      <c r="S63" s="8" t="s">
        <v>908</v>
      </c>
      <c r="T63" t="str">
        <f t="shared" si="40"/>
        <v xml:space="preserve">'$binstallment1'        </v>
      </c>
      <c r="U63" t="str">
        <f t="shared" si="41"/>
        <v>$binstallment1         = "null";// Loan data</v>
      </c>
      <c r="V63" t="str">
        <f t="shared" si="42"/>
        <v xml:space="preserve">       if (typeof(localStorage.binstallment1        )==  "undefined") { localStorage.binstallment1         = ""};</v>
      </c>
      <c r="W63" t="str">
        <f t="shared" si="43"/>
        <v xml:space="preserve">       localStorage.binstallment1         = '&lt;php? echo $binstallment1?&gt;' ;</v>
      </c>
      <c r="X63" t="str">
        <f t="shared" si="44"/>
        <v>$binstallment1         =  $_POST['binstallment1'] ;</v>
      </c>
      <c r="Y63" t="str">
        <f t="shared" si="45"/>
        <v xml:space="preserve">       localStorage.binstallment1         =  document.ShareholderForm.binstallment1.value;</v>
      </c>
      <c r="Z63" t="str">
        <f t="shared" si="46"/>
        <v xml:space="preserve">         document.Shareholder.binstallment1.value =  localStorage.binstallment1;</v>
      </c>
      <c r="AA63" t="s">
        <v>737</v>
      </c>
      <c r="AB63" t="str">
        <f t="shared" si="47"/>
        <v xml:space="preserve">           binstallment1  DATE NOT NULL,</v>
      </c>
      <c r="AC63" t="str">
        <f t="shared" si="48"/>
        <v xml:space="preserve">       binstallment1,</v>
      </c>
      <c r="AD63" t="str">
        <f t="shared" si="49"/>
        <v xml:space="preserve">       '$binstallment1',</v>
      </c>
    </row>
    <row r="64" spans="1:30" x14ac:dyDescent="0.25">
      <c r="A64">
        <v>43</v>
      </c>
      <c r="B64" t="s">
        <v>855</v>
      </c>
      <c r="C64" s="3">
        <v>3</v>
      </c>
      <c r="D64" t="s">
        <v>818</v>
      </c>
      <c r="I64" s="10" t="s">
        <v>787</v>
      </c>
      <c r="J64" s="3">
        <f t="shared" si="33"/>
        <v>13</v>
      </c>
      <c r="K64" s="3">
        <f>MAX(J:J)</f>
        <v>21</v>
      </c>
      <c r="L64" s="15" t="str">
        <f t="shared" si="34"/>
        <v xml:space="preserve">binstallment2        </v>
      </c>
      <c r="M64" t="str">
        <f t="shared" si="35"/>
        <v>'binstallment2'</v>
      </c>
      <c r="N64" t="str">
        <f t="shared" si="36"/>
        <v>$binstallment2</v>
      </c>
      <c r="O64" t="str">
        <f t="shared" si="37"/>
        <v>'$binstallment2'</v>
      </c>
      <c r="P64">
        <f t="shared" si="38"/>
        <v>16</v>
      </c>
      <c r="Q64" s="3">
        <f>MAX(P:P)</f>
        <v>24</v>
      </c>
      <c r="R64" s="10" t="str">
        <f t="shared" si="39"/>
        <v xml:space="preserve">localStorage.binstallment2        </v>
      </c>
      <c r="S64" s="8" t="s">
        <v>908</v>
      </c>
      <c r="T64" t="str">
        <f t="shared" si="40"/>
        <v xml:space="preserve">'$binstallment2'        </v>
      </c>
      <c r="U64" t="str">
        <f t="shared" si="41"/>
        <v>$binstallment2         = "null";// Loan data</v>
      </c>
      <c r="V64" t="str">
        <f t="shared" si="42"/>
        <v xml:space="preserve">       if (typeof(localStorage.binstallment2        )==  "undefined") { localStorage.binstallment2         = ""};</v>
      </c>
      <c r="W64" t="str">
        <f t="shared" si="43"/>
        <v xml:space="preserve">       localStorage.binstallment2         = '&lt;php? echo $binstallment2?&gt;' ;</v>
      </c>
      <c r="X64" t="str">
        <f t="shared" si="44"/>
        <v>$binstallment2         =  $_POST['binstallment2'] ;</v>
      </c>
      <c r="Y64" t="str">
        <f t="shared" si="45"/>
        <v xml:space="preserve">       localStorage.binstallment2         =  document.ShareholderForm.binstallment2.value;</v>
      </c>
      <c r="Z64" t="str">
        <f t="shared" si="46"/>
        <v xml:space="preserve">         document.Shareholder.binstallment2.value =  localStorage.binstallment2;</v>
      </c>
      <c r="AA64" t="s">
        <v>737</v>
      </c>
      <c r="AB64" t="str">
        <f t="shared" si="47"/>
        <v xml:space="preserve">           binstallment2  DATE NOT NULL,</v>
      </c>
      <c r="AC64" t="str">
        <f t="shared" si="48"/>
        <v xml:space="preserve">       binstallment2,</v>
      </c>
      <c r="AD64" t="str">
        <f t="shared" si="49"/>
        <v xml:space="preserve">       '$binstallment2',</v>
      </c>
    </row>
    <row r="65" spans="1:30" x14ac:dyDescent="0.25">
      <c r="A65">
        <v>44</v>
      </c>
      <c r="B65" t="s">
        <v>856</v>
      </c>
      <c r="C65" s="3">
        <v>3</v>
      </c>
      <c r="D65" t="s">
        <v>818</v>
      </c>
      <c r="I65" s="10" t="s">
        <v>788</v>
      </c>
      <c r="J65" s="3">
        <f t="shared" si="33"/>
        <v>13</v>
      </c>
      <c r="K65" s="3">
        <f>MAX(J:J)</f>
        <v>21</v>
      </c>
      <c r="L65" s="15" t="str">
        <f t="shared" si="34"/>
        <v xml:space="preserve">binstallment3        </v>
      </c>
      <c r="M65" t="str">
        <f t="shared" si="35"/>
        <v>'binstallment3'</v>
      </c>
      <c r="N65" t="str">
        <f t="shared" si="36"/>
        <v>$binstallment3</v>
      </c>
      <c r="O65" t="str">
        <f t="shared" si="37"/>
        <v>'$binstallment3'</v>
      </c>
      <c r="P65">
        <f t="shared" si="38"/>
        <v>16</v>
      </c>
      <c r="Q65" s="3">
        <f>MAX(P:P)</f>
        <v>24</v>
      </c>
      <c r="R65" s="10" t="str">
        <f t="shared" si="39"/>
        <v xml:space="preserve">localStorage.binstallment3        </v>
      </c>
      <c r="S65" s="8" t="s">
        <v>908</v>
      </c>
      <c r="T65" t="str">
        <f t="shared" si="40"/>
        <v xml:space="preserve">'$binstallment3'        </v>
      </c>
      <c r="U65" t="str">
        <f t="shared" si="41"/>
        <v>$binstallment3         = "null";// Loan data</v>
      </c>
      <c r="V65" t="str">
        <f t="shared" si="42"/>
        <v xml:space="preserve">       if (typeof(localStorage.binstallment3        )==  "undefined") { localStorage.binstallment3         = ""};</v>
      </c>
      <c r="W65" t="str">
        <f t="shared" si="43"/>
        <v xml:space="preserve">       localStorage.binstallment3         = '&lt;php? echo $binstallment3?&gt;' ;</v>
      </c>
      <c r="X65" t="str">
        <f t="shared" si="44"/>
        <v>$binstallment3         =  $_POST['binstallment3'] ;</v>
      </c>
      <c r="Y65" t="str">
        <f t="shared" si="45"/>
        <v xml:space="preserve">       localStorage.binstallment3         =  document.ShareholderForm.binstallment3.value;</v>
      </c>
      <c r="Z65" t="str">
        <f t="shared" si="46"/>
        <v xml:space="preserve">         document.Shareholder.binstallment3.value =  localStorage.binstallment3;</v>
      </c>
      <c r="AA65" t="s">
        <v>737</v>
      </c>
      <c r="AB65" t="str">
        <f t="shared" si="47"/>
        <v xml:space="preserve">           binstallment3  DATE NOT NULL,</v>
      </c>
      <c r="AC65" t="str">
        <f t="shared" si="48"/>
        <v xml:space="preserve">       binstallment3,</v>
      </c>
      <c r="AD65" t="str">
        <f t="shared" si="49"/>
        <v xml:space="preserve">       '$binstallment3',</v>
      </c>
    </row>
    <row r="66" spans="1:30" x14ac:dyDescent="0.25">
      <c r="A66">
        <v>45</v>
      </c>
      <c r="B66" t="s">
        <v>854</v>
      </c>
      <c r="C66" s="3">
        <v>4</v>
      </c>
      <c r="D66" t="s">
        <v>818</v>
      </c>
      <c r="I66" s="10" t="s">
        <v>789</v>
      </c>
      <c r="J66" s="3">
        <f t="shared" si="33"/>
        <v>13</v>
      </c>
      <c r="K66" s="3">
        <f>MAX(J:J)</f>
        <v>21</v>
      </c>
      <c r="L66" s="15" t="str">
        <f t="shared" si="34"/>
        <v xml:space="preserve">cinstallment1        </v>
      </c>
      <c r="M66" t="str">
        <f t="shared" si="35"/>
        <v>'cinstallment1'</v>
      </c>
      <c r="N66" t="str">
        <f t="shared" si="36"/>
        <v>$cinstallment1</v>
      </c>
      <c r="O66" t="str">
        <f t="shared" si="37"/>
        <v>'$cinstallment1'</v>
      </c>
      <c r="P66">
        <f t="shared" si="38"/>
        <v>16</v>
      </c>
      <c r="Q66" s="3">
        <f>MAX(P:P)</f>
        <v>24</v>
      </c>
      <c r="R66" s="10" t="str">
        <f t="shared" si="39"/>
        <v xml:space="preserve">localStorage.cinstallment1        </v>
      </c>
      <c r="S66" s="8" t="s">
        <v>908</v>
      </c>
      <c r="T66" t="str">
        <f t="shared" si="40"/>
        <v xml:space="preserve">'$cinstallment1'        </v>
      </c>
      <c r="U66" t="str">
        <f t="shared" si="41"/>
        <v>$cinstallment1         = "null";// Loan data</v>
      </c>
      <c r="V66" t="str">
        <f t="shared" si="42"/>
        <v xml:space="preserve">       if (typeof(localStorage.cinstallment1        )==  "undefined") { localStorage.cinstallment1         = ""};</v>
      </c>
      <c r="W66" t="str">
        <f t="shared" si="43"/>
        <v xml:space="preserve">       localStorage.cinstallment1         = '&lt;php? echo $cinstallment1?&gt;' ;</v>
      </c>
      <c r="X66" t="str">
        <f t="shared" si="44"/>
        <v>$cinstallment1         =  $_POST['cinstallment1'] ;</v>
      </c>
      <c r="Y66" t="str">
        <f t="shared" si="45"/>
        <v xml:space="preserve">       localStorage.cinstallment1         =  document.ShareholderForm.cinstallment1.value;</v>
      </c>
      <c r="Z66" t="str">
        <f t="shared" si="46"/>
        <v xml:space="preserve">         document.Shareholder.cinstallment1.value =  localStorage.cinstallment1;</v>
      </c>
      <c r="AA66" t="s">
        <v>737</v>
      </c>
      <c r="AB66" t="str">
        <f t="shared" si="47"/>
        <v xml:space="preserve">           cinstallment1  DATE NOT NULL,</v>
      </c>
      <c r="AC66" t="str">
        <f t="shared" si="48"/>
        <v xml:space="preserve">       cinstallment1,</v>
      </c>
      <c r="AD66" t="str">
        <f t="shared" si="49"/>
        <v xml:space="preserve">       '$cinstallment1',</v>
      </c>
    </row>
    <row r="67" spans="1:30" x14ac:dyDescent="0.25">
      <c r="A67">
        <v>46</v>
      </c>
      <c r="B67" t="s">
        <v>855</v>
      </c>
      <c r="C67" s="3">
        <v>4</v>
      </c>
      <c r="D67" t="s">
        <v>818</v>
      </c>
      <c r="I67" s="10" t="s">
        <v>790</v>
      </c>
      <c r="J67" s="3">
        <f t="shared" si="33"/>
        <v>13</v>
      </c>
      <c r="K67" s="3">
        <f>MAX(J:J)</f>
        <v>21</v>
      </c>
      <c r="L67" s="15" t="str">
        <f t="shared" si="34"/>
        <v xml:space="preserve">cinstallment2        </v>
      </c>
      <c r="M67" t="str">
        <f t="shared" si="35"/>
        <v>'cinstallment2'</v>
      </c>
      <c r="N67" t="str">
        <f t="shared" si="36"/>
        <v>$cinstallment2</v>
      </c>
      <c r="O67" t="str">
        <f t="shared" si="37"/>
        <v>'$cinstallment2'</v>
      </c>
      <c r="P67">
        <f t="shared" si="38"/>
        <v>16</v>
      </c>
      <c r="Q67" s="3">
        <f>MAX(P:P)</f>
        <v>24</v>
      </c>
      <c r="R67" s="10" t="str">
        <f t="shared" si="39"/>
        <v xml:space="preserve">localStorage.cinstallment2        </v>
      </c>
      <c r="S67" s="8" t="s">
        <v>908</v>
      </c>
      <c r="T67" t="str">
        <f t="shared" si="40"/>
        <v xml:space="preserve">'$cinstallment2'        </v>
      </c>
      <c r="U67" t="str">
        <f t="shared" si="41"/>
        <v>$cinstallment2         = "null";// Loan data</v>
      </c>
      <c r="V67" t="str">
        <f t="shared" si="42"/>
        <v xml:space="preserve">       if (typeof(localStorage.cinstallment2        )==  "undefined") { localStorage.cinstallment2         = ""};</v>
      </c>
      <c r="W67" t="str">
        <f t="shared" si="43"/>
        <v xml:space="preserve">       localStorage.cinstallment2         = '&lt;php? echo $cinstallment2?&gt;' ;</v>
      </c>
      <c r="X67" t="str">
        <f t="shared" si="44"/>
        <v>$cinstallment2         =  $_POST['cinstallment2'] ;</v>
      </c>
      <c r="Y67" t="str">
        <f t="shared" si="45"/>
        <v xml:space="preserve">       localStorage.cinstallment2         =  document.ShareholderForm.cinstallment2.value;</v>
      </c>
      <c r="Z67" t="str">
        <f t="shared" si="46"/>
        <v xml:space="preserve">         document.Shareholder.cinstallment2.value =  localStorage.cinstallment2;</v>
      </c>
      <c r="AA67" t="s">
        <v>737</v>
      </c>
      <c r="AB67" t="str">
        <f t="shared" si="47"/>
        <v xml:space="preserve">           cinstallment2  DATE NOT NULL,</v>
      </c>
      <c r="AC67" t="str">
        <f t="shared" si="48"/>
        <v xml:space="preserve">       cinstallment2,</v>
      </c>
      <c r="AD67" t="str">
        <f t="shared" si="49"/>
        <v xml:space="preserve">       '$cinstallment2',</v>
      </c>
    </row>
    <row r="68" spans="1:30" x14ac:dyDescent="0.25">
      <c r="A68">
        <v>47</v>
      </c>
      <c r="B68" t="s">
        <v>856</v>
      </c>
      <c r="C68" s="3">
        <v>4</v>
      </c>
      <c r="D68" t="s">
        <v>818</v>
      </c>
      <c r="I68" s="10" t="s">
        <v>791</v>
      </c>
      <c r="J68" s="3">
        <f t="shared" si="33"/>
        <v>13</v>
      </c>
      <c r="K68" s="3">
        <f>MAX(J:J)</f>
        <v>21</v>
      </c>
      <c r="L68" s="15" t="str">
        <f t="shared" si="34"/>
        <v xml:space="preserve">cinstallment3        </v>
      </c>
      <c r="M68" t="str">
        <f t="shared" si="35"/>
        <v>'cinstallment3'</v>
      </c>
      <c r="N68" t="str">
        <f t="shared" si="36"/>
        <v>$cinstallment3</v>
      </c>
      <c r="O68" t="str">
        <f t="shared" si="37"/>
        <v>'$cinstallment3'</v>
      </c>
      <c r="P68">
        <f t="shared" si="38"/>
        <v>16</v>
      </c>
      <c r="Q68" s="3">
        <f>MAX(P:P)</f>
        <v>24</v>
      </c>
      <c r="R68" s="10" t="str">
        <f t="shared" si="39"/>
        <v xml:space="preserve">localStorage.cinstallment3        </v>
      </c>
      <c r="S68" s="8" t="s">
        <v>908</v>
      </c>
      <c r="T68" t="str">
        <f t="shared" si="40"/>
        <v xml:space="preserve">'$cinstallment3'        </v>
      </c>
      <c r="U68" t="str">
        <f t="shared" si="41"/>
        <v>$cinstallment3         = "null";// Loan data</v>
      </c>
      <c r="V68" t="str">
        <f t="shared" si="42"/>
        <v xml:space="preserve">       if (typeof(localStorage.cinstallment3        )==  "undefined") { localStorage.cinstallment3         = ""};</v>
      </c>
      <c r="W68" t="str">
        <f t="shared" si="43"/>
        <v xml:space="preserve">       localStorage.cinstallment3         = '&lt;php? echo $cinstallment3?&gt;' ;</v>
      </c>
      <c r="X68" t="str">
        <f t="shared" si="44"/>
        <v>$cinstallment3         =  $_POST['cinstallment3'] ;</v>
      </c>
      <c r="Y68" t="str">
        <f t="shared" si="45"/>
        <v xml:space="preserve">       localStorage.cinstallment3         =  document.ShareholderForm.cinstallment3.value;</v>
      </c>
      <c r="Z68" t="str">
        <f t="shared" si="46"/>
        <v xml:space="preserve">         document.Shareholder.cinstallment3.value =  localStorage.cinstallment3;</v>
      </c>
      <c r="AA68" t="s">
        <v>737</v>
      </c>
      <c r="AB68" t="str">
        <f t="shared" si="47"/>
        <v xml:space="preserve">           cinstallment3  DATE NOT NULL,</v>
      </c>
      <c r="AC68" t="str">
        <f t="shared" si="48"/>
        <v xml:space="preserve">       cinstallment3,</v>
      </c>
      <c r="AD68" t="str">
        <f t="shared" si="49"/>
        <v xml:space="preserve">       '$cinstallment3',</v>
      </c>
    </row>
    <row r="69" spans="1:30" x14ac:dyDescent="0.25">
      <c r="A69">
        <v>48</v>
      </c>
      <c r="B69" t="s">
        <v>857</v>
      </c>
      <c r="C69" s="3">
        <v>4</v>
      </c>
      <c r="D69" t="s">
        <v>818</v>
      </c>
      <c r="I69" s="10" t="s">
        <v>792</v>
      </c>
      <c r="J69" s="3">
        <f t="shared" si="33"/>
        <v>13</v>
      </c>
      <c r="K69" s="3">
        <f>MAX(J:J)</f>
        <v>21</v>
      </c>
      <c r="L69" s="15" t="str">
        <f t="shared" si="34"/>
        <v xml:space="preserve">cinstallment4        </v>
      </c>
      <c r="M69" t="str">
        <f t="shared" si="35"/>
        <v>'cinstallment4'</v>
      </c>
      <c r="N69" t="str">
        <f t="shared" si="36"/>
        <v>$cinstallment4</v>
      </c>
      <c r="O69" t="str">
        <f t="shared" si="37"/>
        <v>'$cinstallment4'</v>
      </c>
      <c r="P69">
        <f t="shared" si="38"/>
        <v>16</v>
      </c>
      <c r="Q69" s="3">
        <f>MAX(P:P)</f>
        <v>24</v>
      </c>
      <c r="R69" s="10" t="str">
        <f t="shared" si="39"/>
        <v xml:space="preserve">localStorage.cinstallment4        </v>
      </c>
      <c r="S69" s="8" t="s">
        <v>908</v>
      </c>
      <c r="T69" t="str">
        <f t="shared" si="40"/>
        <v xml:space="preserve">'$cinstallment4'        </v>
      </c>
      <c r="U69" t="str">
        <f t="shared" si="41"/>
        <v>$cinstallment4         = "null";// Loan data</v>
      </c>
      <c r="V69" t="str">
        <f t="shared" si="42"/>
        <v xml:space="preserve">       if (typeof(localStorage.cinstallment4        )==  "undefined") { localStorage.cinstallment4         = ""};</v>
      </c>
      <c r="W69" t="str">
        <f t="shared" si="43"/>
        <v xml:space="preserve">       localStorage.cinstallment4         = '&lt;php? echo $cinstallment4?&gt;' ;</v>
      </c>
      <c r="X69" t="str">
        <f t="shared" si="44"/>
        <v>$cinstallment4         =  $_POST['cinstallment4'] ;</v>
      </c>
      <c r="Y69" t="str">
        <f t="shared" si="45"/>
        <v xml:space="preserve">       localStorage.cinstallment4         =  document.ShareholderForm.cinstallment4.value;</v>
      </c>
      <c r="Z69" t="str">
        <f t="shared" si="46"/>
        <v xml:space="preserve">         document.Shareholder.cinstallment4.value =  localStorage.cinstallment4;</v>
      </c>
      <c r="AA69" t="s">
        <v>737</v>
      </c>
      <c r="AB69" t="str">
        <f t="shared" si="47"/>
        <v xml:space="preserve">           cinstallment4  DATE NOT NULL,</v>
      </c>
      <c r="AC69" t="str">
        <f t="shared" si="48"/>
        <v xml:space="preserve">       cinstallment4,</v>
      </c>
      <c r="AD69" t="str">
        <f t="shared" si="49"/>
        <v xml:space="preserve">       '$cinstallment4',</v>
      </c>
    </row>
    <row r="70" spans="1:30" x14ac:dyDescent="0.25">
      <c r="A70">
        <v>49</v>
      </c>
      <c r="B70" t="s">
        <v>854</v>
      </c>
      <c r="C70" s="3">
        <v>5</v>
      </c>
      <c r="D70" t="s">
        <v>818</v>
      </c>
      <c r="I70" t="s">
        <v>793</v>
      </c>
      <c r="J70" s="3">
        <f t="shared" si="33"/>
        <v>13</v>
      </c>
      <c r="K70" s="3">
        <f>MAX(J:J)</f>
        <v>21</v>
      </c>
      <c r="L70" s="15" t="str">
        <f t="shared" si="34"/>
        <v xml:space="preserve">dinstallment1        </v>
      </c>
      <c r="M70" t="str">
        <f t="shared" si="35"/>
        <v>'dinstallment1'</v>
      </c>
      <c r="N70" t="str">
        <f t="shared" si="36"/>
        <v>$dinstallment1</v>
      </c>
      <c r="O70" t="str">
        <f t="shared" si="37"/>
        <v>'$dinstallment1'</v>
      </c>
      <c r="P70">
        <f t="shared" si="38"/>
        <v>16</v>
      </c>
      <c r="Q70" s="3">
        <f>MAX(P:P)</f>
        <v>24</v>
      </c>
      <c r="R70" s="10" t="str">
        <f t="shared" si="39"/>
        <v xml:space="preserve">localStorage.dinstallment1        </v>
      </c>
      <c r="S70" s="8" t="s">
        <v>908</v>
      </c>
      <c r="T70" t="str">
        <f t="shared" si="40"/>
        <v xml:space="preserve">'$dinstallment1'        </v>
      </c>
      <c r="U70" t="str">
        <f t="shared" si="41"/>
        <v>$dinstallment1         = "null";// Loan data</v>
      </c>
      <c r="V70" t="str">
        <f t="shared" si="42"/>
        <v xml:space="preserve">       if (typeof(localStorage.dinstallment1        )==  "undefined") { localStorage.dinstallment1         = ""};</v>
      </c>
      <c r="W70" t="str">
        <f t="shared" si="43"/>
        <v xml:space="preserve">       localStorage.dinstallment1         = '&lt;php? echo $dinstallment1?&gt;' ;</v>
      </c>
      <c r="X70" t="str">
        <f t="shared" si="44"/>
        <v>$dinstallment1         =  $_POST['dinstallment1'] ;</v>
      </c>
      <c r="Y70" t="str">
        <f t="shared" si="45"/>
        <v xml:space="preserve">       localStorage.dinstallment1         =  document.ShareholderForm.dinstallment1.value;</v>
      </c>
      <c r="Z70" t="str">
        <f t="shared" si="46"/>
        <v xml:space="preserve">         document.Shareholder.dinstallment1.value =  localStorage.dinstallment1;</v>
      </c>
      <c r="AA70" t="s">
        <v>737</v>
      </c>
      <c r="AB70" t="str">
        <f t="shared" si="47"/>
        <v xml:space="preserve">           dinstallment1  DATE NOT NULL,</v>
      </c>
      <c r="AC70" t="str">
        <f t="shared" si="48"/>
        <v xml:space="preserve">       dinstallment1,</v>
      </c>
      <c r="AD70" t="str">
        <f t="shared" si="49"/>
        <v xml:space="preserve">       '$dinstallment1',</v>
      </c>
    </row>
    <row r="71" spans="1:30" x14ac:dyDescent="0.25">
      <c r="A71">
        <v>50</v>
      </c>
      <c r="B71" t="s">
        <v>855</v>
      </c>
      <c r="C71" s="3">
        <v>5</v>
      </c>
      <c r="D71" t="s">
        <v>818</v>
      </c>
      <c r="I71" t="s">
        <v>794</v>
      </c>
      <c r="J71" s="3">
        <f t="shared" si="33"/>
        <v>13</v>
      </c>
      <c r="K71" s="3">
        <f>MAX(J:J)</f>
        <v>21</v>
      </c>
      <c r="L71" s="15" t="str">
        <f t="shared" si="34"/>
        <v xml:space="preserve">dinstallment2        </v>
      </c>
      <c r="M71" t="str">
        <f t="shared" si="35"/>
        <v>'dinstallment2'</v>
      </c>
      <c r="N71" t="str">
        <f t="shared" si="36"/>
        <v>$dinstallment2</v>
      </c>
      <c r="O71" t="str">
        <f t="shared" si="37"/>
        <v>'$dinstallment2'</v>
      </c>
      <c r="P71">
        <f t="shared" si="38"/>
        <v>16</v>
      </c>
      <c r="Q71" s="3">
        <f>MAX(P:P)</f>
        <v>24</v>
      </c>
      <c r="R71" s="10" t="str">
        <f t="shared" si="39"/>
        <v xml:space="preserve">localStorage.dinstallment2        </v>
      </c>
      <c r="S71" s="8" t="s">
        <v>908</v>
      </c>
      <c r="T71" t="str">
        <f t="shared" si="40"/>
        <v xml:space="preserve">'$dinstallment2'        </v>
      </c>
      <c r="U71" t="str">
        <f t="shared" si="41"/>
        <v>$dinstallment2         = "null";// Loan data</v>
      </c>
      <c r="V71" t="str">
        <f t="shared" si="42"/>
        <v xml:space="preserve">       if (typeof(localStorage.dinstallment2        )==  "undefined") { localStorage.dinstallment2         = ""};</v>
      </c>
      <c r="W71" t="str">
        <f t="shared" si="43"/>
        <v xml:space="preserve">       localStorage.dinstallment2         = '&lt;php? echo $dinstallment2?&gt;' ;</v>
      </c>
      <c r="X71" t="str">
        <f t="shared" si="44"/>
        <v>$dinstallment2         =  $_POST['dinstallment2'] ;</v>
      </c>
      <c r="Y71" t="str">
        <f t="shared" si="45"/>
        <v xml:space="preserve">       localStorage.dinstallment2         =  document.ShareholderForm.dinstallment2.value;</v>
      </c>
      <c r="Z71" t="str">
        <f t="shared" si="46"/>
        <v xml:space="preserve">         document.Shareholder.dinstallment2.value =  localStorage.dinstallment2;</v>
      </c>
      <c r="AA71" t="s">
        <v>737</v>
      </c>
      <c r="AB71" t="str">
        <f t="shared" si="47"/>
        <v xml:space="preserve">           dinstallment2  DATE NOT NULL,</v>
      </c>
      <c r="AC71" t="str">
        <f t="shared" si="48"/>
        <v xml:space="preserve">       dinstallment2,</v>
      </c>
      <c r="AD71" t="str">
        <f t="shared" si="49"/>
        <v xml:space="preserve">       '$dinstallment2',</v>
      </c>
    </row>
    <row r="72" spans="1:30" x14ac:dyDescent="0.25">
      <c r="A72">
        <v>51</v>
      </c>
      <c r="B72" t="s">
        <v>856</v>
      </c>
      <c r="C72" s="3">
        <v>5</v>
      </c>
      <c r="D72" t="s">
        <v>818</v>
      </c>
      <c r="I72" t="s">
        <v>858</v>
      </c>
      <c r="J72" s="3">
        <f t="shared" si="33"/>
        <v>13</v>
      </c>
      <c r="K72" s="3">
        <f>MAX(J:J)</f>
        <v>21</v>
      </c>
      <c r="L72" s="15" t="str">
        <f t="shared" si="34"/>
        <v xml:space="preserve">dinstallment3        </v>
      </c>
      <c r="M72" t="str">
        <f t="shared" si="35"/>
        <v>'dinstallment3'</v>
      </c>
      <c r="N72" t="str">
        <f t="shared" si="36"/>
        <v>$dinstallment3</v>
      </c>
      <c r="O72" t="str">
        <f t="shared" si="37"/>
        <v>'$dinstallment3'</v>
      </c>
      <c r="P72">
        <f t="shared" si="38"/>
        <v>16</v>
      </c>
      <c r="Q72" s="3">
        <f>MAX(P:P)</f>
        <v>24</v>
      </c>
      <c r="R72" s="10" t="str">
        <f t="shared" si="39"/>
        <v xml:space="preserve">localStorage.dinstallment3        </v>
      </c>
      <c r="S72" s="8" t="s">
        <v>908</v>
      </c>
      <c r="T72" t="str">
        <f t="shared" si="40"/>
        <v xml:space="preserve">'$dinstallment3'        </v>
      </c>
      <c r="U72" t="str">
        <f t="shared" si="41"/>
        <v>$dinstallment3         = "null";// Loan data</v>
      </c>
      <c r="V72" t="str">
        <f t="shared" si="42"/>
        <v xml:space="preserve">       if (typeof(localStorage.dinstallment3        )==  "undefined") { localStorage.dinstallment3         = ""};</v>
      </c>
      <c r="W72" t="str">
        <f t="shared" si="43"/>
        <v xml:space="preserve">       localStorage.dinstallment3         = '&lt;php? echo $dinstallment3?&gt;' ;</v>
      </c>
      <c r="X72" t="str">
        <f t="shared" si="44"/>
        <v>$dinstallment3         =  $_POST['dinstallment3'] ;</v>
      </c>
      <c r="Y72" t="str">
        <f t="shared" si="45"/>
        <v xml:space="preserve">       localStorage.dinstallment3         =  document.ShareholderForm.dinstallment3.value;</v>
      </c>
      <c r="Z72" t="str">
        <f t="shared" si="46"/>
        <v xml:space="preserve">         document.Shareholder.dinstallment3.value =  localStorage.dinstallment3;</v>
      </c>
      <c r="AA72" t="s">
        <v>737</v>
      </c>
      <c r="AB72" t="str">
        <f t="shared" si="47"/>
        <v xml:space="preserve">           dinstallment3  DATE NOT NULL,</v>
      </c>
      <c r="AC72" t="str">
        <f t="shared" si="48"/>
        <v xml:space="preserve">       dinstallment3,</v>
      </c>
      <c r="AD72" t="str">
        <f t="shared" si="49"/>
        <v xml:space="preserve">       '$dinstallment3',</v>
      </c>
    </row>
    <row r="73" spans="1:30" x14ac:dyDescent="0.25">
      <c r="A73">
        <v>52</v>
      </c>
      <c r="B73" t="s">
        <v>857</v>
      </c>
      <c r="C73" s="3">
        <v>5</v>
      </c>
      <c r="D73" t="s">
        <v>818</v>
      </c>
      <c r="I73" t="s">
        <v>795</v>
      </c>
      <c r="J73" s="3">
        <f t="shared" si="33"/>
        <v>13</v>
      </c>
      <c r="K73" s="3">
        <f>MAX(J:J)</f>
        <v>21</v>
      </c>
      <c r="L73" s="15" t="str">
        <f t="shared" si="34"/>
        <v xml:space="preserve">dinstallment4        </v>
      </c>
      <c r="M73" t="str">
        <f t="shared" si="35"/>
        <v>'dinstallment4'</v>
      </c>
      <c r="N73" t="str">
        <f t="shared" si="36"/>
        <v>$dinstallment4</v>
      </c>
      <c r="O73" t="str">
        <f t="shared" si="37"/>
        <v>'$dinstallment4'</v>
      </c>
      <c r="P73">
        <f t="shared" si="38"/>
        <v>16</v>
      </c>
      <c r="Q73" s="3">
        <f>MAX(P:P)</f>
        <v>24</v>
      </c>
      <c r="R73" s="10" t="str">
        <f t="shared" si="39"/>
        <v xml:space="preserve">localStorage.dinstallment4        </v>
      </c>
      <c r="S73" s="8" t="s">
        <v>908</v>
      </c>
      <c r="T73" t="str">
        <f t="shared" si="40"/>
        <v xml:space="preserve">'$dinstallment4'        </v>
      </c>
      <c r="U73" t="str">
        <f t="shared" si="41"/>
        <v>$dinstallment4         = "null";// Loan data</v>
      </c>
      <c r="V73" t="str">
        <f t="shared" si="42"/>
        <v xml:space="preserve">       if (typeof(localStorage.dinstallment4        )==  "undefined") { localStorage.dinstallment4         = ""};</v>
      </c>
      <c r="W73" t="str">
        <f t="shared" si="43"/>
        <v xml:space="preserve">       localStorage.dinstallment4         = '&lt;php? echo $dinstallment4?&gt;' ;</v>
      </c>
      <c r="X73" t="str">
        <f t="shared" si="44"/>
        <v>$dinstallment4         =  $_POST['dinstallment4'] ;</v>
      </c>
      <c r="Y73" t="str">
        <f t="shared" si="45"/>
        <v xml:space="preserve">       localStorage.dinstallment4         =  document.ShareholderForm.dinstallment4.value;</v>
      </c>
      <c r="Z73" t="str">
        <f t="shared" si="46"/>
        <v xml:space="preserve">         document.Shareholder.dinstallment4.value =  localStorage.dinstallment4;</v>
      </c>
      <c r="AA73" t="s">
        <v>737</v>
      </c>
      <c r="AB73" t="str">
        <f t="shared" si="47"/>
        <v xml:space="preserve">           dinstallment4  DATE NOT NULL,</v>
      </c>
      <c r="AC73" t="str">
        <f t="shared" si="48"/>
        <v xml:space="preserve">       dinstallment4,</v>
      </c>
      <c r="AD73" t="str">
        <f t="shared" si="49"/>
        <v xml:space="preserve">       '$dinstallment4',</v>
      </c>
    </row>
    <row r="74" spans="1:30" x14ac:dyDescent="0.25">
      <c r="A74">
        <v>53</v>
      </c>
      <c r="B74" t="s">
        <v>859</v>
      </c>
      <c r="C74" s="3">
        <v>5</v>
      </c>
      <c r="D74" t="s">
        <v>818</v>
      </c>
      <c r="I74" t="s">
        <v>796</v>
      </c>
      <c r="J74" s="3">
        <f t="shared" si="33"/>
        <v>13</v>
      </c>
      <c r="K74" s="3">
        <f>MAX(J:J)</f>
        <v>21</v>
      </c>
      <c r="L74" s="15" t="str">
        <f t="shared" si="34"/>
        <v xml:space="preserve">dinstallment5        </v>
      </c>
      <c r="M74" t="str">
        <f t="shared" si="35"/>
        <v>'dinstallment5'</v>
      </c>
      <c r="N74" t="str">
        <f t="shared" si="36"/>
        <v>$dinstallment5</v>
      </c>
      <c r="O74" t="str">
        <f t="shared" si="37"/>
        <v>'$dinstallment5'</v>
      </c>
      <c r="P74">
        <f t="shared" si="38"/>
        <v>16</v>
      </c>
      <c r="Q74" s="3">
        <f>MAX(P:P)</f>
        <v>24</v>
      </c>
      <c r="R74" s="10" t="str">
        <f t="shared" si="39"/>
        <v xml:space="preserve">localStorage.dinstallment5        </v>
      </c>
      <c r="S74" s="8" t="s">
        <v>908</v>
      </c>
      <c r="T74" t="str">
        <f t="shared" si="40"/>
        <v xml:space="preserve">'$dinstallment5'        </v>
      </c>
      <c r="U74" t="str">
        <f t="shared" si="41"/>
        <v>$dinstallment5         = "null";// Loan data</v>
      </c>
      <c r="V74" t="str">
        <f t="shared" si="42"/>
        <v xml:space="preserve">       if (typeof(localStorage.dinstallment5        )==  "undefined") { localStorage.dinstallment5         = ""};</v>
      </c>
      <c r="W74" t="str">
        <f t="shared" si="43"/>
        <v xml:space="preserve">       localStorage.dinstallment5         = '&lt;php? echo $dinstallment5?&gt;' ;</v>
      </c>
      <c r="X74" t="str">
        <f t="shared" si="44"/>
        <v>$dinstallment5         =  $_POST['dinstallment5'] ;</v>
      </c>
      <c r="Y74" t="str">
        <f t="shared" si="45"/>
        <v xml:space="preserve">       localStorage.dinstallment5         =  document.ShareholderForm.dinstallment5.value;</v>
      </c>
      <c r="Z74" t="str">
        <f t="shared" si="46"/>
        <v xml:space="preserve">         document.Shareholder.dinstallment5.value =  localStorage.dinstallment5;</v>
      </c>
      <c r="AA74" t="s">
        <v>737</v>
      </c>
      <c r="AB74" t="str">
        <f t="shared" si="47"/>
        <v xml:space="preserve">           dinstallment5  DATE NOT NULL,</v>
      </c>
      <c r="AC74" t="str">
        <f t="shared" si="48"/>
        <v xml:space="preserve">       dinstallment5,</v>
      </c>
      <c r="AD74" t="str">
        <f t="shared" si="49"/>
        <v xml:space="preserve">       '$dinstallment5',</v>
      </c>
    </row>
    <row r="75" spans="1:30" x14ac:dyDescent="0.25">
      <c r="A75">
        <v>54</v>
      </c>
      <c r="B75" t="s">
        <v>854</v>
      </c>
      <c r="C75" s="3">
        <v>6</v>
      </c>
      <c r="D75" t="s">
        <v>818</v>
      </c>
      <c r="I75" t="s">
        <v>797</v>
      </c>
      <c r="J75" s="3">
        <f t="shared" si="33"/>
        <v>13</v>
      </c>
      <c r="K75" s="3">
        <f>MAX(J:J)</f>
        <v>21</v>
      </c>
      <c r="L75" s="15" t="str">
        <f t="shared" si="34"/>
        <v xml:space="preserve">einstallment1        </v>
      </c>
      <c r="M75" t="str">
        <f t="shared" si="35"/>
        <v>'einstallment1'</v>
      </c>
      <c r="N75" t="str">
        <f t="shared" si="36"/>
        <v>$einstallment1</v>
      </c>
      <c r="O75" t="str">
        <f t="shared" si="37"/>
        <v>'$einstallment1'</v>
      </c>
      <c r="P75">
        <f t="shared" si="38"/>
        <v>16</v>
      </c>
      <c r="Q75" s="3">
        <f>MAX(P:P)</f>
        <v>24</v>
      </c>
      <c r="R75" s="10" t="str">
        <f t="shared" si="39"/>
        <v xml:space="preserve">localStorage.einstallment1        </v>
      </c>
      <c r="S75" s="8" t="s">
        <v>908</v>
      </c>
      <c r="T75" t="str">
        <f t="shared" si="40"/>
        <v xml:space="preserve">'$einstallment1'        </v>
      </c>
      <c r="U75" t="str">
        <f t="shared" si="41"/>
        <v>$einstallment1         = "null";// Loan data</v>
      </c>
      <c r="V75" t="str">
        <f t="shared" si="42"/>
        <v xml:space="preserve">       if (typeof(localStorage.einstallment1        )==  "undefined") { localStorage.einstallment1         = ""};</v>
      </c>
      <c r="W75" t="str">
        <f t="shared" si="43"/>
        <v xml:space="preserve">       localStorage.einstallment1         = '&lt;php? echo $einstallment1?&gt;' ;</v>
      </c>
      <c r="X75" t="str">
        <f t="shared" si="44"/>
        <v>$einstallment1         =  $_POST['einstallment1'] ;</v>
      </c>
      <c r="Y75" t="str">
        <f t="shared" si="45"/>
        <v xml:space="preserve">       localStorage.einstallment1         =  document.ShareholderForm.einstallment1.value;</v>
      </c>
      <c r="Z75" t="str">
        <f t="shared" si="46"/>
        <v xml:space="preserve">         document.Shareholder.einstallment1.value =  localStorage.einstallment1;</v>
      </c>
      <c r="AA75" t="s">
        <v>737</v>
      </c>
      <c r="AB75" t="str">
        <f t="shared" si="47"/>
        <v xml:space="preserve">           einstallment1  DATE NOT NULL,</v>
      </c>
      <c r="AC75" t="str">
        <f t="shared" si="48"/>
        <v xml:space="preserve">       einstallment1,</v>
      </c>
      <c r="AD75" t="str">
        <f t="shared" si="49"/>
        <v xml:space="preserve">       '$einstallment1',</v>
      </c>
    </row>
    <row r="76" spans="1:30" x14ac:dyDescent="0.25">
      <c r="A76">
        <v>55</v>
      </c>
      <c r="B76" t="s">
        <v>855</v>
      </c>
      <c r="C76" s="3">
        <v>6</v>
      </c>
      <c r="D76" t="s">
        <v>818</v>
      </c>
      <c r="I76" t="s">
        <v>798</v>
      </c>
      <c r="J76" s="3">
        <f t="shared" si="33"/>
        <v>13</v>
      </c>
      <c r="K76" s="3">
        <f>MAX(J:J)</f>
        <v>21</v>
      </c>
      <c r="L76" s="15" t="str">
        <f t="shared" si="34"/>
        <v xml:space="preserve">einstallment2        </v>
      </c>
      <c r="M76" t="str">
        <f t="shared" si="35"/>
        <v>'einstallment2'</v>
      </c>
      <c r="N76" t="str">
        <f t="shared" si="36"/>
        <v>$einstallment2</v>
      </c>
      <c r="O76" t="str">
        <f t="shared" si="37"/>
        <v>'$einstallment2'</v>
      </c>
      <c r="P76">
        <f t="shared" si="38"/>
        <v>16</v>
      </c>
      <c r="Q76" s="3">
        <f>MAX(P:P)</f>
        <v>24</v>
      </c>
      <c r="R76" s="10" t="str">
        <f t="shared" si="39"/>
        <v xml:space="preserve">localStorage.einstallment2        </v>
      </c>
      <c r="S76" s="8" t="s">
        <v>908</v>
      </c>
      <c r="T76" t="str">
        <f t="shared" si="40"/>
        <v xml:space="preserve">'$einstallment2'        </v>
      </c>
      <c r="U76" t="str">
        <f t="shared" si="41"/>
        <v>$einstallment2         = "null";// Loan data</v>
      </c>
      <c r="V76" t="str">
        <f t="shared" si="42"/>
        <v xml:space="preserve">       if (typeof(localStorage.einstallment2        )==  "undefined") { localStorage.einstallment2         = ""};</v>
      </c>
      <c r="W76" t="str">
        <f t="shared" si="43"/>
        <v xml:space="preserve">       localStorage.einstallment2         = '&lt;php? echo $einstallment2?&gt;' ;</v>
      </c>
      <c r="X76" t="str">
        <f t="shared" si="44"/>
        <v>$einstallment2         =  $_POST['einstallment2'] ;</v>
      </c>
      <c r="Y76" t="str">
        <f t="shared" si="45"/>
        <v xml:space="preserve">       localStorage.einstallment2         =  document.ShareholderForm.einstallment2.value;</v>
      </c>
      <c r="Z76" t="str">
        <f t="shared" si="46"/>
        <v xml:space="preserve">         document.Shareholder.einstallment2.value =  localStorage.einstallment2;</v>
      </c>
      <c r="AA76" t="s">
        <v>737</v>
      </c>
      <c r="AB76" t="str">
        <f t="shared" si="47"/>
        <v xml:space="preserve">           einstallment2  DATE NOT NULL,</v>
      </c>
      <c r="AC76" t="str">
        <f t="shared" si="48"/>
        <v xml:space="preserve">       einstallment2,</v>
      </c>
      <c r="AD76" t="str">
        <f t="shared" si="49"/>
        <v xml:space="preserve">       '$einstallment2',</v>
      </c>
    </row>
    <row r="77" spans="1:30" x14ac:dyDescent="0.25">
      <c r="A77">
        <v>56</v>
      </c>
      <c r="B77" t="s">
        <v>856</v>
      </c>
      <c r="C77" s="3">
        <v>6</v>
      </c>
      <c r="D77" t="s">
        <v>818</v>
      </c>
      <c r="I77" t="s">
        <v>799</v>
      </c>
      <c r="J77" s="3">
        <f t="shared" si="33"/>
        <v>13</v>
      </c>
      <c r="K77" s="3">
        <f>MAX(J:J)</f>
        <v>21</v>
      </c>
      <c r="L77" s="15" t="str">
        <f t="shared" si="34"/>
        <v xml:space="preserve">einstallment3        </v>
      </c>
      <c r="M77" t="str">
        <f t="shared" si="35"/>
        <v>'einstallment3'</v>
      </c>
      <c r="N77" t="str">
        <f t="shared" si="36"/>
        <v>$einstallment3</v>
      </c>
      <c r="O77" t="str">
        <f t="shared" si="37"/>
        <v>'$einstallment3'</v>
      </c>
      <c r="P77">
        <f t="shared" si="38"/>
        <v>16</v>
      </c>
      <c r="Q77" s="3">
        <f>MAX(P:P)</f>
        <v>24</v>
      </c>
      <c r="R77" s="10" t="str">
        <f t="shared" si="39"/>
        <v xml:space="preserve">localStorage.einstallment3        </v>
      </c>
      <c r="S77" s="8" t="s">
        <v>908</v>
      </c>
      <c r="T77" t="str">
        <f t="shared" si="40"/>
        <v xml:space="preserve">'$einstallment3'        </v>
      </c>
      <c r="U77" t="str">
        <f t="shared" si="41"/>
        <v>$einstallment3         = "null";// Loan data</v>
      </c>
      <c r="V77" t="str">
        <f t="shared" si="42"/>
        <v xml:space="preserve">       if (typeof(localStorage.einstallment3        )==  "undefined") { localStorage.einstallment3         = ""};</v>
      </c>
      <c r="W77" t="str">
        <f t="shared" si="43"/>
        <v xml:space="preserve">       localStorage.einstallment3         = '&lt;php? echo $einstallment3?&gt;' ;</v>
      </c>
      <c r="X77" t="str">
        <f t="shared" si="44"/>
        <v>$einstallment3         =  $_POST['einstallment3'] ;</v>
      </c>
      <c r="Y77" t="str">
        <f t="shared" si="45"/>
        <v xml:space="preserve">       localStorage.einstallment3         =  document.ShareholderForm.einstallment3.value;</v>
      </c>
      <c r="Z77" t="str">
        <f t="shared" si="46"/>
        <v xml:space="preserve">         document.Shareholder.einstallment3.value =  localStorage.einstallment3;</v>
      </c>
      <c r="AA77" t="s">
        <v>737</v>
      </c>
      <c r="AB77" t="str">
        <f t="shared" si="47"/>
        <v xml:space="preserve">           einstallment3  DATE NOT NULL,</v>
      </c>
      <c r="AC77" t="str">
        <f t="shared" si="48"/>
        <v xml:space="preserve">       einstallment3,</v>
      </c>
      <c r="AD77" t="str">
        <f t="shared" si="49"/>
        <v xml:space="preserve">       '$einstallment3',</v>
      </c>
    </row>
    <row r="78" spans="1:30" x14ac:dyDescent="0.25">
      <c r="A78">
        <v>57</v>
      </c>
      <c r="B78" t="s">
        <v>857</v>
      </c>
      <c r="C78" s="3">
        <v>6</v>
      </c>
      <c r="D78" t="s">
        <v>818</v>
      </c>
      <c r="I78" t="s">
        <v>800</v>
      </c>
      <c r="J78" s="3">
        <f t="shared" si="33"/>
        <v>13</v>
      </c>
      <c r="K78" s="3">
        <f>MAX(J:J)</f>
        <v>21</v>
      </c>
      <c r="L78" s="15" t="str">
        <f t="shared" si="34"/>
        <v xml:space="preserve">einstallment4        </v>
      </c>
      <c r="M78" t="str">
        <f t="shared" si="35"/>
        <v>'einstallment4'</v>
      </c>
      <c r="N78" t="str">
        <f t="shared" si="36"/>
        <v>$einstallment4</v>
      </c>
      <c r="O78" t="str">
        <f t="shared" si="37"/>
        <v>'$einstallment4'</v>
      </c>
      <c r="P78">
        <f t="shared" si="38"/>
        <v>16</v>
      </c>
      <c r="Q78" s="3">
        <f>MAX(P:P)</f>
        <v>24</v>
      </c>
      <c r="R78" s="10" t="str">
        <f t="shared" si="39"/>
        <v xml:space="preserve">localStorage.einstallment4        </v>
      </c>
      <c r="S78" s="8" t="s">
        <v>908</v>
      </c>
      <c r="T78" t="str">
        <f t="shared" si="40"/>
        <v xml:space="preserve">'$einstallment4'        </v>
      </c>
      <c r="U78" t="str">
        <f t="shared" si="41"/>
        <v>$einstallment4         = "null";// Loan data</v>
      </c>
      <c r="V78" t="str">
        <f t="shared" si="42"/>
        <v xml:space="preserve">       if (typeof(localStorage.einstallment4        )==  "undefined") { localStorage.einstallment4         = ""};</v>
      </c>
      <c r="W78" t="str">
        <f t="shared" si="43"/>
        <v xml:space="preserve">       localStorage.einstallment4         = '&lt;php? echo $einstallment4?&gt;' ;</v>
      </c>
      <c r="X78" t="str">
        <f t="shared" si="44"/>
        <v>$einstallment4         =  $_POST['einstallment4'] ;</v>
      </c>
      <c r="Y78" t="str">
        <f t="shared" si="45"/>
        <v xml:space="preserve">       localStorage.einstallment4         =  document.ShareholderForm.einstallment4.value;</v>
      </c>
      <c r="Z78" t="str">
        <f t="shared" si="46"/>
        <v xml:space="preserve">         document.Shareholder.einstallment4.value =  localStorage.einstallment4;</v>
      </c>
      <c r="AA78" t="s">
        <v>737</v>
      </c>
      <c r="AB78" t="str">
        <f t="shared" si="47"/>
        <v xml:space="preserve">           einstallment4  DATE NOT NULL,</v>
      </c>
      <c r="AC78" t="str">
        <f t="shared" si="48"/>
        <v xml:space="preserve">       einstallment4,</v>
      </c>
      <c r="AD78" t="str">
        <f t="shared" si="49"/>
        <v xml:space="preserve">       '$einstallment4',</v>
      </c>
    </row>
    <row r="79" spans="1:30" x14ac:dyDescent="0.25">
      <c r="A79">
        <v>58</v>
      </c>
      <c r="B79" t="s">
        <v>859</v>
      </c>
      <c r="C79" s="3">
        <v>6</v>
      </c>
      <c r="D79" t="s">
        <v>818</v>
      </c>
      <c r="I79" t="s">
        <v>801</v>
      </c>
      <c r="J79" s="3">
        <f t="shared" si="33"/>
        <v>13</v>
      </c>
      <c r="K79" s="3">
        <f>MAX(J:J)</f>
        <v>21</v>
      </c>
      <c r="L79" s="15" t="str">
        <f t="shared" si="34"/>
        <v xml:space="preserve">einstallment5        </v>
      </c>
      <c r="M79" t="str">
        <f t="shared" si="35"/>
        <v>'einstallment5'</v>
      </c>
      <c r="N79" t="str">
        <f t="shared" si="36"/>
        <v>$einstallment5</v>
      </c>
      <c r="O79" t="str">
        <f t="shared" si="37"/>
        <v>'$einstallment5'</v>
      </c>
      <c r="P79">
        <f t="shared" si="38"/>
        <v>16</v>
      </c>
      <c r="Q79" s="3">
        <f>MAX(P:P)</f>
        <v>24</v>
      </c>
      <c r="R79" s="10" t="str">
        <f t="shared" si="39"/>
        <v xml:space="preserve">localStorage.einstallment5        </v>
      </c>
      <c r="S79" s="8" t="s">
        <v>908</v>
      </c>
      <c r="T79" t="str">
        <f t="shared" si="40"/>
        <v xml:space="preserve">'$einstallment5'        </v>
      </c>
      <c r="U79" t="str">
        <f t="shared" si="41"/>
        <v>$einstallment5         = "null";// Loan data</v>
      </c>
      <c r="V79" t="str">
        <f t="shared" si="42"/>
        <v xml:space="preserve">       if (typeof(localStorage.einstallment5        )==  "undefined") { localStorage.einstallment5         = ""};</v>
      </c>
      <c r="W79" t="str">
        <f t="shared" si="43"/>
        <v xml:space="preserve">       localStorage.einstallment5         = '&lt;php? echo $einstallment5?&gt;' ;</v>
      </c>
      <c r="X79" t="str">
        <f t="shared" si="44"/>
        <v>$einstallment5         =  $_POST['einstallment5'] ;</v>
      </c>
      <c r="Y79" t="str">
        <f t="shared" si="45"/>
        <v xml:space="preserve">       localStorage.einstallment5         =  document.ShareholderForm.einstallment5.value;</v>
      </c>
      <c r="Z79" t="str">
        <f t="shared" si="46"/>
        <v xml:space="preserve">         document.Shareholder.einstallment5.value =  localStorage.einstallment5;</v>
      </c>
      <c r="AA79" t="s">
        <v>737</v>
      </c>
      <c r="AB79" t="str">
        <f t="shared" si="47"/>
        <v xml:space="preserve">           einstallment5  DATE NOT NULL,</v>
      </c>
      <c r="AC79" t="str">
        <f t="shared" si="48"/>
        <v xml:space="preserve">       einstallment5,</v>
      </c>
      <c r="AD79" t="str">
        <f t="shared" si="49"/>
        <v xml:space="preserve">       '$einstallment5',</v>
      </c>
    </row>
    <row r="80" spans="1:30" x14ac:dyDescent="0.25">
      <c r="A80">
        <v>59</v>
      </c>
      <c r="B80" t="s">
        <v>860</v>
      </c>
      <c r="C80" s="3">
        <v>6</v>
      </c>
      <c r="D80" t="s">
        <v>818</v>
      </c>
      <c r="I80" t="s">
        <v>802</v>
      </c>
      <c r="J80" s="3">
        <f t="shared" si="33"/>
        <v>13</v>
      </c>
      <c r="K80" s="3">
        <f>MAX(J:J)</f>
        <v>21</v>
      </c>
      <c r="L80" s="15" t="str">
        <f t="shared" si="34"/>
        <v xml:space="preserve">einstallment6        </v>
      </c>
      <c r="M80" t="str">
        <f t="shared" si="35"/>
        <v>'einstallment6'</v>
      </c>
      <c r="N80" t="str">
        <f t="shared" si="36"/>
        <v>$einstallment6</v>
      </c>
      <c r="O80" t="str">
        <f t="shared" si="37"/>
        <v>'$einstallment6'</v>
      </c>
      <c r="P80">
        <f t="shared" si="38"/>
        <v>16</v>
      </c>
      <c r="Q80" s="3">
        <f>MAX(P:P)</f>
        <v>24</v>
      </c>
      <c r="R80" s="10" t="str">
        <f t="shared" si="39"/>
        <v xml:space="preserve">localStorage.einstallment6        </v>
      </c>
      <c r="S80" s="8" t="s">
        <v>908</v>
      </c>
      <c r="T80" t="str">
        <f t="shared" si="40"/>
        <v xml:space="preserve">'$einstallment6'        </v>
      </c>
      <c r="U80" t="str">
        <f t="shared" si="41"/>
        <v>$einstallment6         = "null";// Loan data</v>
      </c>
      <c r="V80" t="str">
        <f t="shared" si="42"/>
        <v xml:space="preserve">       if (typeof(localStorage.einstallment6        )==  "undefined") { localStorage.einstallment6         = ""};</v>
      </c>
      <c r="W80" t="str">
        <f t="shared" si="43"/>
        <v xml:space="preserve">       localStorage.einstallment6         = '&lt;php? echo $einstallment6?&gt;' ;</v>
      </c>
      <c r="X80" t="str">
        <f t="shared" si="44"/>
        <v>$einstallment6         =  $_POST['einstallment6'] ;</v>
      </c>
      <c r="Y80" t="str">
        <f t="shared" si="45"/>
        <v xml:space="preserve">       localStorage.einstallment6         =  document.ShareholderForm.einstallment6.value;</v>
      </c>
      <c r="Z80" t="str">
        <f t="shared" si="46"/>
        <v xml:space="preserve">         document.Shareholder.einstallment6.value =  localStorage.einstallment6;</v>
      </c>
      <c r="AA80" t="s">
        <v>737</v>
      </c>
      <c r="AB80" t="str">
        <f t="shared" si="47"/>
        <v xml:space="preserve">           einstallment6  DATE NOT NULL,</v>
      </c>
      <c r="AC80" t="str">
        <f t="shared" si="48"/>
        <v xml:space="preserve">       einstallment6,</v>
      </c>
      <c r="AD80" t="str">
        <f t="shared" si="49"/>
        <v xml:space="preserve">       '$einstallment6',</v>
      </c>
    </row>
    <row r="81" spans="1:30" x14ac:dyDescent="0.25">
      <c r="A81">
        <v>60</v>
      </c>
      <c r="B81" t="s">
        <v>854</v>
      </c>
      <c r="C81" s="3">
        <v>7</v>
      </c>
      <c r="D81" t="s">
        <v>818</v>
      </c>
      <c r="I81" t="s">
        <v>861</v>
      </c>
      <c r="J81" s="3">
        <f t="shared" si="33"/>
        <v>13</v>
      </c>
      <c r="K81" s="3">
        <f>MAX(J:J)</f>
        <v>21</v>
      </c>
      <c r="L81" s="15" t="str">
        <f t="shared" si="34"/>
        <v xml:space="preserve">finstallmfnt1        </v>
      </c>
      <c r="M81" t="str">
        <f t="shared" si="35"/>
        <v>'finstallmfnt1'</v>
      </c>
      <c r="N81" t="str">
        <f t="shared" si="36"/>
        <v>$finstallmfnt1</v>
      </c>
      <c r="O81" t="str">
        <f t="shared" si="37"/>
        <v>'$finstallmfnt1'</v>
      </c>
      <c r="P81">
        <f t="shared" si="38"/>
        <v>16</v>
      </c>
      <c r="Q81" s="3">
        <f>MAX(P:P)</f>
        <v>24</v>
      </c>
      <c r="R81" s="10" t="str">
        <f t="shared" si="39"/>
        <v xml:space="preserve">localStorage.finstallmfnt1        </v>
      </c>
      <c r="S81" s="8" t="s">
        <v>908</v>
      </c>
      <c r="T81" t="str">
        <f t="shared" si="40"/>
        <v xml:space="preserve">'$finstallmfnt1'        </v>
      </c>
      <c r="U81" t="str">
        <f t="shared" si="41"/>
        <v>$finstallmfnt1         = "null";// Loan data</v>
      </c>
      <c r="V81" t="str">
        <f t="shared" si="42"/>
        <v xml:space="preserve">       if (typeof(localStorage.finstallmfnt1        )==  "undefined") { localStorage.finstallmfnt1         = ""};</v>
      </c>
      <c r="W81" t="str">
        <f t="shared" si="43"/>
        <v xml:space="preserve">       localStorage.finstallmfnt1         = '&lt;php? echo $finstallmfnt1?&gt;' ;</v>
      </c>
      <c r="X81" t="str">
        <f t="shared" si="44"/>
        <v>$finstallmfnt1         =  $_POST['finstallmfnt1'] ;</v>
      </c>
      <c r="Y81" t="str">
        <f t="shared" si="45"/>
        <v xml:space="preserve">       localStorage.finstallmfnt1         =  document.ShareholderForm.finstallmfnt1.value;</v>
      </c>
      <c r="Z81" t="str">
        <f t="shared" si="46"/>
        <v xml:space="preserve">         document.Shareholder.finstallmfnt1.value =  localStorage.finstallmfnt1;</v>
      </c>
      <c r="AA81" t="s">
        <v>737</v>
      </c>
      <c r="AB81" t="str">
        <f t="shared" si="47"/>
        <v xml:space="preserve">           finstallmfnt1  DATE NOT NULL,</v>
      </c>
      <c r="AC81" t="str">
        <f t="shared" si="48"/>
        <v xml:space="preserve">       finstallmfnt1,</v>
      </c>
      <c r="AD81" t="str">
        <f t="shared" si="49"/>
        <v xml:space="preserve">       '$finstallmfnt1',</v>
      </c>
    </row>
    <row r="82" spans="1:30" x14ac:dyDescent="0.25">
      <c r="A82">
        <v>61</v>
      </c>
      <c r="B82" t="s">
        <v>855</v>
      </c>
      <c r="C82" s="3">
        <v>7</v>
      </c>
      <c r="D82" t="s">
        <v>818</v>
      </c>
      <c r="I82" t="s">
        <v>862</v>
      </c>
      <c r="J82" s="3">
        <f t="shared" si="33"/>
        <v>13</v>
      </c>
      <c r="K82" s="3">
        <f>MAX(J:J)</f>
        <v>21</v>
      </c>
      <c r="L82" s="15" t="str">
        <f t="shared" si="34"/>
        <v xml:space="preserve">finstallmfnt2        </v>
      </c>
      <c r="M82" t="str">
        <f t="shared" si="35"/>
        <v>'finstallmfnt2'</v>
      </c>
      <c r="N82" t="str">
        <f t="shared" si="36"/>
        <v>$finstallmfnt2</v>
      </c>
      <c r="O82" t="str">
        <f t="shared" si="37"/>
        <v>'$finstallmfnt2'</v>
      </c>
      <c r="P82">
        <f t="shared" si="38"/>
        <v>16</v>
      </c>
      <c r="Q82" s="3">
        <f>MAX(P:P)</f>
        <v>24</v>
      </c>
      <c r="R82" s="10" t="str">
        <f t="shared" si="39"/>
        <v xml:space="preserve">localStorage.finstallmfnt2        </v>
      </c>
      <c r="S82" s="8" t="s">
        <v>908</v>
      </c>
      <c r="T82" t="str">
        <f t="shared" si="40"/>
        <v xml:space="preserve">'$finstallmfnt2'        </v>
      </c>
      <c r="U82" t="str">
        <f t="shared" si="41"/>
        <v>$finstallmfnt2         = "null";// Loan data</v>
      </c>
      <c r="V82" t="str">
        <f t="shared" si="42"/>
        <v xml:space="preserve">       if (typeof(localStorage.finstallmfnt2        )==  "undefined") { localStorage.finstallmfnt2         = ""};</v>
      </c>
      <c r="W82" t="str">
        <f t="shared" si="43"/>
        <v xml:space="preserve">       localStorage.finstallmfnt2         = '&lt;php? echo $finstallmfnt2?&gt;' ;</v>
      </c>
      <c r="X82" t="str">
        <f t="shared" si="44"/>
        <v>$finstallmfnt2         =  $_POST['finstallmfnt2'] ;</v>
      </c>
      <c r="Y82" t="str">
        <f t="shared" si="45"/>
        <v xml:space="preserve">       localStorage.finstallmfnt2         =  document.ShareholderForm.finstallmfnt2.value;</v>
      </c>
      <c r="Z82" t="str">
        <f t="shared" si="46"/>
        <v xml:space="preserve">         document.Shareholder.finstallmfnt2.value =  localStorage.finstallmfnt2;</v>
      </c>
      <c r="AA82" t="s">
        <v>737</v>
      </c>
      <c r="AB82" t="str">
        <f t="shared" si="47"/>
        <v xml:space="preserve">           finstallmfnt2  DATE NOT NULL,</v>
      </c>
      <c r="AC82" t="str">
        <f t="shared" si="48"/>
        <v xml:space="preserve">       finstallmfnt2,</v>
      </c>
      <c r="AD82" t="str">
        <f t="shared" si="49"/>
        <v xml:space="preserve">       '$finstallmfnt2',</v>
      </c>
    </row>
    <row r="83" spans="1:30" x14ac:dyDescent="0.25">
      <c r="A83">
        <v>62</v>
      </c>
      <c r="B83" t="s">
        <v>856</v>
      </c>
      <c r="C83" s="3">
        <v>7</v>
      </c>
      <c r="D83" t="s">
        <v>818</v>
      </c>
      <c r="I83" t="s">
        <v>863</v>
      </c>
      <c r="J83" s="3">
        <f t="shared" si="33"/>
        <v>13</v>
      </c>
      <c r="K83" s="3">
        <f>MAX(J:J)</f>
        <v>21</v>
      </c>
      <c r="L83" s="15" t="str">
        <f t="shared" si="34"/>
        <v xml:space="preserve">finstallmfnt3        </v>
      </c>
      <c r="M83" t="str">
        <f t="shared" si="35"/>
        <v>'finstallmfnt3'</v>
      </c>
      <c r="N83" t="str">
        <f t="shared" si="36"/>
        <v>$finstallmfnt3</v>
      </c>
      <c r="O83" t="str">
        <f t="shared" si="37"/>
        <v>'$finstallmfnt3'</v>
      </c>
      <c r="P83">
        <f t="shared" si="38"/>
        <v>16</v>
      </c>
      <c r="Q83" s="3">
        <f>MAX(P:P)</f>
        <v>24</v>
      </c>
      <c r="R83" s="10" t="str">
        <f t="shared" si="39"/>
        <v xml:space="preserve">localStorage.finstallmfnt3        </v>
      </c>
      <c r="S83" s="8" t="s">
        <v>908</v>
      </c>
      <c r="T83" t="str">
        <f t="shared" si="40"/>
        <v xml:space="preserve">'$finstallmfnt3'        </v>
      </c>
      <c r="U83" t="str">
        <f t="shared" si="41"/>
        <v>$finstallmfnt3         = "null";// Loan data</v>
      </c>
      <c r="V83" t="str">
        <f t="shared" si="42"/>
        <v xml:space="preserve">       if (typeof(localStorage.finstallmfnt3        )==  "undefined") { localStorage.finstallmfnt3         = ""};</v>
      </c>
      <c r="W83" t="str">
        <f t="shared" si="43"/>
        <v xml:space="preserve">       localStorage.finstallmfnt3         = '&lt;php? echo $finstallmfnt3?&gt;' ;</v>
      </c>
      <c r="X83" t="str">
        <f t="shared" si="44"/>
        <v>$finstallmfnt3         =  $_POST['finstallmfnt3'] ;</v>
      </c>
      <c r="Y83" t="str">
        <f t="shared" si="45"/>
        <v xml:space="preserve">       localStorage.finstallmfnt3         =  document.ShareholderForm.finstallmfnt3.value;</v>
      </c>
      <c r="Z83" t="str">
        <f t="shared" si="46"/>
        <v xml:space="preserve">         document.Shareholder.finstallmfnt3.value =  localStorage.finstallmfnt3;</v>
      </c>
      <c r="AA83" t="s">
        <v>737</v>
      </c>
      <c r="AB83" t="str">
        <f t="shared" si="47"/>
        <v xml:space="preserve">           finstallmfnt3  DATE NOT NULL,</v>
      </c>
      <c r="AC83" t="str">
        <f t="shared" si="48"/>
        <v xml:space="preserve">       finstallmfnt3,</v>
      </c>
      <c r="AD83" t="str">
        <f t="shared" si="49"/>
        <v xml:space="preserve">       '$finstallmfnt3',</v>
      </c>
    </row>
    <row r="84" spans="1:30" x14ac:dyDescent="0.25">
      <c r="A84">
        <v>63</v>
      </c>
      <c r="B84" t="s">
        <v>857</v>
      </c>
      <c r="C84" s="3">
        <v>7</v>
      </c>
      <c r="D84" t="s">
        <v>818</v>
      </c>
      <c r="I84" t="s">
        <v>864</v>
      </c>
      <c r="J84" s="3">
        <f t="shared" si="33"/>
        <v>13</v>
      </c>
      <c r="K84" s="3">
        <f>MAX(J:J)</f>
        <v>21</v>
      </c>
      <c r="L84" s="15" t="str">
        <f t="shared" si="34"/>
        <v xml:space="preserve">finstallmfnt4        </v>
      </c>
      <c r="M84" t="str">
        <f t="shared" si="35"/>
        <v>'finstallmfnt4'</v>
      </c>
      <c r="N84" t="str">
        <f t="shared" si="36"/>
        <v>$finstallmfnt4</v>
      </c>
      <c r="O84" t="str">
        <f t="shared" si="37"/>
        <v>'$finstallmfnt4'</v>
      </c>
      <c r="P84">
        <f t="shared" si="38"/>
        <v>16</v>
      </c>
      <c r="Q84" s="3">
        <f>MAX(P:P)</f>
        <v>24</v>
      </c>
      <c r="R84" s="10" t="str">
        <f t="shared" si="39"/>
        <v xml:space="preserve">localStorage.finstallmfnt4        </v>
      </c>
      <c r="S84" s="8" t="s">
        <v>908</v>
      </c>
      <c r="T84" t="str">
        <f t="shared" si="40"/>
        <v xml:space="preserve">'$finstallmfnt4'        </v>
      </c>
      <c r="U84" t="str">
        <f t="shared" si="41"/>
        <v>$finstallmfnt4         = "null";// Loan data</v>
      </c>
      <c r="V84" t="str">
        <f t="shared" si="42"/>
        <v xml:space="preserve">       if (typeof(localStorage.finstallmfnt4        )==  "undefined") { localStorage.finstallmfnt4         = ""};</v>
      </c>
      <c r="W84" t="str">
        <f t="shared" si="43"/>
        <v xml:space="preserve">       localStorage.finstallmfnt4         = '&lt;php? echo $finstallmfnt4?&gt;' ;</v>
      </c>
      <c r="X84" t="str">
        <f t="shared" si="44"/>
        <v>$finstallmfnt4         =  $_POST['finstallmfnt4'] ;</v>
      </c>
      <c r="Y84" t="str">
        <f t="shared" si="45"/>
        <v xml:space="preserve">       localStorage.finstallmfnt4         =  document.ShareholderForm.finstallmfnt4.value;</v>
      </c>
      <c r="Z84" t="str">
        <f t="shared" si="46"/>
        <v xml:space="preserve">         document.Shareholder.finstallmfnt4.value =  localStorage.finstallmfnt4;</v>
      </c>
      <c r="AA84" t="s">
        <v>737</v>
      </c>
      <c r="AB84" t="str">
        <f t="shared" si="47"/>
        <v xml:space="preserve">           finstallmfnt4  DATE NOT NULL,</v>
      </c>
      <c r="AC84" t="str">
        <f t="shared" si="48"/>
        <v xml:space="preserve">       finstallmfnt4,</v>
      </c>
      <c r="AD84" t="str">
        <f t="shared" si="49"/>
        <v xml:space="preserve">       '$finstallmfnt4',</v>
      </c>
    </row>
    <row r="85" spans="1:30" x14ac:dyDescent="0.25">
      <c r="A85">
        <v>64</v>
      </c>
      <c r="B85" t="s">
        <v>859</v>
      </c>
      <c r="C85" s="3">
        <v>7</v>
      </c>
      <c r="D85" t="s">
        <v>818</v>
      </c>
      <c r="I85" t="s">
        <v>865</v>
      </c>
      <c r="J85" s="3">
        <f t="shared" si="33"/>
        <v>13</v>
      </c>
      <c r="K85" s="3">
        <f>MAX(J:J)</f>
        <v>21</v>
      </c>
      <c r="L85" s="15" t="str">
        <f t="shared" si="34"/>
        <v xml:space="preserve">finstallmfnt5        </v>
      </c>
      <c r="M85" t="str">
        <f t="shared" si="35"/>
        <v>'finstallmfnt5'</v>
      </c>
      <c r="N85" t="str">
        <f t="shared" si="36"/>
        <v>$finstallmfnt5</v>
      </c>
      <c r="O85" t="str">
        <f t="shared" si="37"/>
        <v>'$finstallmfnt5'</v>
      </c>
      <c r="P85">
        <f t="shared" si="38"/>
        <v>16</v>
      </c>
      <c r="Q85" s="3">
        <f>MAX(P:P)</f>
        <v>24</v>
      </c>
      <c r="R85" s="10" t="str">
        <f t="shared" si="39"/>
        <v xml:space="preserve">localStorage.finstallmfnt5        </v>
      </c>
      <c r="S85" s="8" t="s">
        <v>908</v>
      </c>
      <c r="T85" t="str">
        <f t="shared" si="40"/>
        <v xml:space="preserve">'$finstallmfnt5'        </v>
      </c>
      <c r="U85" t="str">
        <f t="shared" si="41"/>
        <v>$finstallmfnt5         = "null";// Loan data</v>
      </c>
      <c r="V85" t="str">
        <f t="shared" si="42"/>
        <v xml:space="preserve">       if (typeof(localStorage.finstallmfnt5        )==  "undefined") { localStorage.finstallmfnt5         = ""};</v>
      </c>
      <c r="W85" t="str">
        <f t="shared" si="43"/>
        <v xml:space="preserve">       localStorage.finstallmfnt5         = '&lt;php? echo $finstallmfnt5?&gt;' ;</v>
      </c>
      <c r="X85" t="str">
        <f t="shared" si="44"/>
        <v>$finstallmfnt5         =  $_POST['finstallmfnt5'] ;</v>
      </c>
      <c r="Y85" t="str">
        <f t="shared" si="45"/>
        <v xml:space="preserve">       localStorage.finstallmfnt5         =  document.ShareholderForm.finstallmfnt5.value;</v>
      </c>
      <c r="Z85" t="str">
        <f t="shared" si="46"/>
        <v xml:space="preserve">         document.Shareholder.finstallmfnt5.value =  localStorage.finstallmfnt5;</v>
      </c>
      <c r="AA85" t="s">
        <v>737</v>
      </c>
      <c r="AB85" t="str">
        <f t="shared" si="47"/>
        <v xml:space="preserve">           finstallmfnt5  DATE NOT NULL,</v>
      </c>
      <c r="AC85" t="str">
        <f t="shared" si="48"/>
        <v xml:space="preserve">       finstallmfnt5,</v>
      </c>
      <c r="AD85" t="str">
        <f t="shared" si="49"/>
        <v xml:space="preserve">       '$finstallmfnt5',</v>
      </c>
    </row>
    <row r="86" spans="1:30" x14ac:dyDescent="0.25">
      <c r="A86">
        <v>65</v>
      </c>
      <c r="B86" t="s">
        <v>860</v>
      </c>
      <c r="C86" s="3">
        <v>7</v>
      </c>
      <c r="D86" t="s">
        <v>818</v>
      </c>
      <c r="I86" t="s">
        <v>866</v>
      </c>
      <c r="J86" s="3">
        <f t="shared" si="33"/>
        <v>13</v>
      </c>
      <c r="K86" s="3">
        <f>MAX(J:J)</f>
        <v>21</v>
      </c>
      <c r="L86" s="15" t="str">
        <f t="shared" si="34"/>
        <v xml:space="preserve">finstallmfnt6        </v>
      </c>
      <c r="M86" t="str">
        <f t="shared" si="35"/>
        <v>'finstallmfnt6'</v>
      </c>
      <c r="N86" t="str">
        <f t="shared" si="36"/>
        <v>$finstallmfnt6</v>
      </c>
      <c r="O86" t="str">
        <f t="shared" si="37"/>
        <v>'$finstallmfnt6'</v>
      </c>
      <c r="P86">
        <f t="shared" si="38"/>
        <v>16</v>
      </c>
      <c r="Q86" s="3">
        <f>MAX(P:P)</f>
        <v>24</v>
      </c>
      <c r="R86" s="10" t="str">
        <f t="shared" si="39"/>
        <v xml:space="preserve">localStorage.finstallmfnt6        </v>
      </c>
      <c r="S86" s="8" t="s">
        <v>908</v>
      </c>
      <c r="T86" t="str">
        <f t="shared" si="40"/>
        <v xml:space="preserve">'$finstallmfnt6'        </v>
      </c>
      <c r="U86" t="str">
        <f t="shared" si="41"/>
        <v>$finstallmfnt6         = "null";// Loan data</v>
      </c>
      <c r="V86" t="str">
        <f t="shared" si="42"/>
        <v xml:space="preserve">       if (typeof(localStorage.finstallmfnt6        )==  "undefined") { localStorage.finstallmfnt6         = ""};</v>
      </c>
      <c r="W86" t="str">
        <f t="shared" si="43"/>
        <v xml:space="preserve">       localStorage.finstallmfnt6         = '&lt;php? echo $finstallmfnt6?&gt;' ;</v>
      </c>
      <c r="X86" t="str">
        <f t="shared" si="44"/>
        <v>$finstallmfnt6         =  $_POST['finstallmfnt6'] ;</v>
      </c>
      <c r="Y86" t="str">
        <f t="shared" si="45"/>
        <v xml:space="preserve">       localStorage.finstallmfnt6         =  document.ShareholderForm.finstallmfnt6.value;</v>
      </c>
      <c r="Z86" t="str">
        <f t="shared" si="46"/>
        <v xml:space="preserve">         document.Shareholder.finstallmfnt6.value =  localStorage.finstallmfnt6;</v>
      </c>
      <c r="AA86" t="s">
        <v>737</v>
      </c>
      <c r="AB86" t="str">
        <f t="shared" si="47"/>
        <v xml:space="preserve">           finstallmfnt6  DATE NOT NULL,</v>
      </c>
      <c r="AC86" t="str">
        <f t="shared" si="48"/>
        <v xml:space="preserve">       finstallmfnt6,</v>
      </c>
      <c r="AD86" t="str">
        <f t="shared" si="49"/>
        <v xml:space="preserve">       '$finstallmfnt6',</v>
      </c>
    </row>
    <row r="87" spans="1:30" x14ac:dyDescent="0.25">
      <c r="A87">
        <v>66</v>
      </c>
      <c r="B87" t="s">
        <v>868</v>
      </c>
      <c r="C87" s="3">
        <v>7</v>
      </c>
      <c r="D87" t="s">
        <v>818</v>
      </c>
      <c r="I87" t="s">
        <v>867</v>
      </c>
      <c r="J87" s="3">
        <f t="shared" si="33"/>
        <v>13</v>
      </c>
      <c r="K87" s="3">
        <f>MAX(J:J)</f>
        <v>21</v>
      </c>
      <c r="L87" s="15" t="str">
        <f t="shared" si="34"/>
        <v xml:space="preserve">finstallmfnt7        </v>
      </c>
      <c r="M87" t="str">
        <f t="shared" si="35"/>
        <v>'finstallmfnt7'</v>
      </c>
      <c r="N87" t="str">
        <f t="shared" si="36"/>
        <v>$finstallmfnt7</v>
      </c>
      <c r="O87" t="str">
        <f t="shared" si="37"/>
        <v>'$finstallmfnt7'</v>
      </c>
      <c r="P87">
        <f t="shared" si="38"/>
        <v>16</v>
      </c>
      <c r="Q87" s="3">
        <f>MAX(P:P)</f>
        <v>24</v>
      </c>
      <c r="R87" s="10" t="str">
        <f t="shared" si="39"/>
        <v xml:space="preserve">localStorage.finstallmfnt7        </v>
      </c>
      <c r="S87" s="8" t="s">
        <v>908</v>
      </c>
      <c r="T87" t="str">
        <f t="shared" si="40"/>
        <v xml:space="preserve">'$finstallmfnt7'        </v>
      </c>
      <c r="U87" t="str">
        <f t="shared" si="41"/>
        <v>$finstallmfnt7         = "null";// Loan data</v>
      </c>
      <c r="V87" t="str">
        <f t="shared" si="42"/>
        <v xml:space="preserve">       if (typeof(localStorage.finstallmfnt7        )==  "undefined") { localStorage.finstallmfnt7         = ""};</v>
      </c>
      <c r="W87" t="str">
        <f t="shared" si="43"/>
        <v xml:space="preserve">       localStorage.finstallmfnt7         = '&lt;php? echo $finstallmfnt7?&gt;' ;</v>
      </c>
      <c r="X87" t="str">
        <f t="shared" si="44"/>
        <v>$finstallmfnt7         =  $_POST['finstallmfnt7'] ;</v>
      </c>
      <c r="Y87" t="str">
        <f t="shared" si="45"/>
        <v xml:space="preserve">       localStorage.finstallmfnt7         =  document.ShareholderForm.finstallmfnt7.value;</v>
      </c>
      <c r="Z87" t="str">
        <f t="shared" si="46"/>
        <v xml:space="preserve">         document.Shareholder.finstallmfnt7.value =  localStorage.finstallmfnt7;</v>
      </c>
      <c r="AA87" t="s">
        <v>737</v>
      </c>
      <c r="AB87" t="str">
        <f t="shared" si="47"/>
        <v xml:space="preserve">           finstallmfnt7  DATE NOT NULL,</v>
      </c>
      <c r="AC87" t="str">
        <f t="shared" si="48"/>
        <v xml:space="preserve">       finstallmfnt7,</v>
      </c>
      <c r="AD87" t="str">
        <f t="shared" si="49"/>
        <v xml:space="preserve">       '$finstallmfnt7',</v>
      </c>
    </row>
    <row r="88" spans="1:30" x14ac:dyDescent="0.25">
      <c r="A88">
        <v>67</v>
      </c>
      <c r="B88" t="s">
        <v>854</v>
      </c>
      <c r="C88" s="3">
        <v>8</v>
      </c>
      <c r="D88" t="s">
        <v>818</v>
      </c>
      <c r="I88" t="s">
        <v>870</v>
      </c>
      <c r="J88" s="3">
        <f t="shared" si="33"/>
        <v>13</v>
      </c>
      <c r="K88" s="3">
        <f>MAX(J:J)</f>
        <v>21</v>
      </c>
      <c r="L88" s="15" t="str">
        <f t="shared" si="34"/>
        <v xml:space="preserve">ginstallmgnt1        </v>
      </c>
      <c r="M88" t="str">
        <f t="shared" si="35"/>
        <v>'ginstallmgnt1'</v>
      </c>
      <c r="N88" t="str">
        <f t="shared" si="36"/>
        <v>$ginstallmgnt1</v>
      </c>
      <c r="O88" t="str">
        <f t="shared" si="37"/>
        <v>'$ginstallmgnt1'</v>
      </c>
      <c r="P88">
        <f t="shared" si="38"/>
        <v>16</v>
      </c>
      <c r="Q88" s="3">
        <f>MAX(P:P)</f>
        <v>24</v>
      </c>
      <c r="R88" s="10" t="str">
        <f t="shared" si="39"/>
        <v xml:space="preserve">localStorage.ginstallmgnt1        </v>
      </c>
      <c r="S88" s="8" t="s">
        <v>908</v>
      </c>
      <c r="T88" t="str">
        <f t="shared" si="40"/>
        <v xml:space="preserve">'$ginstallmgnt1'        </v>
      </c>
      <c r="U88" t="str">
        <f t="shared" si="41"/>
        <v>$ginstallmgnt1         = "null";// Loan data</v>
      </c>
      <c r="V88" t="str">
        <f t="shared" si="42"/>
        <v xml:space="preserve">       if (typeof(localStorage.ginstallmgnt1        )==  "undefined") { localStorage.ginstallmgnt1         = ""};</v>
      </c>
      <c r="W88" t="str">
        <f t="shared" si="43"/>
        <v xml:space="preserve">       localStorage.ginstallmgnt1         = '&lt;php? echo $ginstallmgnt1?&gt;' ;</v>
      </c>
      <c r="X88" t="str">
        <f t="shared" si="44"/>
        <v>$ginstallmgnt1         =  $_POST['ginstallmgnt1'] ;</v>
      </c>
      <c r="Y88" t="str">
        <f t="shared" si="45"/>
        <v xml:space="preserve">       localStorage.ginstallmgnt1         =  document.ShareholderForm.ginstallmgnt1.value;</v>
      </c>
      <c r="Z88" t="str">
        <f t="shared" si="46"/>
        <v xml:space="preserve">         document.Shareholder.ginstallmgnt1.value =  localStorage.ginstallmgnt1;</v>
      </c>
      <c r="AA88" t="s">
        <v>737</v>
      </c>
      <c r="AB88" t="str">
        <f t="shared" si="47"/>
        <v xml:space="preserve">           ginstallmgnt1  DATE NOT NULL,</v>
      </c>
      <c r="AC88" t="str">
        <f t="shared" si="48"/>
        <v xml:space="preserve">       ginstallmgnt1,</v>
      </c>
      <c r="AD88" t="str">
        <f t="shared" si="49"/>
        <v xml:space="preserve">       '$ginstallmgnt1',</v>
      </c>
    </row>
    <row r="89" spans="1:30" x14ac:dyDescent="0.25">
      <c r="A89">
        <v>68</v>
      </c>
      <c r="B89" t="s">
        <v>855</v>
      </c>
      <c r="C89" s="3">
        <v>8</v>
      </c>
      <c r="D89" t="s">
        <v>818</v>
      </c>
      <c r="I89" t="s">
        <v>871</v>
      </c>
      <c r="J89" s="3">
        <f t="shared" si="33"/>
        <v>13</v>
      </c>
      <c r="K89" s="3">
        <f>MAX(J:J)</f>
        <v>21</v>
      </c>
      <c r="L89" s="15" t="str">
        <f t="shared" si="34"/>
        <v xml:space="preserve">ginstallmgnt2        </v>
      </c>
      <c r="M89" t="str">
        <f t="shared" si="35"/>
        <v>'ginstallmgnt2'</v>
      </c>
      <c r="N89" t="str">
        <f t="shared" si="36"/>
        <v>$ginstallmgnt2</v>
      </c>
      <c r="O89" t="str">
        <f t="shared" si="37"/>
        <v>'$ginstallmgnt2'</v>
      </c>
      <c r="P89">
        <f t="shared" si="38"/>
        <v>16</v>
      </c>
      <c r="Q89" s="3">
        <f>MAX(P:P)</f>
        <v>24</v>
      </c>
      <c r="R89" s="10" t="str">
        <f t="shared" si="39"/>
        <v xml:space="preserve">localStorage.ginstallmgnt2        </v>
      </c>
      <c r="S89" s="8" t="s">
        <v>908</v>
      </c>
      <c r="T89" t="str">
        <f t="shared" si="40"/>
        <v xml:space="preserve">'$ginstallmgnt2'        </v>
      </c>
      <c r="U89" t="str">
        <f t="shared" si="41"/>
        <v>$ginstallmgnt2         = "null";// Loan data</v>
      </c>
      <c r="V89" t="str">
        <f t="shared" si="42"/>
        <v xml:space="preserve">       if (typeof(localStorage.ginstallmgnt2        )==  "undefined") { localStorage.ginstallmgnt2         = ""};</v>
      </c>
      <c r="W89" t="str">
        <f t="shared" si="43"/>
        <v xml:space="preserve">       localStorage.ginstallmgnt2         = '&lt;php? echo $ginstallmgnt2?&gt;' ;</v>
      </c>
      <c r="X89" t="str">
        <f t="shared" si="44"/>
        <v>$ginstallmgnt2         =  $_POST['ginstallmgnt2'] ;</v>
      </c>
      <c r="Y89" t="str">
        <f t="shared" si="45"/>
        <v xml:space="preserve">       localStorage.ginstallmgnt2         =  document.ShareholderForm.ginstallmgnt2.value;</v>
      </c>
      <c r="Z89" t="str">
        <f t="shared" si="46"/>
        <v xml:space="preserve">         document.Shareholder.ginstallmgnt2.value =  localStorage.ginstallmgnt2;</v>
      </c>
      <c r="AA89" t="s">
        <v>737</v>
      </c>
      <c r="AB89" t="str">
        <f t="shared" si="47"/>
        <v xml:space="preserve">           ginstallmgnt2  DATE NOT NULL,</v>
      </c>
      <c r="AC89" t="str">
        <f t="shared" si="48"/>
        <v xml:space="preserve">       ginstallmgnt2,</v>
      </c>
      <c r="AD89" t="str">
        <f t="shared" si="49"/>
        <v xml:space="preserve">       '$ginstallmgnt2',</v>
      </c>
    </row>
    <row r="90" spans="1:30" x14ac:dyDescent="0.25">
      <c r="A90">
        <v>69</v>
      </c>
      <c r="B90" t="s">
        <v>856</v>
      </c>
      <c r="C90" s="3">
        <v>8</v>
      </c>
      <c r="D90" t="s">
        <v>818</v>
      </c>
      <c r="I90" t="s">
        <v>872</v>
      </c>
      <c r="J90" s="3">
        <f t="shared" si="33"/>
        <v>13</v>
      </c>
      <c r="K90" s="3">
        <f>MAX(J:J)</f>
        <v>21</v>
      </c>
      <c r="L90" s="15" t="str">
        <f t="shared" si="34"/>
        <v xml:space="preserve">ginstallmgnt3        </v>
      </c>
      <c r="M90" t="str">
        <f t="shared" si="35"/>
        <v>'ginstallmgnt3'</v>
      </c>
      <c r="N90" t="str">
        <f t="shared" si="36"/>
        <v>$ginstallmgnt3</v>
      </c>
      <c r="O90" t="str">
        <f t="shared" si="37"/>
        <v>'$ginstallmgnt3'</v>
      </c>
      <c r="P90">
        <f t="shared" si="38"/>
        <v>16</v>
      </c>
      <c r="Q90" s="3">
        <f>MAX(P:P)</f>
        <v>24</v>
      </c>
      <c r="R90" s="10" t="str">
        <f t="shared" si="39"/>
        <v xml:space="preserve">localStorage.ginstallmgnt3        </v>
      </c>
      <c r="S90" s="8" t="s">
        <v>908</v>
      </c>
      <c r="T90" t="str">
        <f t="shared" si="40"/>
        <v xml:space="preserve">'$ginstallmgnt3'        </v>
      </c>
      <c r="U90" t="str">
        <f t="shared" si="41"/>
        <v>$ginstallmgnt3         = "null";// Loan data</v>
      </c>
      <c r="V90" t="str">
        <f t="shared" si="42"/>
        <v xml:space="preserve">       if (typeof(localStorage.ginstallmgnt3        )==  "undefined") { localStorage.ginstallmgnt3         = ""};</v>
      </c>
      <c r="W90" t="str">
        <f t="shared" si="43"/>
        <v xml:space="preserve">       localStorage.ginstallmgnt3         = '&lt;php? echo $ginstallmgnt3?&gt;' ;</v>
      </c>
      <c r="X90" t="str">
        <f t="shared" si="44"/>
        <v>$ginstallmgnt3         =  $_POST['ginstallmgnt3'] ;</v>
      </c>
      <c r="Y90" t="str">
        <f t="shared" si="45"/>
        <v xml:space="preserve">       localStorage.ginstallmgnt3         =  document.ShareholderForm.ginstallmgnt3.value;</v>
      </c>
      <c r="Z90" t="str">
        <f t="shared" si="46"/>
        <v xml:space="preserve">         document.Shareholder.ginstallmgnt3.value =  localStorage.ginstallmgnt3;</v>
      </c>
      <c r="AA90" t="s">
        <v>737</v>
      </c>
      <c r="AB90" t="str">
        <f t="shared" si="47"/>
        <v xml:space="preserve">           ginstallmgnt3  DATE NOT NULL,</v>
      </c>
      <c r="AC90" t="str">
        <f t="shared" si="48"/>
        <v xml:space="preserve">       ginstallmgnt3,</v>
      </c>
      <c r="AD90" t="str">
        <f t="shared" si="49"/>
        <v xml:space="preserve">       '$ginstallmgnt3',</v>
      </c>
    </row>
    <row r="91" spans="1:30" x14ac:dyDescent="0.25">
      <c r="A91">
        <v>70</v>
      </c>
      <c r="B91" t="s">
        <v>857</v>
      </c>
      <c r="C91" s="3">
        <v>8</v>
      </c>
      <c r="D91" t="s">
        <v>818</v>
      </c>
      <c r="I91" t="s">
        <v>873</v>
      </c>
      <c r="J91" s="3">
        <f t="shared" si="33"/>
        <v>13</v>
      </c>
      <c r="K91" s="3">
        <f>MAX(J:J)</f>
        <v>21</v>
      </c>
      <c r="L91" s="15" t="str">
        <f t="shared" si="34"/>
        <v xml:space="preserve">ginstallmgnt4        </v>
      </c>
      <c r="M91" t="str">
        <f t="shared" si="35"/>
        <v>'ginstallmgnt4'</v>
      </c>
      <c r="N91" t="str">
        <f t="shared" si="36"/>
        <v>$ginstallmgnt4</v>
      </c>
      <c r="O91" t="str">
        <f t="shared" si="37"/>
        <v>'$ginstallmgnt4'</v>
      </c>
      <c r="P91">
        <f t="shared" si="38"/>
        <v>16</v>
      </c>
      <c r="Q91" s="3">
        <f>MAX(P:P)</f>
        <v>24</v>
      </c>
      <c r="R91" s="10" t="str">
        <f t="shared" si="39"/>
        <v xml:space="preserve">localStorage.ginstallmgnt4        </v>
      </c>
      <c r="S91" s="8" t="s">
        <v>908</v>
      </c>
      <c r="T91" t="str">
        <f t="shared" si="40"/>
        <v xml:space="preserve">'$ginstallmgnt4'        </v>
      </c>
      <c r="U91" t="str">
        <f t="shared" si="41"/>
        <v>$ginstallmgnt4         = "null";// Loan data</v>
      </c>
      <c r="V91" t="str">
        <f t="shared" si="42"/>
        <v xml:space="preserve">       if (typeof(localStorage.ginstallmgnt4        )==  "undefined") { localStorage.ginstallmgnt4         = ""};</v>
      </c>
      <c r="W91" t="str">
        <f t="shared" si="43"/>
        <v xml:space="preserve">       localStorage.ginstallmgnt4         = '&lt;php? echo $ginstallmgnt4?&gt;' ;</v>
      </c>
      <c r="X91" t="str">
        <f t="shared" si="44"/>
        <v>$ginstallmgnt4         =  $_POST['ginstallmgnt4'] ;</v>
      </c>
      <c r="Y91" t="str">
        <f t="shared" si="45"/>
        <v xml:space="preserve">       localStorage.ginstallmgnt4         =  document.ShareholderForm.ginstallmgnt4.value;</v>
      </c>
      <c r="Z91" t="str">
        <f t="shared" si="46"/>
        <v xml:space="preserve">         document.Shareholder.ginstallmgnt4.value =  localStorage.ginstallmgnt4;</v>
      </c>
      <c r="AA91" t="s">
        <v>737</v>
      </c>
      <c r="AB91" t="str">
        <f t="shared" si="47"/>
        <v xml:space="preserve">           ginstallmgnt4  DATE NOT NULL,</v>
      </c>
      <c r="AC91" t="str">
        <f t="shared" si="48"/>
        <v xml:space="preserve">       ginstallmgnt4,</v>
      </c>
      <c r="AD91" t="str">
        <f t="shared" si="49"/>
        <v xml:space="preserve">       '$ginstallmgnt4',</v>
      </c>
    </row>
    <row r="92" spans="1:30" x14ac:dyDescent="0.25">
      <c r="A92">
        <v>71</v>
      </c>
      <c r="B92" t="s">
        <v>859</v>
      </c>
      <c r="C92" s="3">
        <v>8</v>
      </c>
      <c r="D92" t="s">
        <v>818</v>
      </c>
      <c r="I92" t="s">
        <v>874</v>
      </c>
      <c r="J92" s="3">
        <f t="shared" si="33"/>
        <v>13</v>
      </c>
      <c r="K92" s="3">
        <f>MAX(J:J)</f>
        <v>21</v>
      </c>
      <c r="L92" s="15" t="str">
        <f t="shared" si="34"/>
        <v xml:space="preserve">ginstallmgnt5        </v>
      </c>
      <c r="M92" t="str">
        <f t="shared" si="35"/>
        <v>'ginstallmgnt5'</v>
      </c>
      <c r="N92" t="str">
        <f t="shared" si="36"/>
        <v>$ginstallmgnt5</v>
      </c>
      <c r="O92" t="str">
        <f t="shared" si="37"/>
        <v>'$ginstallmgnt5'</v>
      </c>
      <c r="P92">
        <f t="shared" si="38"/>
        <v>16</v>
      </c>
      <c r="Q92" s="3">
        <f>MAX(P:P)</f>
        <v>24</v>
      </c>
      <c r="R92" s="10" t="str">
        <f t="shared" si="39"/>
        <v xml:space="preserve">localStorage.ginstallmgnt5        </v>
      </c>
      <c r="S92" s="8" t="s">
        <v>908</v>
      </c>
      <c r="T92" t="str">
        <f t="shared" si="40"/>
        <v xml:space="preserve">'$ginstallmgnt5'        </v>
      </c>
      <c r="U92" t="str">
        <f t="shared" si="41"/>
        <v>$ginstallmgnt5         = "null";// Loan data</v>
      </c>
      <c r="V92" t="str">
        <f t="shared" si="42"/>
        <v xml:space="preserve">       if (typeof(localStorage.ginstallmgnt5        )==  "undefined") { localStorage.ginstallmgnt5         = ""};</v>
      </c>
      <c r="W92" t="str">
        <f t="shared" si="43"/>
        <v xml:space="preserve">       localStorage.ginstallmgnt5         = '&lt;php? echo $ginstallmgnt5?&gt;' ;</v>
      </c>
      <c r="X92" t="str">
        <f t="shared" si="44"/>
        <v>$ginstallmgnt5         =  $_POST['ginstallmgnt5'] ;</v>
      </c>
      <c r="Y92" t="str">
        <f t="shared" si="45"/>
        <v xml:space="preserve">       localStorage.ginstallmgnt5         =  document.ShareholderForm.ginstallmgnt5.value;</v>
      </c>
      <c r="Z92" t="str">
        <f t="shared" si="46"/>
        <v xml:space="preserve">         document.Shareholder.ginstallmgnt5.value =  localStorage.ginstallmgnt5;</v>
      </c>
      <c r="AA92" t="s">
        <v>737</v>
      </c>
      <c r="AB92" t="str">
        <f t="shared" si="47"/>
        <v xml:space="preserve">           ginstallmgnt5  DATE NOT NULL,</v>
      </c>
      <c r="AC92" t="str">
        <f t="shared" si="48"/>
        <v xml:space="preserve">       ginstallmgnt5,</v>
      </c>
      <c r="AD92" t="str">
        <f t="shared" si="49"/>
        <v xml:space="preserve">       '$ginstallmgnt5',</v>
      </c>
    </row>
    <row r="93" spans="1:30" x14ac:dyDescent="0.25">
      <c r="A93">
        <v>72</v>
      </c>
      <c r="B93" t="s">
        <v>860</v>
      </c>
      <c r="C93" s="3">
        <v>8</v>
      </c>
      <c r="D93" t="s">
        <v>818</v>
      </c>
      <c r="I93" t="s">
        <v>875</v>
      </c>
      <c r="J93" s="3">
        <f t="shared" si="33"/>
        <v>13</v>
      </c>
      <c r="K93" s="3">
        <f>MAX(J:J)</f>
        <v>21</v>
      </c>
      <c r="L93" s="15" t="str">
        <f t="shared" si="34"/>
        <v xml:space="preserve">ginstallmgnt6        </v>
      </c>
      <c r="M93" t="str">
        <f t="shared" si="35"/>
        <v>'ginstallmgnt6'</v>
      </c>
      <c r="N93" t="str">
        <f t="shared" si="36"/>
        <v>$ginstallmgnt6</v>
      </c>
      <c r="O93" t="str">
        <f t="shared" si="37"/>
        <v>'$ginstallmgnt6'</v>
      </c>
      <c r="P93">
        <f t="shared" si="38"/>
        <v>16</v>
      </c>
      <c r="Q93" s="3">
        <f>MAX(P:P)</f>
        <v>24</v>
      </c>
      <c r="R93" s="10" t="str">
        <f t="shared" si="39"/>
        <v xml:space="preserve">localStorage.ginstallmgnt6        </v>
      </c>
      <c r="S93" s="8" t="s">
        <v>908</v>
      </c>
      <c r="T93" t="str">
        <f t="shared" si="40"/>
        <v xml:space="preserve">'$ginstallmgnt6'        </v>
      </c>
      <c r="U93" t="str">
        <f t="shared" si="41"/>
        <v>$ginstallmgnt6         = "null";// Loan data</v>
      </c>
      <c r="V93" t="str">
        <f t="shared" si="42"/>
        <v xml:space="preserve">       if (typeof(localStorage.ginstallmgnt6        )==  "undefined") { localStorage.ginstallmgnt6         = ""};</v>
      </c>
      <c r="W93" t="str">
        <f t="shared" si="43"/>
        <v xml:space="preserve">       localStorage.ginstallmgnt6         = '&lt;php? echo $ginstallmgnt6?&gt;' ;</v>
      </c>
      <c r="X93" t="str">
        <f t="shared" si="44"/>
        <v>$ginstallmgnt6         =  $_POST['ginstallmgnt6'] ;</v>
      </c>
      <c r="Y93" t="str">
        <f t="shared" si="45"/>
        <v xml:space="preserve">       localStorage.ginstallmgnt6         =  document.ShareholderForm.ginstallmgnt6.value;</v>
      </c>
      <c r="Z93" t="str">
        <f t="shared" si="46"/>
        <v xml:space="preserve">         document.Shareholder.ginstallmgnt6.value =  localStorage.ginstallmgnt6;</v>
      </c>
      <c r="AA93" t="s">
        <v>737</v>
      </c>
      <c r="AB93" t="str">
        <f t="shared" si="47"/>
        <v xml:space="preserve">           ginstallmgnt6  DATE NOT NULL,</v>
      </c>
      <c r="AC93" t="str">
        <f t="shared" si="48"/>
        <v xml:space="preserve">       ginstallmgnt6,</v>
      </c>
      <c r="AD93" t="str">
        <f t="shared" si="49"/>
        <v xml:space="preserve">       '$ginstallmgnt6',</v>
      </c>
    </row>
    <row r="94" spans="1:30" x14ac:dyDescent="0.25">
      <c r="A94">
        <v>73</v>
      </c>
      <c r="B94" t="s">
        <v>868</v>
      </c>
      <c r="C94" s="3">
        <v>8</v>
      </c>
      <c r="D94" t="s">
        <v>818</v>
      </c>
      <c r="I94" t="s">
        <v>876</v>
      </c>
      <c r="J94" s="3">
        <f t="shared" si="33"/>
        <v>13</v>
      </c>
      <c r="K94" s="3">
        <f>MAX(J:J)</f>
        <v>21</v>
      </c>
      <c r="L94" s="15" t="str">
        <f t="shared" si="34"/>
        <v xml:space="preserve">ginstallmgnt7        </v>
      </c>
      <c r="M94" t="str">
        <f t="shared" si="35"/>
        <v>'ginstallmgnt7'</v>
      </c>
      <c r="N94" t="str">
        <f t="shared" si="36"/>
        <v>$ginstallmgnt7</v>
      </c>
      <c r="O94" t="str">
        <f t="shared" si="37"/>
        <v>'$ginstallmgnt7'</v>
      </c>
      <c r="P94">
        <f t="shared" si="38"/>
        <v>16</v>
      </c>
      <c r="Q94" s="3">
        <f>MAX(P:P)</f>
        <v>24</v>
      </c>
      <c r="R94" s="10" t="str">
        <f t="shared" si="39"/>
        <v xml:space="preserve">localStorage.ginstallmgnt7        </v>
      </c>
      <c r="S94" s="8" t="s">
        <v>908</v>
      </c>
      <c r="T94" t="str">
        <f t="shared" si="40"/>
        <v xml:space="preserve">'$ginstallmgnt7'        </v>
      </c>
      <c r="U94" t="str">
        <f t="shared" si="41"/>
        <v>$ginstallmgnt7         = "null";// Loan data</v>
      </c>
      <c r="V94" t="str">
        <f t="shared" si="42"/>
        <v xml:space="preserve">       if (typeof(localStorage.ginstallmgnt7        )==  "undefined") { localStorage.ginstallmgnt7         = ""};</v>
      </c>
      <c r="W94" t="str">
        <f t="shared" si="43"/>
        <v xml:space="preserve">       localStorage.ginstallmgnt7         = '&lt;php? echo $ginstallmgnt7?&gt;' ;</v>
      </c>
      <c r="X94" t="str">
        <f t="shared" si="44"/>
        <v>$ginstallmgnt7         =  $_POST['ginstallmgnt7'] ;</v>
      </c>
      <c r="Y94" t="str">
        <f t="shared" si="45"/>
        <v xml:space="preserve">       localStorage.ginstallmgnt7         =  document.ShareholderForm.ginstallmgnt7.value;</v>
      </c>
      <c r="Z94" t="str">
        <f t="shared" si="46"/>
        <v xml:space="preserve">         document.Shareholder.ginstallmgnt7.value =  localStorage.ginstallmgnt7;</v>
      </c>
      <c r="AA94" t="s">
        <v>737</v>
      </c>
      <c r="AB94" t="str">
        <f t="shared" si="47"/>
        <v xml:space="preserve">           ginstallmgnt7  DATE NOT NULL,</v>
      </c>
      <c r="AC94" t="str">
        <f t="shared" si="48"/>
        <v xml:space="preserve">       ginstallmgnt7,</v>
      </c>
      <c r="AD94" t="str">
        <f t="shared" si="49"/>
        <v xml:space="preserve">       '$ginstallmgnt7',</v>
      </c>
    </row>
    <row r="95" spans="1:30" x14ac:dyDescent="0.25">
      <c r="A95">
        <v>74</v>
      </c>
      <c r="B95" t="s">
        <v>869</v>
      </c>
      <c r="C95" s="3">
        <v>8</v>
      </c>
      <c r="D95" t="s">
        <v>818</v>
      </c>
      <c r="I95" t="s">
        <v>877</v>
      </c>
      <c r="J95" s="3">
        <f t="shared" si="33"/>
        <v>13</v>
      </c>
      <c r="K95" s="3">
        <f>MAX(J:J)</f>
        <v>21</v>
      </c>
      <c r="L95" s="15" t="str">
        <f t="shared" si="34"/>
        <v xml:space="preserve">ginstallmgnt8        </v>
      </c>
      <c r="M95" t="str">
        <f t="shared" si="35"/>
        <v>'ginstallmgnt8'</v>
      </c>
      <c r="N95" t="str">
        <f t="shared" si="36"/>
        <v>$ginstallmgnt8</v>
      </c>
      <c r="O95" t="str">
        <f t="shared" si="37"/>
        <v>'$ginstallmgnt8'</v>
      </c>
      <c r="P95">
        <f t="shared" si="38"/>
        <v>16</v>
      </c>
      <c r="Q95" s="3">
        <f>MAX(P:P)</f>
        <v>24</v>
      </c>
      <c r="R95" s="10" t="str">
        <f t="shared" si="39"/>
        <v xml:space="preserve">localStorage.ginstallmgnt8        </v>
      </c>
      <c r="S95" s="8" t="s">
        <v>908</v>
      </c>
      <c r="T95" t="str">
        <f t="shared" si="40"/>
        <v xml:space="preserve">'$ginstallmgnt8'        </v>
      </c>
      <c r="U95" t="str">
        <f t="shared" si="41"/>
        <v>$ginstallmgnt8         = "null";// Loan data</v>
      </c>
      <c r="V95" t="str">
        <f t="shared" si="42"/>
        <v xml:space="preserve">       if (typeof(localStorage.ginstallmgnt8        )==  "undefined") { localStorage.ginstallmgnt8         = ""};</v>
      </c>
      <c r="W95" t="str">
        <f t="shared" si="43"/>
        <v xml:space="preserve">       localStorage.ginstallmgnt8         = '&lt;php? echo $ginstallmgnt8?&gt;' ;</v>
      </c>
      <c r="X95" t="str">
        <f t="shared" si="44"/>
        <v>$ginstallmgnt8         =  $_POST['ginstallmgnt8'] ;</v>
      </c>
      <c r="Y95" t="str">
        <f t="shared" si="45"/>
        <v xml:space="preserve">       localStorage.ginstallmgnt8         =  document.ShareholderForm.ginstallmgnt8.value;</v>
      </c>
      <c r="Z95" t="str">
        <f t="shared" si="46"/>
        <v xml:space="preserve">         document.Shareholder.ginstallmgnt8.value =  localStorage.ginstallmgnt8;</v>
      </c>
      <c r="AA95" t="s">
        <v>737</v>
      </c>
      <c r="AB95" t="str">
        <f t="shared" si="47"/>
        <v xml:space="preserve">           ginstallmgnt8  DATE NOT NULL,</v>
      </c>
      <c r="AC95" t="str">
        <f t="shared" si="48"/>
        <v xml:space="preserve">       ginstallmgnt8,</v>
      </c>
      <c r="AD95" t="str">
        <f t="shared" si="49"/>
        <v xml:space="preserve">       '$ginstallmgnt8',</v>
      </c>
    </row>
    <row r="96" spans="1:30" x14ac:dyDescent="0.25">
      <c r="A96">
        <v>75</v>
      </c>
      <c r="B96" t="s">
        <v>854</v>
      </c>
      <c r="C96" s="3">
        <v>9</v>
      </c>
      <c r="D96" t="s">
        <v>818</v>
      </c>
      <c r="I96" t="s">
        <v>878</v>
      </c>
      <c r="J96" s="3">
        <f t="shared" si="33"/>
        <v>13</v>
      </c>
      <c r="K96" s="3">
        <f>MAX(J:J)</f>
        <v>21</v>
      </c>
      <c r="L96" s="15" t="str">
        <f t="shared" si="34"/>
        <v xml:space="preserve">hinstallmhnt1        </v>
      </c>
      <c r="M96" t="str">
        <f t="shared" si="35"/>
        <v>'hinstallmhnt1'</v>
      </c>
      <c r="N96" t="str">
        <f t="shared" si="36"/>
        <v>$hinstallmhnt1</v>
      </c>
      <c r="O96" t="str">
        <f t="shared" si="37"/>
        <v>'$hinstallmhnt1'</v>
      </c>
      <c r="P96">
        <f t="shared" si="38"/>
        <v>16</v>
      </c>
      <c r="Q96" s="3">
        <f>MAX(P:P)</f>
        <v>24</v>
      </c>
      <c r="R96" s="10" t="str">
        <f t="shared" si="39"/>
        <v xml:space="preserve">localStorage.hinstallmhnt1        </v>
      </c>
      <c r="S96" s="8" t="s">
        <v>908</v>
      </c>
      <c r="T96" t="str">
        <f t="shared" si="40"/>
        <v xml:space="preserve">'$hinstallmhnt1'        </v>
      </c>
      <c r="U96" t="str">
        <f t="shared" si="41"/>
        <v>$hinstallmhnt1         = "null";// Loan data</v>
      </c>
      <c r="V96" t="str">
        <f t="shared" si="42"/>
        <v xml:space="preserve">       if (typeof(localStorage.hinstallmhnt1        )==  "undefined") { localStorage.hinstallmhnt1         = ""};</v>
      </c>
      <c r="W96" t="str">
        <f t="shared" si="43"/>
        <v xml:space="preserve">       localStorage.hinstallmhnt1         = '&lt;php? echo $hinstallmhnt1?&gt;' ;</v>
      </c>
      <c r="X96" t="str">
        <f t="shared" si="44"/>
        <v>$hinstallmhnt1         =  $_POST['hinstallmhnt1'] ;</v>
      </c>
      <c r="Y96" t="str">
        <f t="shared" si="45"/>
        <v xml:space="preserve">       localStorage.hinstallmhnt1         =  document.ShareholderForm.hinstallmhnt1.value;</v>
      </c>
      <c r="Z96" t="str">
        <f t="shared" si="46"/>
        <v xml:space="preserve">         document.Shareholder.hinstallmhnt1.value =  localStorage.hinstallmhnt1;</v>
      </c>
      <c r="AA96" t="s">
        <v>737</v>
      </c>
      <c r="AB96" t="str">
        <f t="shared" si="47"/>
        <v xml:space="preserve">           hinstallmhnt1  DATE NOT NULL,</v>
      </c>
      <c r="AC96" t="str">
        <f t="shared" si="48"/>
        <v xml:space="preserve">       hinstallmhnt1,</v>
      </c>
      <c r="AD96" t="str">
        <f t="shared" si="49"/>
        <v xml:space="preserve">       '$hinstallmhnt1',</v>
      </c>
    </row>
    <row r="97" spans="1:30" x14ac:dyDescent="0.25">
      <c r="A97">
        <v>76</v>
      </c>
      <c r="B97" t="s">
        <v>855</v>
      </c>
      <c r="C97" s="3">
        <v>9</v>
      </c>
      <c r="D97" t="s">
        <v>818</v>
      </c>
      <c r="I97" t="s">
        <v>879</v>
      </c>
      <c r="J97" s="3">
        <f t="shared" si="33"/>
        <v>13</v>
      </c>
      <c r="K97" s="3">
        <f>MAX(J:J)</f>
        <v>21</v>
      </c>
      <c r="L97" s="15" t="str">
        <f t="shared" si="34"/>
        <v xml:space="preserve">hinstallmhnt2        </v>
      </c>
      <c r="M97" t="str">
        <f t="shared" si="35"/>
        <v>'hinstallmhnt2'</v>
      </c>
      <c r="N97" t="str">
        <f t="shared" si="36"/>
        <v>$hinstallmhnt2</v>
      </c>
      <c r="O97" t="str">
        <f t="shared" si="37"/>
        <v>'$hinstallmhnt2'</v>
      </c>
      <c r="P97">
        <f t="shared" si="38"/>
        <v>16</v>
      </c>
      <c r="Q97" s="3">
        <f>MAX(P:P)</f>
        <v>24</v>
      </c>
      <c r="R97" s="10" t="str">
        <f t="shared" si="39"/>
        <v xml:space="preserve">localStorage.hinstallmhnt2        </v>
      </c>
      <c r="S97" s="8" t="s">
        <v>908</v>
      </c>
      <c r="T97" t="str">
        <f t="shared" si="40"/>
        <v xml:space="preserve">'$hinstallmhnt2'        </v>
      </c>
      <c r="U97" t="str">
        <f t="shared" si="41"/>
        <v>$hinstallmhnt2         = "null";// Loan data</v>
      </c>
      <c r="V97" t="str">
        <f t="shared" si="42"/>
        <v xml:space="preserve">       if (typeof(localStorage.hinstallmhnt2        )==  "undefined") { localStorage.hinstallmhnt2         = ""};</v>
      </c>
      <c r="W97" t="str">
        <f t="shared" si="43"/>
        <v xml:space="preserve">       localStorage.hinstallmhnt2         = '&lt;php? echo $hinstallmhnt2?&gt;' ;</v>
      </c>
      <c r="X97" t="str">
        <f t="shared" si="44"/>
        <v>$hinstallmhnt2         =  $_POST['hinstallmhnt2'] ;</v>
      </c>
      <c r="Y97" t="str">
        <f t="shared" si="45"/>
        <v xml:space="preserve">       localStorage.hinstallmhnt2         =  document.ShareholderForm.hinstallmhnt2.value;</v>
      </c>
      <c r="Z97" t="str">
        <f t="shared" si="46"/>
        <v xml:space="preserve">         document.Shareholder.hinstallmhnt2.value =  localStorage.hinstallmhnt2;</v>
      </c>
      <c r="AA97" t="s">
        <v>737</v>
      </c>
      <c r="AB97" t="str">
        <f t="shared" si="47"/>
        <v xml:space="preserve">           hinstallmhnt2  DATE NOT NULL,</v>
      </c>
      <c r="AC97" t="str">
        <f t="shared" si="48"/>
        <v xml:space="preserve">       hinstallmhnt2,</v>
      </c>
      <c r="AD97" t="str">
        <f t="shared" si="49"/>
        <v xml:space="preserve">       '$hinstallmhnt2',</v>
      </c>
    </row>
    <row r="98" spans="1:30" x14ac:dyDescent="0.25">
      <c r="A98">
        <v>77</v>
      </c>
      <c r="B98" t="s">
        <v>856</v>
      </c>
      <c r="C98" s="3">
        <v>9</v>
      </c>
      <c r="D98" t="s">
        <v>818</v>
      </c>
      <c r="I98" t="s">
        <v>880</v>
      </c>
      <c r="J98" s="3">
        <f t="shared" si="33"/>
        <v>13</v>
      </c>
      <c r="K98" s="3">
        <f>MAX(J:J)</f>
        <v>21</v>
      </c>
      <c r="L98" s="15" t="str">
        <f t="shared" si="34"/>
        <v xml:space="preserve">hinstallmhnt3        </v>
      </c>
      <c r="M98" t="str">
        <f t="shared" si="35"/>
        <v>'hinstallmhnt3'</v>
      </c>
      <c r="N98" t="str">
        <f t="shared" si="36"/>
        <v>$hinstallmhnt3</v>
      </c>
      <c r="O98" t="str">
        <f t="shared" si="37"/>
        <v>'$hinstallmhnt3'</v>
      </c>
      <c r="P98">
        <f t="shared" si="38"/>
        <v>16</v>
      </c>
      <c r="Q98" s="3">
        <f>MAX(P:P)</f>
        <v>24</v>
      </c>
      <c r="R98" s="10" t="str">
        <f t="shared" si="39"/>
        <v xml:space="preserve">localStorage.hinstallmhnt3        </v>
      </c>
      <c r="S98" s="8" t="s">
        <v>908</v>
      </c>
      <c r="T98" t="str">
        <f t="shared" si="40"/>
        <v xml:space="preserve">'$hinstallmhnt3'        </v>
      </c>
      <c r="U98" t="str">
        <f t="shared" si="41"/>
        <v>$hinstallmhnt3         = "null";// Loan data</v>
      </c>
      <c r="V98" t="str">
        <f t="shared" si="42"/>
        <v xml:space="preserve">       if (typeof(localStorage.hinstallmhnt3        )==  "undefined") { localStorage.hinstallmhnt3         = ""};</v>
      </c>
      <c r="W98" t="str">
        <f t="shared" si="43"/>
        <v xml:space="preserve">       localStorage.hinstallmhnt3         = '&lt;php? echo $hinstallmhnt3?&gt;' ;</v>
      </c>
      <c r="X98" t="str">
        <f t="shared" si="44"/>
        <v>$hinstallmhnt3         =  $_POST['hinstallmhnt3'] ;</v>
      </c>
      <c r="Y98" t="str">
        <f t="shared" si="45"/>
        <v xml:space="preserve">       localStorage.hinstallmhnt3         =  document.ShareholderForm.hinstallmhnt3.value;</v>
      </c>
      <c r="Z98" t="str">
        <f t="shared" si="46"/>
        <v xml:space="preserve">         document.Shareholder.hinstallmhnt3.value =  localStorage.hinstallmhnt3;</v>
      </c>
      <c r="AA98" t="s">
        <v>737</v>
      </c>
      <c r="AB98" t="str">
        <f t="shared" si="47"/>
        <v xml:space="preserve">           hinstallmhnt3  DATE NOT NULL,</v>
      </c>
      <c r="AC98" t="str">
        <f t="shared" si="48"/>
        <v xml:space="preserve">       hinstallmhnt3,</v>
      </c>
      <c r="AD98" t="str">
        <f t="shared" si="49"/>
        <v xml:space="preserve">       '$hinstallmhnt3',</v>
      </c>
    </row>
    <row r="99" spans="1:30" x14ac:dyDescent="0.25">
      <c r="A99">
        <v>78</v>
      </c>
      <c r="B99" t="s">
        <v>857</v>
      </c>
      <c r="C99" s="3">
        <v>9</v>
      </c>
      <c r="D99" t="s">
        <v>818</v>
      </c>
      <c r="I99" t="s">
        <v>881</v>
      </c>
      <c r="J99" s="3">
        <f t="shared" si="33"/>
        <v>13</v>
      </c>
      <c r="K99" s="3">
        <f>MAX(J:J)</f>
        <v>21</v>
      </c>
      <c r="L99" s="15" t="str">
        <f t="shared" si="34"/>
        <v xml:space="preserve">hinstallmhnt4        </v>
      </c>
      <c r="M99" t="str">
        <f t="shared" si="35"/>
        <v>'hinstallmhnt4'</v>
      </c>
      <c r="N99" t="str">
        <f t="shared" si="36"/>
        <v>$hinstallmhnt4</v>
      </c>
      <c r="O99" t="str">
        <f t="shared" si="37"/>
        <v>'$hinstallmhnt4'</v>
      </c>
      <c r="P99">
        <f t="shared" si="38"/>
        <v>16</v>
      </c>
      <c r="Q99" s="3">
        <f>MAX(P:P)</f>
        <v>24</v>
      </c>
      <c r="R99" s="10" t="str">
        <f t="shared" si="39"/>
        <v xml:space="preserve">localStorage.hinstallmhnt4        </v>
      </c>
      <c r="S99" s="8" t="s">
        <v>908</v>
      </c>
      <c r="T99" t="str">
        <f t="shared" si="40"/>
        <v xml:space="preserve">'$hinstallmhnt4'        </v>
      </c>
      <c r="U99" t="str">
        <f t="shared" si="41"/>
        <v>$hinstallmhnt4         = "null";// Loan data</v>
      </c>
      <c r="V99" t="str">
        <f t="shared" si="42"/>
        <v xml:space="preserve">       if (typeof(localStorage.hinstallmhnt4        )==  "undefined") { localStorage.hinstallmhnt4         = ""};</v>
      </c>
      <c r="W99" t="str">
        <f t="shared" si="43"/>
        <v xml:space="preserve">       localStorage.hinstallmhnt4         = '&lt;php? echo $hinstallmhnt4?&gt;' ;</v>
      </c>
      <c r="X99" t="str">
        <f t="shared" si="44"/>
        <v>$hinstallmhnt4         =  $_POST['hinstallmhnt4'] ;</v>
      </c>
      <c r="Y99" t="str">
        <f t="shared" si="45"/>
        <v xml:space="preserve">       localStorage.hinstallmhnt4         =  document.ShareholderForm.hinstallmhnt4.value;</v>
      </c>
      <c r="Z99" t="str">
        <f t="shared" si="46"/>
        <v xml:space="preserve">         document.Shareholder.hinstallmhnt4.value =  localStorage.hinstallmhnt4;</v>
      </c>
      <c r="AA99" t="s">
        <v>737</v>
      </c>
      <c r="AB99" t="str">
        <f t="shared" si="47"/>
        <v xml:space="preserve">           hinstallmhnt4  DATE NOT NULL,</v>
      </c>
      <c r="AC99" t="str">
        <f t="shared" si="48"/>
        <v xml:space="preserve">       hinstallmhnt4,</v>
      </c>
      <c r="AD99" t="str">
        <f t="shared" si="49"/>
        <v xml:space="preserve">       '$hinstallmhnt4',</v>
      </c>
    </row>
    <row r="100" spans="1:30" x14ac:dyDescent="0.25">
      <c r="A100">
        <v>79</v>
      </c>
      <c r="B100" t="s">
        <v>859</v>
      </c>
      <c r="C100" s="3">
        <v>9</v>
      </c>
      <c r="D100" t="s">
        <v>818</v>
      </c>
      <c r="I100" t="s">
        <v>882</v>
      </c>
      <c r="J100" s="3">
        <f t="shared" si="33"/>
        <v>13</v>
      </c>
      <c r="K100" s="3">
        <f>MAX(J:J)</f>
        <v>21</v>
      </c>
      <c r="L100" s="15" t="str">
        <f t="shared" si="34"/>
        <v xml:space="preserve">hinstallmhnt5        </v>
      </c>
      <c r="M100" t="str">
        <f t="shared" si="35"/>
        <v>'hinstallmhnt5'</v>
      </c>
      <c r="N100" t="str">
        <f t="shared" si="36"/>
        <v>$hinstallmhnt5</v>
      </c>
      <c r="O100" t="str">
        <f t="shared" si="37"/>
        <v>'$hinstallmhnt5'</v>
      </c>
      <c r="P100">
        <f t="shared" si="38"/>
        <v>16</v>
      </c>
      <c r="Q100" s="3">
        <f>MAX(P:P)</f>
        <v>24</v>
      </c>
      <c r="R100" s="10" t="str">
        <f t="shared" si="39"/>
        <v xml:space="preserve">localStorage.hinstallmhnt5        </v>
      </c>
      <c r="S100" s="8" t="s">
        <v>908</v>
      </c>
      <c r="T100" t="str">
        <f t="shared" si="40"/>
        <v xml:space="preserve">'$hinstallmhnt5'        </v>
      </c>
      <c r="U100" t="str">
        <f t="shared" si="41"/>
        <v>$hinstallmhnt5         = "null";// Loan data</v>
      </c>
      <c r="V100" t="str">
        <f t="shared" si="42"/>
        <v xml:space="preserve">       if (typeof(localStorage.hinstallmhnt5        )==  "undefined") { localStorage.hinstallmhnt5         = ""};</v>
      </c>
      <c r="W100" t="str">
        <f t="shared" si="43"/>
        <v xml:space="preserve">       localStorage.hinstallmhnt5         = '&lt;php? echo $hinstallmhnt5?&gt;' ;</v>
      </c>
      <c r="X100" t="str">
        <f t="shared" si="44"/>
        <v>$hinstallmhnt5         =  $_POST['hinstallmhnt5'] ;</v>
      </c>
      <c r="Y100" t="str">
        <f t="shared" si="45"/>
        <v xml:space="preserve">       localStorage.hinstallmhnt5         =  document.ShareholderForm.hinstallmhnt5.value;</v>
      </c>
      <c r="Z100" t="str">
        <f t="shared" si="46"/>
        <v xml:space="preserve">         document.Shareholder.hinstallmhnt5.value =  localStorage.hinstallmhnt5;</v>
      </c>
      <c r="AA100" t="s">
        <v>737</v>
      </c>
      <c r="AB100" t="str">
        <f t="shared" si="47"/>
        <v xml:space="preserve">           hinstallmhnt5  DATE NOT NULL,</v>
      </c>
      <c r="AC100" t="str">
        <f t="shared" si="48"/>
        <v xml:space="preserve">       hinstallmhnt5,</v>
      </c>
      <c r="AD100" t="str">
        <f t="shared" si="49"/>
        <v xml:space="preserve">       '$hinstallmhnt5',</v>
      </c>
    </row>
    <row r="101" spans="1:30" x14ac:dyDescent="0.25">
      <c r="A101">
        <v>80</v>
      </c>
      <c r="B101" t="s">
        <v>860</v>
      </c>
      <c r="C101" s="3">
        <v>9</v>
      </c>
      <c r="D101" t="s">
        <v>818</v>
      </c>
      <c r="I101" t="s">
        <v>883</v>
      </c>
      <c r="J101" s="3">
        <f t="shared" si="33"/>
        <v>13</v>
      </c>
      <c r="K101" s="3">
        <f>MAX(J:J)</f>
        <v>21</v>
      </c>
      <c r="L101" s="15" t="str">
        <f t="shared" si="34"/>
        <v xml:space="preserve">hinstallmhnt6        </v>
      </c>
      <c r="M101" t="str">
        <f t="shared" si="35"/>
        <v>'hinstallmhnt6'</v>
      </c>
      <c r="N101" t="str">
        <f t="shared" si="36"/>
        <v>$hinstallmhnt6</v>
      </c>
      <c r="O101" t="str">
        <f t="shared" si="37"/>
        <v>'$hinstallmhnt6'</v>
      </c>
      <c r="P101">
        <f t="shared" si="38"/>
        <v>16</v>
      </c>
      <c r="Q101" s="3">
        <f>MAX(P:P)</f>
        <v>24</v>
      </c>
      <c r="R101" s="10" t="str">
        <f t="shared" si="39"/>
        <v xml:space="preserve">localStorage.hinstallmhnt6        </v>
      </c>
      <c r="S101" s="8" t="s">
        <v>908</v>
      </c>
      <c r="T101" t="str">
        <f t="shared" si="40"/>
        <v xml:space="preserve">'$hinstallmhnt6'        </v>
      </c>
      <c r="U101" t="str">
        <f t="shared" si="41"/>
        <v>$hinstallmhnt6         = "null";// Loan data</v>
      </c>
      <c r="V101" t="str">
        <f t="shared" si="42"/>
        <v xml:space="preserve">       if (typeof(localStorage.hinstallmhnt6        )==  "undefined") { localStorage.hinstallmhnt6         = ""};</v>
      </c>
      <c r="W101" t="str">
        <f t="shared" si="43"/>
        <v xml:space="preserve">       localStorage.hinstallmhnt6         = '&lt;php? echo $hinstallmhnt6?&gt;' ;</v>
      </c>
      <c r="X101" t="str">
        <f t="shared" si="44"/>
        <v>$hinstallmhnt6         =  $_POST['hinstallmhnt6'] ;</v>
      </c>
      <c r="Y101" t="str">
        <f t="shared" si="45"/>
        <v xml:space="preserve">       localStorage.hinstallmhnt6         =  document.ShareholderForm.hinstallmhnt6.value;</v>
      </c>
      <c r="Z101" t="str">
        <f t="shared" si="46"/>
        <v xml:space="preserve">         document.Shareholder.hinstallmhnt6.value =  localStorage.hinstallmhnt6;</v>
      </c>
      <c r="AA101" t="s">
        <v>737</v>
      </c>
      <c r="AB101" t="str">
        <f t="shared" si="47"/>
        <v xml:space="preserve">           hinstallmhnt6  DATE NOT NULL,</v>
      </c>
      <c r="AC101" t="str">
        <f t="shared" si="48"/>
        <v xml:space="preserve">       hinstallmhnt6,</v>
      </c>
      <c r="AD101" t="str">
        <f t="shared" si="49"/>
        <v xml:space="preserve">       '$hinstallmhnt6',</v>
      </c>
    </row>
    <row r="102" spans="1:30" x14ac:dyDescent="0.25">
      <c r="A102">
        <v>81</v>
      </c>
      <c r="B102" t="s">
        <v>868</v>
      </c>
      <c r="C102" s="3">
        <v>9</v>
      </c>
      <c r="D102" t="s">
        <v>818</v>
      </c>
      <c r="I102" t="s">
        <v>884</v>
      </c>
      <c r="J102" s="3">
        <f t="shared" si="33"/>
        <v>13</v>
      </c>
      <c r="K102" s="3">
        <f>MAX(J:J)</f>
        <v>21</v>
      </c>
      <c r="L102" s="15" t="str">
        <f t="shared" si="34"/>
        <v xml:space="preserve">hinstallmhnt7        </v>
      </c>
      <c r="M102" t="str">
        <f t="shared" si="35"/>
        <v>'hinstallmhnt7'</v>
      </c>
      <c r="N102" t="str">
        <f t="shared" si="36"/>
        <v>$hinstallmhnt7</v>
      </c>
      <c r="O102" t="str">
        <f t="shared" si="37"/>
        <v>'$hinstallmhnt7'</v>
      </c>
      <c r="P102">
        <f t="shared" si="38"/>
        <v>16</v>
      </c>
      <c r="Q102" s="3">
        <f>MAX(P:P)</f>
        <v>24</v>
      </c>
      <c r="R102" s="10" t="str">
        <f t="shared" si="39"/>
        <v xml:space="preserve">localStorage.hinstallmhnt7        </v>
      </c>
      <c r="S102" s="8" t="s">
        <v>908</v>
      </c>
      <c r="T102" t="str">
        <f t="shared" si="40"/>
        <v xml:space="preserve">'$hinstallmhnt7'        </v>
      </c>
      <c r="U102" t="str">
        <f t="shared" si="41"/>
        <v>$hinstallmhnt7         = "null";// Loan data</v>
      </c>
      <c r="V102" t="str">
        <f t="shared" si="42"/>
        <v xml:space="preserve">       if (typeof(localStorage.hinstallmhnt7        )==  "undefined") { localStorage.hinstallmhnt7         = ""};</v>
      </c>
      <c r="W102" t="str">
        <f t="shared" si="43"/>
        <v xml:space="preserve">       localStorage.hinstallmhnt7         = '&lt;php? echo $hinstallmhnt7?&gt;' ;</v>
      </c>
      <c r="X102" t="str">
        <f t="shared" si="44"/>
        <v>$hinstallmhnt7         =  $_POST['hinstallmhnt7'] ;</v>
      </c>
      <c r="Y102" t="str">
        <f t="shared" si="45"/>
        <v xml:space="preserve">       localStorage.hinstallmhnt7         =  document.ShareholderForm.hinstallmhnt7.value;</v>
      </c>
      <c r="Z102" t="str">
        <f t="shared" si="46"/>
        <v xml:space="preserve">         document.Shareholder.hinstallmhnt7.value =  localStorage.hinstallmhnt7;</v>
      </c>
      <c r="AA102" t="s">
        <v>737</v>
      </c>
      <c r="AB102" t="str">
        <f t="shared" si="47"/>
        <v xml:space="preserve">           hinstallmhnt7  DATE NOT NULL,</v>
      </c>
      <c r="AC102" t="str">
        <f t="shared" si="48"/>
        <v xml:space="preserve">       hinstallmhnt7,</v>
      </c>
      <c r="AD102" t="str">
        <f t="shared" si="49"/>
        <v xml:space="preserve">       '$hinstallmhnt7',</v>
      </c>
    </row>
    <row r="103" spans="1:30" x14ac:dyDescent="0.25">
      <c r="A103">
        <v>82</v>
      </c>
      <c r="B103" t="s">
        <v>869</v>
      </c>
      <c r="C103" s="3">
        <v>9</v>
      </c>
      <c r="D103" t="s">
        <v>818</v>
      </c>
      <c r="I103" t="s">
        <v>885</v>
      </c>
      <c r="J103" s="3">
        <f t="shared" si="33"/>
        <v>13</v>
      </c>
      <c r="K103" s="3">
        <f>MAX(J:J)</f>
        <v>21</v>
      </c>
      <c r="L103" s="15" t="str">
        <f t="shared" si="34"/>
        <v xml:space="preserve">hinstallmhnt8        </v>
      </c>
      <c r="M103" t="str">
        <f t="shared" si="35"/>
        <v>'hinstallmhnt8'</v>
      </c>
      <c r="N103" t="str">
        <f t="shared" si="36"/>
        <v>$hinstallmhnt8</v>
      </c>
      <c r="O103" t="str">
        <f t="shared" si="37"/>
        <v>'$hinstallmhnt8'</v>
      </c>
      <c r="P103">
        <f t="shared" si="38"/>
        <v>16</v>
      </c>
      <c r="Q103" s="3">
        <f>MAX(P:P)</f>
        <v>24</v>
      </c>
      <c r="R103" s="10" t="str">
        <f t="shared" si="39"/>
        <v xml:space="preserve">localStorage.hinstallmhnt8        </v>
      </c>
      <c r="S103" s="8" t="s">
        <v>908</v>
      </c>
      <c r="T103" t="str">
        <f t="shared" si="40"/>
        <v xml:space="preserve">'$hinstallmhnt8'        </v>
      </c>
      <c r="U103" t="str">
        <f t="shared" si="41"/>
        <v>$hinstallmhnt8         = "null";// Loan data</v>
      </c>
      <c r="V103" t="str">
        <f t="shared" si="42"/>
        <v xml:space="preserve">       if (typeof(localStorage.hinstallmhnt8        )==  "undefined") { localStorage.hinstallmhnt8         = ""};</v>
      </c>
      <c r="W103" t="str">
        <f t="shared" si="43"/>
        <v xml:space="preserve">       localStorage.hinstallmhnt8         = '&lt;php? echo $hinstallmhnt8?&gt;' ;</v>
      </c>
      <c r="X103" t="str">
        <f t="shared" si="44"/>
        <v>$hinstallmhnt8         =  $_POST['hinstallmhnt8'] ;</v>
      </c>
      <c r="Y103" t="str">
        <f t="shared" si="45"/>
        <v xml:space="preserve">       localStorage.hinstallmhnt8         =  document.ShareholderForm.hinstallmhnt8.value;</v>
      </c>
      <c r="Z103" t="str">
        <f t="shared" si="46"/>
        <v xml:space="preserve">         document.Shareholder.hinstallmhnt8.value =  localStorage.hinstallmhnt8;</v>
      </c>
      <c r="AA103" t="s">
        <v>737</v>
      </c>
      <c r="AB103" t="str">
        <f t="shared" si="47"/>
        <v xml:space="preserve">           hinstallmhnt8  DATE NOT NULL,</v>
      </c>
      <c r="AC103" t="str">
        <f t="shared" si="48"/>
        <v xml:space="preserve">       hinstallmhnt8,</v>
      </c>
      <c r="AD103" t="str">
        <f t="shared" si="49"/>
        <v xml:space="preserve">       '$hinstallmhnt8',</v>
      </c>
    </row>
    <row r="104" spans="1:30" x14ac:dyDescent="0.25">
      <c r="A104">
        <v>83</v>
      </c>
      <c r="B104" t="s">
        <v>886</v>
      </c>
      <c r="C104" s="3">
        <v>9</v>
      </c>
      <c r="D104" t="s">
        <v>818</v>
      </c>
      <c r="I104" t="s">
        <v>887</v>
      </c>
      <c r="J104" s="3">
        <f t="shared" si="33"/>
        <v>13</v>
      </c>
      <c r="K104" s="3">
        <f>MAX(J:J)</f>
        <v>21</v>
      </c>
      <c r="L104" s="15" t="str">
        <f t="shared" si="34"/>
        <v xml:space="preserve">hinstallmhnt9        </v>
      </c>
      <c r="M104" t="str">
        <f t="shared" si="35"/>
        <v>'hinstallmhnt9'</v>
      </c>
      <c r="N104" t="str">
        <f t="shared" si="36"/>
        <v>$hinstallmhnt9</v>
      </c>
      <c r="O104" t="str">
        <f t="shared" si="37"/>
        <v>'$hinstallmhnt9'</v>
      </c>
      <c r="P104">
        <f t="shared" si="38"/>
        <v>16</v>
      </c>
      <c r="Q104" s="3">
        <f>MAX(P:P)</f>
        <v>24</v>
      </c>
      <c r="R104" s="10" t="str">
        <f t="shared" si="39"/>
        <v xml:space="preserve">localStorage.hinstallmhnt9        </v>
      </c>
      <c r="S104" s="8" t="s">
        <v>908</v>
      </c>
      <c r="T104" t="str">
        <f t="shared" si="40"/>
        <v xml:space="preserve">'$hinstallmhnt9'        </v>
      </c>
      <c r="U104" t="str">
        <f t="shared" si="41"/>
        <v>$hinstallmhnt9         = "null";// Loan data</v>
      </c>
      <c r="V104" t="str">
        <f t="shared" si="42"/>
        <v xml:space="preserve">       if (typeof(localStorage.hinstallmhnt9        )==  "undefined") { localStorage.hinstallmhnt9         = ""};</v>
      </c>
      <c r="W104" t="str">
        <f t="shared" si="43"/>
        <v xml:space="preserve">       localStorage.hinstallmhnt9         = '&lt;php? echo $hinstallmhnt9?&gt;' ;</v>
      </c>
      <c r="X104" t="str">
        <f t="shared" si="44"/>
        <v>$hinstallmhnt9         =  $_POST['hinstallmhnt9'] ;</v>
      </c>
      <c r="Y104" t="str">
        <f t="shared" si="45"/>
        <v xml:space="preserve">       localStorage.hinstallmhnt9         =  document.ShareholderForm.hinstallmhnt9.value;</v>
      </c>
      <c r="Z104" t="str">
        <f t="shared" si="46"/>
        <v xml:space="preserve">         document.Shareholder.hinstallmhnt9.value =  localStorage.hinstallmhnt9;</v>
      </c>
      <c r="AA104" t="s">
        <v>737</v>
      </c>
      <c r="AB104" t="str">
        <f t="shared" si="47"/>
        <v xml:space="preserve">           hinstallmhnt9  DATE NOT NULL,</v>
      </c>
      <c r="AC104" t="str">
        <f t="shared" si="48"/>
        <v xml:space="preserve">       hinstallmhnt9,</v>
      </c>
      <c r="AD104" t="str">
        <f t="shared" si="49"/>
        <v xml:space="preserve">       '$hinstallmhnt9',</v>
      </c>
    </row>
    <row r="105" spans="1:30" x14ac:dyDescent="0.25">
      <c r="A105">
        <v>84</v>
      </c>
      <c r="B105" t="s">
        <v>854</v>
      </c>
      <c r="C105" s="3">
        <v>10</v>
      </c>
      <c r="D105" t="s">
        <v>818</v>
      </c>
      <c r="I105" t="s">
        <v>889</v>
      </c>
      <c r="J105" s="3">
        <f t="shared" si="33"/>
        <v>13</v>
      </c>
      <c r="K105" s="3">
        <f>MAX(J:J)</f>
        <v>21</v>
      </c>
      <c r="L105" s="15" t="str">
        <f t="shared" si="34"/>
        <v xml:space="preserve">iinstallmhnt1        </v>
      </c>
      <c r="M105" t="str">
        <f t="shared" si="35"/>
        <v>'iinstallmhnt1'</v>
      </c>
      <c r="N105" t="str">
        <f t="shared" si="36"/>
        <v>$iinstallmhnt1</v>
      </c>
      <c r="O105" t="str">
        <f t="shared" si="37"/>
        <v>'$iinstallmhnt1'</v>
      </c>
      <c r="P105">
        <f t="shared" si="38"/>
        <v>16</v>
      </c>
      <c r="Q105" s="3">
        <f>MAX(P:P)</f>
        <v>24</v>
      </c>
      <c r="R105" s="10" t="str">
        <f t="shared" si="39"/>
        <v xml:space="preserve">localStorage.iinstallmhnt1        </v>
      </c>
      <c r="S105" s="8" t="s">
        <v>908</v>
      </c>
      <c r="T105" t="str">
        <f t="shared" si="40"/>
        <v xml:space="preserve">'$iinstallmhnt1'        </v>
      </c>
      <c r="U105" t="str">
        <f t="shared" si="41"/>
        <v>$iinstallmhnt1         = "null";// Loan data</v>
      </c>
      <c r="V105" t="str">
        <f t="shared" si="42"/>
        <v xml:space="preserve">       if (typeof(localStorage.iinstallmhnt1        )==  "undefined") { localStorage.iinstallmhnt1         = ""};</v>
      </c>
      <c r="W105" t="str">
        <f t="shared" si="43"/>
        <v xml:space="preserve">       localStorage.iinstallmhnt1         = '&lt;php? echo $iinstallmhnt1?&gt;' ;</v>
      </c>
      <c r="X105" t="str">
        <f t="shared" si="44"/>
        <v>$iinstallmhnt1         =  $_POST['iinstallmhnt1'] ;</v>
      </c>
      <c r="Y105" t="str">
        <f t="shared" si="45"/>
        <v xml:space="preserve">       localStorage.iinstallmhnt1         =  document.ShareholderForm.iinstallmhnt1.value;</v>
      </c>
      <c r="Z105" t="str">
        <f t="shared" si="46"/>
        <v xml:space="preserve">         document.Shareholder.iinstallmhnt1.value =  localStorage.iinstallmhnt1;</v>
      </c>
      <c r="AA105" t="s">
        <v>737</v>
      </c>
      <c r="AB105" t="str">
        <f t="shared" si="47"/>
        <v xml:space="preserve">           iinstallmhnt1  DATE NOT NULL,</v>
      </c>
      <c r="AC105" t="str">
        <f t="shared" si="48"/>
        <v xml:space="preserve">       iinstallmhnt1,</v>
      </c>
      <c r="AD105" t="str">
        <f t="shared" si="49"/>
        <v xml:space="preserve">       '$iinstallmhnt1',</v>
      </c>
    </row>
    <row r="106" spans="1:30" x14ac:dyDescent="0.25">
      <c r="A106">
        <v>85</v>
      </c>
      <c r="B106" t="s">
        <v>855</v>
      </c>
      <c r="C106" s="3">
        <v>10</v>
      </c>
      <c r="D106" t="s">
        <v>818</v>
      </c>
      <c r="I106" t="s">
        <v>890</v>
      </c>
      <c r="J106" s="3">
        <f t="shared" si="33"/>
        <v>13</v>
      </c>
      <c r="K106" s="3">
        <f>MAX(J:J)</f>
        <v>21</v>
      </c>
      <c r="L106" s="15" t="str">
        <f t="shared" si="34"/>
        <v xml:space="preserve">iinstallmhnt2        </v>
      </c>
      <c r="M106" t="str">
        <f t="shared" si="35"/>
        <v>'iinstallmhnt2'</v>
      </c>
      <c r="N106" t="str">
        <f t="shared" si="36"/>
        <v>$iinstallmhnt2</v>
      </c>
      <c r="O106" t="str">
        <f t="shared" si="37"/>
        <v>'$iinstallmhnt2'</v>
      </c>
      <c r="P106">
        <f t="shared" si="38"/>
        <v>16</v>
      </c>
      <c r="Q106" s="3">
        <f>MAX(P:P)</f>
        <v>24</v>
      </c>
      <c r="R106" s="10" t="str">
        <f t="shared" si="39"/>
        <v xml:space="preserve">localStorage.iinstallmhnt2        </v>
      </c>
      <c r="S106" s="8" t="s">
        <v>908</v>
      </c>
      <c r="T106" t="str">
        <f t="shared" si="40"/>
        <v xml:space="preserve">'$iinstallmhnt2'        </v>
      </c>
      <c r="U106" t="str">
        <f t="shared" si="41"/>
        <v>$iinstallmhnt2         = "null";// Loan data</v>
      </c>
      <c r="V106" t="str">
        <f t="shared" si="42"/>
        <v xml:space="preserve">       if (typeof(localStorage.iinstallmhnt2        )==  "undefined") { localStorage.iinstallmhnt2         = ""};</v>
      </c>
      <c r="W106" t="str">
        <f t="shared" si="43"/>
        <v xml:space="preserve">       localStorage.iinstallmhnt2         = '&lt;php? echo $iinstallmhnt2?&gt;' ;</v>
      </c>
      <c r="X106" t="str">
        <f t="shared" si="44"/>
        <v>$iinstallmhnt2         =  $_POST['iinstallmhnt2'] ;</v>
      </c>
      <c r="Y106" t="str">
        <f t="shared" si="45"/>
        <v xml:space="preserve">       localStorage.iinstallmhnt2         =  document.ShareholderForm.iinstallmhnt2.value;</v>
      </c>
      <c r="Z106" t="str">
        <f t="shared" si="46"/>
        <v xml:space="preserve">         document.Shareholder.iinstallmhnt2.value =  localStorage.iinstallmhnt2;</v>
      </c>
      <c r="AA106" t="s">
        <v>737</v>
      </c>
      <c r="AB106" t="str">
        <f t="shared" si="47"/>
        <v xml:space="preserve">           iinstallmhnt2  DATE NOT NULL,</v>
      </c>
      <c r="AC106" t="str">
        <f t="shared" si="48"/>
        <v xml:space="preserve">       iinstallmhnt2,</v>
      </c>
      <c r="AD106" t="str">
        <f t="shared" si="49"/>
        <v xml:space="preserve">       '$iinstallmhnt2',</v>
      </c>
    </row>
    <row r="107" spans="1:30" x14ac:dyDescent="0.25">
      <c r="A107">
        <v>86</v>
      </c>
      <c r="B107" t="s">
        <v>856</v>
      </c>
      <c r="C107" s="3">
        <v>10</v>
      </c>
      <c r="D107" t="s">
        <v>818</v>
      </c>
      <c r="I107" t="s">
        <v>891</v>
      </c>
      <c r="J107" s="3">
        <f t="shared" si="33"/>
        <v>13</v>
      </c>
      <c r="K107" s="3">
        <f>MAX(J:J)</f>
        <v>21</v>
      </c>
      <c r="L107" s="15" t="str">
        <f t="shared" si="34"/>
        <v xml:space="preserve">iinstallmhnt3        </v>
      </c>
      <c r="M107" t="str">
        <f t="shared" si="35"/>
        <v>'iinstallmhnt3'</v>
      </c>
      <c r="N107" t="str">
        <f t="shared" si="36"/>
        <v>$iinstallmhnt3</v>
      </c>
      <c r="O107" t="str">
        <f t="shared" si="37"/>
        <v>'$iinstallmhnt3'</v>
      </c>
      <c r="P107">
        <f t="shared" si="38"/>
        <v>16</v>
      </c>
      <c r="Q107" s="3">
        <f>MAX(P:P)</f>
        <v>24</v>
      </c>
      <c r="R107" s="10" t="str">
        <f t="shared" si="39"/>
        <v xml:space="preserve">localStorage.iinstallmhnt3        </v>
      </c>
      <c r="S107" s="8" t="s">
        <v>908</v>
      </c>
      <c r="T107" t="str">
        <f t="shared" si="40"/>
        <v xml:space="preserve">'$iinstallmhnt3'        </v>
      </c>
      <c r="U107" t="str">
        <f t="shared" si="41"/>
        <v>$iinstallmhnt3         = "null";// Loan data</v>
      </c>
      <c r="V107" t="str">
        <f t="shared" si="42"/>
        <v xml:space="preserve">       if (typeof(localStorage.iinstallmhnt3        )==  "undefined") { localStorage.iinstallmhnt3         = ""};</v>
      </c>
      <c r="W107" t="str">
        <f t="shared" si="43"/>
        <v xml:space="preserve">       localStorage.iinstallmhnt3         = '&lt;php? echo $iinstallmhnt3?&gt;' ;</v>
      </c>
      <c r="X107" t="str">
        <f t="shared" si="44"/>
        <v>$iinstallmhnt3         =  $_POST['iinstallmhnt3'] ;</v>
      </c>
      <c r="Y107" t="str">
        <f t="shared" si="45"/>
        <v xml:space="preserve">       localStorage.iinstallmhnt3         =  document.ShareholderForm.iinstallmhnt3.value;</v>
      </c>
      <c r="Z107" t="str">
        <f t="shared" si="46"/>
        <v xml:space="preserve">         document.Shareholder.iinstallmhnt3.value =  localStorage.iinstallmhnt3;</v>
      </c>
      <c r="AA107" t="s">
        <v>737</v>
      </c>
      <c r="AB107" t="str">
        <f t="shared" si="47"/>
        <v xml:space="preserve">           iinstallmhnt3  DATE NOT NULL,</v>
      </c>
      <c r="AC107" t="str">
        <f t="shared" si="48"/>
        <v xml:space="preserve">       iinstallmhnt3,</v>
      </c>
      <c r="AD107" t="str">
        <f t="shared" si="49"/>
        <v xml:space="preserve">       '$iinstallmhnt3',</v>
      </c>
    </row>
    <row r="108" spans="1:30" x14ac:dyDescent="0.25">
      <c r="A108">
        <v>87</v>
      </c>
      <c r="B108" t="s">
        <v>857</v>
      </c>
      <c r="C108" s="3">
        <v>10</v>
      </c>
      <c r="D108" t="s">
        <v>818</v>
      </c>
      <c r="I108" t="s">
        <v>892</v>
      </c>
      <c r="J108" s="3">
        <f t="shared" si="33"/>
        <v>13</v>
      </c>
      <c r="K108" s="3">
        <f>MAX(J:J)</f>
        <v>21</v>
      </c>
      <c r="L108" s="15" t="str">
        <f t="shared" si="34"/>
        <v xml:space="preserve">iinstallmhnt4        </v>
      </c>
      <c r="M108" t="str">
        <f t="shared" si="35"/>
        <v>'iinstallmhnt4'</v>
      </c>
      <c r="N108" t="str">
        <f t="shared" si="36"/>
        <v>$iinstallmhnt4</v>
      </c>
      <c r="O108" t="str">
        <f t="shared" si="37"/>
        <v>'$iinstallmhnt4'</v>
      </c>
      <c r="P108">
        <f t="shared" si="38"/>
        <v>16</v>
      </c>
      <c r="Q108" s="3">
        <f>MAX(P:P)</f>
        <v>24</v>
      </c>
      <c r="R108" s="10" t="str">
        <f t="shared" si="39"/>
        <v xml:space="preserve">localStorage.iinstallmhnt4        </v>
      </c>
      <c r="S108" s="8" t="s">
        <v>908</v>
      </c>
      <c r="T108" t="str">
        <f t="shared" si="40"/>
        <v xml:space="preserve">'$iinstallmhnt4'        </v>
      </c>
      <c r="U108" t="str">
        <f t="shared" si="41"/>
        <v>$iinstallmhnt4         = "null";// Loan data</v>
      </c>
      <c r="V108" t="str">
        <f t="shared" si="42"/>
        <v xml:space="preserve">       if (typeof(localStorage.iinstallmhnt4        )==  "undefined") { localStorage.iinstallmhnt4         = ""};</v>
      </c>
      <c r="W108" t="str">
        <f t="shared" si="43"/>
        <v xml:space="preserve">       localStorage.iinstallmhnt4         = '&lt;php? echo $iinstallmhnt4?&gt;' ;</v>
      </c>
      <c r="X108" t="str">
        <f t="shared" si="44"/>
        <v>$iinstallmhnt4         =  $_POST['iinstallmhnt4'] ;</v>
      </c>
      <c r="Y108" t="str">
        <f t="shared" si="45"/>
        <v xml:space="preserve">       localStorage.iinstallmhnt4         =  document.ShareholderForm.iinstallmhnt4.value;</v>
      </c>
      <c r="Z108" t="str">
        <f t="shared" si="46"/>
        <v xml:space="preserve">         document.Shareholder.iinstallmhnt4.value =  localStorage.iinstallmhnt4;</v>
      </c>
      <c r="AA108" t="s">
        <v>737</v>
      </c>
      <c r="AB108" t="str">
        <f t="shared" si="47"/>
        <v xml:space="preserve">           iinstallmhnt4  DATE NOT NULL,</v>
      </c>
      <c r="AC108" t="str">
        <f t="shared" si="48"/>
        <v xml:space="preserve">       iinstallmhnt4,</v>
      </c>
      <c r="AD108" t="str">
        <f t="shared" si="49"/>
        <v xml:space="preserve">       '$iinstallmhnt4',</v>
      </c>
    </row>
    <row r="109" spans="1:30" x14ac:dyDescent="0.25">
      <c r="A109">
        <v>88</v>
      </c>
      <c r="B109" t="s">
        <v>859</v>
      </c>
      <c r="C109" s="3">
        <v>10</v>
      </c>
      <c r="D109" t="s">
        <v>818</v>
      </c>
      <c r="I109" t="s">
        <v>893</v>
      </c>
      <c r="J109" s="3">
        <f t="shared" si="33"/>
        <v>13</v>
      </c>
      <c r="K109" s="3">
        <f>MAX(J:J)</f>
        <v>21</v>
      </c>
      <c r="L109" s="15" t="str">
        <f t="shared" si="34"/>
        <v xml:space="preserve">iinstallmhnt5        </v>
      </c>
      <c r="M109" t="str">
        <f t="shared" si="35"/>
        <v>'iinstallmhnt5'</v>
      </c>
      <c r="N109" t="str">
        <f t="shared" si="36"/>
        <v>$iinstallmhnt5</v>
      </c>
      <c r="O109" t="str">
        <f t="shared" si="37"/>
        <v>'$iinstallmhnt5'</v>
      </c>
      <c r="P109">
        <f t="shared" si="38"/>
        <v>16</v>
      </c>
      <c r="Q109" s="3">
        <f>MAX(P:P)</f>
        <v>24</v>
      </c>
      <c r="R109" s="10" t="str">
        <f t="shared" si="39"/>
        <v xml:space="preserve">localStorage.iinstallmhnt5        </v>
      </c>
      <c r="S109" s="8" t="s">
        <v>908</v>
      </c>
      <c r="T109" t="str">
        <f t="shared" si="40"/>
        <v xml:space="preserve">'$iinstallmhnt5'        </v>
      </c>
      <c r="U109" t="str">
        <f t="shared" si="41"/>
        <v>$iinstallmhnt5         = "null";// Loan data</v>
      </c>
      <c r="V109" t="str">
        <f t="shared" si="42"/>
        <v xml:space="preserve">       if (typeof(localStorage.iinstallmhnt5        )==  "undefined") { localStorage.iinstallmhnt5         = ""};</v>
      </c>
      <c r="W109" t="str">
        <f t="shared" si="43"/>
        <v xml:space="preserve">       localStorage.iinstallmhnt5         = '&lt;php? echo $iinstallmhnt5?&gt;' ;</v>
      </c>
      <c r="X109" t="str">
        <f t="shared" si="44"/>
        <v>$iinstallmhnt5         =  $_POST['iinstallmhnt5'] ;</v>
      </c>
      <c r="Y109" t="str">
        <f t="shared" si="45"/>
        <v xml:space="preserve">       localStorage.iinstallmhnt5         =  document.ShareholderForm.iinstallmhnt5.value;</v>
      </c>
      <c r="Z109" t="str">
        <f t="shared" si="46"/>
        <v xml:space="preserve">         document.Shareholder.iinstallmhnt5.value =  localStorage.iinstallmhnt5;</v>
      </c>
      <c r="AA109" t="s">
        <v>737</v>
      </c>
      <c r="AB109" t="str">
        <f t="shared" si="47"/>
        <v xml:space="preserve">           iinstallmhnt5  DATE NOT NULL,</v>
      </c>
      <c r="AC109" t="str">
        <f t="shared" si="48"/>
        <v xml:space="preserve">       iinstallmhnt5,</v>
      </c>
      <c r="AD109" t="str">
        <f t="shared" si="49"/>
        <v xml:space="preserve">       '$iinstallmhnt5',</v>
      </c>
    </row>
    <row r="110" spans="1:30" x14ac:dyDescent="0.25">
      <c r="A110">
        <v>89</v>
      </c>
      <c r="B110" t="s">
        <v>860</v>
      </c>
      <c r="C110" s="3">
        <v>10</v>
      </c>
      <c r="D110" t="s">
        <v>818</v>
      </c>
      <c r="I110" t="s">
        <v>894</v>
      </c>
      <c r="J110" s="3">
        <f t="shared" si="33"/>
        <v>13</v>
      </c>
      <c r="K110" s="3">
        <f>MAX(J:J)</f>
        <v>21</v>
      </c>
      <c r="L110" s="15" t="str">
        <f t="shared" si="34"/>
        <v xml:space="preserve">iinstallmhnt6        </v>
      </c>
      <c r="M110" t="str">
        <f t="shared" si="35"/>
        <v>'iinstallmhnt6'</v>
      </c>
      <c r="N110" t="str">
        <f t="shared" si="36"/>
        <v>$iinstallmhnt6</v>
      </c>
      <c r="O110" t="str">
        <f t="shared" si="37"/>
        <v>'$iinstallmhnt6'</v>
      </c>
      <c r="P110">
        <f t="shared" si="38"/>
        <v>16</v>
      </c>
      <c r="Q110" s="3">
        <f>MAX(P:P)</f>
        <v>24</v>
      </c>
      <c r="R110" s="10" t="str">
        <f t="shared" si="39"/>
        <v xml:space="preserve">localStorage.iinstallmhnt6        </v>
      </c>
      <c r="S110" s="8" t="s">
        <v>908</v>
      </c>
      <c r="T110" t="str">
        <f t="shared" si="40"/>
        <v xml:space="preserve">'$iinstallmhnt6'        </v>
      </c>
      <c r="U110" t="str">
        <f t="shared" si="41"/>
        <v>$iinstallmhnt6         = "null";// Loan data</v>
      </c>
      <c r="V110" t="str">
        <f t="shared" si="42"/>
        <v xml:space="preserve">       if (typeof(localStorage.iinstallmhnt6        )==  "undefined") { localStorage.iinstallmhnt6         = ""};</v>
      </c>
      <c r="W110" t="str">
        <f t="shared" si="43"/>
        <v xml:space="preserve">       localStorage.iinstallmhnt6         = '&lt;php? echo $iinstallmhnt6?&gt;' ;</v>
      </c>
      <c r="X110" t="str">
        <f t="shared" si="44"/>
        <v>$iinstallmhnt6         =  $_POST['iinstallmhnt6'] ;</v>
      </c>
      <c r="Y110" t="str">
        <f t="shared" si="45"/>
        <v xml:space="preserve">       localStorage.iinstallmhnt6         =  document.ShareholderForm.iinstallmhnt6.value;</v>
      </c>
      <c r="Z110" t="str">
        <f t="shared" si="46"/>
        <v xml:space="preserve">         document.Shareholder.iinstallmhnt6.value =  localStorage.iinstallmhnt6;</v>
      </c>
      <c r="AA110" t="s">
        <v>737</v>
      </c>
      <c r="AB110" t="str">
        <f t="shared" si="47"/>
        <v xml:space="preserve">           iinstallmhnt6  DATE NOT NULL,</v>
      </c>
      <c r="AC110" t="str">
        <f t="shared" si="48"/>
        <v xml:space="preserve">       iinstallmhnt6,</v>
      </c>
      <c r="AD110" t="str">
        <f t="shared" si="49"/>
        <v xml:space="preserve">       '$iinstallmhnt6',</v>
      </c>
    </row>
    <row r="111" spans="1:30" x14ac:dyDescent="0.25">
      <c r="A111">
        <v>90</v>
      </c>
      <c r="B111" t="s">
        <v>868</v>
      </c>
      <c r="C111" s="3">
        <v>10</v>
      </c>
      <c r="D111" t="s">
        <v>818</v>
      </c>
      <c r="I111" t="s">
        <v>895</v>
      </c>
      <c r="J111" s="3">
        <f t="shared" si="33"/>
        <v>13</v>
      </c>
      <c r="K111" s="3">
        <f>MAX(J:J)</f>
        <v>21</v>
      </c>
      <c r="L111" s="15" t="str">
        <f t="shared" si="34"/>
        <v xml:space="preserve">iinstallmhnt7        </v>
      </c>
      <c r="M111" t="str">
        <f t="shared" si="35"/>
        <v>'iinstallmhnt7'</v>
      </c>
      <c r="N111" t="str">
        <f t="shared" si="36"/>
        <v>$iinstallmhnt7</v>
      </c>
      <c r="O111" t="str">
        <f t="shared" si="37"/>
        <v>'$iinstallmhnt7'</v>
      </c>
      <c r="P111">
        <f t="shared" si="38"/>
        <v>16</v>
      </c>
      <c r="Q111" s="3">
        <f>MAX(P:P)</f>
        <v>24</v>
      </c>
      <c r="R111" s="10" t="str">
        <f t="shared" si="39"/>
        <v xml:space="preserve">localStorage.iinstallmhnt7        </v>
      </c>
      <c r="S111" s="8" t="s">
        <v>908</v>
      </c>
      <c r="T111" t="str">
        <f t="shared" si="40"/>
        <v xml:space="preserve">'$iinstallmhnt7'        </v>
      </c>
      <c r="U111" t="str">
        <f t="shared" si="41"/>
        <v>$iinstallmhnt7         = "null";// Loan data</v>
      </c>
      <c r="V111" t="str">
        <f t="shared" si="42"/>
        <v xml:space="preserve">       if (typeof(localStorage.iinstallmhnt7        )==  "undefined") { localStorage.iinstallmhnt7         = ""};</v>
      </c>
      <c r="W111" t="str">
        <f t="shared" si="43"/>
        <v xml:space="preserve">       localStorage.iinstallmhnt7         = '&lt;php? echo $iinstallmhnt7?&gt;' ;</v>
      </c>
      <c r="X111" t="str">
        <f t="shared" si="44"/>
        <v>$iinstallmhnt7         =  $_POST['iinstallmhnt7'] ;</v>
      </c>
      <c r="Y111" t="str">
        <f t="shared" si="45"/>
        <v xml:space="preserve">       localStorage.iinstallmhnt7         =  document.ShareholderForm.iinstallmhnt7.value;</v>
      </c>
      <c r="Z111" t="str">
        <f t="shared" si="46"/>
        <v xml:space="preserve">         document.Shareholder.iinstallmhnt7.value =  localStorage.iinstallmhnt7;</v>
      </c>
      <c r="AA111" t="s">
        <v>737</v>
      </c>
      <c r="AB111" t="str">
        <f t="shared" si="47"/>
        <v xml:space="preserve">           iinstallmhnt7  DATE NOT NULL,</v>
      </c>
      <c r="AC111" t="str">
        <f t="shared" si="48"/>
        <v xml:space="preserve">       iinstallmhnt7,</v>
      </c>
      <c r="AD111" t="str">
        <f t="shared" si="49"/>
        <v xml:space="preserve">       '$iinstallmhnt7',</v>
      </c>
    </row>
    <row r="112" spans="1:30" x14ac:dyDescent="0.25">
      <c r="A112">
        <v>91</v>
      </c>
      <c r="B112" t="s">
        <v>869</v>
      </c>
      <c r="C112" s="3">
        <v>10</v>
      </c>
      <c r="D112" t="s">
        <v>818</v>
      </c>
      <c r="I112" t="s">
        <v>896</v>
      </c>
      <c r="J112" s="3">
        <f t="shared" si="33"/>
        <v>13</v>
      </c>
      <c r="K112" s="3">
        <f>MAX(J:J)</f>
        <v>21</v>
      </c>
      <c r="L112" s="15" t="str">
        <f t="shared" si="34"/>
        <v xml:space="preserve">iinstallmhnt8        </v>
      </c>
      <c r="M112" t="str">
        <f t="shared" si="35"/>
        <v>'iinstallmhnt8'</v>
      </c>
      <c r="N112" t="str">
        <f t="shared" si="36"/>
        <v>$iinstallmhnt8</v>
      </c>
      <c r="O112" t="str">
        <f t="shared" si="37"/>
        <v>'$iinstallmhnt8'</v>
      </c>
      <c r="P112">
        <f t="shared" si="38"/>
        <v>16</v>
      </c>
      <c r="Q112" s="3">
        <f>MAX(P:P)</f>
        <v>24</v>
      </c>
      <c r="R112" s="10" t="str">
        <f t="shared" si="39"/>
        <v xml:space="preserve">localStorage.iinstallmhnt8        </v>
      </c>
      <c r="S112" s="8" t="s">
        <v>908</v>
      </c>
      <c r="T112" t="str">
        <f t="shared" si="40"/>
        <v xml:space="preserve">'$iinstallmhnt8'        </v>
      </c>
      <c r="U112" t="str">
        <f t="shared" si="41"/>
        <v>$iinstallmhnt8         = "null";// Loan data</v>
      </c>
      <c r="V112" t="str">
        <f t="shared" si="42"/>
        <v xml:space="preserve">       if (typeof(localStorage.iinstallmhnt8        )==  "undefined") { localStorage.iinstallmhnt8         = ""};</v>
      </c>
      <c r="W112" t="str">
        <f t="shared" si="43"/>
        <v xml:space="preserve">       localStorage.iinstallmhnt8         = '&lt;php? echo $iinstallmhnt8?&gt;' ;</v>
      </c>
      <c r="X112" t="str">
        <f t="shared" si="44"/>
        <v>$iinstallmhnt8         =  $_POST['iinstallmhnt8'] ;</v>
      </c>
      <c r="Y112" t="str">
        <f t="shared" si="45"/>
        <v xml:space="preserve">       localStorage.iinstallmhnt8         =  document.ShareholderForm.iinstallmhnt8.value;</v>
      </c>
      <c r="Z112" t="str">
        <f t="shared" si="46"/>
        <v xml:space="preserve">         document.Shareholder.iinstallmhnt8.value =  localStorage.iinstallmhnt8;</v>
      </c>
      <c r="AA112" t="s">
        <v>737</v>
      </c>
      <c r="AB112" t="str">
        <f t="shared" si="47"/>
        <v xml:space="preserve">           iinstallmhnt8  DATE NOT NULL,</v>
      </c>
      <c r="AC112" t="str">
        <f t="shared" si="48"/>
        <v xml:space="preserve">       iinstallmhnt8,</v>
      </c>
      <c r="AD112" t="str">
        <f t="shared" si="49"/>
        <v xml:space="preserve">       '$iinstallmhnt8',</v>
      </c>
    </row>
    <row r="113" spans="1:30" x14ac:dyDescent="0.25">
      <c r="A113">
        <v>92</v>
      </c>
      <c r="B113" t="s">
        <v>886</v>
      </c>
      <c r="C113" s="3">
        <v>10</v>
      </c>
      <c r="D113" t="s">
        <v>818</v>
      </c>
      <c r="I113" t="s">
        <v>897</v>
      </c>
      <c r="J113" s="3">
        <f t="shared" si="33"/>
        <v>13</v>
      </c>
      <c r="K113" s="3">
        <f>MAX(J:J)</f>
        <v>21</v>
      </c>
      <c r="L113" s="15" t="str">
        <f t="shared" si="34"/>
        <v xml:space="preserve">iinstallmhnt9        </v>
      </c>
      <c r="M113" t="str">
        <f t="shared" si="35"/>
        <v>'iinstallmhnt9'</v>
      </c>
      <c r="N113" t="str">
        <f t="shared" si="36"/>
        <v>$iinstallmhnt9</v>
      </c>
      <c r="O113" t="str">
        <f t="shared" si="37"/>
        <v>'$iinstallmhnt9'</v>
      </c>
      <c r="P113">
        <f t="shared" si="38"/>
        <v>16</v>
      </c>
      <c r="Q113" s="3">
        <f>MAX(P:P)</f>
        <v>24</v>
      </c>
      <c r="R113" s="10" t="str">
        <f t="shared" si="39"/>
        <v xml:space="preserve">localStorage.iinstallmhnt9        </v>
      </c>
      <c r="S113" s="8" t="s">
        <v>908</v>
      </c>
      <c r="T113" t="str">
        <f t="shared" si="40"/>
        <v xml:space="preserve">'$iinstallmhnt9'        </v>
      </c>
      <c r="U113" t="str">
        <f t="shared" si="41"/>
        <v>$iinstallmhnt9         = "null";// Loan data</v>
      </c>
      <c r="V113" t="str">
        <f t="shared" si="42"/>
        <v xml:space="preserve">       if (typeof(localStorage.iinstallmhnt9        )==  "undefined") { localStorage.iinstallmhnt9         = ""};</v>
      </c>
      <c r="W113" t="str">
        <f t="shared" si="43"/>
        <v xml:space="preserve">       localStorage.iinstallmhnt9         = '&lt;php? echo $iinstallmhnt9?&gt;' ;</v>
      </c>
      <c r="X113" t="str">
        <f t="shared" si="44"/>
        <v>$iinstallmhnt9         =  $_POST['iinstallmhnt9'] ;</v>
      </c>
      <c r="Y113" t="str">
        <f t="shared" si="45"/>
        <v xml:space="preserve">       localStorage.iinstallmhnt9         =  document.ShareholderForm.iinstallmhnt9.value;</v>
      </c>
      <c r="Z113" t="str">
        <f t="shared" si="46"/>
        <v xml:space="preserve">         document.Shareholder.iinstallmhnt9.value =  localStorage.iinstallmhnt9;</v>
      </c>
      <c r="AA113" t="s">
        <v>737</v>
      </c>
      <c r="AB113" t="str">
        <f t="shared" si="47"/>
        <v xml:space="preserve">           iinstallmhnt9  DATE NOT NULL,</v>
      </c>
      <c r="AC113" t="str">
        <f t="shared" si="48"/>
        <v xml:space="preserve">       iinstallmhnt9,</v>
      </c>
      <c r="AD113" t="str">
        <f t="shared" si="49"/>
        <v xml:space="preserve">       '$iinstallmhnt9',</v>
      </c>
    </row>
    <row r="114" spans="1:30" x14ac:dyDescent="0.25">
      <c r="A114">
        <v>93</v>
      </c>
      <c r="B114" t="s">
        <v>888</v>
      </c>
      <c r="C114" s="3">
        <v>10</v>
      </c>
      <c r="D114" t="s">
        <v>818</v>
      </c>
      <c r="I114" t="s">
        <v>898</v>
      </c>
      <c r="J114" s="3">
        <f t="shared" si="33"/>
        <v>14</v>
      </c>
      <c r="K114" s="3">
        <f>MAX(J:J)</f>
        <v>21</v>
      </c>
      <c r="L114" s="15" t="str">
        <f t="shared" si="34"/>
        <v xml:space="preserve">iinstallmhnt10       </v>
      </c>
      <c r="M114" t="str">
        <f t="shared" si="35"/>
        <v>'iinstallmhnt10'</v>
      </c>
      <c r="N114" t="str">
        <f t="shared" si="36"/>
        <v>$iinstallmhnt10</v>
      </c>
      <c r="O114" t="str">
        <f t="shared" si="37"/>
        <v>'$iinstallmhnt10'</v>
      </c>
      <c r="P114">
        <f t="shared" si="38"/>
        <v>17</v>
      </c>
      <c r="Q114" s="3">
        <f>MAX(P:P)</f>
        <v>24</v>
      </c>
      <c r="R114" s="10" t="str">
        <f t="shared" si="39"/>
        <v xml:space="preserve">localStorage.iinstallmhnt10       </v>
      </c>
      <c r="S114" s="8" t="s">
        <v>908</v>
      </c>
      <c r="T114" t="str">
        <f t="shared" si="40"/>
        <v xml:space="preserve">'$iinstallmhnt10'       </v>
      </c>
      <c r="U114" t="str">
        <f t="shared" si="41"/>
        <v>$iinstallmhnt10        = "null";// Loan data</v>
      </c>
      <c r="V114" t="str">
        <f t="shared" si="42"/>
        <v xml:space="preserve">       if (typeof(localStorage.iinstallmhnt10       )==  "undefined") { localStorage.iinstallmhnt10        = ""};</v>
      </c>
      <c r="W114" t="str">
        <f t="shared" si="43"/>
        <v xml:space="preserve">       localStorage.iinstallmhnt10        = '&lt;php? echo $iinstallmhnt10?&gt;' ;</v>
      </c>
      <c r="X114" t="str">
        <f t="shared" si="44"/>
        <v>$iinstallmhnt10        =  $_POST['iinstallmhnt10'] ;</v>
      </c>
      <c r="Y114" t="str">
        <f t="shared" si="45"/>
        <v xml:space="preserve">       localStorage.iinstallmhnt10        =  document.ShareholderForm.iinstallmhnt10.value;</v>
      </c>
      <c r="Z114" t="str">
        <f t="shared" si="46"/>
        <v xml:space="preserve">         document.Shareholder.iinstallmhnt10.value =  localStorage.iinstallmhnt10;</v>
      </c>
      <c r="AA114" t="s">
        <v>737</v>
      </c>
      <c r="AB114" t="str">
        <f t="shared" si="47"/>
        <v xml:space="preserve">           iinstallmhnt10  DATE NOT NULL,</v>
      </c>
      <c r="AC114" t="str">
        <f t="shared" si="48"/>
        <v xml:space="preserve">       iinstallmhnt10,</v>
      </c>
      <c r="AD114" t="str">
        <f t="shared" si="49"/>
        <v xml:space="preserve">       '$iinstallmhnt10',</v>
      </c>
    </row>
  </sheetData>
  <pageMargins left="0.7" right="0.7" top="0.75" bottom="0.75" header="0.3" footer="0.3"/>
  <pageSetup paperSize="12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IndustryBenchmarks</vt:lpstr>
      <vt:lpstr>IndustryAnalysis</vt:lpstr>
      <vt:lpstr>ManagementAnalysis</vt:lpstr>
      <vt:lpstr>ShareholderAnalysis </vt:lpstr>
      <vt:lpstr>LoadData 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moses chihungwa</dc:creator>
  <cp:lastModifiedBy>moses chihungwa</cp:lastModifiedBy>
  <dcterms:created xsi:type="dcterms:W3CDTF">2021-02-03T14:20:05Z</dcterms:created>
  <dcterms:modified xsi:type="dcterms:W3CDTF">2021-02-05T00:51:46Z</dcterms:modified>
</cp:coreProperties>
</file>