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donagaibova/Desktop/"/>
    </mc:Choice>
  </mc:AlternateContent>
  <xr:revisionPtr revIDLastSave="0" documentId="8_{E4F53100-6098-E94D-A9E2-5C784500C660}" xr6:coauthVersionLast="46" xr6:coauthVersionMax="46" xr10:uidLastSave="{00000000-0000-0000-0000-000000000000}"/>
  <bookViews>
    <workbookView xWindow="-20" yWindow="520" windowWidth="28800" windowHeight="17500" activeTab="3" xr2:uid="{00000000-000D-0000-FFFF-FFFF00000000}"/>
  </bookViews>
  <sheets>
    <sheet name="tabula-ADA-Tables" sheetId="1" r:id="rId1"/>
    <sheet name="Filtered data set- sector" sheetId="2" r:id="rId2"/>
    <sheet name="Filtered data set- job type" sheetId="3" r:id="rId3"/>
    <sheet name="cluster-analysis1sector" sheetId="4" r:id="rId4"/>
    <sheet name="cluter-analysis 2jobtype" sheetId="5" r:id="rId5"/>
    <sheet name="Sheet1" sheetId="6" r:id="rId6"/>
  </sheets>
  <definedNames>
    <definedName name="_xlchart.v1.0" hidden="1">'cluter-analysis 2jobtype'!$D$14:$D$40</definedName>
    <definedName name="_xlchart.v1.1" hidden="1">'cluter-analysis 2jobtype'!$E$13</definedName>
    <definedName name="_xlchart.v1.10" hidden="1">'cluter-analysis 2jobtype'!$F$13</definedName>
    <definedName name="_xlchart.v1.11" hidden="1">'cluter-analysis 2jobtype'!$F$14:$F$40</definedName>
    <definedName name="_xlchart.v1.12" hidden="1">'cluter-analysis 2jobtype'!$G$13</definedName>
    <definedName name="_xlchart.v1.13" hidden="1">'cluter-analysis 2jobtype'!$G$14:$G$40</definedName>
    <definedName name="_xlchart.v1.14" hidden="1">'cluter-analysis 2jobtype'!$D$14:$D$40</definedName>
    <definedName name="_xlchart.v1.15" hidden="1">'cluter-analysis 2jobtype'!$E$13</definedName>
    <definedName name="_xlchart.v1.16" hidden="1">'cluter-analysis 2jobtype'!$E$14:$E$40</definedName>
    <definedName name="_xlchart.v1.17" hidden="1">'cluter-analysis 2jobtype'!$F$13</definedName>
    <definedName name="_xlchart.v1.18" hidden="1">'cluter-analysis 2jobtype'!$F$14:$F$40</definedName>
    <definedName name="_xlchart.v1.19" hidden="1">'cluter-analysis 2jobtype'!$G$13</definedName>
    <definedName name="_xlchart.v1.2" hidden="1">'cluter-analysis 2jobtype'!$E$14:$E$40</definedName>
    <definedName name="_xlchart.v1.20" hidden="1">'cluter-analysis 2jobtype'!$G$14:$G$40</definedName>
    <definedName name="_xlchart.v1.21" hidden="1">'cluter-analysis 2jobtype'!$D$14:$D$40</definedName>
    <definedName name="_xlchart.v1.22" hidden="1">'cluter-analysis 2jobtype'!$E$13</definedName>
    <definedName name="_xlchart.v1.23" hidden="1">'cluter-analysis 2jobtype'!$E$14:$E$40</definedName>
    <definedName name="_xlchart.v1.24" hidden="1">'cluter-analysis 2jobtype'!$F$13</definedName>
    <definedName name="_xlchart.v1.25" hidden="1">'cluter-analysis 2jobtype'!$F$14:$F$40</definedName>
    <definedName name="_xlchart.v1.26" hidden="1">'cluter-analysis 2jobtype'!$G$13</definedName>
    <definedName name="_xlchart.v1.27" hidden="1">'cluter-analysis 2jobtype'!$G$14:$G$40</definedName>
    <definedName name="_xlchart.v1.28" hidden="1">'cluter-analysis 2jobtype'!$D$14:$D$40</definedName>
    <definedName name="_xlchart.v1.29" hidden="1">'cluter-analysis 2jobtype'!$E$13</definedName>
    <definedName name="_xlchart.v1.3" hidden="1">'cluter-analysis 2jobtype'!$F$13</definedName>
    <definedName name="_xlchart.v1.30" hidden="1">'cluter-analysis 2jobtype'!$E$14:$E$40</definedName>
    <definedName name="_xlchart.v1.31" hidden="1">'cluter-analysis 2jobtype'!$F$13</definedName>
    <definedName name="_xlchart.v1.32" hidden="1">'cluter-analysis 2jobtype'!$F$14:$F$40</definedName>
    <definedName name="_xlchart.v1.33" hidden="1">'cluter-analysis 2jobtype'!$G$13</definedName>
    <definedName name="_xlchart.v1.34" hidden="1">'cluter-analysis 2jobtype'!$G$14:$G$40</definedName>
    <definedName name="_xlchart.v1.35" hidden="1">'cluter-analysis 2jobtype'!$D$14:$D$40</definedName>
    <definedName name="_xlchart.v1.36" hidden="1">'cluter-analysis 2jobtype'!$E$13</definedName>
    <definedName name="_xlchart.v1.37" hidden="1">'cluter-analysis 2jobtype'!$E$14:$E$40</definedName>
    <definedName name="_xlchart.v1.38" hidden="1">'cluter-analysis 2jobtype'!$F$13</definedName>
    <definedName name="_xlchart.v1.39" hidden="1">'cluter-analysis 2jobtype'!$F$14:$F$40</definedName>
    <definedName name="_xlchart.v1.4" hidden="1">'cluter-analysis 2jobtype'!$F$14:$F$40</definedName>
    <definedName name="_xlchart.v1.40" hidden="1">'cluter-analysis 2jobtype'!$G$13</definedName>
    <definedName name="_xlchart.v1.41" hidden="1">'cluter-analysis 2jobtype'!$G$14:$G$40</definedName>
    <definedName name="_xlchart.v1.42" hidden="1">'cluter-analysis 2jobtype'!$D$14:$D$40</definedName>
    <definedName name="_xlchart.v1.43" hidden="1">'cluter-analysis 2jobtype'!$E$13</definedName>
    <definedName name="_xlchart.v1.44" hidden="1">'cluter-analysis 2jobtype'!$E$14:$E$40</definedName>
    <definedName name="_xlchart.v1.45" hidden="1">'cluter-analysis 2jobtype'!$F$13</definedName>
    <definedName name="_xlchart.v1.46" hidden="1">'cluter-analysis 2jobtype'!$F$14:$F$40</definedName>
    <definedName name="_xlchart.v1.47" hidden="1">'cluter-analysis 2jobtype'!$G$13</definedName>
    <definedName name="_xlchart.v1.48" hidden="1">'cluter-analysis 2jobtype'!$G$14:$G$40</definedName>
    <definedName name="_xlchart.v1.49" hidden="1">'cluter-analysis 2jobtype'!$D$14:$D$40</definedName>
    <definedName name="_xlchart.v1.5" hidden="1">'cluter-analysis 2jobtype'!$G$13</definedName>
    <definedName name="_xlchart.v1.50" hidden="1">'cluter-analysis 2jobtype'!$E$13</definedName>
    <definedName name="_xlchart.v1.51" hidden="1">'cluter-analysis 2jobtype'!$E$14:$E$40</definedName>
    <definedName name="_xlchart.v1.52" hidden="1">'cluter-analysis 2jobtype'!$F$13</definedName>
    <definedName name="_xlchart.v1.53" hidden="1">'cluter-analysis 2jobtype'!$F$14:$F$40</definedName>
    <definedName name="_xlchart.v1.54" hidden="1">'cluter-analysis 2jobtype'!$G$13</definedName>
    <definedName name="_xlchart.v1.55" hidden="1">'cluter-analysis 2jobtype'!$G$14:$G$40</definedName>
    <definedName name="_xlchart.v1.56" hidden="1">'cluter-analysis 2jobtype'!$D$14:$D$40</definedName>
    <definedName name="_xlchart.v1.57" hidden="1">'cluter-analysis 2jobtype'!$E$13</definedName>
    <definedName name="_xlchart.v1.58" hidden="1">'cluter-analysis 2jobtype'!$E$14:$E$40</definedName>
    <definedName name="_xlchart.v1.59" hidden="1">'cluter-analysis 2jobtype'!$F$13</definedName>
    <definedName name="_xlchart.v1.6" hidden="1">'cluter-analysis 2jobtype'!$G$14:$G$40</definedName>
    <definedName name="_xlchart.v1.60" hidden="1">'cluter-analysis 2jobtype'!$F$14:$F$40</definedName>
    <definedName name="_xlchart.v1.61" hidden="1">'cluter-analysis 2jobtype'!$G$13</definedName>
    <definedName name="_xlchart.v1.62" hidden="1">'cluter-analysis 2jobtype'!$G$14:$G$40</definedName>
    <definedName name="_xlchart.v1.7" hidden="1">'cluter-analysis 2jobtype'!$D$14:$D$40</definedName>
    <definedName name="_xlchart.v1.8" hidden="1">'cluter-analysis 2jobtype'!$E$13</definedName>
    <definedName name="_xlchart.v1.9" hidden="1">'cluter-analysis 2jobtype'!$E$14:$E$40</definedName>
    <definedName name="cluster">'cluster-analysis1sector'!$A$14:$H$232</definedName>
    <definedName name="solver_adj" localSheetId="3" hidden="1">'cluster-analysis1sector'!$D$4:$D$6</definedName>
    <definedName name="solver_adj" localSheetId="4" hidden="1">'cluter-analysis 2jobtype'!$E$4:$E$6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3</definedName>
    <definedName name="solver_eng" localSheetId="4" hidden="1">3</definedName>
    <definedName name="solver_itr" localSheetId="3" hidden="1">2147483647</definedName>
    <definedName name="solver_itr" localSheetId="4" hidden="1">2147483647</definedName>
    <definedName name="solver_lhs1" localSheetId="3" hidden="1">'cluster-analysis1sector'!$D$4:$D$6</definedName>
    <definedName name="solver_lhs1" localSheetId="4" hidden="1">'cluter-analysis 2jobtype'!$E$4:$E$6</definedName>
    <definedName name="solver_lhs2" localSheetId="3" hidden="1">'cluster-analysis1sector'!$D$4:$D$6</definedName>
    <definedName name="solver_lhs2" localSheetId="4" hidden="1">'cluter-analysis 2jobtype'!$E$4:$E$6</definedName>
    <definedName name="solver_lhs3" localSheetId="3" hidden="1">'cluster-analysis1sector'!$D$4:$D$6</definedName>
    <definedName name="solver_lhs3" localSheetId="4" hidden="1">'cluter-analysis 2jobtype'!$E$4:$E$6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3</definedName>
    <definedName name="solver_opt" localSheetId="3" hidden="1">'cluster-analysis1sector'!$M$9</definedName>
    <definedName name="solver_opt" localSheetId="4" hidden="1">'cluter-analysis 2jobtype'!$N$11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4</definedName>
    <definedName name="solver_rel2" localSheetId="4" hidden="1">4</definedName>
    <definedName name="solver_rel3" localSheetId="3" hidden="1">3</definedName>
    <definedName name="solver_rel3" localSheetId="4" hidden="1">3</definedName>
    <definedName name="solver_rhs1" localSheetId="3" hidden="1">27</definedName>
    <definedName name="solver_rhs1" localSheetId="4" hidden="1">27</definedName>
    <definedName name="solver_rhs2" localSheetId="3" hidden="1">integer</definedName>
    <definedName name="solver_rhs2" localSheetId="4" hidden="1">integer</definedName>
    <definedName name="solver_rhs3" localSheetId="3" hidden="1">1</definedName>
    <definedName name="solver_rhs3" localSheetId="4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  <definedName name="table">'cluter-analysis 2jobtype'!$C$13:$J$40</definedName>
    <definedName name="trash">'cluster-analysis1sector'!$A$14:$H$232</definedName>
    <definedName name="usagetable">'cluster-analysis1sector'!$B$11:$I$38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4" l="1"/>
  <c r="H5" i="5"/>
  <c r="H6" i="5"/>
  <c r="H4" i="5"/>
  <c r="G5" i="5"/>
  <c r="G6" i="5"/>
  <c r="G4" i="5"/>
  <c r="F5" i="5"/>
  <c r="F6" i="5"/>
  <c r="F4" i="5"/>
  <c r="E4" i="4"/>
  <c r="J12" i="4" s="1"/>
  <c r="D5" i="5"/>
  <c r="D6" i="5"/>
  <c r="D4" i="5"/>
  <c r="C5" i="4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I20" i="5"/>
  <c r="I21" i="5"/>
  <c r="I28" i="5"/>
  <c r="I29" i="5"/>
  <c r="I36" i="5"/>
  <c r="I37" i="5"/>
  <c r="H26" i="5"/>
  <c r="H34" i="5"/>
  <c r="G12" i="4"/>
  <c r="D8" i="4"/>
  <c r="G11" i="5"/>
  <c r="F11" i="5"/>
  <c r="F10" i="5"/>
  <c r="I22" i="5" s="1"/>
  <c r="G10" i="5"/>
  <c r="J14" i="5" s="1"/>
  <c r="E11" i="5"/>
  <c r="E10" i="5"/>
  <c r="H19" i="5" s="1"/>
  <c r="L15" i="5" l="1"/>
  <c r="K32" i="5"/>
  <c r="K16" i="5"/>
  <c r="K18" i="5"/>
  <c r="M18" i="5"/>
  <c r="K40" i="5"/>
  <c r="K24" i="5"/>
  <c r="M32" i="5"/>
  <c r="K33" i="5"/>
  <c r="K25" i="5"/>
  <c r="K17" i="5"/>
  <c r="L38" i="5"/>
  <c r="L30" i="5"/>
  <c r="L22" i="5"/>
  <c r="M14" i="5"/>
  <c r="M33" i="5"/>
  <c r="M25" i="5"/>
  <c r="M17" i="5"/>
  <c r="L21" i="5"/>
  <c r="L37" i="5"/>
  <c r="M24" i="5"/>
  <c r="K39" i="5"/>
  <c r="L36" i="5"/>
  <c r="M23" i="5"/>
  <c r="K30" i="5"/>
  <c r="L35" i="5"/>
  <c r="M38" i="5"/>
  <c r="K21" i="5"/>
  <c r="L14" i="5"/>
  <c r="L34" i="5"/>
  <c r="M21" i="5"/>
  <c r="K15" i="5"/>
  <c r="M15" i="5"/>
  <c r="K38" i="5"/>
  <c r="K36" i="5"/>
  <c r="K28" i="5"/>
  <c r="K20" i="5"/>
  <c r="L33" i="5"/>
  <c r="L25" i="5"/>
  <c r="L17" i="5"/>
  <c r="M36" i="5"/>
  <c r="M28" i="5"/>
  <c r="M20" i="5"/>
  <c r="L29" i="5"/>
  <c r="M16" i="5"/>
  <c r="K31" i="5"/>
  <c r="L28" i="5"/>
  <c r="M31" i="5"/>
  <c r="K22" i="5"/>
  <c r="L19" i="5"/>
  <c r="M22" i="5"/>
  <c r="K37" i="5"/>
  <c r="L18" i="5"/>
  <c r="M37" i="5"/>
  <c r="K35" i="5"/>
  <c r="K27" i="5"/>
  <c r="K19" i="5"/>
  <c r="L40" i="5"/>
  <c r="L32" i="5"/>
  <c r="L24" i="5"/>
  <c r="L16" i="5"/>
  <c r="M35" i="5"/>
  <c r="M27" i="5"/>
  <c r="M19" i="5"/>
  <c r="M40" i="5"/>
  <c r="K23" i="5"/>
  <c r="L20" i="5"/>
  <c r="M39" i="5"/>
  <c r="K14" i="5"/>
  <c r="L27" i="5"/>
  <c r="M30" i="5"/>
  <c r="K29" i="5"/>
  <c r="L26" i="5"/>
  <c r="M29" i="5"/>
  <c r="K34" i="5"/>
  <c r="K26" i="5"/>
  <c r="L39" i="5"/>
  <c r="L31" i="5"/>
  <c r="L23" i="5"/>
  <c r="M34" i="5"/>
  <c r="M26" i="5"/>
  <c r="H40" i="5"/>
  <c r="H24" i="5"/>
  <c r="H16" i="5"/>
  <c r="I35" i="5"/>
  <c r="I27" i="5"/>
  <c r="I19" i="5"/>
  <c r="H39" i="5"/>
  <c r="H23" i="5"/>
  <c r="I34" i="5"/>
  <c r="I26" i="5"/>
  <c r="I18" i="5"/>
  <c r="H32" i="5"/>
  <c r="H38" i="5"/>
  <c r="H30" i="5"/>
  <c r="H22" i="5"/>
  <c r="I14" i="5"/>
  <c r="I33" i="5"/>
  <c r="I25" i="5"/>
  <c r="I17" i="5"/>
  <c r="H37" i="5"/>
  <c r="H29" i="5"/>
  <c r="H21" i="5"/>
  <c r="I40" i="5"/>
  <c r="I32" i="5"/>
  <c r="I24" i="5"/>
  <c r="I16" i="5"/>
  <c r="H18" i="5"/>
  <c r="H14" i="5"/>
  <c r="H33" i="5"/>
  <c r="H17" i="5"/>
  <c r="I15" i="5"/>
  <c r="H25" i="5"/>
  <c r="H31" i="5"/>
  <c r="H15" i="5"/>
  <c r="H36" i="5"/>
  <c r="H28" i="5"/>
  <c r="H20" i="5"/>
  <c r="I39" i="5"/>
  <c r="I31" i="5"/>
  <c r="I23" i="5"/>
  <c r="H35" i="5"/>
  <c r="H27" i="5"/>
  <c r="I38" i="5"/>
  <c r="I30" i="5"/>
  <c r="N16" i="5" l="1"/>
  <c r="O16" i="5" s="1"/>
  <c r="N26" i="5"/>
  <c r="O26" i="5" s="1"/>
  <c r="N24" i="5"/>
  <c r="O24" i="5" s="1"/>
  <c r="N37" i="5"/>
  <c r="O37" i="5" s="1"/>
  <c r="N21" i="5"/>
  <c r="O21" i="5" s="1"/>
  <c r="N34" i="5"/>
  <c r="O34" i="5" s="1"/>
  <c r="N32" i="5"/>
  <c r="O32" i="5" s="1"/>
  <c r="N14" i="5"/>
  <c r="O14" i="5" s="1"/>
  <c r="N18" i="5"/>
  <c r="O18" i="5" s="1"/>
  <c r="N28" i="5"/>
  <c r="O28" i="5" s="1"/>
  <c r="N22" i="5"/>
  <c r="O22" i="5" s="1"/>
  <c r="N30" i="5"/>
  <c r="O30" i="5" s="1"/>
  <c r="N33" i="5"/>
  <c r="O33" i="5" s="1"/>
  <c r="N27" i="5"/>
  <c r="O27" i="5" s="1"/>
  <c r="N23" i="5"/>
  <c r="O23" i="5" s="1"/>
  <c r="N40" i="5"/>
  <c r="O40" i="5" s="1"/>
  <c r="N38" i="5"/>
  <c r="O38" i="5" s="1"/>
  <c r="N25" i="5"/>
  <c r="O25" i="5" s="1"/>
  <c r="N19" i="5"/>
  <c r="O19" i="5" s="1"/>
  <c r="N29" i="5"/>
  <c r="O29" i="5" s="1"/>
  <c r="N15" i="5"/>
  <c r="O15" i="5" s="1"/>
  <c r="N35" i="5"/>
  <c r="O35" i="5" s="1"/>
  <c r="N31" i="5"/>
  <c r="O31" i="5" s="1"/>
  <c r="N39" i="5"/>
  <c r="O39" i="5" s="1"/>
  <c r="N20" i="5"/>
  <c r="O20" i="5" s="1"/>
  <c r="N36" i="5"/>
  <c r="O36" i="5" s="1"/>
  <c r="N17" i="5"/>
  <c r="O17" i="5" s="1"/>
  <c r="C6" i="4"/>
  <c r="C4" i="4"/>
  <c r="E9" i="4"/>
  <c r="H14" i="4" s="1"/>
  <c r="F9" i="4"/>
  <c r="I17" i="4" s="1"/>
  <c r="D9" i="4"/>
  <c r="E8" i="4"/>
  <c r="H15" i="4" s="1"/>
  <c r="F6" i="4" s="1"/>
  <c r="F8" i="4"/>
  <c r="I18" i="4" s="1"/>
  <c r="G27" i="4"/>
  <c r="N11" i="5" l="1"/>
  <c r="G34" i="4"/>
  <c r="E5" i="4" s="1"/>
  <c r="G26" i="4"/>
  <c r="G18" i="4"/>
  <c r="H37" i="4"/>
  <c r="H29" i="4"/>
  <c r="H21" i="4"/>
  <c r="H13" i="4"/>
  <c r="I32" i="4"/>
  <c r="G4" i="4" s="1"/>
  <c r="I24" i="4"/>
  <c r="I16" i="4"/>
  <c r="G33" i="4"/>
  <c r="G25" i="4"/>
  <c r="G17" i="4"/>
  <c r="H36" i="4"/>
  <c r="H28" i="4"/>
  <c r="H20" i="4"/>
  <c r="I12" i="4"/>
  <c r="I31" i="4"/>
  <c r="I23" i="4"/>
  <c r="I15" i="4"/>
  <c r="G19" i="4"/>
  <c r="G32" i="4"/>
  <c r="G24" i="4"/>
  <c r="G16" i="4"/>
  <c r="H35" i="4"/>
  <c r="H27" i="4"/>
  <c r="H19" i="4"/>
  <c r="I38" i="4"/>
  <c r="I30" i="4"/>
  <c r="I22" i="4"/>
  <c r="I14" i="4"/>
  <c r="G15" i="4"/>
  <c r="E6" i="4" s="1"/>
  <c r="H34" i="4"/>
  <c r="I37" i="4"/>
  <c r="I29" i="4"/>
  <c r="I21" i="4"/>
  <c r="I13" i="4"/>
  <c r="G23" i="4"/>
  <c r="H18" i="4"/>
  <c r="G38" i="4"/>
  <c r="G30" i="4"/>
  <c r="G22" i="4"/>
  <c r="G14" i="4"/>
  <c r="H33" i="4"/>
  <c r="H25" i="4"/>
  <c r="H17" i="4"/>
  <c r="I36" i="4"/>
  <c r="G6" i="4" s="1"/>
  <c r="I28" i="4"/>
  <c r="I20" i="4"/>
  <c r="G31" i="4"/>
  <c r="H26" i="4"/>
  <c r="G37" i="4"/>
  <c r="G29" i="4"/>
  <c r="G21" i="4"/>
  <c r="G13" i="4"/>
  <c r="H32" i="4"/>
  <c r="F4" i="4" s="1"/>
  <c r="H24" i="4"/>
  <c r="H16" i="4"/>
  <c r="I35" i="4"/>
  <c r="I27" i="4"/>
  <c r="I19" i="4"/>
  <c r="G36" i="4"/>
  <c r="G28" i="4"/>
  <c r="G20" i="4"/>
  <c r="H12" i="4"/>
  <c r="H31" i="4"/>
  <c r="H23" i="4"/>
  <c r="F5" i="4" s="1"/>
  <c r="I34" i="4"/>
  <c r="G5" i="4" s="1"/>
  <c r="I26" i="4"/>
  <c r="G35" i="4"/>
  <c r="H38" i="4"/>
  <c r="H30" i="4"/>
  <c r="H22" i="4"/>
  <c r="I33" i="4"/>
  <c r="I25" i="4"/>
  <c r="J32" i="4" l="1"/>
  <c r="J25" i="4"/>
  <c r="J28" i="4"/>
  <c r="K28" i="4" s="1"/>
  <c r="L28" i="4" s="1"/>
  <c r="J33" i="4"/>
  <c r="K33" i="4" s="1"/>
  <c r="J34" i="4"/>
  <c r="K34" i="4" s="1"/>
  <c r="L34" i="4" s="1"/>
  <c r="J18" i="4"/>
  <c r="K18" i="4" s="1"/>
  <c r="J17" i="4"/>
  <c r="K17" i="4" s="1"/>
  <c r="J36" i="4"/>
  <c r="K36" i="4" s="1"/>
  <c r="J26" i="4"/>
  <c r="K26" i="4" s="1"/>
  <c r="L26" i="4" s="1"/>
  <c r="J15" i="4"/>
  <c r="K15" i="4" s="1"/>
  <c r="J20" i="4"/>
  <c r="K20" i="4" s="1"/>
  <c r="J24" i="4"/>
  <c r="J35" i="4"/>
  <c r="K35" i="4" s="1"/>
  <c r="J19" i="4"/>
  <c r="K19" i="4" s="1"/>
  <c r="L19" i="4" s="1"/>
  <c r="J23" i="4"/>
  <c r="K23" i="4" s="1"/>
  <c r="L23" i="4" s="1"/>
  <c r="J38" i="4"/>
  <c r="K38" i="4" s="1"/>
  <c r="L38" i="4" s="1"/>
  <c r="J14" i="4"/>
  <c r="K14" i="4" s="1"/>
  <c r="L14" i="4" s="1"/>
  <c r="J21" i="4"/>
  <c r="K21" i="4" s="1"/>
  <c r="J22" i="4"/>
  <c r="K22" i="4" s="1"/>
  <c r="L22" i="4" s="1"/>
  <c r="M22" i="4" s="1"/>
  <c r="N22" i="4" s="1"/>
  <c r="J31" i="4"/>
  <c r="K31" i="4" s="1"/>
  <c r="L31" i="4" s="1"/>
  <c r="J29" i="4"/>
  <c r="K29" i="4" s="1"/>
  <c r="L29" i="4" s="1"/>
  <c r="J30" i="4"/>
  <c r="K30" i="4" s="1"/>
  <c r="J27" i="4"/>
  <c r="K27" i="4" s="1"/>
  <c r="L27" i="4" s="1"/>
  <c r="J13" i="4"/>
  <c r="K13" i="4" s="1"/>
  <c r="J37" i="4"/>
  <c r="K37" i="4" s="1"/>
  <c r="J16" i="4"/>
  <c r="K16" i="4" s="1"/>
  <c r="L16" i="4" s="1"/>
  <c r="K32" i="4"/>
  <c r="L32" i="4" s="1"/>
  <c r="M32" i="4" s="1"/>
  <c r="N32" i="4" s="1"/>
  <c r="L12" i="4"/>
  <c r="M12" i="4" s="1"/>
  <c r="K24" i="4"/>
  <c r="L24" i="4" s="1"/>
  <c r="K25" i="4"/>
  <c r="L25" i="4" s="1"/>
  <c r="M25" i="4" s="1"/>
  <c r="N25" i="4" s="1"/>
  <c r="L37" i="4"/>
  <c r="M37" i="4" s="1"/>
  <c r="N37" i="4" s="1"/>
  <c r="M16" i="4" l="1"/>
  <c r="N16" i="4" s="1"/>
  <c r="L20" i="4"/>
  <c r="M20" i="4" s="1"/>
  <c r="N20" i="4" s="1"/>
  <c r="L21" i="4"/>
  <c r="M21" i="4" s="1"/>
  <c r="N21" i="4" s="1"/>
  <c r="L15" i="4"/>
  <c r="M15" i="4" s="1"/>
  <c r="N15" i="4" s="1"/>
  <c r="L33" i="4"/>
  <c r="M33" i="4" s="1"/>
  <c r="N33" i="4" s="1"/>
  <c r="L18" i="4"/>
  <c r="M18" i="4" s="1"/>
  <c r="N18" i="4" s="1"/>
  <c r="L17" i="4"/>
  <c r="M17" i="4" s="1"/>
  <c r="N17" i="4" s="1"/>
  <c r="M29" i="4"/>
  <c r="N29" i="4" s="1"/>
  <c r="M38" i="4"/>
  <c r="N38" i="4" s="1"/>
  <c r="M26" i="4"/>
  <c r="N26" i="4" s="1"/>
  <c r="M27" i="4"/>
  <c r="N27" i="4" s="1"/>
  <c r="M28" i="4"/>
  <c r="N28" i="4" s="1"/>
  <c r="M23" i="4"/>
  <c r="N23" i="4" s="1"/>
  <c r="M31" i="4"/>
  <c r="N31" i="4" s="1"/>
  <c r="M34" i="4"/>
  <c r="N34" i="4" s="1"/>
  <c r="L13" i="4"/>
  <c r="M13" i="4" s="1"/>
  <c r="N13" i="4" s="1"/>
  <c r="M24" i="4"/>
  <c r="N24" i="4" s="1"/>
  <c r="M19" i="4"/>
  <c r="N19" i="4" s="1"/>
  <c r="L30" i="4"/>
  <c r="M30" i="4" s="1"/>
  <c r="N30" i="4" s="1"/>
  <c r="L35" i="4"/>
  <c r="M35" i="4" s="1"/>
  <c r="N35" i="4" s="1"/>
  <c r="M14" i="4"/>
  <c r="N14" i="4" s="1"/>
  <c r="L36" i="4"/>
  <c r="M36" i="4" s="1"/>
  <c r="N36" i="4" s="1"/>
  <c r="N12" i="4"/>
  <c r="M9" i="4" l="1"/>
</calcChain>
</file>

<file path=xl/sharedStrings.xml><?xml version="1.0" encoding="utf-8"?>
<sst xmlns="http://schemas.openxmlformats.org/spreadsheetml/2006/main" count="3647" uniqueCount="747">
  <si>
    <t>Academia</t>
  </si>
  <si>
    <t>For-Profit</t>
  </si>
  <si>
    <t>Government</t>
  </si>
  <si>
    <t>Nonprofit</t>
  </si>
  <si>
    <t>Not found</t>
  </si>
  <si>
    <t>N %</t>
  </si>
  <si>
    <t>Biochemistry and Molecular Biology</t>
  </si>
  <si>
    <t>44 46</t>
  </si>
  <si>
    <t>12 13</t>
  </si>
  <si>
    <t>13 14</t>
  </si>
  <si>
    <t>5 5</t>
  </si>
  <si>
    <t>22 23</t>
  </si>
  <si>
    <t>Biochemistry, Cellular and Molecular Biology</t>
  </si>
  <si>
    <t>170 44</t>
  </si>
  <si>
    <t>73 19</t>
  </si>
  <si>
    <t>29 7</t>
  </si>
  <si>
    <t>28 7</t>
  </si>
  <si>
    <t>87 22</t>
  </si>
  <si>
    <t>Biological Chemistry</t>
  </si>
  <si>
    <t>22 33</t>
  </si>
  <si>
    <t>7 11</t>
  </si>
  <si>
    <t>3 5</t>
  </si>
  <si>
    <t>8 12</t>
  </si>
  <si>
    <t>26 39</t>
  </si>
  <si>
    <t>Biology</t>
  </si>
  <si>
    <t>106 37</t>
  </si>
  <si>
    <t>61 21</t>
  </si>
  <si>
    <t>20 7</t>
  </si>
  <si>
    <t>22 8</t>
  </si>
  <si>
    <t>77 27</t>
  </si>
  <si>
    <t>Biomedical Engineering</t>
  </si>
  <si>
    <t>129 36</t>
  </si>
  <si>
    <t>108 30</t>
  </si>
  <si>
    <t>28 8</t>
  </si>
  <si>
    <t>18 5</t>
  </si>
  <si>
    <t>77 21</t>
  </si>
  <si>
    <t>Biophysics</t>
  </si>
  <si>
    <t>38 46</t>
  </si>
  <si>
    <t>12 15</t>
  </si>
  <si>
    <t>6 7</t>
  </si>
  <si>
    <t>3 4</t>
  </si>
  <si>
    <t>23 28</t>
  </si>
  <si>
    <t>Biophysics and Biophysical Chemistry</t>
  </si>
  <si>
    <t>4 67</t>
  </si>
  <si>
    <t>2 33</t>
  </si>
  <si>
    <t>0 0</t>
  </si>
  <si>
    <t>Biostatistics</t>
  </si>
  <si>
    <t>71 58</t>
  </si>
  <si>
    <t>27 22</t>
  </si>
  <si>
    <t>4 3</t>
  </si>
  <si>
    <t>21 17</t>
  </si>
  <si>
    <t>Cellular and Molecular Medicine</t>
  </si>
  <si>
    <t>135 45</t>
  </si>
  <si>
    <t>50 17</t>
  </si>
  <si>
    <t>13 4</t>
  </si>
  <si>
    <t>22 7</t>
  </si>
  <si>
    <t>83 27</t>
  </si>
  <si>
    <t>Cellular and Molecular Physiology</t>
  </si>
  <si>
    <t>21 58</t>
  </si>
  <si>
    <t>3 8</t>
  </si>
  <si>
    <t>2 6</t>
  </si>
  <si>
    <t>10 28</t>
  </si>
  <si>
    <t>Chemical and Biomolecular Engineering</t>
  </si>
  <si>
    <t>54 30</t>
  </si>
  <si>
    <t>72 40</t>
  </si>
  <si>
    <t>10 6</t>
  </si>
  <si>
    <t>32 18</t>
  </si>
  <si>
    <t>Chemical Biology</t>
  </si>
  <si>
    <t>11 35</t>
  </si>
  <si>
    <t>9 29</t>
  </si>
  <si>
    <t>4 13</t>
  </si>
  <si>
    <t>5 16</t>
  </si>
  <si>
    <t>Chemical Engineering</t>
  </si>
  <si>
    <t>4 40</t>
  </si>
  <si>
    <t>3 30</t>
  </si>
  <si>
    <t>1 10</t>
  </si>
  <si>
    <t>2 20</t>
  </si>
  <si>
    <t>Chemistry</t>
  </si>
  <si>
    <t>114 42</t>
  </si>
  <si>
    <t>68 25</t>
  </si>
  <si>
    <t>24 9</t>
  </si>
  <si>
    <t>9 3</t>
  </si>
  <si>
    <t>56 21</t>
  </si>
  <si>
    <t>Clinical Investigation</t>
  </si>
  <si>
    <t>67 61</t>
  </si>
  <si>
    <t>3 3</t>
  </si>
  <si>
    <t>2 2</t>
  </si>
  <si>
    <t>33 30</t>
  </si>
  <si>
    <t>Environmental Health and Engineering</t>
  </si>
  <si>
    <t>15 56</t>
  </si>
  <si>
    <t>2 7</t>
  </si>
  <si>
    <t>3 11</t>
  </si>
  <si>
    <t>1 4</t>
  </si>
  <si>
    <t>6 22</t>
  </si>
  <si>
    <t>Epidemiology</t>
  </si>
  <si>
    <t>188 49</t>
  </si>
  <si>
    <t>47 12</t>
  </si>
  <si>
    <t>40 10</t>
  </si>
  <si>
    <t>21 5</t>
  </si>
  <si>
    <t>88 23</t>
  </si>
  <si>
    <t>Functional Anatomy and Evolution</t>
  </si>
  <si>
    <t>21 70</t>
  </si>
  <si>
    <t>1 3</t>
  </si>
  <si>
    <t>8 27</t>
  </si>
  <si>
    <t>Geography and Environmental Engineering</t>
  </si>
  <si>
    <t>30 27</t>
  </si>
  <si>
    <t>26 23</t>
  </si>
  <si>
    <t>9 8</t>
  </si>
  <si>
    <t>45 40</t>
  </si>
  <si>
    <t>Human Genetics</t>
  </si>
  <si>
    <t>14 37</t>
  </si>
  <si>
    <t>5 13</t>
  </si>
  <si>
    <t>2 5</t>
  </si>
  <si>
    <t>Human Genetics and Molecular Biology</t>
  </si>
  <si>
    <t>53 40</t>
  </si>
  <si>
    <t>21 16</t>
  </si>
  <si>
    <t>13 10</t>
  </si>
  <si>
    <t>11 8</t>
  </si>
  <si>
    <t>35 26</t>
  </si>
  <si>
    <t>Immunology</t>
  </si>
  <si>
    <t>39 41</t>
  </si>
  <si>
    <t>10 11</t>
  </si>
  <si>
    <t>6 6</t>
  </si>
  <si>
    <t>11 12</t>
  </si>
  <si>
    <t>29 31</t>
  </si>
  <si>
    <t>Molecular Microbiology and Immunology</t>
  </si>
  <si>
    <t>51 36</t>
  </si>
  <si>
    <t>26 18</t>
  </si>
  <si>
    <t>20 14</t>
  </si>
  <si>
    <t>12 9</t>
  </si>
  <si>
    <t>32 23</t>
  </si>
  <si>
    <t>Neuroscience</t>
  </si>
  <si>
    <t>84 40</t>
  </si>
  <si>
    <t>36 17</t>
  </si>
  <si>
    <t>6 3</t>
  </si>
  <si>
    <t>18 9</t>
  </si>
  <si>
    <t>66 31</t>
  </si>
  <si>
    <t>Pathobiology</t>
  </si>
  <si>
    <t>32 35</t>
  </si>
  <si>
    <t>18 20</t>
  </si>
  <si>
    <t>7 8</t>
  </si>
  <si>
    <t>29 32</t>
  </si>
  <si>
    <t>Pharmacology and Molecular Sciences</t>
  </si>
  <si>
    <t>58 39</t>
  </si>
  <si>
    <t>32 21</t>
  </si>
  <si>
    <t>17 11</t>
  </si>
  <si>
    <t>14 9</t>
  </si>
  <si>
    <t>28 19</t>
  </si>
  <si>
    <t>Program in Molecular Biophysics</t>
  </si>
  <si>
    <t>29 43</t>
  </si>
  <si>
    <t>12 18</t>
  </si>
  <si>
    <t>7 10</t>
  </si>
  <si>
    <t>20 28</t>
  </si>
  <si>
    <t>16 23</t>
  </si>
  <si>
    <t>5 7</t>
  </si>
  <si>
    <t>23 32</t>
  </si>
  <si>
    <t>90 32</t>
  </si>
  <si>
    <t>68 24</t>
  </si>
  <si>
    <t>23 8</t>
  </si>
  <si>
    <t>18 6</t>
  </si>
  <si>
    <t>83 29</t>
  </si>
  <si>
    <t>10 20</t>
  </si>
  <si>
    <t>6 12</t>
  </si>
  <si>
    <t>4 8</t>
  </si>
  <si>
    <t>7 14</t>
  </si>
  <si>
    <t>23 46</t>
  </si>
  <si>
    <t>63 33</t>
  </si>
  <si>
    <t>47 24</t>
  </si>
  <si>
    <t>13 7</t>
  </si>
  <si>
    <t>14 7</t>
  </si>
  <si>
    <t>55 29</t>
  </si>
  <si>
    <t>59 25</t>
  </si>
  <si>
    <t>75 32</t>
  </si>
  <si>
    <t>22 9</t>
  </si>
  <si>
    <t>13 6</t>
  </si>
  <si>
    <t>63 27</t>
  </si>
  <si>
    <t>25 38</t>
  </si>
  <si>
    <t>6 9</t>
  </si>
  <si>
    <t>19 29</t>
  </si>
  <si>
    <t>1 100</t>
  </si>
  <si>
    <t>36 49</t>
  </si>
  <si>
    <t>14 19</t>
  </si>
  <si>
    <t>1 1</t>
  </si>
  <si>
    <t>20 27</t>
  </si>
  <si>
    <t>65 33</t>
  </si>
  <si>
    <t>43 22</t>
  </si>
  <si>
    <t>9 5</t>
  </si>
  <si>
    <t>17 9</t>
  </si>
  <si>
    <t>10 38</t>
  </si>
  <si>
    <t>3 12</t>
  </si>
  <si>
    <t>2 8</t>
  </si>
  <si>
    <t>11 42</t>
  </si>
  <si>
    <t>23 20</t>
  </si>
  <si>
    <t>55 49</t>
  </si>
  <si>
    <t>4 4</t>
  </si>
  <si>
    <t>6 5</t>
  </si>
  <si>
    <t>25 22</t>
  </si>
  <si>
    <t>2 22</t>
  </si>
  <si>
    <t>3 33</t>
  </si>
  <si>
    <t>46 24</t>
  </si>
  <si>
    <t>67 35</t>
  </si>
  <si>
    <t>24 13</t>
  </si>
  <si>
    <t>47 25</t>
  </si>
  <si>
    <t>31 40</t>
  </si>
  <si>
    <t>2 3</t>
  </si>
  <si>
    <t>5 6</t>
  </si>
  <si>
    <t>39 51</t>
  </si>
  <si>
    <t>132 43</t>
  </si>
  <si>
    <t>31 10</t>
  </si>
  <si>
    <t>27 9</t>
  </si>
  <si>
    <t>10 3</t>
  </si>
  <si>
    <t>105 34</t>
  </si>
  <si>
    <t>12 55</t>
  </si>
  <si>
    <t>1 5</t>
  </si>
  <si>
    <t>9 41</t>
  </si>
  <si>
    <t>21 25</t>
  </si>
  <si>
    <t>10 12</t>
  </si>
  <si>
    <t>46 55</t>
  </si>
  <si>
    <t>42 36</t>
  </si>
  <si>
    <t>14 12</t>
  </si>
  <si>
    <t>10 9</t>
  </si>
  <si>
    <t>12 10</t>
  </si>
  <si>
    <t>39 33</t>
  </si>
  <si>
    <t>27 40</t>
  </si>
  <si>
    <t>21 31</t>
  </si>
  <si>
    <t>26 26</t>
  </si>
  <si>
    <t>23 23</t>
  </si>
  <si>
    <t>15 15</t>
  </si>
  <si>
    <t>11 11</t>
  </si>
  <si>
    <t>25 25</t>
  </si>
  <si>
    <t>44 32</t>
  </si>
  <si>
    <t>17 12</t>
  </si>
  <si>
    <t>7 5</t>
  </si>
  <si>
    <t>10 7</t>
  </si>
  <si>
    <t>60 43</t>
  </si>
  <si>
    <t>22 36</t>
  </si>
  <si>
    <t>13 21</t>
  </si>
  <si>
    <t>4 7</t>
  </si>
  <si>
    <t>19 31</t>
  </si>
  <si>
    <t>27 24</t>
  </si>
  <si>
    <t>38 34</t>
  </si>
  <si>
    <t>12 11</t>
  </si>
  <si>
    <t>5 4</t>
  </si>
  <si>
    <t>14 29</t>
  </si>
  <si>
    <t>17 35</t>
  </si>
  <si>
    <t>5 10</t>
  </si>
  <si>
    <t>2 4</t>
  </si>
  <si>
    <t>11 22</t>
  </si>
  <si>
    <t>9 21</t>
  </si>
  <si>
    <t>16 37</t>
  </si>
  <si>
    <t>3 7</t>
  </si>
  <si>
    <t>13 30</t>
  </si>
  <si>
    <t>56 34</t>
  </si>
  <si>
    <t>40 24</t>
  </si>
  <si>
    <t>12 7</t>
  </si>
  <si>
    <t>47 28</t>
  </si>
  <si>
    <t>8 24</t>
  </si>
  <si>
    <t>6 18</t>
  </si>
  <si>
    <t>4 12</t>
  </si>
  <si>
    <t>13 39</t>
  </si>
  <si>
    <t>40 35</t>
  </si>
  <si>
    <t>38 33</t>
  </si>
  <si>
    <t>32 28</t>
  </si>
  <si>
    <t>31 30</t>
  </si>
  <si>
    <t>38 36</t>
  </si>
  <si>
    <t>7 7</t>
  </si>
  <si>
    <t>23 22</t>
  </si>
  <si>
    <t>15 41</t>
  </si>
  <si>
    <t>8 22</t>
  </si>
  <si>
    <t>4 11</t>
  </si>
  <si>
    <t>10 27</t>
  </si>
  <si>
    <t>24 49</t>
  </si>
  <si>
    <t>1 2</t>
  </si>
  <si>
    <t>13 27</t>
  </si>
  <si>
    <t>35 37</t>
  </si>
  <si>
    <t>23 24</t>
  </si>
  <si>
    <t>27 28</t>
  </si>
  <si>
    <t>4 44</t>
  </si>
  <si>
    <t>1 11</t>
  </si>
  <si>
    <t>7 16</t>
  </si>
  <si>
    <t>24 53</t>
  </si>
  <si>
    <t>11 24</t>
  </si>
  <si>
    <t>49 43</t>
  </si>
  <si>
    <t>13 11</t>
  </si>
  <si>
    <t>18 44</t>
  </si>
  <si>
    <t>20 49</t>
  </si>
  <si>
    <t>76 39</t>
  </si>
  <si>
    <t>27 14</t>
  </si>
  <si>
    <t>23 12</t>
  </si>
  <si>
    <t>58 30</t>
  </si>
  <si>
    <t>4 36</t>
  </si>
  <si>
    <t>1 9</t>
  </si>
  <si>
    <t>6 55</t>
  </si>
  <si>
    <t>12 22</t>
  </si>
  <si>
    <t>7 13</t>
  </si>
  <si>
    <t>32 59</t>
  </si>
  <si>
    <t>16 30</t>
  </si>
  <si>
    <t>11 21</t>
  </si>
  <si>
    <t>5 9</t>
  </si>
  <si>
    <t>19 36</t>
  </si>
  <si>
    <t>16 43</t>
  </si>
  <si>
    <t>6 16</t>
  </si>
  <si>
    <t>13 22</t>
  </si>
  <si>
    <t>16 27</t>
  </si>
  <si>
    <t>11 19</t>
  </si>
  <si>
    <t>5 8</t>
  </si>
  <si>
    <t>14 24</t>
  </si>
  <si>
    <t>36 51</t>
  </si>
  <si>
    <t>7 30</t>
  </si>
  <si>
    <t>8 35</t>
  </si>
  <si>
    <t>15 26</t>
  </si>
  <si>
    <t>22 38</t>
  </si>
  <si>
    <t>6 10</t>
  </si>
  <si>
    <t>8 25</t>
  </si>
  <si>
    <t>12 38</t>
  </si>
  <si>
    <t>9 28</t>
  </si>
  <si>
    <t>3 18</t>
  </si>
  <si>
    <t>7 41</t>
  </si>
  <si>
    <t>14 21</t>
  </si>
  <si>
    <t>17 26</t>
  </si>
  <si>
    <t>23 35</t>
  </si>
  <si>
    <t>2 29</t>
  </si>
  <si>
    <t>1 14</t>
  </si>
  <si>
    <t>3 43</t>
  </si>
  <si>
    <t>13 32</t>
  </si>
  <si>
    <t>8 20</t>
  </si>
  <si>
    <t>17 41</t>
  </si>
  <si>
    <t>7 23</t>
  </si>
  <si>
    <t>10 32</t>
  </si>
  <si>
    <t>3 10</t>
  </si>
  <si>
    <t>5 42</t>
  </si>
  <si>
    <t>4 33</t>
  </si>
  <si>
    <t>3 25</t>
  </si>
  <si>
    <t>9 36</t>
  </si>
  <si>
    <t>8 32</t>
  </si>
  <si>
    <t>6 24</t>
  </si>
  <si>
    <t>2 50</t>
  </si>
  <si>
    <t>1 25</t>
  </si>
  <si>
    <t>14 38</t>
  </si>
  <si>
    <t>11 30</t>
  </si>
  <si>
    <t>5 45</t>
  </si>
  <si>
    <t>21 35</t>
  </si>
  <si>
    <t>8 13</t>
  </si>
  <si>
    <t>22 37</t>
  </si>
  <si>
    <t>1 17</t>
  </si>
  <si>
    <t>5 20</t>
  </si>
  <si>
    <t>18 72</t>
  </si>
  <si>
    <t>5 21</t>
  </si>
  <si>
    <t>3 13</t>
  </si>
  <si>
    <t>12 50</t>
  </si>
  <si>
    <t>3 27</t>
  </si>
  <si>
    <t>3 21</t>
  </si>
  <si>
    <t>1 7</t>
  </si>
  <si>
    <t>4 29</t>
  </si>
  <si>
    <t>5 36</t>
  </si>
  <si>
    <t>7 35</t>
  </si>
  <si>
    <t>3 15</t>
  </si>
  <si>
    <t>3 14</t>
  </si>
  <si>
    <t>9 43</t>
  </si>
  <si>
    <t>7 33</t>
  </si>
  <si>
    <t>3 23</t>
  </si>
  <si>
    <t>5 38</t>
  </si>
  <si>
    <t>Further</t>
  </si>
  <si>
    <t>training or</t>
  </si>
  <si>
    <t>Primarily</t>
  </si>
  <si>
    <t>Not related to</t>
  </si>
  <si>
    <t>education</t>
  </si>
  <si>
    <t>research</t>
  </si>
  <si>
    <t>teaching</t>
  </si>
  <si>
    <t>Science-related</t>
  </si>
  <si>
    <t>science</t>
  </si>
  <si>
    <t>40 42</t>
  </si>
  <si>
    <t>15 16</t>
  </si>
  <si>
    <t>10 10</t>
  </si>
  <si>
    <t>167 43</t>
  </si>
  <si>
    <t>64 17</t>
  </si>
  <si>
    <t>17 4</t>
  </si>
  <si>
    <t>25 6</t>
  </si>
  <si>
    <t>33 9</t>
  </si>
  <si>
    <t>81 21</t>
  </si>
  <si>
    <t>20 30</t>
  </si>
  <si>
    <t>13 20</t>
  </si>
  <si>
    <t>4 6</t>
  </si>
  <si>
    <t>113 40</t>
  </si>
  <si>
    <t>42 15</t>
  </si>
  <si>
    <t>14 5</t>
  </si>
  <si>
    <t>12 4</t>
  </si>
  <si>
    <t>35 12</t>
  </si>
  <si>
    <t>70 24</t>
  </si>
  <si>
    <t>91 25</t>
  </si>
  <si>
    <t>22 6</t>
  </si>
  <si>
    <t>38 11</t>
  </si>
  <si>
    <t>47 13</t>
  </si>
  <si>
    <t>71 20</t>
  </si>
  <si>
    <t>35 43</t>
  </si>
  <si>
    <t>8 10</t>
  </si>
  <si>
    <t>21 26</t>
  </si>
  <si>
    <t>40 33</t>
  </si>
  <si>
    <t>28 23</t>
  </si>
  <si>
    <t>7 6</t>
  </si>
  <si>
    <t>96 32</t>
  </si>
  <si>
    <t>54 18</t>
  </si>
  <si>
    <t>37 12</t>
  </si>
  <si>
    <t>17 6</t>
  </si>
  <si>
    <t>79 26</t>
  </si>
  <si>
    <t>14 39</t>
  </si>
  <si>
    <t>62 35</t>
  </si>
  <si>
    <t>4 2</t>
  </si>
  <si>
    <t>19 11</t>
  </si>
  <si>
    <t>27 15</t>
  </si>
  <si>
    <t>15 48</t>
  </si>
  <si>
    <t>105 39</t>
  </si>
  <si>
    <t>64 24</t>
  </si>
  <si>
    <t>10 4</t>
  </si>
  <si>
    <t>25 9</t>
  </si>
  <si>
    <t>53 20</t>
  </si>
  <si>
    <t>18 16</t>
  </si>
  <si>
    <t>41 37</t>
  </si>
  <si>
    <t>14 13</t>
  </si>
  <si>
    <t>32 29</t>
  </si>
  <si>
    <t>11 41</t>
  </si>
  <si>
    <t>5 19</t>
  </si>
  <si>
    <t>65 17</t>
  </si>
  <si>
    <t>128 33</t>
  </si>
  <si>
    <t>54 14</t>
  </si>
  <si>
    <t>31 8</t>
  </si>
  <si>
    <t>6 20</t>
  </si>
  <si>
    <t>5 17</t>
  </si>
  <si>
    <t>11 37</t>
  </si>
  <si>
    <t>19 17</t>
  </si>
  <si>
    <t>13 12</t>
  </si>
  <si>
    <t>11 10</t>
  </si>
  <si>
    <t>44 39</t>
  </si>
  <si>
    <t>13 34</t>
  </si>
  <si>
    <t>43 32</t>
  </si>
  <si>
    <t>23 17</t>
  </si>
  <si>
    <t>9 7</t>
  </si>
  <si>
    <t>10 8</t>
  </si>
  <si>
    <t>17 18</t>
  </si>
  <si>
    <t>57 40</t>
  </si>
  <si>
    <t>23 16</t>
  </si>
  <si>
    <t>6 4</t>
  </si>
  <si>
    <t>34 24</t>
  </si>
  <si>
    <t>57 27</t>
  </si>
  <si>
    <t>28 13</t>
  </si>
  <si>
    <t>11 5</t>
  </si>
  <si>
    <t>31 15</t>
  </si>
  <si>
    <t>65 31</t>
  </si>
  <si>
    <t>30 33</t>
  </si>
  <si>
    <t>57 38</t>
  </si>
  <si>
    <t>34 23</t>
  </si>
  <si>
    <t>11 7</t>
  </si>
  <si>
    <t>26 17</t>
  </si>
  <si>
    <t>31 46</t>
  </si>
  <si>
    <t>15 22</t>
  </si>
  <si>
    <t>11 16</t>
  </si>
  <si>
    <t>14 20</t>
  </si>
  <si>
    <t>12 17</t>
  </si>
  <si>
    <t>6 8</t>
  </si>
  <si>
    <t>8 11</t>
  </si>
  <si>
    <t>63 22</t>
  </si>
  <si>
    <t>73 26</t>
  </si>
  <si>
    <t>19 7</t>
  </si>
  <si>
    <t>26 9</t>
  </si>
  <si>
    <t>79 28</t>
  </si>
  <si>
    <t>3 6</t>
  </si>
  <si>
    <t>22 44</t>
  </si>
  <si>
    <t>42 22</t>
  </si>
  <si>
    <t>12 6</t>
  </si>
  <si>
    <t>51 27</t>
  </si>
  <si>
    <t>19 8</t>
  </si>
  <si>
    <t>64 28</t>
  </si>
  <si>
    <t>27 12</t>
  </si>
  <si>
    <t>43 19</t>
  </si>
  <si>
    <t>57 25</t>
  </si>
  <si>
    <t>14 22</t>
  </si>
  <si>
    <t>18 28</t>
  </si>
  <si>
    <t>21 32</t>
  </si>
  <si>
    <t>24 32</t>
  </si>
  <si>
    <t>19 26</t>
  </si>
  <si>
    <t>36 18</t>
  </si>
  <si>
    <t>33 17</t>
  </si>
  <si>
    <t>20 10</t>
  </si>
  <si>
    <t>22 11</t>
  </si>
  <si>
    <t>25 13</t>
  </si>
  <si>
    <t>63 32</t>
  </si>
  <si>
    <t>7 27</t>
  </si>
  <si>
    <t>4 15</t>
  </si>
  <si>
    <t>39 35</t>
  </si>
  <si>
    <t>16 14</t>
  </si>
  <si>
    <t>72 38</t>
  </si>
  <si>
    <t>20 11</t>
  </si>
  <si>
    <t>45 24</t>
  </si>
  <si>
    <t>21 27</t>
  </si>
  <si>
    <t>7 9</t>
  </si>
  <si>
    <t>94 31</t>
  </si>
  <si>
    <t>61 20</t>
  </si>
  <si>
    <t>21 7</t>
  </si>
  <si>
    <t>15 5</t>
  </si>
  <si>
    <t>102 33</t>
  </si>
  <si>
    <t>6 27</t>
  </si>
  <si>
    <t>4 5</t>
  </si>
  <si>
    <t>16 19</t>
  </si>
  <si>
    <t>11 13</t>
  </si>
  <si>
    <t>41 49</t>
  </si>
  <si>
    <t>21 18</t>
  </si>
  <si>
    <t>26 22</t>
  </si>
  <si>
    <t>8 7</t>
  </si>
  <si>
    <t>18 26</t>
  </si>
  <si>
    <t>20 29</t>
  </si>
  <si>
    <t>12 12</t>
  </si>
  <si>
    <t>30 30</t>
  </si>
  <si>
    <t>9 9</t>
  </si>
  <si>
    <t>17 17</t>
  </si>
  <si>
    <t>8 8</t>
  </si>
  <si>
    <t>24 24</t>
  </si>
  <si>
    <t>24 17</t>
  </si>
  <si>
    <t>19 14</t>
  </si>
  <si>
    <t>14 10</t>
  </si>
  <si>
    <t>59 43</t>
  </si>
  <si>
    <t>10 16</t>
  </si>
  <si>
    <t>16 26</t>
  </si>
  <si>
    <t>18 30</t>
  </si>
  <si>
    <t>15 13</t>
  </si>
  <si>
    <t>29 26</t>
  </si>
  <si>
    <t>8 16</t>
  </si>
  <si>
    <t>10 23</t>
  </si>
  <si>
    <t>5 12</t>
  </si>
  <si>
    <t>12 28</t>
  </si>
  <si>
    <t>51 31</t>
  </si>
  <si>
    <t>27 16</t>
  </si>
  <si>
    <t>18 11</t>
  </si>
  <si>
    <t>43 26</t>
  </si>
  <si>
    <t>7 21</t>
  </si>
  <si>
    <t>3 9</t>
  </si>
  <si>
    <t>29 25</t>
  </si>
  <si>
    <t>22 19</t>
  </si>
  <si>
    <t>29 28</t>
  </si>
  <si>
    <t>19 18</t>
  </si>
  <si>
    <t>16 15</t>
  </si>
  <si>
    <t>17 16</t>
  </si>
  <si>
    <t>22 21</t>
  </si>
  <si>
    <t>5 14</t>
  </si>
  <si>
    <t>12 32</t>
  </si>
  <si>
    <t>20 41</t>
  </si>
  <si>
    <t>20 21</t>
  </si>
  <si>
    <t>14 15</t>
  </si>
  <si>
    <t>25 26</t>
  </si>
  <si>
    <t>12 27</t>
  </si>
  <si>
    <t>4 9</t>
  </si>
  <si>
    <t>14 31</t>
  </si>
  <si>
    <t>10 22</t>
  </si>
  <si>
    <t>31 27</t>
  </si>
  <si>
    <t>3 2</t>
  </si>
  <si>
    <t>55 28</t>
  </si>
  <si>
    <t>41 21</t>
  </si>
  <si>
    <t>59 31</t>
  </si>
  <si>
    <t>2 18</t>
  </si>
  <si>
    <t>8 15</t>
  </si>
  <si>
    <t>6 11</t>
  </si>
  <si>
    <t>31 57</t>
  </si>
  <si>
    <t>15 28</t>
  </si>
  <si>
    <t>18 34</t>
  </si>
  <si>
    <t>7 19</t>
  </si>
  <si>
    <t>18 31</t>
  </si>
  <si>
    <t>12 20</t>
  </si>
  <si>
    <t>9 15</t>
  </si>
  <si>
    <t>21 30</t>
  </si>
  <si>
    <t>11 15</t>
  </si>
  <si>
    <t>4 17</t>
  </si>
  <si>
    <t>2 9</t>
  </si>
  <si>
    <t>10 17</t>
  </si>
  <si>
    <t>9 16</t>
  </si>
  <si>
    <t>12 21</t>
  </si>
  <si>
    <t>6 19</t>
  </si>
  <si>
    <t>1 6</t>
  </si>
  <si>
    <t>2 12</t>
  </si>
  <si>
    <t>11 17</t>
  </si>
  <si>
    <t>10 15</t>
  </si>
  <si>
    <t>7 17</t>
  </si>
  <si>
    <t>10 24</t>
  </si>
  <si>
    <t>15 37</t>
  </si>
  <si>
    <t>8 26</t>
  </si>
  <si>
    <t>2 17</t>
  </si>
  <si>
    <t>4 16</t>
  </si>
  <si>
    <t>9 24</t>
  </si>
  <si>
    <t>7 12</t>
  </si>
  <si>
    <t>3 50</t>
  </si>
  <si>
    <t>2 14</t>
  </si>
  <si>
    <t>6 30</t>
  </si>
  <si>
    <t>4 20</t>
  </si>
  <si>
    <t>2 10</t>
  </si>
  <si>
    <t>8 38</t>
  </si>
  <si>
    <t>1 8</t>
  </si>
  <si>
    <t>Sector upon graduatuion (N= 3,823)</t>
  </si>
  <si>
    <t>Career outcomes of life science PhD Graduates 2003- 2020</t>
  </si>
  <si>
    <t>N</t>
  </si>
  <si>
    <t>%</t>
  </si>
  <si>
    <t>Sector Five Years After  (N=2,647)</t>
  </si>
  <si>
    <t>upon graduation (N= 3,823)</t>
  </si>
  <si>
    <t xml:space="preserve"> Five Years After Graduation (N=2,647) </t>
  </si>
  <si>
    <t xml:space="preserve"> Ten Years After Graduation (N=1,455) </t>
  </si>
  <si>
    <t xml:space="preserve"> Fifteen Years After Graduation (N=1,455) </t>
  </si>
  <si>
    <t>Further training or education </t>
  </si>
  <si>
    <t>Primarily research </t>
  </si>
  <si>
    <t>Primarily teaching </t>
  </si>
  <si>
    <t>Science-related </t>
  </si>
  <si>
    <t>Not related to science</t>
  </si>
  <si>
    <t>Not found </t>
  </si>
  <si>
    <t>N </t>
  </si>
  <si>
    <t>% </t>
  </si>
  <si>
    <t>Biochemistry and Molecular Biology </t>
  </si>
  <si>
    <t>40 </t>
  </si>
  <si>
    <t>42 </t>
  </si>
  <si>
    <t>15 </t>
  </si>
  <si>
    <t>16 </t>
  </si>
  <si>
    <t>5 </t>
  </si>
  <si>
    <t>10 </t>
  </si>
  <si>
    <t>4 </t>
  </si>
  <si>
    <t>22 </t>
  </si>
  <si>
    <t>23 </t>
  </si>
  <si>
    <t>Biochemistry, Cellular and Molecular Biology </t>
  </si>
  <si>
    <t>167 </t>
  </si>
  <si>
    <t>43 </t>
  </si>
  <si>
    <t>64 </t>
  </si>
  <si>
    <t>17 </t>
  </si>
  <si>
    <t>25 </t>
  </si>
  <si>
    <t>6 </t>
  </si>
  <si>
    <t>33 </t>
  </si>
  <si>
    <t>9 </t>
  </si>
  <si>
    <t>81 </t>
  </si>
  <si>
    <t>21 </t>
  </si>
  <si>
    <t>Biological Chemistry </t>
  </si>
  <si>
    <t>20 </t>
  </si>
  <si>
    <t>30 </t>
  </si>
  <si>
    <t>13 </t>
  </si>
  <si>
    <t>1 </t>
  </si>
  <si>
    <t>2 </t>
  </si>
  <si>
    <t>3 </t>
  </si>
  <si>
    <t>26 </t>
  </si>
  <si>
    <t>39 </t>
  </si>
  <si>
    <t>Biology </t>
  </si>
  <si>
    <t>113 </t>
  </si>
  <si>
    <t>14 </t>
  </si>
  <si>
    <t>12 </t>
  </si>
  <si>
    <t>35 </t>
  </si>
  <si>
    <t>70 </t>
  </si>
  <si>
    <t>24 </t>
  </si>
  <si>
    <t>Biomedical Engineering </t>
  </si>
  <si>
    <t>91 </t>
  </si>
  <si>
    <t>38 </t>
  </si>
  <si>
    <t>11 </t>
  </si>
  <si>
    <t>47 </t>
  </si>
  <si>
    <t>71 </t>
  </si>
  <si>
    <t>Biophysics </t>
  </si>
  <si>
    <t>8 </t>
  </si>
  <si>
    <t>Biophysics and Biophysical Chemistry </t>
  </si>
  <si>
    <t>0 </t>
  </si>
  <si>
    <t>Biostatistics </t>
  </si>
  <si>
    <t>28 </t>
  </si>
  <si>
    <t>7 </t>
  </si>
  <si>
    <t>Cellular and Molecular Medicine </t>
  </si>
  <si>
    <t>96 </t>
  </si>
  <si>
    <t>32 </t>
  </si>
  <si>
    <t>54 </t>
  </si>
  <si>
    <t>18 </t>
  </si>
  <si>
    <t>37 </t>
  </si>
  <si>
    <t>79 </t>
  </si>
  <si>
    <t>Cellular and Molecular Physiology </t>
  </si>
  <si>
    <t>Chemical and Biomolecular Engineering </t>
  </si>
  <si>
    <t>62 </t>
  </si>
  <si>
    <t>19 </t>
  </si>
  <si>
    <t>27 </t>
  </si>
  <si>
    <t>Chemical Biology </t>
  </si>
  <si>
    <t>48 </t>
  </si>
  <si>
    <t>29 </t>
  </si>
  <si>
    <t>Chemical Engineering </t>
  </si>
  <si>
    <t>Chemistry </t>
  </si>
  <si>
    <t>105 </t>
  </si>
  <si>
    <t>53 </t>
  </si>
  <si>
    <t>Clinical Investigation </t>
  </si>
  <si>
    <t>41 </t>
  </si>
  <si>
    <t>Environmental Health and Engineering </t>
  </si>
  <si>
    <t>Epidemiology </t>
  </si>
  <si>
    <t>65 </t>
  </si>
  <si>
    <t>128 </t>
  </si>
  <si>
    <t>31 </t>
  </si>
  <si>
    <t>88 </t>
  </si>
  <si>
    <t>Functional Anatomy and Evolution </t>
  </si>
  <si>
    <t>Geography and Environmental Engineering </t>
  </si>
  <si>
    <t>44 </t>
  </si>
  <si>
    <t>Human Genetics </t>
  </si>
  <si>
    <t>34 </t>
  </si>
  <si>
    <t>Human Genetics and Molecular Biology </t>
  </si>
  <si>
    <t>Immunology </t>
  </si>
  <si>
    <t>Molecular Microbiology and Immunology </t>
  </si>
  <si>
    <t>57 </t>
  </si>
  <si>
    <t>Neuroscience </t>
  </si>
  <si>
    <t>Pathobiology </t>
  </si>
  <si>
    <t>Pharmacology and Molecular Sciences </t>
  </si>
  <si>
    <t>Program in Molecular Biophysics </t>
  </si>
  <si>
    <t>46 </t>
  </si>
  <si>
    <t>63 </t>
  </si>
  <si>
    <t>73 </t>
  </si>
  <si>
    <t>51 </t>
  </si>
  <si>
    <t>100 </t>
  </si>
  <si>
    <t>36 </t>
  </si>
  <si>
    <t>72 </t>
  </si>
  <si>
    <t>45 </t>
  </si>
  <si>
    <t>94 </t>
  </si>
  <si>
    <t>61 </t>
  </si>
  <si>
    <t>102 </t>
  </si>
  <si>
    <t>49 </t>
  </si>
  <si>
    <t>59 </t>
  </si>
  <si>
    <t>55 </t>
  </si>
  <si>
    <t xml:space="preserve"> Upon Graduation (N=3,823) </t>
  </si>
  <si>
    <t>50 </t>
  </si>
  <si>
    <t>Fifteen Years After Graduation (N=470) </t>
  </si>
  <si>
    <t>mean</t>
  </si>
  <si>
    <t>std_dev</t>
  </si>
  <si>
    <t>Cluster #</t>
  </si>
  <si>
    <t>Cluster Anchor Number</t>
  </si>
  <si>
    <t xml:space="preserve">Cluster anchor subject name </t>
  </si>
  <si>
    <t>std_academia</t>
  </si>
  <si>
    <t>std_forprofit</t>
  </si>
  <si>
    <t>std_government</t>
  </si>
  <si>
    <t>number</t>
  </si>
  <si>
    <t>distsq1</t>
  </si>
  <si>
    <t>distsq2</t>
  </si>
  <si>
    <t>distsq3</t>
  </si>
  <si>
    <t>min_distsq</t>
  </si>
  <si>
    <t>cluster_anchor</t>
  </si>
  <si>
    <t>min_dist sum</t>
  </si>
  <si>
    <r>
      <t> </t>
    </r>
    <r>
      <rPr>
        <b/>
        <sz val="11"/>
        <color theme="1"/>
        <rFont val="Calibri"/>
        <family val="2"/>
        <scheme val="minor"/>
      </rPr>
      <t>Career Outcomes of Life Science PhD Graduates 2003-2020</t>
    </r>
  </si>
  <si>
    <t xml:space="preserve">less than academia, less than for profit, more than a government </t>
  </si>
  <si>
    <t xml:space="preserve">more than academia, more than profit, more thn government </t>
  </si>
  <si>
    <t>Mean</t>
  </si>
  <si>
    <t>std dev</t>
  </si>
  <si>
    <t>std-trainingOReduc</t>
  </si>
  <si>
    <t>std-research</t>
  </si>
  <si>
    <t>std-teaching</t>
  </si>
  <si>
    <t>std_trainingOReduc</t>
  </si>
  <si>
    <t>std_research</t>
  </si>
  <si>
    <t>std_teaching</t>
  </si>
  <si>
    <t>cluster_analysis</t>
  </si>
  <si>
    <t>(by job type)</t>
  </si>
  <si>
    <t>(by sector)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</si>
</sst>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/>
    <xf numFmtId="0" fontId="16" fillId="0" borderId="0" xfId="0" applyFont="1" applyAlignment="1"/>
    <xf numFmtId="0" fontId="16" fillId="0" borderId="10" xfId="0" applyFont="1" applyBorder="1"/>
    <xf numFmtId="0" fontId="21" fillId="0" borderId="0" xfId="0" applyFont="1"/>
    <xf numFmtId="0" fontId="21" fillId="0" borderId="10" xfId="0" applyFont="1" applyBorder="1"/>
    <xf numFmtId="0" fontId="1" fillId="0" borderId="0" xfId="0" applyFont="1"/>
    <xf numFmtId="0" fontId="19" fillId="0" borderId="0" xfId="0" applyFont="1" applyAlignmen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0" fontId="19" fillId="0" borderId="11" xfId="0" applyFont="1" applyBorder="1"/>
    <xf numFmtId="0" fontId="16" fillId="0" borderId="11" xfId="0" applyFont="1" applyBorder="1"/>
    <xf numFmtId="0" fontId="16" fillId="0" borderId="12" xfId="0" applyFont="1" applyBorder="1"/>
    <xf numFmtId="0" fontId="19" fillId="33" borderId="11" xfId="0" applyFont="1" applyFill="1" applyBorder="1" applyAlignment="1"/>
    <xf numFmtId="0" fontId="16" fillId="33" borderId="0" xfId="0" applyFont="1" applyFill="1"/>
    <xf numFmtId="0" fontId="0" fillId="33" borderId="0" xfId="0" applyFill="1"/>
    <xf numFmtId="0" fontId="16" fillId="33" borderId="11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Cluster</a:t>
            </a:r>
            <a:r>
              <a:rPr lang="en-US" b="1" baseline="0"/>
              <a:t> Analysis by Job Sector Upon Graduation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'cluster-analysis1sector'!$C$12:$C$38</c:f>
              <c:strCache>
                <c:ptCount val="27"/>
                <c:pt idx="0">
                  <c:v>Biochemistry and Molecular Biology</c:v>
                </c:pt>
                <c:pt idx="1">
                  <c:v>Biochemistry, Cellular and Molecular Biology</c:v>
                </c:pt>
                <c:pt idx="2">
                  <c:v>Biological Chemistry</c:v>
                </c:pt>
                <c:pt idx="3">
                  <c:v>Biology</c:v>
                </c:pt>
                <c:pt idx="4">
                  <c:v>Biomedical Engineering</c:v>
                </c:pt>
                <c:pt idx="5">
                  <c:v>Biophysics</c:v>
                </c:pt>
                <c:pt idx="6">
                  <c:v>Biophysics and Biophysical Chemistry</c:v>
                </c:pt>
                <c:pt idx="7">
                  <c:v>Biostatistics</c:v>
                </c:pt>
                <c:pt idx="8">
                  <c:v>Cellular and Molecular Medicine</c:v>
                </c:pt>
                <c:pt idx="9">
                  <c:v>Cellular and Molecular Physiology</c:v>
                </c:pt>
                <c:pt idx="10">
                  <c:v>Chemical and Biomolecular Engineering</c:v>
                </c:pt>
                <c:pt idx="11">
                  <c:v>Chemical Biology</c:v>
                </c:pt>
                <c:pt idx="12">
                  <c:v>Chemical Engineering</c:v>
                </c:pt>
                <c:pt idx="13">
                  <c:v>Chemistry</c:v>
                </c:pt>
                <c:pt idx="14">
                  <c:v>Clinical Investigation</c:v>
                </c:pt>
                <c:pt idx="15">
                  <c:v>Environmental Health and Engineering</c:v>
                </c:pt>
                <c:pt idx="16">
                  <c:v>Epidemiology</c:v>
                </c:pt>
                <c:pt idx="17">
                  <c:v>Functional Anatomy and Evolution</c:v>
                </c:pt>
                <c:pt idx="18">
                  <c:v>Geography and Environmental Engineering</c:v>
                </c:pt>
                <c:pt idx="19">
                  <c:v>Human Genetics</c:v>
                </c:pt>
                <c:pt idx="20">
                  <c:v>Human Genetics and Molecular Biology</c:v>
                </c:pt>
                <c:pt idx="21">
                  <c:v>Immunology</c:v>
                </c:pt>
                <c:pt idx="22">
                  <c:v>Molecular Microbiology and Immunology</c:v>
                </c:pt>
                <c:pt idx="23">
                  <c:v>Neuroscience</c:v>
                </c:pt>
                <c:pt idx="24">
                  <c:v>Pathobiology</c:v>
                </c:pt>
                <c:pt idx="25">
                  <c:v>Pharmacology and Molecular Sciences</c:v>
                </c:pt>
                <c:pt idx="26">
                  <c:v>Program in Molecular Biophysics</c:v>
                </c:pt>
              </c:strCache>
            </c:strRef>
          </c:xVal>
          <c:yVal>
            <c:numRef>
              <c:f>'cluster-analysis1sector'!$D$12:$D$38</c:f>
              <c:numCache>
                <c:formatCode>General</c:formatCode>
                <c:ptCount val="27"/>
                <c:pt idx="0">
                  <c:v>44</c:v>
                </c:pt>
                <c:pt idx="1">
                  <c:v>170</c:v>
                </c:pt>
                <c:pt idx="2">
                  <c:v>22</c:v>
                </c:pt>
                <c:pt idx="3">
                  <c:v>106</c:v>
                </c:pt>
                <c:pt idx="4">
                  <c:v>129</c:v>
                </c:pt>
                <c:pt idx="5">
                  <c:v>38</c:v>
                </c:pt>
                <c:pt idx="6">
                  <c:v>4</c:v>
                </c:pt>
                <c:pt idx="7">
                  <c:v>71</c:v>
                </c:pt>
                <c:pt idx="8">
                  <c:v>135</c:v>
                </c:pt>
                <c:pt idx="9">
                  <c:v>21</c:v>
                </c:pt>
                <c:pt idx="10">
                  <c:v>54</c:v>
                </c:pt>
                <c:pt idx="11">
                  <c:v>11</c:v>
                </c:pt>
                <c:pt idx="12">
                  <c:v>4</c:v>
                </c:pt>
                <c:pt idx="13">
                  <c:v>114</c:v>
                </c:pt>
                <c:pt idx="14">
                  <c:v>67</c:v>
                </c:pt>
                <c:pt idx="15">
                  <c:v>15</c:v>
                </c:pt>
                <c:pt idx="16">
                  <c:v>188</c:v>
                </c:pt>
                <c:pt idx="17">
                  <c:v>21</c:v>
                </c:pt>
                <c:pt idx="18">
                  <c:v>30</c:v>
                </c:pt>
                <c:pt idx="19">
                  <c:v>14</c:v>
                </c:pt>
                <c:pt idx="20">
                  <c:v>53</c:v>
                </c:pt>
                <c:pt idx="21">
                  <c:v>39</c:v>
                </c:pt>
                <c:pt idx="22">
                  <c:v>51</c:v>
                </c:pt>
                <c:pt idx="23">
                  <c:v>84</c:v>
                </c:pt>
                <c:pt idx="24">
                  <c:v>32</c:v>
                </c:pt>
                <c:pt idx="25">
                  <c:v>58</c:v>
                </c:pt>
                <c:pt idx="2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B-F44E-9ED8-D054B97E7A3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'cluster-analysis1sector'!$C$12:$C$38</c:f>
              <c:strCache>
                <c:ptCount val="27"/>
                <c:pt idx="0">
                  <c:v>Biochemistry and Molecular Biology</c:v>
                </c:pt>
                <c:pt idx="1">
                  <c:v>Biochemistry, Cellular and Molecular Biology</c:v>
                </c:pt>
                <c:pt idx="2">
                  <c:v>Biological Chemistry</c:v>
                </c:pt>
                <c:pt idx="3">
                  <c:v>Biology</c:v>
                </c:pt>
                <c:pt idx="4">
                  <c:v>Biomedical Engineering</c:v>
                </c:pt>
                <c:pt idx="5">
                  <c:v>Biophysics</c:v>
                </c:pt>
                <c:pt idx="6">
                  <c:v>Biophysics and Biophysical Chemistry</c:v>
                </c:pt>
                <c:pt idx="7">
                  <c:v>Biostatistics</c:v>
                </c:pt>
                <c:pt idx="8">
                  <c:v>Cellular and Molecular Medicine</c:v>
                </c:pt>
                <c:pt idx="9">
                  <c:v>Cellular and Molecular Physiology</c:v>
                </c:pt>
                <c:pt idx="10">
                  <c:v>Chemical and Biomolecular Engineering</c:v>
                </c:pt>
                <c:pt idx="11">
                  <c:v>Chemical Biology</c:v>
                </c:pt>
                <c:pt idx="12">
                  <c:v>Chemical Engineering</c:v>
                </c:pt>
                <c:pt idx="13">
                  <c:v>Chemistry</c:v>
                </c:pt>
                <c:pt idx="14">
                  <c:v>Clinical Investigation</c:v>
                </c:pt>
                <c:pt idx="15">
                  <c:v>Environmental Health and Engineering</c:v>
                </c:pt>
                <c:pt idx="16">
                  <c:v>Epidemiology</c:v>
                </c:pt>
                <c:pt idx="17">
                  <c:v>Functional Anatomy and Evolution</c:v>
                </c:pt>
                <c:pt idx="18">
                  <c:v>Geography and Environmental Engineering</c:v>
                </c:pt>
                <c:pt idx="19">
                  <c:v>Human Genetics</c:v>
                </c:pt>
                <c:pt idx="20">
                  <c:v>Human Genetics and Molecular Biology</c:v>
                </c:pt>
                <c:pt idx="21">
                  <c:v>Immunology</c:v>
                </c:pt>
                <c:pt idx="22">
                  <c:v>Molecular Microbiology and Immunology</c:v>
                </c:pt>
                <c:pt idx="23">
                  <c:v>Neuroscience</c:v>
                </c:pt>
                <c:pt idx="24">
                  <c:v>Pathobiology</c:v>
                </c:pt>
                <c:pt idx="25">
                  <c:v>Pharmacology and Molecular Sciences</c:v>
                </c:pt>
                <c:pt idx="26">
                  <c:v>Program in Molecular Biophysics</c:v>
                </c:pt>
              </c:strCache>
            </c:strRef>
          </c:xVal>
          <c:yVal>
            <c:numRef>
              <c:f>'cluster-analysis1sector'!$E$12:$E$38</c:f>
              <c:numCache>
                <c:formatCode>General</c:formatCode>
                <c:ptCount val="27"/>
                <c:pt idx="0">
                  <c:v>12</c:v>
                </c:pt>
                <c:pt idx="1">
                  <c:v>73</c:v>
                </c:pt>
                <c:pt idx="2">
                  <c:v>7</c:v>
                </c:pt>
                <c:pt idx="3">
                  <c:v>61</c:v>
                </c:pt>
                <c:pt idx="4">
                  <c:v>108</c:v>
                </c:pt>
                <c:pt idx="5">
                  <c:v>12</c:v>
                </c:pt>
                <c:pt idx="6">
                  <c:v>2</c:v>
                </c:pt>
                <c:pt idx="7">
                  <c:v>27</c:v>
                </c:pt>
                <c:pt idx="8">
                  <c:v>50</c:v>
                </c:pt>
                <c:pt idx="9">
                  <c:v>3</c:v>
                </c:pt>
                <c:pt idx="10">
                  <c:v>72</c:v>
                </c:pt>
                <c:pt idx="11">
                  <c:v>9</c:v>
                </c:pt>
                <c:pt idx="12">
                  <c:v>3</c:v>
                </c:pt>
                <c:pt idx="13">
                  <c:v>68</c:v>
                </c:pt>
                <c:pt idx="14">
                  <c:v>3</c:v>
                </c:pt>
                <c:pt idx="15">
                  <c:v>2</c:v>
                </c:pt>
                <c:pt idx="16">
                  <c:v>47</c:v>
                </c:pt>
                <c:pt idx="17">
                  <c:v>0</c:v>
                </c:pt>
                <c:pt idx="18">
                  <c:v>26</c:v>
                </c:pt>
                <c:pt idx="19">
                  <c:v>5</c:v>
                </c:pt>
                <c:pt idx="20">
                  <c:v>21</c:v>
                </c:pt>
                <c:pt idx="21">
                  <c:v>10</c:v>
                </c:pt>
                <c:pt idx="22">
                  <c:v>26</c:v>
                </c:pt>
                <c:pt idx="23">
                  <c:v>36</c:v>
                </c:pt>
                <c:pt idx="24">
                  <c:v>18</c:v>
                </c:pt>
                <c:pt idx="25">
                  <c:v>32</c:v>
                </c:pt>
                <c:pt idx="2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B-F44E-9ED8-D054B97E7A3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'cluster-analysis1sector'!$C$12:$C$38</c:f>
              <c:strCache>
                <c:ptCount val="27"/>
                <c:pt idx="0">
                  <c:v>Biochemistry and Molecular Biology</c:v>
                </c:pt>
                <c:pt idx="1">
                  <c:v>Biochemistry, Cellular and Molecular Biology</c:v>
                </c:pt>
                <c:pt idx="2">
                  <c:v>Biological Chemistry</c:v>
                </c:pt>
                <c:pt idx="3">
                  <c:v>Biology</c:v>
                </c:pt>
                <c:pt idx="4">
                  <c:v>Biomedical Engineering</c:v>
                </c:pt>
                <c:pt idx="5">
                  <c:v>Biophysics</c:v>
                </c:pt>
                <c:pt idx="6">
                  <c:v>Biophysics and Biophysical Chemistry</c:v>
                </c:pt>
                <c:pt idx="7">
                  <c:v>Biostatistics</c:v>
                </c:pt>
                <c:pt idx="8">
                  <c:v>Cellular and Molecular Medicine</c:v>
                </c:pt>
                <c:pt idx="9">
                  <c:v>Cellular and Molecular Physiology</c:v>
                </c:pt>
                <c:pt idx="10">
                  <c:v>Chemical and Biomolecular Engineering</c:v>
                </c:pt>
                <c:pt idx="11">
                  <c:v>Chemical Biology</c:v>
                </c:pt>
                <c:pt idx="12">
                  <c:v>Chemical Engineering</c:v>
                </c:pt>
                <c:pt idx="13">
                  <c:v>Chemistry</c:v>
                </c:pt>
                <c:pt idx="14">
                  <c:v>Clinical Investigation</c:v>
                </c:pt>
                <c:pt idx="15">
                  <c:v>Environmental Health and Engineering</c:v>
                </c:pt>
                <c:pt idx="16">
                  <c:v>Epidemiology</c:v>
                </c:pt>
                <c:pt idx="17">
                  <c:v>Functional Anatomy and Evolution</c:v>
                </c:pt>
                <c:pt idx="18">
                  <c:v>Geography and Environmental Engineering</c:v>
                </c:pt>
                <c:pt idx="19">
                  <c:v>Human Genetics</c:v>
                </c:pt>
                <c:pt idx="20">
                  <c:v>Human Genetics and Molecular Biology</c:v>
                </c:pt>
                <c:pt idx="21">
                  <c:v>Immunology</c:v>
                </c:pt>
                <c:pt idx="22">
                  <c:v>Molecular Microbiology and Immunology</c:v>
                </c:pt>
                <c:pt idx="23">
                  <c:v>Neuroscience</c:v>
                </c:pt>
                <c:pt idx="24">
                  <c:v>Pathobiology</c:v>
                </c:pt>
                <c:pt idx="25">
                  <c:v>Pharmacology and Molecular Sciences</c:v>
                </c:pt>
                <c:pt idx="26">
                  <c:v>Program in Molecular Biophysics</c:v>
                </c:pt>
              </c:strCache>
            </c:strRef>
          </c:xVal>
          <c:yVal>
            <c:numRef>
              <c:f>'cluster-analysis1sector'!$F$12:$F$38</c:f>
              <c:numCache>
                <c:formatCode>General</c:formatCode>
                <c:ptCount val="27"/>
                <c:pt idx="0">
                  <c:v>13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28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24</c:v>
                </c:pt>
                <c:pt idx="14">
                  <c:v>2</c:v>
                </c:pt>
                <c:pt idx="15">
                  <c:v>3</c:v>
                </c:pt>
                <c:pt idx="16">
                  <c:v>40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13</c:v>
                </c:pt>
                <c:pt idx="21">
                  <c:v>6</c:v>
                </c:pt>
                <c:pt idx="22">
                  <c:v>20</c:v>
                </c:pt>
                <c:pt idx="23">
                  <c:v>6</c:v>
                </c:pt>
                <c:pt idx="24">
                  <c:v>7</c:v>
                </c:pt>
                <c:pt idx="25">
                  <c:v>17</c:v>
                </c:pt>
                <c:pt idx="2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B-F44E-9ED8-D054B97E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5535"/>
        <c:axId val="819227183"/>
      </c:scatterChart>
      <c:valAx>
        <c:axId val="8192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7183"/>
        <c:crosses val="autoZero"/>
        <c:crossBetween val="midCat"/>
      </c:valAx>
      <c:valAx>
        <c:axId val="8192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Cluster</a:t>
            </a:r>
            <a:r>
              <a:rPr lang="en-US" b="1" baseline="0"/>
              <a:t> Analysis by Job Type Upon Graduation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'cluter-analysis 2jobtype'!$E$13</c:f>
              <c:strCache>
                <c:ptCount val="1"/>
                <c:pt idx="0">
                  <c:v>Further training or education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'cluter-analysis 2jobtype'!$D$14:$D$40</c:f>
              <c:strCache>
                <c:ptCount val="27"/>
                <c:pt idx="0">
                  <c:v>Biochemistry and Molecular Biology </c:v>
                </c:pt>
                <c:pt idx="1">
                  <c:v>Biochemistry, Cellular and Molecular Biology </c:v>
                </c:pt>
                <c:pt idx="2">
                  <c:v>Biological Chemistry </c:v>
                </c:pt>
                <c:pt idx="3">
                  <c:v>Biology </c:v>
                </c:pt>
                <c:pt idx="4">
                  <c:v>Biomedical Engineering </c:v>
                </c:pt>
                <c:pt idx="5">
                  <c:v>Biophysics </c:v>
                </c:pt>
                <c:pt idx="6">
                  <c:v>Biophysics and Biophysical Chemistry </c:v>
                </c:pt>
                <c:pt idx="7">
                  <c:v>Biostatistics </c:v>
                </c:pt>
                <c:pt idx="8">
                  <c:v>Cellular and Molecular Medicine </c:v>
                </c:pt>
                <c:pt idx="9">
                  <c:v>Cellular and Molecular Physiology </c:v>
                </c:pt>
                <c:pt idx="10">
                  <c:v>Chemical and Biomolecular Engineering </c:v>
                </c:pt>
                <c:pt idx="11">
                  <c:v>Chemical Biology </c:v>
                </c:pt>
                <c:pt idx="12">
                  <c:v>Chemical Engineering </c:v>
                </c:pt>
                <c:pt idx="13">
                  <c:v>Chemistry </c:v>
                </c:pt>
                <c:pt idx="14">
                  <c:v>Clinical Investigation </c:v>
                </c:pt>
                <c:pt idx="15">
                  <c:v>Environmental Health and Engineering </c:v>
                </c:pt>
                <c:pt idx="16">
                  <c:v>Epidemiology </c:v>
                </c:pt>
                <c:pt idx="17">
                  <c:v>Functional Anatomy and Evolution </c:v>
                </c:pt>
                <c:pt idx="18">
                  <c:v>Geography and Environmental Engineering </c:v>
                </c:pt>
                <c:pt idx="19">
                  <c:v>Human Genetics </c:v>
                </c:pt>
                <c:pt idx="20">
                  <c:v>Human Genetics and Molecular Biology </c:v>
                </c:pt>
                <c:pt idx="21">
                  <c:v>Immunology </c:v>
                </c:pt>
                <c:pt idx="22">
                  <c:v>Molecular Microbiology and Immunology </c:v>
                </c:pt>
                <c:pt idx="23">
                  <c:v>Neuroscience </c:v>
                </c:pt>
                <c:pt idx="24">
                  <c:v>Pathobiology </c:v>
                </c:pt>
                <c:pt idx="25">
                  <c:v>Pharmacology and Molecular Sciences </c:v>
                </c:pt>
                <c:pt idx="26">
                  <c:v>Program in Molecular Biophysics </c:v>
                </c:pt>
              </c:strCache>
            </c:strRef>
          </c:xVal>
          <c:yVal>
            <c:numRef>
              <c:f>'cluter-analysis 2jobtype'!$E$14:$E$40</c:f>
              <c:numCache>
                <c:formatCode>General</c:formatCode>
                <c:ptCount val="27"/>
                <c:pt idx="0">
                  <c:v>40</c:v>
                </c:pt>
                <c:pt idx="1">
                  <c:v>167</c:v>
                </c:pt>
                <c:pt idx="2">
                  <c:v>20</c:v>
                </c:pt>
                <c:pt idx="3">
                  <c:v>113</c:v>
                </c:pt>
                <c:pt idx="4">
                  <c:v>91</c:v>
                </c:pt>
                <c:pt idx="5">
                  <c:v>35</c:v>
                </c:pt>
                <c:pt idx="6">
                  <c:v>2</c:v>
                </c:pt>
                <c:pt idx="7">
                  <c:v>21</c:v>
                </c:pt>
                <c:pt idx="8">
                  <c:v>96</c:v>
                </c:pt>
                <c:pt idx="9">
                  <c:v>14</c:v>
                </c:pt>
                <c:pt idx="10">
                  <c:v>54</c:v>
                </c:pt>
                <c:pt idx="11">
                  <c:v>15</c:v>
                </c:pt>
                <c:pt idx="12">
                  <c:v>4</c:v>
                </c:pt>
                <c:pt idx="13">
                  <c:v>105</c:v>
                </c:pt>
                <c:pt idx="14">
                  <c:v>0</c:v>
                </c:pt>
                <c:pt idx="15">
                  <c:v>11</c:v>
                </c:pt>
                <c:pt idx="16">
                  <c:v>65</c:v>
                </c:pt>
                <c:pt idx="17">
                  <c:v>6</c:v>
                </c:pt>
                <c:pt idx="18">
                  <c:v>12</c:v>
                </c:pt>
                <c:pt idx="19">
                  <c:v>13</c:v>
                </c:pt>
                <c:pt idx="20">
                  <c:v>43</c:v>
                </c:pt>
                <c:pt idx="21">
                  <c:v>35</c:v>
                </c:pt>
                <c:pt idx="22">
                  <c:v>57</c:v>
                </c:pt>
                <c:pt idx="23">
                  <c:v>57</c:v>
                </c:pt>
                <c:pt idx="24">
                  <c:v>30</c:v>
                </c:pt>
                <c:pt idx="25">
                  <c:v>57</c:v>
                </c:pt>
                <c:pt idx="2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8E-6246-9D62-19D97595B4B0}"/>
            </c:ext>
          </c:extLst>
        </c:ser>
        <c:ser>
          <c:idx val="1"/>
          <c:order val="1"/>
          <c:tx>
            <c:strRef>
              <c:f>'cluter-analysis 2jobtype'!$F$13</c:f>
              <c:strCache>
                <c:ptCount val="1"/>
                <c:pt idx="0">
                  <c:v>Primarily research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'cluter-analysis 2jobtype'!$D$14:$D$40</c:f>
              <c:strCache>
                <c:ptCount val="27"/>
                <c:pt idx="0">
                  <c:v>Biochemistry and Molecular Biology </c:v>
                </c:pt>
                <c:pt idx="1">
                  <c:v>Biochemistry, Cellular and Molecular Biology </c:v>
                </c:pt>
                <c:pt idx="2">
                  <c:v>Biological Chemistry </c:v>
                </c:pt>
                <c:pt idx="3">
                  <c:v>Biology </c:v>
                </c:pt>
                <c:pt idx="4">
                  <c:v>Biomedical Engineering </c:v>
                </c:pt>
                <c:pt idx="5">
                  <c:v>Biophysics </c:v>
                </c:pt>
                <c:pt idx="6">
                  <c:v>Biophysics and Biophysical Chemistry </c:v>
                </c:pt>
                <c:pt idx="7">
                  <c:v>Biostatistics </c:v>
                </c:pt>
                <c:pt idx="8">
                  <c:v>Cellular and Molecular Medicine </c:v>
                </c:pt>
                <c:pt idx="9">
                  <c:v>Cellular and Molecular Physiology </c:v>
                </c:pt>
                <c:pt idx="10">
                  <c:v>Chemical and Biomolecular Engineering </c:v>
                </c:pt>
                <c:pt idx="11">
                  <c:v>Chemical Biology </c:v>
                </c:pt>
                <c:pt idx="12">
                  <c:v>Chemical Engineering </c:v>
                </c:pt>
                <c:pt idx="13">
                  <c:v>Chemistry </c:v>
                </c:pt>
                <c:pt idx="14">
                  <c:v>Clinical Investigation </c:v>
                </c:pt>
                <c:pt idx="15">
                  <c:v>Environmental Health and Engineering </c:v>
                </c:pt>
                <c:pt idx="16">
                  <c:v>Epidemiology </c:v>
                </c:pt>
                <c:pt idx="17">
                  <c:v>Functional Anatomy and Evolution </c:v>
                </c:pt>
                <c:pt idx="18">
                  <c:v>Geography and Environmental Engineering </c:v>
                </c:pt>
                <c:pt idx="19">
                  <c:v>Human Genetics </c:v>
                </c:pt>
                <c:pt idx="20">
                  <c:v>Human Genetics and Molecular Biology </c:v>
                </c:pt>
                <c:pt idx="21">
                  <c:v>Immunology </c:v>
                </c:pt>
                <c:pt idx="22">
                  <c:v>Molecular Microbiology and Immunology </c:v>
                </c:pt>
                <c:pt idx="23">
                  <c:v>Neuroscience </c:v>
                </c:pt>
                <c:pt idx="24">
                  <c:v>Pathobiology </c:v>
                </c:pt>
                <c:pt idx="25">
                  <c:v>Pharmacology and Molecular Sciences </c:v>
                </c:pt>
                <c:pt idx="26">
                  <c:v>Program in Molecular Biophysics </c:v>
                </c:pt>
              </c:strCache>
            </c:strRef>
          </c:xVal>
          <c:yVal>
            <c:numRef>
              <c:f>'cluter-analysis 2jobtype'!$F$14:$F$40</c:f>
              <c:numCache>
                <c:formatCode>General</c:formatCode>
                <c:ptCount val="27"/>
                <c:pt idx="0">
                  <c:v>15</c:v>
                </c:pt>
                <c:pt idx="1">
                  <c:v>64</c:v>
                </c:pt>
                <c:pt idx="2">
                  <c:v>13</c:v>
                </c:pt>
                <c:pt idx="3">
                  <c:v>42</c:v>
                </c:pt>
                <c:pt idx="4">
                  <c:v>91</c:v>
                </c:pt>
                <c:pt idx="5">
                  <c:v>10</c:v>
                </c:pt>
                <c:pt idx="6">
                  <c:v>2</c:v>
                </c:pt>
                <c:pt idx="7">
                  <c:v>40</c:v>
                </c:pt>
                <c:pt idx="8">
                  <c:v>54</c:v>
                </c:pt>
                <c:pt idx="9">
                  <c:v>4</c:v>
                </c:pt>
                <c:pt idx="10">
                  <c:v>62</c:v>
                </c:pt>
                <c:pt idx="11">
                  <c:v>9</c:v>
                </c:pt>
                <c:pt idx="12">
                  <c:v>0</c:v>
                </c:pt>
                <c:pt idx="13">
                  <c:v>64</c:v>
                </c:pt>
                <c:pt idx="14">
                  <c:v>18</c:v>
                </c:pt>
                <c:pt idx="15">
                  <c:v>6</c:v>
                </c:pt>
                <c:pt idx="16">
                  <c:v>128</c:v>
                </c:pt>
                <c:pt idx="17">
                  <c:v>5</c:v>
                </c:pt>
                <c:pt idx="18">
                  <c:v>19</c:v>
                </c:pt>
                <c:pt idx="19">
                  <c:v>6</c:v>
                </c:pt>
                <c:pt idx="20">
                  <c:v>23</c:v>
                </c:pt>
                <c:pt idx="21">
                  <c:v>17</c:v>
                </c:pt>
                <c:pt idx="22">
                  <c:v>23</c:v>
                </c:pt>
                <c:pt idx="23">
                  <c:v>28</c:v>
                </c:pt>
                <c:pt idx="24">
                  <c:v>12</c:v>
                </c:pt>
                <c:pt idx="25">
                  <c:v>34</c:v>
                </c:pt>
                <c:pt idx="2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8E-6246-9D62-19D97595B4B0}"/>
            </c:ext>
          </c:extLst>
        </c:ser>
        <c:ser>
          <c:idx val="2"/>
          <c:order val="2"/>
          <c:tx>
            <c:strRef>
              <c:f>'cluter-analysis 2jobtype'!$G$13</c:f>
              <c:strCache>
                <c:ptCount val="1"/>
                <c:pt idx="0">
                  <c:v>Primarily teaching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'cluter-analysis 2jobtype'!$D$14:$D$40</c:f>
              <c:strCache>
                <c:ptCount val="27"/>
                <c:pt idx="0">
                  <c:v>Biochemistry and Molecular Biology </c:v>
                </c:pt>
                <c:pt idx="1">
                  <c:v>Biochemistry, Cellular and Molecular Biology </c:v>
                </c:pt>
                <c:pt idx="2">
                  <c:v>Biological Chemistry </c:v>
                </c:pt>
                <c:pt idx="3">
                  <c:v>Biology </c:v>
                </c:pt>
                <c:pt idx="4">
                  <c:v>Biomedical Engineering </c:v>
                </c:pt>
                <c:pt idx="5">
                  <c:v>Biophysics </c:v>
                </c:pt>
                <c:pt idx="6">
                  <c:v>Biophysics and Biophysical Chemistry </c:v>
                </c:pt>
                <c:pt idx="7">
                  <c:v>Biostatistics </c:v>
                </c:pt>
                <c:pt idx="8">
                  <c:v>Cellular and Molecular Medicine </c:v>
                </c:pt>
                <c:pt idx="9">
                  <c:v>Cellular and Molecular Physiology </c:v>
                </c:pt>
                <c:pt idx="10">
                  <c:v>Chemical and Biomolecular Engineering </c:v>
                </c:pt>
                <c:pt idx="11">
                  <c:v>Chemical Biology </c:v>
                </c:pt>
                <c:pt idx="12">
                  <c:v>Chemical Engineering </c:v>
                </c:pt>
                <c:pt idx="13">
                  <c:v>Chemistry </c:v>
                </c:pt>
                <c:pt idx="14">
                  <c:v>Clinical Investigation </c:v>
                </c:pt>
                <c:pt idx="15">
                  <c:v>Environmental Health and Engineering </c:v>
                </c:pt>
                <c:pt idx="16">
                  <c:v>Epidemiology </c:v>
                </c:pt>
                <c:pt idx="17">
                  <c:v>Functional Anatomy and Evolution </c:v>
                </c:pt>
                <c:pt idx="18">
                  <c:v>Geography and Environmental Engineering </c:v>
                </c:pt>
                <c:pt idx="19">
                  <c:v>Human Genetics </c:v>
                </c:pt>
                <c:pt idx="20">
                  <c:v>Human Genetics and Molecular Biology </c:v>
                </c:pt>
                <c:pt idx="21">
                  <c:v>Immunology </c:v>
                </c:pt>
                <c:pt idx="22">
                  <c:v>Molecular Microbiology and Immunology </c:v>
                </c:pt>
                <c:pt idx="23">
                  <c:v>Neuroscience </c:v>
                </c:pt>
                <c:pt idx="24">
                  <c:v>Pathobiology </c:v>
                </c:pt>
                <c:pt idx="25">
                  <c:v>Pharmacology and Molecular Sciences </c:v>
                </c:pt>
                <c:pt idx="26">
                  <c:v>Program in Molecular Biophysics </c:v>
                </c:pt>
              </c:strCache>
            </c:strRef>
          </c:xVal>
          <c:yVal>
            <c:numRef>
              <c:f>'cluter-analysis 2jobtype'!$G$14:$G$40</c:f>
              <c:numCache>
                <c:formatCode>General</c:formatCode>
                <c:ptCount val="27"/>
                <c:pt idx="0">
                  <c:v>5</c:v>
                </c:pt>
                <c:pt idx="1">
                  <c:v>17</c:v>
                </c:pt>
                <c:pt idx="2">
                  <c:v>1</c:v>
                </c:pt>
                <c:pt idx="3">
                  <c:v>14</c:v>
                </c:pt>
                <c:pt idx="4">
                  <c:v>22</c:v>
                </c:pt>
                <c:pt idx="5">
                  <c:v>3</c:v>
                </c:pt>
                <c:pt idx="6">
                  <c:v>1</c:v>
                </c:pt>
                <c:pt idx="7">
                  <c:v>28</c:v>
                </c:pt>
                <c:pt idx="8">
                  <c:v>20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14</c:v>
                </c:pt>
                <c:pt idx="14">
                  <c:v>41</c:v>
                </c:pt>
                <c:pt idx="15">
                  <c:v>1</c:v>
                </c:pt>
                <c:pt idx="16">
                  <c:v>54</c:v>
                </c:pt>
                <c:pt idx="17">
                  <c:v>11</c:v>
                </c:pt>
                <c:pt idx="18">
                  <c:v>13</c:v>
                </c:pt>
                <c:pt idx="19">
                  <c:v>0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11</c:v>
                </c:pt>
                <c:pt idx="24">
                  <c:v>6</c:v>
                </c:pt>
                <c:pt idx="25">
                  <c:v>10</c:v>
                </c:pt>
                <c:pt idx="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8E-6246-9D62-19D97595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8943"/>
        <c:axId val="466542703"/>
      </c:scatterChart>
      <c:valAx>
        <c:axId val="4655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42703"/>
        <c:crosses val="autoZero"/>
        <c:crossBetween val="midCat"/>
      </c:valAx>
      <c:valAx>
        <c:axId val="4665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34625</xdr:colOff>
      <xdr:row>4</xdr:row>
      <xdr:rowOff>71887</xdr:rowOff>
    </xdr:from>
    <xdr:to>
      <xdr:col>23</xdr:col>
      <xdr:colOff>778774</xdr:colOff>
      <xdr:row>27</xdr:row>
      <xdr:rowOff>131792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2B7EF-B6BA-8F45-9C1A-25357190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762000</xdr:colOff>
      <xdr:row>1</xdr:row>
      <xdr:rowOff>76200</xdr:rowOff>
    </xdr:from>
    <xdr:to>
      <xdr:col>26</xdr:col>
      <xdr:colOff>342900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01454-F701-384C-B8C7-75573B065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1"/>
  <sheetViews>
    <sheetView topLeftCell="A32" workbookViewId="0">
      <selection activeCell="J205" sqref="J205"/>
    </sheetView>
  </sheetViews>
  <sheetFormatPr baseColWidth="10" defaultRowHeight="16" x14ac:dyDescent="0.2"/>
  <cols>
    <col min="2" max="2" width="50.33203125" bestFit="1" customWidth="1"/>
  </cols>
  <sheetData>
    <row r="1" spans="2:7" x14ac:dyDescent="0.2">
      <c r="B1" t="s">
        <v>595</v>
      </c>
    </row>
    <row r="3" spans="2:7" x14ac:dyDescent="0.2">
      <c r="B3" t="s">
        <v>594</v>
      </c>
    </row>
    <row r="5" spans="2:7" x14ac:dyDescent="0.2">
      <c r="B5" s="1"/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</row>
    <row r="6" spans="2:7" x14ac:dyDescent="0.2">
      <c r="B6" s="1"/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</row>
    <row r="7" spans="2:7" x14ac:dyDescent="0.2"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2:7" x14ac:dyDescent="0.2"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2:7" x14ac:dyDescent="0.2"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</row>
    <row r="10" spans="2:7" x14ac:dyDescent="0.2">
      <c r="B10" t="s">
        <v>24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</row>
    <row r="11" spans="2:7" x14ac:dyDescent="0.2">
      <c r="B11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</row>
    <row r="12" spans="2:7" x14ac:dyDescent="0.2"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</row>
    <row r="13" spans="2:7" x14ac:dyDescent="0.2">
      <c r="B13" t="s">
        <v>42</v>
      </c>
      <c r="C13" t="s">
        <v>43</v>
      </c>
      <c r="D13" t="s">
        <v>44</v>
      </c>
      <c r="E13" t="s">
        <v>45</v>
      </c>
      <c r="F13" t="s">
        <v>45</v>
      </c>
      <c r="G13" t="s">
        <v>45</v>
      </c>
    </row>
    <row r="14" spans="2:7" x14ac:dyDescent="0.2">
      <c r="B14" t="s">
        <v>46</v>
      </c>
      <c r="C14" t="s">
        <v>47</v>
      </c>
      <c r="D14" t="s">
        <v>48</v>
      </c>
      <c r="E14" t="s">
        <v>49</v>
      </c>
      <c r="F14" t="s">
        <v>45</v>
      </c>
      <c r="G14" t="s">
        <v>50</v>
      </c>
    </row>
    <row r="15" spans="2:7" x14ac:dyDescent="0.2"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56</v>
      </c>
    </row>
    <row r="16" spans="2:7" x14ac:dyDescent="0.2">
      <c r="B16" t="s">
        <v>57</v>
      </c>
      <c r="C16" t="s">
        <v>58</v>
      </c>
      <c r="D16" t="s">
        <v>59</v>
      </c>
      <c r="E16" t="s">
        <v>45</v>
      </c>
      <c r="F16" t="s">
        <v>60</v>
      </c>
      <c r="G16" t="s">
        <v>61</v>
      </c>
    </row>
    <row r="17" spans="2:7" x14ac:dyDescent="0.2">
      <c r="B17" t="s">
        <v>62</v>
      </c>
      <c r="C17" t="s">
        <v>63</v>
      </c>
      <c r="D17" t="s">
        <v>64</v>
      </c>
      <c r="E17" t="s">
        <v>65</v>
      </c>
      <c r="F17" t="s">
        <v>65</v>
      </c>
      <c r="G17" t="s">
        <v>66</v>
      </c>
    </row>
    <row r="18" spans="2:7" x14ac:dyDescent="0.2">
      <c r="B18" t="s">
        <v>67</v>
      </c>
      <c r="C18" t="s">
        <v>68</v>
      </c>
      <c r="D18" t="s">
        <v>69</v>
      </c>
      <c r="E18" t="s">
        <v>70</v>
      </c>
      <c r="F18" t="s">
        <v>60</v>
      </c>
      <c r="G18" t="s">
        <v>71</v>
      </c>
    </row>
    <row r="19" spans="2:7" x14ac:dyDescent="0.2">
      <c r="B19" t="s">
        <v>72</v>
      </c>
      <c r="C19" t="s">
        <v>73</v>
      </c>
      <c r="D19" t="s">
        <v>74</v>
      </c>
      <c r="E19" t="s">
        <v>75</v>
      </c>
      <c r="F19" t="s">
        <v>45</v>
      </c>
      <c r="G19" t="s">
        <v>76</v>
      </c>
    </row>
    <row r="20" spans="2:7" x14ac:dyDescent="0.2">
      <c r="B20" t="s">
        <v>77</v>
      </c>
      <c r="C20" t="s">
        <v>78</v>
      </c>
      <c r="D20" t="s">
        <v>79</v>
      </c>
      <c r="E20" t="s">
        <v>80</v>
      </c>
      <c r="F20" t="s">
        <v>81</v>
      </c>
      <c r="G20" t="s">
        <v>82</v>
      </c>
    </row>
    <row r="21" spans="2:7" x14ac:dyDescent="0.2">
      <c r="B21" t="s">
        <v>83</v>
      </c>
      <c r="C21" t="s">
        <v>84</v>
      </c>
      <c r="D21" t="s">
        <v>85</v>
      </c>
      <c r="E21" t="s">
        <v>86</v>
      </c>
      <c r="F21" t="s">
        <v>10</v>
      </c>
      <c r="G21" t="s">
        <v>87</v>
      </c>
    </row>
    <row r="22" spans="2:7" x14ac:dyDescent="0.2">
      <c r="B22" t="s">
        <v>88</v>
      </c>
      <c r="C22" t="s">
        <v>89</v>
      </c>
      <c r="D22" t="s">
        <v>90</v>
      </c>
      <c r="E22" t="s">
        <v>91</v>
      </c>
      <c r="F22" t="s">
        <v>92</v>
      </c>
      <c r="G22" t="s">
        <v>93</v>
      </c>
    </row>
    <row r="23" spans="2:7" x14ac:dyDescent="0.2">
      <c r="B23" t="s">
        <v>94</v>
      </c>
      <c r="C23" t="s">
        <v>95</v>
      </c>
      <c r="D23" t="s">
        <v>96</v>
      </c>
      <c r="E23" t="s">
        <v>97</v>
      </c>
      <c r="F23" t="s">
        <v>98</v>
      </c>
      <c r="G23" t="s">
        <v>99</v>
      </c>
    </row>
    <row r="24" spans="2:7" x14ac:dyDescent="0.2">
      <c r="B24" t="s">
        <v>100</v>
      </c>
      <c r="C24" t="s">
        <v>101</v>
      </c>
      <c r="D24" t="s">
        <v>45</v>
      </c>
      <c r="E24" t="s">
        <v>102</v>
      </c>
      <c r="F24" t="s">
        <v>45</v>
      </c>
      <c r="G24" t="s">
        <v>103</v>
      </c>
    </row>
    <row r="25" spans="2:7" x14ac:dyDescent="0.2">
      <c r="B25" t="s">
        <v>104</v>
      </c>
      <c r="C25" t="s">
        <v>105</v>
      </c>
      <c r="D25" t="s">
        <v>106</v>
      </c>
      <c r="E25" t="s">
        <v>107</v>
      </c>
      <c r="F25" t="s">
        <v>85</v>
      </c>
      <c r="G25" t="s">
        <v>108</v>
      </c>
    </row>
    <row r="26" spans="2:7" x14ac:dyDescent="0.2">
      <c r="B26" t="s">
        <v>109</v>
      </c>
      <c r="C26" t="s">
        <v>110</v>
      </c>
      <c r="D26" t="s">
        <v>111</v>
      </c>
      <c r="E26" t="s">
        <v>59</v>
      </c>
      <c r="F26" t="s">
        <v>112</v>
      </c>
      <c r="G26" t="s">
        <v>110</v>
      </c>
    </row>
    <row r="27" spans="2:7" x14ac:dyDescent="0.2">
      <c r="B27" t="s">
        <v>113</v>
      </c>
      <c r="C27" t="s">
        <v>114</v>
      </c>
      <c r="D27" t="s">
        <v>115</v>
      </c>
      <c r="E27" t="s">
        <v>116</v>
      </c>
      <c r="F27" t="s">
        <v>117</v>
      </c>
      <c r="G27" t="s">
        <v>118</v>
      </c>
    </row>
    <row r="28" spans="2:7" x14ac:dyDescent="0.2">
      <c r="B28" t="s">
        <v>119</v>
      </c>
      <c r="C28" t="s">
        <v>120</v>
      </c>
      <c r="D28" t="s">
        <v>121</v>
      </c>
      <c r="E28" t="s">
        <v>122</v>
      </c>
      <c r="F28" t="s">
        <v>123</v>
      </c>
      <c r="G28" t="s">
        <v>124</v>
      </c>
    </row>
    <row r="29" spans="2:7" x14ac:dyDescent="0.2">
      <c r="B29" t="s">
        <v>125</v>
      </c>
      <c r="C29" t="s">
        <v>126</v>
      </c>
      <c r="D29" t="s">
        <v>127</v>
      </c>
      <c r="E29" t="s">
        <v>128</v>
      </c>
      <c r="F29" t="s">
        <v>129</v>
      </c>
      <c r="G29" t="s">
        <v>130</v>
      </c>
    </row>
    <row r="30" spans="2:7" x14ac:dyDescent="0.2">
      <c r="B30" t="s">
        <v>131</v>
      </c>
      <c r="C30" t="s">
        <v>132</v>
      </c>
      <c r="D30" t="s">
        <v>133</v>
      </c>
      <c r="E30" t="s">
        <v>134</v>
      </c>
      <c r="F30" t="s">
        <v>135</v>
      </c>
      <c r="G30" t="s">
        <v>136</v>
      </c>
    </row>
    <row r="31" spans="2:7" x14ac:dyDescent="0.2">
      <c r="B31" t="s">
        <v>137</v>
      </c>
      <c r="C31" t="s">
        <v>138</v>
      </c>
      <c r="D31" t="s">
        <v>139</v>
      </c>
      <c r="E31" t="s">
        <v>140</v>
      </c>
      <c r="F31" t="s">
        <v>10</v>
      </c>
      <c r="G31" t="s">
        <v>141</v>
      </c>
    </row>
    <row r="32" spans="2:7" x14ac:dyDescent="0.2">
      <c r="B32" t="s">
        <v>142</v>
      </c>
      <c r="C32" t="s">
        <v>143</v>
      </c>
      <c r="D32" t="s">
        <v>144</v>
      </c>
      <c r="E32" t="s">
        <v>145</v>
      </c>
      <c r="F32" t="s">
        <v>146</v>
      </c>
      <c r="G32" t="s">
        <v>147</v>
      </c>
    </row>
    <row r="33" spans="1:7" x14ac:dyDescent="0.2">
      <c r="B33" t="s">
        <v>148</v>
      </c>
      <c r="C33" t="s">
        <v>149</v>
      </c>
      <c r="D33" t="s">
        <v>150</v>
      </c>
      <c r="E33" t="s">
        <v>151</v>
      </c>
      <c r="F33" t="s">
        <v>151</v>
      </c>
      <c r="G33" t="s">
        <v>150</v>
      </c>
    </row>
    <row r="35" spans="1:7" x14ac:dyDescent="0.2">
      <c r="A35" t="s">
        <v>598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</row>
    <row r="36" spans="1:7" x14ac:dyDescent="0.2">
      <c r="C36" t="s">
        <v>5</v>
      </c>
      <c r="D36" t="s">
        <v>5</v>
      </c>
      <c r="E36" t="s">
        <v>5</v>
      </c>
      <c r="F36" t="s">
        <v>5</v>
      </c>
      <c r="G36" t="s">
        <v>5</v>
      </c>
    </row>
    <row r="37" spans="1:7" x14ac:dyDescent="0.2">
      <c r="B37" t="s">
        <v>6</v>
      </c>
      <c r="C37" t="s">
        <v>152</v>
      </c>
      <c r="D37" t="s">
        <v>153</v>
      </c>
      <c r="E37" t="s">
        <v>151</v>
      </c>
      <c r="F37" t="s">
        <v>154</v>
      </c>
      <c r="G37" t="s">
        <v>155</v>
      </c>
    </row>
    <row r="38" spans="1:7" x14ac:dyDescent="0.2">
      <c r="B38" t="s">
        <v>12</v>
      </c>
      <c r="C38" t="s">
        <v>156</v>
      </c>
      <c r="D38" t="s">
        <v>157</v>
      </c>
      <c r="E38" t="s">
        <v>158</v>
      </c>
      <c r="F38" t="s">
        <v>159</v>
      </c>
      <c r="G38" t="s">
        <v>160</v>
      </c>
    </row>
    <row r="39" spans="1:7" x14ac:dyDescent="0.2">
      <c r="B39" t="s">
        <v>18</v>
      </c>
      <c r="C39" t="s">
        <v>161</v>
      </c>
      <c r="D39" t="s">
        <v>162</v>
      </c>
      <c r="E39" t="s">
        <v>163</v>
      </c>
      <c r="F39" t="s">
        <v>164</v>
      </c>
      <c r="G39" t="s">
        <v>165</v>
      </c>
    </row>
    <row r="40" spans="1:7" x14ac:dyDescent="0.2">
      <c r="B40" t="s">
        <v>24</v>
      </c>
      <c r="C40" t="s">
        <v>166</v>
      </c>
      <c r="D40" t="s">
        <v>167</v>
      </c>
      <c r="E40" t="s">
        <v>168</v>
      </c>
      <c r="F40" t="s">
        <v>169</v>
      </c>
      <c r="G40" t="s">
        <v>170</v>
      </c>
    </row>
    <row r="41" spans="1:7" x14ac:dyDescent="0.2">
      <c r="B41" t="s">
        <v>30</v>
      </c>
      <c r="C41" t="s">
        <v>171</v>
      </c>
      <c r="D41" t="s">
        <v>172</v>
      </c>
      <c r="E41" t="s">
        <v>173</v>
      </c>
      <c r="F41" t="s">
        <v>174</v>
      </c>
      <c r="G41" t="s">
        <v>175</v>
      </c>
    </row>
    <row r="42" spans="1:7" x14ac:dyDescent="0.2">
      <c r="B42" t="s">
        <v>36</v>
      </c>
      <c r="C42" t="s">
        <v>176</v>
      </c>
      <c r="D42" t="s">
        <v>20</v>
      </c>
      <c r="E42" t="s">
        <v>22</v>
      </c>
      <c r="F42" t="s">
        <v>177</v>
      </c>
      <c r="G42" t="s">
        <v>178</v>
      </c>
    </row>
    <row r="43" spans="1:7" x14ac:dyDescent="0.2">
      <c r="B43" t="s">
        <v>42</v>
      </c>
      <c r="C43" t="s">
        <v>45</v>
      </c>
      <c r="D43" t="s">
        <v>179</v>
      </c>
      <c r="E43" t="s">
        <v>45</v>
      </c>
      <c r="F43" t="s">
        <v>45</v>
      </c>
      <c r="G43" t="s">
        <v>45</v>
      </c>
    </row>
    <row r="44" spans="1:7" x14ac:dyDescent="0.2">
      <c r="B44" t="s">
        <v>46</v>
      </c>
      <c r="C44" t="s">
        <v>180</v>
      </c>
      <c r="D44" t="s">
        <v>181</v>
      </c>
      <c r="E44" t="s">
        <v>40</v>
      </c>
      <c r="F44" t="s">
        <v>182</v>
      </c>
      <c r="G44" t="s">
        <v>183</v>
      </c>
    </row>
    <row r="45" spans="1:7" x14ac:dyDescent="0.2">
      <c r="B45" t="s">
        <v>51</v>
      </c>
      <c r="C45" t="s">
        <v>184</v>
      </c>
      <c r="D45" t="s">
        <v>185</v>
      </c>
      <c r="E45" t="s">
        <v>186</v>
      </c>
      <c r="F45" t="s">
        <v>187</v>
      </c>
      <c r="G45" t="s">
        <v>184</v>
      </c>
    </row>
    <row r="46" spans="1:7" x14ac:dyDescent="0.2">
      <c r="B46" t="s">
        <v>57</v>
      </c>
      <c r="C46" t="s">
        <v>188</v>
      </c>
      <c r="D46" t="s">
        <v>189</v>
      </c>
      <c r="E46" t="s">
        <v>45</v>
      </c>
      <c r="F46" t="s">
        <v>190</v>
      </c>
      <c r="G46" t="s">
        <v>191</v>
      </c>
    </row>
    <row r="47" spans="1:7" x14ac:dyDescent="0.2">
      <c r="B47" t="s">
        <v>62</v>
      </c>
      <c r="C47" t="s">
        <v>192</v>
      </c>
      <c r="D47" t="s">
        <v>193</v>
      </c>
      <c r="E47" t="s">
        <v>194</v>
      </c>
      <c r="F47" t="s">
        <v>195</v>
      </c>
      <c r="G47" t="s">
        <v>196</v>
      </c>
    </row>
    <row r="48" spans="1:7" x14ac:dyDescent="0.2">
      <c r="B48" t="s">
        <v>67</v>
      </c>
      <c r="C48" t="s">
        <v>197</v>
      </c>
      <c r="D48" t="s">
        <v>197</v>
      </c>
      <c r="E48" t="s">
        <v>197</v>
      </c>
      <c r="F48" t="s">
        <v>45</v>
      </c>
      <c r="G48" t="s">
        <v>198</v>
      </c>
    </row>
    <row r="49" spans="2:12" x14ac:dyDescent="0.2">
      <c r="B49" t="s">
        <v>72</v>
      </c>
      <c r="C49" t="s">
        <v>73</v>
      </c>
      <c r="D49" t="s">
        <v>74</v>
      </c>
      <c r="E49" t="s">
        <v>75</v>
      </c>
      <c r="F49" t="s">
        <v>45</v>
      </c>
      <c r="G49" t="s">
        <v>76</v>
      </c>
    </row>
    <row r="50" spans="2:12" x14ac:dyDescent="0.2">
      <c r="B50" t="s">
        <v>77</v>
      </c>
      <c r="C50" t="s">
        <v>199</v>
      </c>
      <c r="D50" t="s">
        <v>200</v>
      </c>
      <c r="E50" t="s">
        <v>201</v>
      </c>
      <c r="F50" t="s">
        <v>134</v>
      </c>
      <c r="G50" t="s">
        <v>202</v>
      </c>
    </row>
    <row r="51" spans="2:12" x14ac:dyDescent="0.2">
      <c r="B51" t="s">
        <v>83</v>
      </c>
      <c r="C51" t="s">
        <v>203</v>
      </c>
      <c r="D51" t="s">
        <v>204</v>
      </c>
      <c r="E51" t="s">
        <v>45</v>
      </c>
      <c r="F51" t="s">
        <v>205</v>
      </c>
      <c r="G51" t="s">
        <v>206</v>
      </c>
    </row>
    <row r="52" spans="2:12" x14ac:dyDescent="0.2">
      <c r="B52" t="s">
        <v>88</v>
      </c>
      <c r="C52" t="s">
        <v>45</v>
      </c>
      <c r="D52" t="s">
        <v>45</v>
      </c>
      <c r="E52" t="s">
        <v>45</v>
      </c>
      <c r="F52" t="s">
        <v>45</v>
      </c>
      <c r="G52" t="s">
        <v>45</v>
      </c>
    </row>
    <row r="53" spans="2:12" x14ac:dyDescent="0.2">
      <c r="B53" t="s">
        <v>94</v>
      </c>
      <c r="C53" t="s">
        <v>207</v>
      </c>
      <c r="D53" t="s">
        <v>208</v>
      </c>
      <c r="E53" t="s">
        <v>209</v>
      </c>
      <c r="F53" t="s">
        <v>210</v>
      </c>
      <c r="G53" t="s">
        <v>211</v>
      </c>
    </row>
    <row r="54" spans="2:12" x14ac:dyDescent="0.2">
      <c r="B54" t="s">
        <v>100</v>
      </c>
      <c r="C54" t="s">
        <v>212</v>
      </c>
      <c r="D54" t="s">
        <v>45</v>
      </c>
      <c r="E54" t="s">
        <v>45</v>
      </c>
      <c r="F54" t="s">
        <v>213</v>
      </c>
      <c r="G54" t="s">
        <v>214</v>
      </c>
    </row>
    <row r="55" spans="2:12" x14ac:dyDescent="0.2">
      <c r="B55" t="s">
        <v>104</v>
      </c>
      <c r="C55" t="s">
        <v>215</v>
      </c>
      <c r="D55" t="s">
        <v>216</v>
      </c>
      <c r="E55" t="s">
        <v>39</v>
      </c>
      <c r="F55" t="s">
        <v>182</v>
      </c>
      <c r="G55" t="s">
        <v>217</v>
      </c>
    </row>
    <row r="56" spans="2:12" x14ac:dyDescent="0.2">
      <c r="B56" t="s">
        <v>109</v>
      </c>
      <c r="C56" t="s">
        <v>45</v>
      </c>
      <c r="D56" t="s">
        <v>45</v>
      </c>
      <c r="E56" t="s">
        <v>45</v>
      </c>
      <c r="F56" t="s">
        <v>45</v>
      </c>
      <c r="G56" t="s">
        <v>45</v>
      </c>
    </row>
    <row r="57" spans="2:12" x14ac:dyDescent="0.2">
      <c r="B57" t="s">
        <v>113</v>
      </c>
      <c r="C57" t="s">
        <v>218</v>
      </c>
      <c r="D57" t="s">
        <v>219</v>
      </c>
      <c r="E57" t="s">
        <v>220</v>
      </c>
      <c r="F57" t="s">
        <v>221</v>
      </c>
      <c r="G57" t="s">
        <v>222</v>
      </c>
    </row>
    <row r="58" spans="2:12" x14ac:dyDescent="0.2">
      <c r="B58" t="s">
        <v>119</v>
      </c>
      <c r="C58" t="s">
        <v>223</v>
      </c>
      <c r="D58" t="s">
        <v>22</v>
      </c>
      <c r="E58" t="s">
        <v>177</v>
      </c>
      <c r="F58" t="s">
        <v>177</v>
      </c>
      <c r="G58" t="s">
        <v>224</v>
      </c>
    </row>
    <row r="59" spans="2:12" x14ac:dyDescent="0.2">
      <c r="B59" t="s">
        <v>125</v>
      </c>
      <c r="C59" t="s">
        <v>225</v>
      </c>
      <c r="D59" t="s">
        <v>226</v>
      </c>
      <c r="E59" t="s">
        <v>227</v>
      </c>
      <c r="F59" t="s">
        <v>228</v>
      </c>
      <c r="G59" t="s">
        <v>229</v>
      </c>
    </row>
    <row r="60" spans="2:12" x14ac:dyDescent="0.2">
      <c r="B60" t="s">
        <v>131</v>
      </c>
      <c r="C60" t="s">
        <v>230</v>
      </c>
      <c r="D60" t="s">
        <v>231</v>
      </c>
      <c r="E60" t="s">
        <v>232</v>
      </c>
      <c r="F60" t="s">
        <v>233</v>
      </c>
      <c r="G60" t="s">
        <v>234</v>
      </c>
    </row>
    <row r="61" spans="2:12" x14ac:dyDescent="0.2">
      <c r="B61" t="s">
        <v>137</v>
      </c>
      <c r="C61" t="s">
        <v>235</v>
      </c>
      <c r="D61" t="s">
        <v>236</v>
      </c>
      <c r="E61" t="s">
        <v>237</v>
      </c>
      <c r="F61" t="s">
        <v>21</v>
      </c>
      <c r="G61" t="s">
        <v>238</v>
      </c>
    </row>
    <row r="62" spans="2:12" x14ac:dyDescent="0.2">
      <c r="B62" t="s">
        <v>142</v>
      </c>
      <c r="C62" t="s">
        <v>239</v>
      </c>
      <c r="D62" t="s">
        <v>240</v>
      </c>
      <c r="E62" t="s">
        <v>241</v>
      </c>
      <c r="F62" t="s">
        <v>242</v>
      </c>
      <c r="G62" t="s">
        <v>105</v>
      </c>
    </row>
    <row r="63" spans="2:12" x14ac:dyDescent="0.2">
      <c r="B63" t="s">
        <v>148</v>
      </c>
      <c r="C63" t="s">
        <v>243</v>
      </c>
      <c r="D63" t="s">
        <v>244</v>
      </c>
      <c r="E63" t="s">
        <v>245</v>
      </c>
      <c r="F63" t="s">
        <v>246</v>
      </c>
      <c r="G63" t="s">
        <v>247</v>
      </c>
    </row>
    <row r="64" spans="2:12" x14ac:dyDescent="0.2">
      <c r="B64" t="s">
        <v>18</v>
      </c>
      <c r="C64">
        <v>10</v>
      </c>
      <c r="D64">
        <v>20</v>
      </c>
      <c r="E64">
        <v>6</v>
      </c>
      <c r="F64">
        <v>12</v>
      </c>
      <c r="G64">
        <v>4</v>
      </c>
      <c r="H64">
        <v>8</v>
      </c>
      <c r="I64">
        <v>7</v>
      </c>
      <c r="J64">
        <v>14</v>
      </c>
      <c r="K64">
        <v>23</v>
      </c>
      <c r="L64">
        <v>46</v>
      </c>
    </row>
    <row r="65" spans="2:12" x14ac:dyDescent="0.2">
      <c r="B65" t="s">
        <v>24</v>
      </c>
      <c r="C65">
        <v>63</v>
      </c>
      <c r="D65">
        <v>33</v>
      </c>
      <c r="E65">
        <v>47</v>
      </c>
      <c r="F65">
        <v>24</v>
      </c>
      <c r="G65">
        <v>13</v>
      </c>
      <c r="H65">
        <v>7</v>
      </c>
      <c r="I65">
        <v>14</v>
      </c>
      <c r="J65">
        <v>7</v>
      </c>
      <c r="K65">
        <v>55</v>
      </c>
      <c r="L65">
        <v>29</v>
      </c>
    </row>
    <row r="66" spans="2:12" x14ac:dyDescent="0.2">
      <c r="B66" t="s">
        <v>30</v>
      </c>
      <c r="C66">
        <v>59</v>
      </c>
      <c r="D66">
        <v>25</v>
      </c>
      <c r="E66">
        <v>75</v>
      </c>
      <c r="F66">
        <v>32</v>
      </c>
      <c r="G66">
        <v>22</v>
      </c>
      <c r="H66">
        <v>9</v>
      </c>
      <c r="I66">
        <v>13</v>
      </c>
      <c r="J66">
        <v>6</v>
      </c>
      <c r="K66">
        <v>63</v>
      </c>
      <c r="L66">
        <v>27</v>
      </c>
    </row>
    <row r="67" spans="2:12" x14ac:dyDescent="0.2">
      <c r="B67" t="s">
        <v>36</v>
      </c>
      <c r="C67">
        <v>25</v>
      </c>
      <c r="D67">
        <v>38</v>
      </c>
      <c r="E67">
        <v>7</v>
      </c>
      <c r="F67">
        <v>11</v>
      </c>
      <c r="G67">
        <v>8</v>
      </c>
      <c r="H67">
        <v>12</v>
      </c>
      <c r="I67">
        <v>6</v>
      </c>
      <c r="J67">
        <v>9</v>
      </c>
      <c r="K67">
        <v>19</v>
      </c>
      <c r="L67">
        <v>29</v>
      </c>
    </row>
    <row r="68" spans="2:12" x14ac:dyDescent="0.2">
      <c r="B68" t="s">
        <v>42</v>
      </c>
      <c r="C68">
        <v>0</v>
      </c>
      <c r="D68">
        <v>0</v>
      </c>
      <c r="E68">
        <v>1</v>
      </c>
      <c r="F68">
        <v>100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2:12" x14ac:dyDescent="0.2">
      <c r="B69" t="s">
        <v>46</v>
      </c>
      <c r="C69">
        <v>36</v>
      </c>
      <c r="D69">
        <v>49</v>
      </c>
      <c r="E69">
        <v>14</v>
      </c>
      <c r="F69">
        <v>19</v>
      </c>
      <c r="G69">
        <v>3</v>
      </c>
      <c r="H69">
        <v>4</v>
      </c>
      <c r="I69">
        <v>1</v>
      </c>
      <c r="J69">
        <v>1</v>
      </c>
      <c r="K69">
        <v>20</v>
      </c>
      <c r="L69">
        <v>27</v>
      </c>
    </row>
    <row r="70" spans="2:12" x14ac:dyDescent="0.2">
      <c r="B70" t="s">
        <v>51</v>
      </c>
      <c r="C70">
        <v>65</v>
      </c>
      <c r="D70">
        <v>33</v>
      </c>
      <c r="E70">
        <v>43</v>
      </c>
      <c r="F70">
        <v>22</v>
      </c>
      <c r="G70">
        <v>9</v>
      </c>
      <c r="H70">
        <v>5</v>
      </c>
      <c r="I70">
        <v>17</v>
      </c>
      <c r="J70">
        <v>9</v>
      </c>
      <c r="K70">
        <v>65</v>
      </c>
      <c r="L70">
        <v>33</v>
      </c>
    </row>
    <row r="71" spans="2:12" x14ac:dyDescent="0.2">
      <c r="B71" t="s">
        <v>57</v>
      </c>
      <c r="C71">
        <v>10</v>
      </c>
      <c r="D71">
        <v>38</v>
      </c>
      <c r="E71">
        <v>3</v>
      </c>
      <c r="F71">
        <v>12</v>
      </c>
      <c r="G71">
        <v>0</v>
      </c>
      <c r="H71">
        <v>0</v>
      </c>
      <c r="I71">
        <v>2</v>
      </c>
      <c r="J71">
        <v>8</v>
      </c>
      <c r="K71">
        <v>11</v>
      </c>
      <c r="L71">
        <v>42</v>
      </c>
    </row>
    <row r="72" spans="2:12" x14ac:dyDescent="0.2">
      <c r="B72" t="s">
        <v>62</v>
      </c>
      <c r="C72">
        <v>23</v>
      </c>
      <c r="D72">
        <v>20</v>
      </c>
      <c r="E72">
        <v>55</v>
      </c>
      <c r="F72">
        <v>49</v>
      </c>
      <c r="G72">
        <v>4</v>
      </c>
      <c r="H72">
        <v>4</v>
      </c>
      <c r="I72">
        <v>6</v>
      </c>
      <c r="J72">
        <v>5</v>
      </c>
      <c r="K72">
        <v>25</v>
      </c>
      <c r="L72">
        <v>22</v>
      </c>
    </row>
    <row r="73" spans="2:12" x14ac:dyDescent="0.2">
      <c r="B73" t="s">
        <v>67</v>
      </c>
      <c r="C73">
        <v>2</v>
      </c>
      <c r="D73">
        <v>22</v>
      </c>
      <c r="E73">
        <v>2</v>
      </c>
      <c r="F73">
        <v>22</v>
      </c>
      <c r="G73">
        <v>2</v>
      </c>
      <c r="H73">
        <v>22</v>
      </c>
      <c r="I73">
        <v>0</v>
      </c>
      <c r="J73">
        <v>0</v>
      </c>
      <c r="K73">
        <v>3</v>
      </c>
      <c r="L73">
        <v>33</v>
      </c>
    </row>
    <row r="74" spans="2:12" x14ac:dyDescent="0.2">
      <c r="B74" t="s">
        <v>72</v>
      </c>
      <c r="C74">
        <v>4</v>
      </c>
      <c r="D74">
        <v>40</v>
      </c>
      <c r="E74">
        <v>3</v>
      </c>
      <c r="F74">
        <v>30</v>
      </c>
      <c r="G74">
        <v>1</v>
      </c>
      <c r="H74">
        <v>10</v>
      </c>
      <c r="I74">
        <v>0</v>
      </c>
      <c r="J74">
        <v>0</v>
      </c>
      <c r="K74">
        <v>2</v>
      </c>
      <c r="L74">
        <v>20</v>
      </c>
    </row>
    <row r="75" spans="2:12" x14ac:dyDescent="0.2">
      <c r="B75" t="s">
        <v>77</v>
      </c>
      <c r="C75">
        <v>46</v>
      </c>
      <c r="D75">
        <v>24</v>
      </c>
      <c r="E75">
        <v>67</v>
      </c>
      <c r="F75">
        <v>35</v>
      </c>
      <c r="G75">
        <v>24</v>
      </c>
      <c r="H75">
        <v>13</v>
      </c>
      <c r="I75">
        <v>6</v>
      </c>
      <c r="J75">
        <v>3</v>
      </c>
      <c r="K75">
        <v>47</v>
      </c>
      <c r="L75">
        <v>25</v>
      </c>
    </row>
    <row r="76" spans="2:12" x14ac:dyDescent="0.2">
      <c r="B76" t="s">
        <v>83</v>
      </c>
      <c r="C76">
        <v>31</v>
      </c>
      <c r="D76">
        <v>40</v>
      </c>
      <c r="E76">
        <v>2</v>
      </c>
      <c r="F76">
        <v>3</v>
      </c>
      <c r="G76">
        <v>0</v>
      </c>
      <c r="H76">
        <v>0</v>
      </c>
      <c r="I76">
        <v>5</v>
      </c>
      <c r="J76">
        <v>6</v>
      </c>
      <c r="K76">
        <v>39</v>
      </c>
      <c r="L76">
        <v>51</v>
      </c>
    </row>
    <row r="77" spans="2:12" x14ac:dyDescent="0.2">
      <c r="B77" t="s">
        <v>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2:12" x14ac:dyDescent="0.2">
      <c r="B78" t="s">
        <v>94</v>
      </c>
      <c r="C78">
        <v>132</v>
      </c>
      <c r="D78">
        <v>43</v>
      </c>
      <c r="E78">
        <v>31</v>
      </c>
      <c r="F78">
        <v>10</v>
      </c>
      <c r="G78">
        <v>27</v>
      </c>
      <c r="H78">
        <v>9</v>
      </c>
      <c r="I78">
        <v>10</v>
      </c>
      <c r="J78">
        <v>3</v>
      </c>
      <c r="K78">
        <v>105</v>
      </c>
      <c r="L78">
        <v>34</v>
      </c>
    </row>
    <row r="79" spans="2:12" x14ac:dyDescent="0.2">
      <c r="B79" t="s">
        <v>100</v>
      </c>
      <c r="C79">
        <v>12</v>
      </c>
      <c r="D79">
        <v>55</v>
      </c>
      <c r="E79">
        <v>0</v>
      </c>
      <c r="F79">
        <v>0</v>
      </c>
      <c r="G79">
        <v>0</v>
      </c>
      <c r="H79">
        <v>0</v>
      </c>
      <c r="I79">
        <v>1</v>
      </c>
      <c r="J79">
        <v>5</v>
      </c>
      <c r="K79">
        <v>9</v>
      </c>
      <c r="L79">
        <v>41</v>
      </c>
    </row>
    <row r="80" spans="2:12" x14ac:dyDescent="0.2">
      <c r="B80" t="s">
        <v>104</v>
      </c>
      <c r="C80">
        <v>21</v>
      </c>
      <c r="D80">
        <v>25</v>
      </c>
      <c r="E80">
        <v>10</v>
      </c>
      <c r="F80">
        <v>12</v>
      </c>
      <c r="G80">
        <v>6</v>
      </c>
      <c r="H80">
        <v>7</v>
      </c>
      <c r="I80">
        <v>1</v>
      </c>
      <c r="J80">
        <v>1</v>
      </c>
      <c r="K80">
        <v>46</v>
      </c>
      <c r="L80">
        <v>55</v>
      </c>
    </row>
    <row r="81" spans="2:12" x14ac:dyDescent="0.2">
      <c r="B81" t="s">
        <v>109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x14ac:dyDescent="0.2">
      <c r="B82" t="s">
        <v>113</v>
      </c>
      <c r="C82">
        <v>42</v>
      </c>
      <c r="D82">
        <v>36</v>
      </c>
      <c r="E82">
        <v>14</v>
      </c>
      <c r="F82">
        <v>12</v>
      </c>
      <c r="G82">
        <v>10</v>
      </c>
      <c r="H82">
        <v>9</v>
      </c>
      <c r="I82">
        <v>12</v>
      </c>
      <c r="J82">
        <v>10</v>
      </c>
      <c r="K82">
        <v>39</v>
      </c>
      <c r="L82">
        <v>33</v>
      </c>
    </row>
    <row r="83" spans="2:12" x14ac:dyDescent="0.2">
      <c r="B83" t="s">
        <v>119</v>
      </c>
      <c r="C83">
        <v>27</v>
      </c>
      <c r="D83">
        <v>40</v>
      </c>
      <c r="E83">
        <v>8</v>
      </c>
      <c r="F83">
        <v>12</v>
      </c>
      <c r="G83">
        <v>6</v>
      </c>
      <c r="H83">
        <v>9</v>
      </c>
      <c r="I83">
        <v>6</v>
      </c>
      <c r="J83">
        <v>9</v>
      </c>
      <c r="K83">
        <v>21</v>
      </c>
      <c r="L83">
        <v>31</v>
      </c>
    </row>
    <row r="84" spans="2:12" x14ac:dyDescent="0.2">
      <c r="B84" t="s">
        <v>125</v>
      </c>
      <c r="C84">
        <v>26</v>
      </c>
      <c r="D84">
        <v>26</v>
      </c>
      <c r="E84">
        <v>23</v>
      </c>
      <c r="F84">
        <v>23</v>
      </c>
      <c r="G84">
        <v>15</v>
      </c>
      <c r="H84">
        <v>15</v>
      </c>
      <c r="I84">
        <v>11</v>
      </c>
      <c r="J84">
        <v>11</v>
      </c>
      <c r="K84">
        <v>25</v>
      </c>
      <c r="L84">
        <v>25</v>
      </c>
    </row>
    <row r="85" spans="2:12" x14ac:dyDescent="0.2">
      <c r="B85" t="s">
        <v>131</v>
      </c>
      <c r="C85">
        <v>44</v>
      </c>
      <c r="D85">
        <v>32</v>
      </c>
      <c r="E85">
        <v>17</v>
      </c>
      <c r="F85">
        <v>12</v>
      </c>
      <c r="G85">
        <v>7</v>
      </c>
      <c r="H85">
        <v>5</v>
      </c>
      <c r="I85">
        <v>10</v>
      </c>
      <c r="J85">
        <v>7</v>
      </c>
      <c r="K85">
        <v>60</v>
      </c>
      <c r="L85">
        <v>43</v>
      </c>
    </row>
    <row r="86" spans="2:12" x14ac:dyDescent="0.2">
      <c r="B86" t="s">
        <v>137</v>
      </c>
      <c r="C86">
        <v>22</v>
      </c>
      <c r="D86">
        <v>36</v>
      </c>
      <c r="E86">
        <v>13</v>
      </c>
      <c r="F86">
        <v>21</v>
      </c>
      <c r="G86">
        <v>4</v>
      </c>
      <c r="H86">
        <v>7</v>
      </c>
      <c r="I86">
        <v>3</v>
      </c>
      <c r="J86">
        <v>5</v>
      </c>
      <c r="K86">
        <v>19</v>
      </c>
      <c r="L86">
        <v>31</v>
      </c>
    </row>
    <row r="87" spans="2:12" x14ac:dyDescent="0.2">
      <c r="B87" t="s">
        <v>142</v>
      </c>
      <c r="C87">
        <v>27</v>
      </c>
      <c r="D87">
        <v>24</v>
      </c>
      <c r="E87">
        <v>38</v>
      </c>
      <c r="F87">
        <v>34</v>
      </c>
      <c r="G87">
        <v>12</v>
      </c>
      <c r="H87">
        <v>11</v>
      </c>
      <c r="I87">
        <v>5</v>
      </c>
      <c r="J87">
        <v>4</v>
      </c>
      <c r="K87">
        <v>30</v>
      </c>
      <c r="L87">
        <v>27</v>
      </c>
    </row>
    <row r="88" spans="2:12" x14ac:dyDescent="0.2">
      <c r="B88" t="s">
        <v>148</v>
      </c>
      <c r="C88">
        <v>14</v>
      </c>
      <c r="D88">
        <v>29</v>
      </c>
      <c r="E88">
        <v>17</v>
      </c>
      <c r="F88">
        <v>35</v>
      </c>
      <c r="G88">
        <v>5</v>
      </c>
      <c r="H88">
        <v>10</v>
      </c>
      <c r="I88">
        <v>2</v>
      </c>
      <c r="J88">
        <v>4</v>
      </c>
      <c r="K88">
        <v>11</v>
      </c>
      <c r="L88">
        <v>22</v>
      </c>
    </row>
    <row r="89" spans="2:12" x14ac:dyDescent="0.2">
      <c r="B89" t="s">
        <v>18</v>
      </c>
      <c r="C89">
        <v>10</v>
      </c>
      <c r="D89">
        <v>20</v>
      </c>
      <c r="E89">
        <v>6</v>
      </c>
      <c r="F89">
        <v>12</v>
      </c>
      <c r="G89">
        <v>4</v>
      </c>
      <c r="H89">
        <v>8</v>
      </c>
      <c r="I89">
        <v>7</v>
      </c>
      <c r="J89">
        <v>14</v>
      </c>
      <c r="K89">
        <v>23</v>
      </c>
      <c r="L89">
        <v>46</v>
      </c>
    </row>
    <row r="90" spans="2:12" x14ac:dyDescent="0.2">
      <c r="B90" t="s">
        <v>24</v>
      </c>
      <c r="C90">
        <v>63</v>
      </c>
      <c r="D90">
        <v>33</v>
      </c>
      <c r="E90">
        <v>47</v>
      </c>
      <c r="F90">
        <v>24</v>
      </c>
      <c r="G90">
        <v>13</v>
      </c>
      <c r="H90">
        <v>7</v>
      </c>
      <c r="I90">
        <v>14</v>
      </c>
      <c r="J90">
        <v>7</v>
      </c>
      <c r="K90">
        <v>55</v>
      </c>
      <c r="L90">
        <v>29</v>
      </c>
    </row>
    <row r="91" spans="2:12" x14ac:dyDescent="0.2">
      <c r="B91" t="s">
        <v>30</v>
      </c>
      <c r="C91">
        <v>59</v>
      </c>
      <c r="D91">
        <v>25</v>
      </c>
      <c r="E91">
        <v>75</v>
      </c>
      <c r="F91">
        <v>32</v>
      </c>
      <c r="G91">
        <v>22</v>
      </c>
      <c r="H91">
        <v>9</v>
      </c>
      <c r="I91">
        <v>13</v>
      </c>
      <c r="J91">
        <v>6</v>
      </c>
      <c r="K91">
        <v>63</v>
      </c>
      <c r="L91">
        <v>27</v>
      </c>
    </row>
    <row r="92" spans="2:12" x14ac:dyDescent="0.2">
      <c r="B92" t="s">
        <v>36</v>
      </c>
      <c r="C92">
        <v>25</v>
      </c>
      <c r="D92">
        <v>38</v>
      </c>
      <c r="E92">
        <v>7</v>
      </c>
      <c r="F92">
        <v>11</v>
      </c>
      <c r="G92">
        <v>8</v>
      </c>
      <c r="H92">
        <v>12</v>
      </c>
      <c r="I92">
        <v>6</v>
      </c>
      <c r="J92">
        <v>9</v>
      </c>
      <c r="K92">
        <v>19</v>
      </c>
      <c r="L92">
        <v>29</v>
      </c>
    </row>
    <row r="93" spans="2:12" x14ac:dyDescent="0.2">
      <c r="B93" t="s">
        <v>42</v>
      </c>
      <c r="C93">
        <v>0</v>
      </c>
      <c r="D93">
        <v>0</v>
      </c>
      <c r="E93">
        <v>1</v>
      </c>
      <c r="F93">
        <v>100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2:12" x14ac:dyDescent="0.2">
      <c r="B94" t="s">
        <v>46</v>
      </c>
      <c r="C94">
        <v>36</v>
      </c>
      <c r="D94">
        <v>49</v>
      </c>
      <c r="E94">
        <v>14</v>
      </c>
      <c r="F94">
        <v>19</v>
      </c>
      <c r="G94">
        <v>3</v>
      </c>
      <c r="H94">
        <v>4</v>
      </c>
      <c r="I94">
        <v>1</v>
      </c>
      <c r="J94">
        <v>1</v>
      </c>
      <c r="K94">
        <v>20</v>
      </c>
      <c r="L94">
        <v>27</v>
      </c>
    </row>
    <row r="95" spans="2:12" x14ac:dyDescent="0.2">
      <c r="B95" t="s">
        <v>51</v>
      </c>
      <c r="C95">
        <v>65</v>
      </c>
      <c r="D95">
        <v>33</v>
      </c>
      <c r="E95">
        <v>43</v>
      </c>
      <c r="F95">
        <v>22</v>
      </c>
      <c r="G95">
        <v>9</v>
      </c>
      <c r="H95">
        <v>5</v>
      </c>
      <c r="I95">
        <v>17</v>
      </c>
      <c r="J95">
        <v>9</v>
      </c>
      <c r="K95">
        <v>65</v>
      </c>
      <c r="L95">
        <v>33</v>
      </c>
    </row>
    <row r="96" spans="2:12" x14ac:dyDescent="0.2">
      <c r="B96" t="s">
        <v>57</v>
      </c>
      <c r="C96">
        <v>10</v>
      </c>
      <c r="D96">
        <v>38</v>
      </c>
      <c r="E96">
        <v>3</v>
      </c>
      <c r="F96">
        <v>12</v>
      </c>
      <c r="G96">
        <v>0</v>
      </c>
      <c r="H96">
        <v>0</v>
      </c>
      <c r="I96">
        <v>2</v>
      </c>
      <c r="J96">
        <v>8</v>
      </c>
      <c r="K96">
        <v>11</v>
      </c>
      <c r="L96">
        <v>42</v>
      </c>
    </row>
    <row r="97" spans="2:12" x14ac:dyDescent="0.2">
      <c r="B97" t="s">
        <v>62</v>
      </c>
      <c r="C97">
        <v>23</v>
      </c>
      <c r="D97">
        <v>20</v>
      </c>
      <c r="E97">
        <v>55</v>
      </c>
      <c r="F97">
        <v>49</v>
      </c>
      <c r="G97">
        <v>4</v>
      </c>
      <c r="H97">
        <v>4</v>
      </c>
      <c r="I97">
        <v>6</v>
      </c>
      <c r="J97">
        <v>5</v>
      </c>
      <c r="K97">
        <v>25</v>
      </c>
      <c r="L97">
        <v>22</v>
      </c>
    </row>
    <row r="98" spans="2:12" x14ac:dyDescent="0.2">
      <c r="B98" t="s">
        <v>67</v>
      </c>
      <c r="C98">
        <v>2</v>
      </c>
      <c r="D98">
        <v>22</v>
      </c>
      <c r="E98">
        <v>2</v>
      </c>
      <c r="F98">
        <v>22</v>
      </c>
      <c r="G98">
        <v>2</v>
      </c>
      <c r="H98">
        <v>22</v>
      </c>
      <c r="I98">
        <v>0</v>
      </c>
      <c r="J98">
        <v>0</v>
      </c>
      <c r="K98">
        <v>3</v>
      </c>
      <c r="L98">
        <v>33</v>
      </c>
    </row>
    <row r="99" spans="2:12" x14ac:dyDescent="0.2">
      <c r="B99" t="s">
        <v>72</v>
      </c>
      <c r="C99">
        <v>4</v>
      </c>
      <c r="D99">
        <v>40</v>
      </c>
      <c r="E99">
        <v>3</v>
      </c>
      <c r="F99">
        <v>30</v>
      </c>
      <c r="G99">
        <v>1</v>
      </c>
      <c r="H99">
        <v>10</v>
      </c>
      <c r="I99">
        <v>0</v>
      </c>
      <c r="J99">
        <v>0</v>
      </c>
      <c r="K99">
        <v>2</v>
      </c>
      <c r="L99">
        <v>20</v>
      </c>
    </row>
    <row r="100" spans="2:12" x14ac:dyDescent="0.2">
      <c r="B100" t="s">
        <v>77</v>
      </c>
      <c r="C100">
        <v>46</v>
      </c>
      <c r="D100">
        <v>24</v>
      </c>
      <c r="E100">
        <v>67</v>
      </c>
      <c r="F100">
        <v>35</v>
      </c>
      <c r="G100">
        <v>24</v>
      </c>
      <c r="H100">
        <v>13</v>
      </c>
      <c r="I100">
        <v>6</v>
      </c>
      <c r="J100">
        <v>3</v>
      </c>
      <c r="K100">
        <v>47</v>
      </c>
      <c r="L100">
        <v>25</v>
      </c>
    </row>
    <row r="101" spans="2:12" x14ac:dyDescent="0.2">
      <c r="B101" t="s">
        <v>83</v>
      </c>
      <c r="C101">
        <v>31</v>
      </c>
      <c r="D101">
        <v>40</v>
      </c>
      <c r="E101">
        <v>2</v>
      </c>
      <c r="F101">
        <v>3</v>
      </c>
      <c r="G101">
        <v>0</v>
      </c>
      <c r="H101">
        <v>0</v>
      </c>
      <c r="I101">
        <v>5</v>
      </c>
      <c r="J101">
        <v>6</v>
      </c>
      <c r="K101">
        <v>39</v>
      </c>
      <c r="L101">
        <v>51</v>
      </c>
    </row>
    <row r="102" spans="2:12" x14ac:dyDescent="0.2">
      <c r="B102" t="s">
        <v>88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2:12" x14ac:dyDescent="0.2">
      <c r="B103" t="s">
        <v>94</v>
      </c>
      <c r="C103">
        <v>132</v>
      </c>
      <c r="D103">
        <v>43</v>
      </c>
      <c r="E103">
        <v>31</v>
      </c>
      <c r="F103">
        <v>10</v>
      </c>
      <c r="G103">
        <v>27</v>
      </c>
      <c r="H103">
        <v>9</v>
      </c>
      <c r="I103">
        <v>10</v>
      </c>
      <c r="J103">
        <v>3</v>
      </c>
      <c r="K103">
        <v>105</v>
      </c>
      <c r="L103">
        <v>34</v>
      </c>
    </row>
    <row r="104" spans="2:12" x14ac:dyDescent="0.2">
      <c r="B104" t="s">
        <v>100</v>
      </c>
      <c r="C104">
        <v>12</v>
      </c>
      <c r="D104">
        <v>55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5</v>
      </c>
      <c r="K104">
        <v>9</v>
      </c>
      <c r="L104">
        <v>41</v>
      </c>
    </row>
    <row r="105" spans="2:12" x14ac:dyDescent="0.2">
      <c r="B105" t="s">
        <v>104</v>
      </c>
      <c r="C105">
        <v>21</v>
      </c>
      <c r="D105">
        <v>25</v>
      </c>
      <c r="E105">
        <v>10</v>
      </c>
      <c r="F105">
        <v>12</v>
      </c>
      <c r="G105">
        <v>6</v>
      </c>
      <c r="H105">
        <v>7</v>
      </c>
      <c r="I105">
        <v>1</v>
      </c>
      <c r="J105">
        <v>1</v>
      </c>
      <c r="K105">
        <v>46</v>
      </c>
      <c r="L105">
        <v>55</v>
      </c>
    </row>
    <row r="106" spans="2:12" x14ac:dyDescent="0.2"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2:12" x14ac:dyDescent="0.2">
      <c r="B107" t="s">
        <v>113</v>
      </c>
      <c r="C107">
        <v>42</v>
      </c>
      <c r="D107">
        <v>36</v>
      </c>
      <c r="E107">
        <v>14</v>
      </c>
      <c r="F107">
        <v>12</v>
      </c>
      <c r="G107">
        <v>10</v>
      </c>
      <c r="H107">
        <v>9</v>
      </c>
      <c r="I107">
        <v>12</v>
      </c>
      <c r="J107">
        <v>10</v>
      </c>
      <c r="K107">
        <v>39</v>
      </c>
      <c r="L107">
        <v>33</v>
      </c>
    </row>
    <row r="108" spans="2:12" x14ac:dyDescent="0.2">
      <c r="B108" t="s">
        <v>119</v>
      </c>
      <c r="C108">
        <v>27</v>
      </c>
      <c r="D108">
        <v>40</v>
      </c>
      <c r="E108">
        <v>8</v>
      </c>
      <c r="F108">
        <v>12</v>
      </c>
      <c r="G108">
        <v>6</v>
      </c>
      <c r="H108">
        <v>9</v>
      </c>
      <c r="I108">
        <v>6</v>
      </c>
      <c r="J108">
        <v>9</v>
      </c>
      <c r="K108">
        <v>21</v>
      </c>
      <c r="L108">
        <v>31</v>
      </c>
    </row>
    <row r="109" spans="2:12" x14ac:dyDescent="0.2">
      <c r="B109" t="s">
        <v>125</v>
      </c>
      <c r="C109">
        <v>26</v>
      </c>
      <c r="D109">
        <v>26</v>
      </c>
      <c r="E109">
        <v>23</v>
      </c>
      <c r="F109">
        <v>23</v>
      </c>
      <c r="G109">
        <v>15</v>
      </c>
      <c r="H109">
        <v>15</v>
      </c>
      <c r="I109">
        <v>11</v>
      </c>
      <c r="J109">
        <v>11</v>
      </c>
      <c r="K109">
        <v>25</v>
      </c>
      <c r="L109">
        <v>25</v>
      </c>
    </row>
    <row r="110" spans="2:12" x14ac:dyDescent="0.2">
      <c r="B110" t="s">
        <v>131</v>
      </c>
      <c r="C110">
        <v>44</v>
      </c>
      <c r="D110">
        <v>32</v>
      </c>
      <c r="E110">
        <v>17</v>
      </c>
      <c r="F110">
        <v>12</v>
      </c>
      <c r="G110">
        <v>7</v>
      </c>
      <c r="H110">
        <v>5</v>
      </c>
      <c r="I110">
        <v>10</v>
      </c>
      <c r="J110">
        <v>7</v>
      </c>
      <c r="K110">
        <v>60</v>
      </c>
      <c r="L110">
        <v>43</v>
      </c>
    </row>
    <row r="111" spans="2:12" x14ac:dyDescent="0.2">
      <c r="B111" t="s">
        <v>137</v>
      </c>
      <c r="C111">
        <v>22</v>
      </c>
      <c r="D111">
        <v>36</v>
      </c>
      <c r="E111">
        <v>13</v>
      </c>
      <c r="F111">
        <v>21</v>
      </c>
      <c r="G111">
        <v>4</v>
      </c>
      <c r="H111">
        <v>7</v>
      </c>
      <c r="I111">
        <v>3</v>
      </c>
      <c r="J111">
        <v>5</v>
      </c>
      <c r="K111">
        <v>19</v>
      </c>
      <c r="L111">
        <v>31</v>
      </c>
    </row>
    <row r="112" spans="2:12" x14ac:dyDescent="0.2">
      <c r="B112" t="s">
        <v>142</v>
      </c>
      <c r="C112">
        <v>27</v>
      </c>
      <c r="D112">
        <v>24</v>
      </c>
      <c r="E112">
        <v>38</v>
      </c>
      <c r="F112">
        <v>34</v>
      </c>
      <c r="G112">
        <v>12</v>
      </c>
      <c r="H112">
        <v>11</v>
      </c>
      <c r="I112">
        <v>5</v>
      </c>
      <c r="J112">
        <v>4</v>
      </c>
      <c r="K112">
        <v>30</v>
      </c>
      <c r="L112">
        <v>27</v>
      </c>
    </row>
    <row r="113" spans="2:12" x14ac:dyDescent="0.2">
      <c r="B113" t="s">
        <v>148</v>
      </c>
      <c r="C113">
        <v>14</v>
      </c>
      <c r="D113">
        <v>29</v>
      </c>
      <c r="E113">
        <v>17</v>
      </c>
      <c r="F113">
        <v>35</v>
      </c>
      <c r="G113">
        <v>5</v>
      </c>
      <c r="H113">
        <v>10</v>
      </c>
      <c r="I113">
        <v>2</v>
      </c>
      <c r="J113">
        <v>4</v>
      </c>
      <c r="K113">
        <v>11</v>
      </c>
      <c r="L113">
        <v>22</v>
      </c>
    </row>
    <row r="114" spans="2:12" x14ac:dyDescent="0.2">
      <c r="C114" t="s">
        <v>0</v>
      </c>
      <c r="D114" t="s">
        <v>1</v>
      </c>
      <c r="E114" t="s">
        <v>2</v>
      </c>
      <c r="F114" t="s">
        <v>3</v>
      </c>
      <c r="G114" t="s">
        <v>4</v>
      </c>
    </row>
    <row r="115" spans="2:12" x14ac:dyDescent="0.2">
      <c r="C115" t="s">
        <v>5</v>
      </c>
      <c r="D115" t="s">
        <v>5</v>
      </c>
      <c r="E115" t="s">
        <v>5</v>
      </c>
      <c r="F115" t="s">
        <v>5</v>
      </c>
      <c r="G115" t="s">
        <v>5</v>
      </c>
    </row>
    <row r="116" spans="2:12" x14ac:dyDescent="0.2">
      <c r="B116" t="s">
        <v>6</v>
      </c>
      <c r="C116" t="s">
        <v>248</v>
      </c>
      <c r="D116" t="s">
        <v>249</v>
      </c>
      <c r="E116" t="s">
        <v>112</v>
      </c>
      <c r="F116" t="s">
        <v>250</v>
      </c>
      <c r="G116" t="s">
        <v>251</v>
      </c>
    </row>
    <row r="117" spans="2:12" x14ac:dyDescent="0.2">
      <c r="B117" t="s">
        <v>12</v>
      </c>
      <c r="C117" t="s">
        <v>252</v>
      </c>
      <c r="D117" t="s">
        <v>253</v>
      </c>
      <c r="E117" t="s">
        <v>254</v>
      </c>
      <c r="F117" t="s">
        <v>254</v>
      </c>
      <c r="G117" t="s">
        <v>255</v>
      </c>
    </row>
    <row r="118" spans="2:12" x14ac:dyDescent="0.2">
      <c r="B118" t="s">
        <v>18</v>
      </c>
      <c r="C118" t="s">
        <v>256</v>
      </c>
      <c r="D118" t="s">
        <v>257</v>
      </c>
      <c r="E118" t="s">
        <v>60</v>
      </c>
      <c r="F118" t="s">
        <v>258</v>
      </c>
      <c r="G118" t="s">
        <v>259</v>
      </c>
    </row>
    <row r="119" spans="2:12" x14ac:dyDescent="0.2">
      <c r="B119" t="s">
        <v>24</v>
      </c>
      <c r="C119" t="s">
        <v>260</v>
      </c>
      <c r="D119" t="s">
        <v>261</v>
      </c>
      <c r="E119" t="s">
        <v>85</v>
      </c>
      <c r="F119" t="s">
        <v>86</v>
      </c>
      <c r="G119" t="s">
        <v>262</v>
      </c>
    </row>
    <row r="120" spans="2:12" x14ac:dyDescent="0.2">
      <c r="B120" t="s">
        <v>30</v>
      </c>
      <c r="C120" t="s">
        <v>263</v>
      </c>
      <c r="D120" t="s">
        <v>264</v>
      </c>
      <c r="E120" t="s">
        <v>122</v>
      </c>
      <c r="F120" t="s">
        <v>265</v>
      </c>
      <c r="G120" t="s">
        <v>266</v>
      </c>
    </row>
    <row r="121" spans="2:12" x14ac:dyDescent="0.2">
      <c r="B121" t="s">
        <v>36</v>
      </c>
      <c r="C121" t="s">
        <v>267</v>
      </c>
      <c r="D121" t="s">
        <v>268</v>
      </c>
      <c r="E121" t="s">
        <v>269</v>
      </c>
      <c r="F121" t="s">
        <v>45</v>
      </c>
      <c r="G121" t="s">
        <v>270</v>
      </c>
    </row>
    <row r="122" spans="2:12" x14ac:dyDescent="0.2">
      <c r="B122" t="s">
        <v>42</v>
      </c>
      <c r="C122" t="s">
        <v>45</v>
      </c>
      <c r="D122" t="s">
        <v>45</v>
      </c>
      <c r="E122" t="s">
        <v>45</v>
      </c>
      <c r="F122" t="s">
        <v>45</v>
      </c>
      <c r="G122" t="s">
        <v>45</v>
      </c>
    </row>
    <row r="123" spans="2:12" x14ac:dyDescent="0.2">
      <c r="B123" t="s">
        <v>46</v>
      </c>
      <c r="C123" t="s">
        <v>271</v>
      </c>
      <c r="D123" t="s">
        <v>247</v>
      </c>
      <c r="E123" t="s">
        <v>272</v>
      </c>
      <c r="F123" t="s">
        <v>45</v>
      </c>
      <c r="G123" t="s">
        <v>273</v>
      </c>
    </row>
    <row r="124" spans="2:12" x14ac:dyDescent="0.2">
      <c r="B124" t="s">
        <v>51</v>
      </c>
      <c r="C124" t="s">
        <v>274</v>
      </c>
      <c r="D124" t="s">
        <v>275</v>
      </c>
      <c r="E124" t="s">
        <v>194</v>
      </c>
      <c r="F124" t="s">
        <v>122</v>
      </c>
      <c r="G124" t="s">
        <v>276</v>
      </c>
    </row>
    <row r="125" spans="2:12" x14ac:dyDescent="0.2">
      <c r="B125" t="s">
        <v>57</v>
      </c>
      <c r="C125" t="s">
        <v>277</v>
      </c>
      <c r="D125" t="s">
        <v>278</v>
      </c>
      <c r="E125" t="s">
        <v>45</v>
      </c>
      <c r="F125" t="s">
        <v>278</v>
      </c>
      <c r="G125" t="s">
        <v>198</v>
      </c>
    </row>
    <row r="126" spans="2:12" x14ac:dyDescent="0.2">
      <c r="B126" t="s">
        <v>62</v>
      </c>
      <c r="C126" t="s">
        <v>279</v>
      </c>
      <c r="D126" t="s">
        <v>280</v>
      </c>
      <c r="E126" t="s">
        <v>246</v>
      </c>
      <c r="F126" t="s">
        <v>272</v>
      </c>
      <c r="G126" t="s">
        <v>281</v>
      </c>
    </row>
    <row r="127" spans="2:12" x14ac:dyDescent="0.2">
      <c r="B127" t="s">
        <v>67</v>
      </c>
      <c r="C127" t="s">
        <v>45</v>
      </c>
      <c r="D127" t="s">
        <v>45</v>
      </c>
      <c r="E127" t="s">
        <v>45</v>
      </c>
      <c r="F127" t="s">
        <v>45</v>
      </c>
      <c r="G127" t="s">
        <v>45</v>
      </c>
    </row>
    <row r="128" spans="2:12" x14ac:dyDescent="0.2">
      <c r="B128" t="s">
        <v>72</v>
      </c>
      <c r="C128" t="s">
        <v>73</v>
      </c>
      <c r="D128" t="s">
        <v>76</v>
      </c>
      <c r="E128" t="s">
        <v>75</v>
      </c>
      <c r="F128" t="s">
        <v>45</v>
      </c>
      <c r="G128" t="s">
        <v>74</v>
      </c>
    </row>
    <row r="129" spans="2:12" x14ac:dyDescent="0.2">
      <c r="B129" t="s">
        <v>77</v>
      </c>
      <c r="C129" t="s">
        <v>192</v>
      </c>
      <c r="D129" t="s">
        <v>282</v>
      </c>
      <c r="E129" t="s">
        <v>283</v>
      </c>
      <c r="F129" t="s">
        <v>242</v>
      </c>
      <c r="G129" t="s">
        <v>196</v>
      </c>
    </row>
    <row r="130" spans="2:12" x14ac:dyDescent="0.2">
      <c r="B130" t="s">
        <v>83</v>
      </c>
      <c r="C130" t="s">
        <v>284</v>
      </c>
      <c r="D130" t="s">
        <v>272</v>
      </c>
      <c r="E130" t="s">
        <v>45</v>
      </c>
      <c r="F130" t="s">
        <v>112</v>
      </c>
      <c r="G130" t="s">
        <v>285</v>
      </c>
    </row>
    <row r="131" spans="2:12" x14ac:dyDescent="0.2">
      <c r="B131" t="s">
        <v>88</v>
      </c>
      <c r="C131" t="s">
        <v>45</v>
      </c>
      <c r="D131" t="s">
        <v>45</v>
      </c>
      <c r="E131" t="s">
        <v>45</v>
      </c>
      <c r="F131" t="s">
        <v>45</v>
      </c>
      <c r="G131" t="s">
        <v>45</v>
      </c>
    </row>
    <row r="132" spans="2:12" x14ac:dyDescent="0.2">
      <c r="B132" t="s">
        <v>94</v>
      </c>
      <c r="C132" t="s">
        <v>286</v>
      </c>
      <c r="D132" t="s">
        <v>287</v>
      </c>
      <c r="E132" t="s">
        <v>288</v>
      </c>
      <c r="F132" t="s">
        <v>186</v>
      </c>
      <c r="G132" t="s">
        <v>289</v>
      </c>
    </row>
    <row r="133" spans="2:12" x14ac:dyDescent="0.2">
      <c r="B133" t="s">
        <v>100</v>
      </c>
      <c r="C133" t="s">
        <v>290</v>
      </c>
      <c r="D133" t="s">
        <v>45</v>
      </c>
      <c r="E133" t="s">
        <v>45</v>
      </c>
      <c r="F133" t="s">
        <v>291</v>
      </c>
      <c r="G133" t="s">
        <v>292</v>
      </c>
    </row>
    <row r="134" spans="2:12" x14ac:dyDescent="0.2">
      <c r="B134" t="s">
        <v>104</v>
      </c>
      <c r="C134" t="s">
        <v>293</v>
      </c>
      <c r="D134" t="s">
        <v>294</v>
      </c>
      <c r="E134" t="s">
        <v>246</v>
      </c>
      <c r="F134" t="s">
        <v>272</v>
      </c>
      <c r="G134" t="s">
        <v>295</v>
      </c>
    </row>
    <row r="135" spans="2:12" x14ac:dyDescent="0.2">
      <c r="B135" t="s">
        <v>109</v>
      </c>
      <c r="C135" t="s">
        <v>45</v>
      </c>
      <c r="D135" t="s">
        <v>45</v>
      </c>
      <c r="E135" t="s">
        <v>45</v>
      </c>
      <c r="F135" t="s">
        <v>45</v>
      </c>
      <c r="G135" t="s">
        <v>45</v>
      </c>
    </row>
    <row r="136" spans="2:12" x14ac:dyDescent="0.2">
      <c r="B136" t="s">
        <v>113</v>
      </c>
      <c r="C136" t="s">
        <v>296</v>
      </c>
      <c r="D136" t="s">
        <v>297</v>
      </c>
      <c r="E136" t="s">
        <v>298</v>
      </c>
      <c r="F136" t="s">
        <v>246</v>
      </c>
      <c r="G136" t="s">
        <v>299</v>
      </c>
    </row>
    <row r="137" spans="2:12" x14ac:dyDescent="0.2">
      <c r="B137" t="s">
        <v>119</v>
      </c>
      <c r="C137" t="s">
        <v>300</v>
      </c>
      <c r="D137" t="s">
        <v>301</v>
      </c>
      <c r="E137" t="s">
        <v>59</v>
      </c>
      <c r="F137" t="s">
        <v>112</v>
      </c>
      <c r="G137" t="s">
        <v>270</v>
      </c>
    </row>
    <row r="138" spans="2:12" x14ac:dyDescent="0.2">
      <c r="B138" t="s">
        <v>125</v>
      </c>
      <c r="C138" t="s">
        <v>302</v>
      </c>
      <c r="D138" t="s">
        <v>303</v>
      </c>
      <c r="E138" t="s">
        <v>304</v>
      </c>
      <c r="F138" t="s">
        <v>305</v>
      </c>
      <c r="G138" t="s">
        <v>306</v>
      </c>
    </row>
    <row r="139" spans="2:12" x14ac:dyDescent="0.2">
      <c r="B139" t="s">
        <v>131</v>
      </c>
      <c r="C139" t="s">
        <v>307</v>
      </c>
      <c r="D139" t="s">
        <v>154</v>
      </c>
      <c r="E139" t="s">
        <v>204</v>
      </c>
      <c r="F139" t="s">
        <v>154</v>
      </c>
      <c r="G139" t="s">
        <v>155</v>
      </c>
    </row>
    <row r="140" spans="2:12" x14ac:dyDescent="0.2">
      <c r="B140" t="s">
        <v>137</v>
      </c>
      <c r="C140" t="s">
        <v>308</v>
      </c>
      <c r="D140" t="s">
        <v>308</v>
      </c>
      <c r="E140" t="s">
        <v>92</v>
      </c>
      <c r="F140" t="s">
        <v>45</v>
      </c>
      <c r="G140" t="s">
        <v>309</v>
      </c>
    </row>
    <row r="141" spans="2:12" x14ac:dyDescent="0.2">
      <c r="B141" t="s">
        <v>142</v>
      </c>
      <c r="C141" t="s">
        <v>310</v>
      </c>
      <c r="D141" t="s">
        <v>311</v>
      </c>
      <c r="E141" t="s">
        <v>312</v>
      </c>
      <c r="F141" t="s">
        <v>237</v>
      </c>
      <c r="G141" t="s">
        <v>304</v>
      </c>
    </row>
    <row r="142" spans="2:12" x14ac:dyDescent="0.2">
      <c r="B142" t="s">
        <v>148</v>
      </c>
      <c r="C142" t="s">
        <v>313</v>
      </c>
      <c r="D142" t="s">
        <v>314</v>
      </c>
      <c r="E142" t="s">
        <v>60</v>
      </c>
      <c r="F142" t="s">
        <v>102</v>
      </c>
      <c r="G142" t="s">
        <v>315</v>
      </c>
    </row>
    <row r="143" spans="2:12" x14ac:dyDescent="0.2">
      <c r="B143" t="s">
        <v>18</v>
      </c>
      <c r="C143">
        <v>8</v>
      </c>
      <c r="D143">
        <v>24</v>
      </c>
      <c r="E143">
        <v>6</v>
      </c>
      <c r="F143">
        <v>18</v>
      </c>
      <c r="G143">
        <v>2</v>
      </c>
      <c r="H143">
        <v>6</v>
      </c>
      <c r="I143">
        <v>4</v>
      </c>
      <c r="J143">
        <v>12</v>
      </c>
      <c r="K143">
        <v>13</v>
      </c>
      <c r="L143">
        <v>39</v>
      </c>
    </row>
    <row r="144" spans="2:12" x14ac:dyDescent="0.2">
      <c r="B144" t="s">
        <v>24</v>
      </c>
      <c r="C144">
        <v>40</v>
      </c>
      <c r="D144">
        <v>35</v>
      </c>
      <c r="E144">
        <v>38</v>
      </c>
      <c r="F144">
        <v>33</v>
      </c>
      <c r="G144">
        <v>3</v>
      </c>
      <c r="H144">
        <v>3</v>
      </c>
      <c r="I144">
        <v>2</v>
      </c>
      <c r="J144">
        <v>2</v>
      </c>
      <c r="K144">
        <v>32</v>
      </c>
      <c r="L144">
        <v>28</v>
      </c>
    </row>
    <row r="145" spans="2:12" x14ac:dyDescent="0.2">
      <c r="B145" t="s">
        <v>30</v>
      </c>
      <c r="C145">
        <v>31</v>
      </c>
      <c r="D145">
        <v>30</v>
      </c>
      <c r="E145">
        <v>38</v>
      </c>
      <c r="F145">
        <v>36</v>
      </c>
      <c r="G145">
        <v>6</v>
      </c>
      <c r="H145">
        <v>6</v>
      </c>
      <c r="I145">
        <v>7</v>
      </c>
      <c r="J145">
        <v>7</v>
      </c>
      <c r="K145">
        <v>23</v>
      </c>
      <c r="L145">
        <v>22</v>
      </c>
    </row>
    <row r="146" spans="2:12" x14ac:dyDescent="0.2">
      <c r="B146" t="s">
        <v>36</v>
      </c>
      <c r="C146">
        <v>15</v>
      </c>
      <c r="D146">
        <v>41</v>
      </c>
      <c r="E146">
        <v>8</v>
      </c>
      <c r="F146">
        <v>22</v>
      </c>
      <c r="G146">
        <v>4</v>
      </c>
      <c r="H146">
        <v>11</v>
      </c>
      <c r="I146">
        <v>0</v>
      </c>
      <c r="J146">
        <v>0</v>
      </c>
      <c r="K146">
        <v>10</v>
      </c>
      <c r="L146">
        <v>27</v>
      </c>
    </row>
    <row r="147" spans="2:12" x14ac:dyDescent="0.2">
      <c r="B147" t="s">
        <v>42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2:12" x14ac:dyDescent="0.2">
      <c r="B148" t="s">
        <v>46</v>
      </c>
      <c r="C148">
        <v>24</v>
      </c>
      <c r="D148">
        <v>49</v>
      </c>
      <c r="E148">
        <v>11</v>
      </c>
      <c r="F148">
        <v>22</v>
      </c>
      <c r="G148">
        <v>1</v>
      </c>
      <c r="H148">
        <v>2</v>
      </c>
      <c r="I148">
        <v>0</v>
      </c>
      <c r="J148">
        <v>0</v>
      </c>
      <c r="K148">
        <v>13</v>
      </c>
      <c r="L148">
        <v>27</v>
      </c>
    </row>
    <row r="149" spans="2:12" x14ac:dyDescent="0.2">
      <c r="B149" t="s">
        <v>51</v>
      </c>
      <c r="C149">
        <v>35</v>
      </c>
      <c r="D149">
        <v>37</v>
      </c>
      <c r="E149">
        <v>23</v>
      </c>
      <c r="F149">
        <v>24</v>
      </c>
      <c r="G149">
        <v>4</v>
      </c>
      <c r="H149">
        <v>4</v>
      </c>
      <c r="I149">
        <v>6</v>
      </c>
      <c r="J149">
        <v>6</v>
      </c>
      <c r="K149">
        <v>27</v>
      </c>
      <c r="L149">
        <v>28</v>
      </c>
    </row>
    <row r="150" spans="2:12" x14ac:dyDescent="0.2">
      <c r="B150" t="s">
        <v>57</v>
      </c>
      <c r="C150">
        <v>4</v>
      </c>
      <c r="D150">
        <v>44</v>
      </c>
      <c r="E150">
        <v>1</v>
      </c>
      <c r="F150">
        <v>11</v>
      </c>
      <c r="G150">
        <v>0</v>
      </c>
      <c r="H150">
        <v>0</v>
      </c>
      <c r="I150">
        <v>1</v>
      </c>
      <c r="J150">
        <v>11</v>
      </c>
      <c r="K150">
        <v>3</v>
      </c>
      <c r="L150">
        <v>33</v>
      </c>
    </row>
    <row r="151" spans="2:12" x14ac:dyDescent="0.2">
      <c r="B151" t="s">
        <v>62</v>
      </c>
      <c r="C151">
        <v>7</v>
      </c>
      <c r="D151">
        <v>16</v>
      </c>
      <c r="E151">
        <v>24</v>
      </c>
      <c r="F151">
        <v>53</v>
      </c>
      <c r="G151">
        <v>2</v>
      </c>
      <c r="H151">
        <v>4</v>
      </c>
      <c r="I151">
        <v>1</v>
      </c>
      <c r="J151">
        <v>2</v>
      </c>
      <c r="K151">
        <v>11</v>
      </c>
      <c r="L151">
        <v>24</v>
      </c>
    </row>
    <row r="152" spans="2:12" x14ac:dyDescent="0.2">
      <c r="B152" t="s">
        <v>67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2:12" x14ac:dyDescent="0.2">
      <c r="B153" t="s">
        <v>72</v>
      </c>
      <c r="C153">
        <v>4</v>
      </c>
      <c r="D153">
        <v>40</v>
      </c>
      <c r="E153">
        <v>2</v>
      </c>
      <c r="F153">
        <v>20</v>
      </c>
      <c r="G153">
        <v>1</v>
      </c>
      <c r="H153">
        <v>10</v>
      </c>
      <c r="I153">
        <v>0</v>
      </c>
      <c r="J153">
        <v>0</v>
      </c>
      <c r="K153">
        <v>3</v>
      </c>
      <c r="L153">
        <v>30</v>
      </c>
    </row>
    <row r="154" spans="2:12" x14ac:dyDescent="0.2">
      <c r="B154" t="s">
        <v>77</v>
      </c>
      <c r="C154">
        <v>23</v>
      </c>
      <c r="D154">
        <v>20</v>
      </c>
      <c r="E154">
        <v>49</v>
      </c>
      <c r="F154">
        <v>43</v>
      </c>
      <c r="G154">
        <v>13</v>
      </c>
      <c r="H154">
        <v>11</v>
      </c>
      <c r="I154">
        <v>5</v>
      </c>
      <c r="J154">
        <v>4</v>
      </c>
      <c r="K154">
        <v>25</v>
      </c>
      <c r="L154">
        <v>22</v>
      </c>
    </row>
    <row r="155" spans="2:12" x14ac:dyDescent="0.2">
      <c r="B155" t="s">
        <v>83</v>
      </c>
      <c r="C155">
        <v>18</v>
      </c>
      <c r="D155">
        <v>44</v>
      </c>
      <c r="E155">
        <v>1</v>
      </c>
      <c r="F155">
        <v>2</v>
      </c>
      <c r="G155">
        <v>0</v>
      </c>
      <c r="H155">
        <v>0</v>
      </c>
      <c r="I155">
        <v>2</v>
      </c>
      <c r="J155">
        <v>5</v>
      </c>
      <c r="K155">
        <v>20</v>
      </c>
      <c r="L155">
        <v>49</v>
      </c>
    </row>
    <row r="156" spans="2:12" x14ac:dyDescent="0.2">
      <c r="B156" t="s">
        <v>88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2:12" x14ac:dyDescent="0.2">
      <c r="B157" t="s">
        <v>94</v>
      </c>
      <c r="C157">
        <v>76</v>
      </c>
      <c r="D157">
        <v>39</v>
      </c>
      <c r="E157">
        <v>27</v>
      </c>
      <c r="F157">
        <v>14</v>
      </c>
      <c r="G157">
        <v>23</v>
      </c>
      <c r="H157">
        <v>12</v>
      </c>
      <c r="I157">
        <v>9</v>
      </c>
      <c r="J157">
        <v>5</v>
      </c>
      <c r="K157">
        <v>58</v>
      </c>
      <c r="L157">
        <v>30</v>
      </c>
    </row>
    <row r="158" spans="2:12" x14ac:dyDescent="0.2">
      <c r="B158" t="s">
        <v>100</v>
      </c>
      <c r="C158">
        <v>4</v>
      </c>
      <c r="D158">
        <v>36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9</v>
      </c>
      <c r="K158">
        <v>6</v>
      </c>
      <c r="L158">
        <v>55</v>
      </c>
    </row>
    <row r="159" spans="2:12" x14ac:dyDescent="0.2">
      <c r="B159" t="s">
        <v>104</v>
      </c>
      <c r="C159">
        <v>12</v>
      </c>
      <c r="D159">
        <v>22</v>
      </c>
      <c r="E159">
        <v>7</v>
      </c>
      <c r="F159">
        <v>13</v>
      </c>
      <c r="G159">
        <v>2</v>
      </c>
      <c r="H159">
        <v>4</v>
      </c>
      <c r="I159">
        <v>1</v>
      </c>
      <c r="J159">
        <v>2</v>
      </c>
      <c r="K159">
        <v>32</v>
      </c>
      <c r="L159">
        <v>59</v>
      </c>
    </row>
    <row r="160" spans="2:12" x14ac:dyDescent="0.2">
      <c r="B160" t="s">
        <v>109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2:12" x14ac:dyDescent="0.2">
      <c r="B161" t="s">
        <v>113</v>
      </c>
      <c r="C161">
        <v>16</v>
      </c>
      <c r="D161">
        <v>30</v>
      </c>
      <c r="E161">
        <v>11</v>
      </c>
      <c r="F161">
        <v>21</v>
      </c>
      <c r="G161">
        <v>5</v>
      </c>
      <c r="H161">
        <v>9</v>
      </c>
      <c r="I161">
        <v>2</v>
      </c>
      <c r="J161">
        <v>4</v>
      </c>
      <c r="K161">
        <v>19</v>
      </c>
      <c r="L161">
        <v>36</v>
      </c>
    </row>
    <row r="162" spans="2:12" x14ac:dyDescent="0.2">
      <c r="B162" t="s">
        <v>119</v>
      </c>
      <c r="C162">
        <v>16</v>
      </c>
      <c r="D162">
        <v>43</v>
      </c>
      <c r="E162">
        <v>6</v>
      </c>
      <c r="F162">
        <v>16</v>
      </c>
      <c r="G162">
        <v>3</v>
      </c>
      <c r="H162">
        <v>8</v>
      </c>
      <c r="I162">
        <v>2</v>
      </c>
      <c r="J162">
        <v>5</v>
      </c>
      <c r="K162">
        <v>10</v>
      </c>
      <c r="L162">
        <v>27</v>
      </c>
    </row>
    <row r="163" spans="2:12" x14ac:dyDescent="0.2">
      <c r="B163" t="s">
        <v>125</v>
      </c>
      <c r="C163">
        <v>13</v>
      </c>
      <c r="D163">
        <v>22</v>
      </c>
      <c r="E163">
        <v>16</v>
      </c>
      <c r="F163">
        <v>27</v>
      </c>
      <c r="G163">
        <v>11</v>
      </c>
      <c r="H163">
        <v>19</v>
      </c>
      <c r="I163">
        <v>5</v>
      </c>
      <c r="J163">
        <v>8</v>
      </c>
      <c r="K163">
        <v>14</v>
      </c>
      <c r="L163">
        <v>24</v>
      </c>
    </row>
    <row r="164" spans="2:12" x14ac:dyDescent="0.2">
      <c r="B164" t="s">
        <v>131</v>
      </c>
      <c r="C164">
        <v>36</v>
      </c>
      <c r="D164">
        <v>51</v>
      </c>
      <c r="E164">
        <v>5</v>
      </c>
      <c r="F164">
        <v>7</v>
      </c>
      <c r="G164">
        <v>2</v>
      </c>
      <c r="H164">
        <v>3</v>
      </c>
      <c r="I164">
        <v>5</v>
      </c>
      <c r="J164">
        <v>7</v>
      </c>
      <c r="K164">
        <v>23</v>
      </c>
      <c r="L164">
        <v>32</v>
      </c>
    </row>
    <row r="165" spans="2:12" x14ac:dyDescent="0.2">
      <c r="B165" t="s">
        <v>137</v>
      </c>
      <c r="C165">
        <v>7</v>
      </c>
      <c r="D165">
        <v>30</v>
      </c>
      <c r="E165">
        <v>7</v>
      </c>
      <c r="F165">
        <v>30</v>
      </c>
      <c r="G165">
        <v>1</v>
      </c>
      <c r="H165">
        <v>4</v>
      </c>
      <c r="I165">
        <v>0</v>
      </c>
      <c r="J165">
        <v>0</v>
      </c>
      <c r="K165">
        <v>8</v>
      </c>
      <c r="L165">
        <v>35</v>
      </c>
    </row>
    <row r="166" spans="2:12" x14ac:dyDescent="0.2">
      <c r="B166" t="s">
        <v>142</v>
      </c>
      <c r="C166">
        <v>15</v>
      </c>
      <c r="D166">
        <v>26</v>
      </c>
      <c r="E166">
        <v>22</v>
      </c>
      <c r="F166">
        <v>38</v>
      </c>
      <c r="G166">
        <v>6</v>
      </c>
      <c r="H166">
        <v>10</v>
      </c>
      <c r="I166">
        <v>4</v>
      </c>
      <c r="J166">
        <v>7</v>
      </c>
      <c r="K166">
        <v>11</v>
      </c>
      <c r="L166">
        <v>19</v>
      </c>
    </row>
    <row r="167" spans="2:12" x14ac:dyDescent="0.2">
      <c r="B167" t="s">
        <v>148</v>
      </c>
      <c r="C167">
        <v>8</v>
      </c>
      <c r="D167">
        <v>25</v>
      </c>
      <c r="E167">
        <v>12</v>
      </c>
      <c r="F167">
        <v>38</v>
      </c>
      <c r="G167">
        <v>2</v>
      </c>
      <c r="H167">
        <v>6</v>
      </c>
      <c r="I167">
        <v>1</v>
      </c>
      <c r="J167">
        <v>3</v>
      </c>
      <c r="K167">
        <v>9</v>
      </c>
      <c r="L167">
        <v>28</v>
      </c>
    </row>
    <row r="168" spans="2:12" x14ac:dyDescent="0.2">
      <c r="B168" t="s">
        <v>18</v>
      </c>
      <c r="C168">
        <v>8</v>
      </c>
      <c r="D168">
        <v>24</v>
      </c>
      <c r="E168">
        <v>6</v>
      </c>
      <c r="F168">
        <v>18</v>
      </c>
      <c r="G168">
        <v>2</v>
      </c>
      <c r="H168">
        <v>6</v>
      </c>
      <c r="I168">
        <v>4</v>
      </c>
      <c r="J168">
        <v>12</v>
      </c>
      <c r="K168">
        <v>13</v>
      </c>
      <c r="L168">
        <v>39</v>
      </c>
    </row>
    <row r="169" spans="2:12" x14ac:dyDescent="0.2">
      <c r="B169" t="s">
        <v>24</v>
      </c>
      <c r="C169">
        <v>40</v>
      </c>
      <c r="D169">
        <v>35</v>
      </c>
      <c r="E169">
        <v>38</v>
      </c>
      <c r="F169">
        <v>33</v>
      </c>
      <c r="G169">
        <v>3</v>
      </c>
      <c r="H169">
        <v>3</v>
      </c>
      <c r="I169">
        <v>2</v>
      </c>
      <c r="J169">
        <v>2</v>
      </c>
      <c r="K169">
        <v>32</v>
      </c>
      <c r="L169">
        <v>28</v>
      </c>
    </row>
    <row r="170" spans="2:12" x14ac:dyDescent="0.2">
      <c r="B170" t="s">
        <v>30</v>
      </c>
      <c r="C170">
        <v>31</v>
      </c>
      <c r="D170">
        <v>30</v>
      </c>
      <c r="E170">
        <v>38</v>
      </c>
      <c r="F170">
        <v>36</v>
      </c>
      <c r="G170">
        <v>6</v>
      </c>
      <c r="H170">
        <v>6</v>
      </c>
      <c r="I170">
        <v>7</v>
      </c>
      <c r="J170">
        <v>7</v>
      </c>
      <c r="K170">
        <v>23</v>
      </c>
      <c r="L170">
        <v>22</v>
      </c>
    </row>
    <row r="171" spans="2:12" x14ac:dyDescent="0.2">
      <c r="B171" t="s">
        <v>36</v>
      </c>
      <c r="C171">
        <v>15</v>
      </c>
      <c r="D171">
        <v>41</v>
      </c>
      <c r="E171">
        <v>8</v>
      </c>
      <c r="F171">
        <v>22</v>
      </c>
      <c r="G171">
        <v>4</v>
      </c>
      <c r="H171">
        <v>11</v>
      </c>
      <c r="I171">
        <v>0</v>
      </c>
      <c r="J171">
        <v>0</v>
      </c>
      <c r="K171">
        <v>10</v>
      </c>
      <c r="L171">
        <v>27</v>
      </c>
    </row>
    <row r="172" spans="2:12" x14ac:dyDescent="0.2">
      <c r="B172" t="s">
        <v>42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2:12" x14ac:dyDescent="0.2">
      <c r="B173" t="s">
        <v>46</v>
      </c>
      <c r="C173">
        <v>24</v>
      </c>
      <c r="D173">
        <v>49</v>
      </c>
      <c r="E173">
        <v>11</v>
      </c>
      <c r="F173">
        <v>22</v>
      </c>
      <c r="G173">
        <v>1</v>
      </c>
      <c r="H173">
        <v>2</v>
      </c>
      <c r="I173">
        <v>0</v>
      </c>
      <c r="J173">
        <v>0</v>
      </c>
      <c r="K173">
        <v>13</v>
      </c>
      <c r="L173">
        <v>27</v>
      </c>
    </row>
    <row r="174" spans="2:12" x14ac:dyDescent="0.2">
      <c r="B174" t="s">
        <v>51</v>
      </c>
      <c r="C174">
        <v>35</v>
      </c>
      <c r="D174">
        <v>37</v>
      </c>
      <c r="E174">
        <v>23</v>
      </c>
      <c r="F174">
        <v>24</v>
      </c>
      <c r="G174">
        <v>4</v>
      </c>
      <c r="H174">
        <v>4</v>
      </c>
      <c r="I174">
        <v>6</v>
      </c>
      <c r="J174">
        <v>6</v>
      </c>
      <c r="K174">
        <v>27</v>
      </c>
      <c r="L174">
        <v>28</v>
      </c>
    </row>
    <row r="175" spans="2:12" x14ac:dyDescent="0.2">
      <c r="B175" t="s">
        <v>57</v>
      </c>
      <c r="C175">
        <v>4</v>
      </c>
      <c r="D175">
        <v>44</v>
      </c>
      <c r="E175">
        <v>1</v>
      </c>
      <c r="F175">
        <v>11</v>
      </c>
      <c r="G175">
        <v>0</v>
      </c>
      <c r="H175">
        <v>0</v>
      </c>
      <c r="I175">
        <v>1</v>
      </c>
      <c r="J175">
        <v>11</v>
      </c>
      <c r="K175">
        <v>3</v>
      </c>
      <c r="L175">
        <v>33</v>
      </c>
    </row>
    <row r="176" spans="2:12" x14ac:dyDescent="0.2">
      <c r="B176" t="s">
        <v>62</v>
      </c>
      <c r="C176">
        <v>7</v>
      </c>
      <c r="D176">
        <v>16</v>
      </c>
      <c r="E176">
        <v>24</v>
      </c>
      <c r="F176">
        <v>53</v>
      </c>
      <c r="G176">
        <v>2</v>
      </c>
      <c r="H176">
        <v>4</v>
      </c>
      <c r="I176">
        <v>1</v>
      </c>
      <c r="J176">
        <v>2</v>
      </c>
      <c r="K176">
        <v>11</v>
      </c>
      <c r="L176">
        <v>24</v>
      </c>
    </row>
    <row r="177" spans="2:12" x14ac:dyDescent="0.2">
      <c r="B177" t="s">
        <v>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2:12" x14ac:dyDescent="0.2">
      <c r="B178" t="s">
        <v>72</v>
      </c>
      <c r="C178">
        <v>4</v>
      </c>
      <c r="D178">
        <v>40</v>
      </c>
      <c r="E178">
        <v>2</v>
      </c>
      <c r="F178">
        <v>20</v>
      </c>
      <c r="G178">
        <v>1</v>
      </c>
      <c r="H178">
        <v>10</v>
      </c>
      <c r="I178">
        <v>0</v>
      </c>
      <c r="J178">
        <v>0</v>
      </c>
      <c r="K178">
        <v>3</v>
      </c>
      <c r="L178">
        <v>30</v>
      </c>
    </row>
    <row r="179" spans="2:12" x14ac:dyDescent="0.2">
      <c r="B179" t="s">
        <v>77</v>
      </c>
      <c r="C179">
        <v>23</v>
      </c>
      <c r="D179">
        <v>20</v>
      </c>
      <c r="E179">
        <v>49</v>
      </c>
      <c r="F179">
        <v>43</v>
      </c>
      <c r="G179">
        <v>13</v>
      </c>
      <c r="H179">
        <v>11</v>
      </c>
      <c r="I179">
        <v>5</v>
      </c>
      <c r="J179">
        <v>4</v>
      </c>
      <c r="K179">
        <v>25</v>
      </c>
      <c r="L179">
        <v>22</v>
      </c>
    </row>
    <row r="180" spans="2:12" x14ac:dyDescent="0.2">
      <c r="B180" t="s">
        <v>83</v>
      </c>
      <c r="C180">
        <v>18</v>
      </c>
      <c r="D180">
        <v>44</v>
      </c>
      <c r="E180">
        <v>1</v>
      </c>
      <c r="F180">
        <v>2</v>
      </c>
      <c r="G180">
        <v>0</v>
      </c>
      <c r="H180">
        <v>0</v>
      </c>
      <c r="I180">
        <v>2</v>
      </c>
      <c r="J180">
        <v>5</v>
      </c>
      <c r="K180">
        <v>20</v>
      </c>
      <c r="L180">
        <v>49</v>
      </c>
    </row>
    <row r="181" spans="2:12" x14ac:dyDescent="0.2">
      <c r="B181" t="s">
        <v>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2:12" x14ac:dyDescent="0.2">
      <c r="B182" t="s">
        <v>94</v>
      </c>
      <c r="C182">
        <v>76</v>
      </c>
      <c r="D182">
        <v>39</v>
      </c>
      <c r="E182">
        <v>27</v>
      </c>
      <c r="F182">
        <v>14</v>
      </c>
      <c r="G182">
        <v>23</v>
      </c>
      <c r="H182">
        <v>12</v>
      </c>
      <c r="I182">
        <v>9</v>
      </c>
      <c r="J182">
        <v>5</v>
      </c>
      <c r="K182">
        <v>58</v>
      </c>
      <c r="L182">
        <v>30</v>
      </c>
    </row>
    <row r="183" spans="2:12" x14ac:dyDescent="0.2">
      <c r="B183" t="s">
        <v>100</v>
      </c>
      <c r="C183">
        <v>4</v>
      </c>
      <c r="D183">
        <v>36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9</v>
      </c>
      <c r="K183">
        <v>6</v>
      </c>
      <c r="L183">
        <v>55</v>
      </c>
    </row>
    <row r="184" spans="2:12" x14ac:dyDescent="0.2">
      <c r="B184" t="s">
        <v>104</v>
      </c>
      <c r="C184">
        <v>12</v>
      </c>
      <c r="D184">
        <v>22</v>
      </c>
      <c r="E184">
        <v>7</v>
      </c>
      <c r="F184">
        <v>13</v>
      </c>
      <c r="G184">
        <v>2</v>
      </c>
      <c r="H184">
        <v>4</v>
      </c>
      <c r="I184">
        <v>1</v>
      </c>
      <c r="J184">
        <v>2</v>
      </c>
      <c r="K184">
        <v>32</v>
      </c>
      <c r="L184">
        <v>59</v>
      </c>
    </row>
    <row r="185" spans="2:12" x14ac:dyDescent="0.2">
      <c r="B185" t="s">
        <v>109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2:12" x14ac:dyDescent="0.2">
      <c r="B186" t="s">
        <v>113</v>
      </c>
      <c r="C186">
        <v>16</v>
      </c>
      <c r="D186">
        <v>30</v>
      </c>
      <c r="E186">
        <v>11</v>
      </c>
      <c r="F186">
        <v>21</v>
      </c>
      <c r="G186">
        <v>5</v>
      </c>
      <c r="H186">
        <v>9</v>
      </c>
      <c r="I186">
        <v>2</v>
      </c>
      <c r="J186">
        <v>4</v>
      </c>
      <c r="K186">
        <v>19</v>
      </c>
      <c r="L186">
        <v>36</v>
      </c>
    </row>
    <row r="187" spans="2:12" x14ac:dyDescent="0.2">
      <c r="B187" t="s">
        <v>119</v>
      </c>
      <c r="C187">
        <v>16</v>
      </c>
      <c r="D187">
        <v>43</v>
      </c>
      <c r="E187">
        <v>6</v>
      </c>
      <c r="F187">
        <v>16</v>
      </c>
      <c r="G187">
        <v>3</v>
      </c>
      <c r="H187">
        <v>8</v>
      </c>
      <c r="I187">
        <v>2</v>
      </c>
      <c r="J187">
        <v>5</v>
      </c>
      <c r="K187">
        <v>10</v>
      </c>
      <c r="L187">
        <v>27</v>
      </c>
    </row>
    <row r="188" spans="2:12" x14ac:dyDescent="0.2">
      <c r="B188" t="s">
        <v>125</v>
      </c>
      <c r="C188">
        <v>13</v>
      </c>
      <c r="D188">
        <v>22</v>
      </c>
      <c r="E188">
        <v>16</v>
      </c>
      <c r="F188">
        <v>27</v>
      </c>
      <c r="G188">
        <v>11</v>
      </c>
      <c r="H188">
        <v>19</v>
      </c>
      <c r="I188">
        <v>5</v>
      </c>
      <c r="J188">
        <v>8</v>
      </c>
      <c r="K188">
        <v>14</v>
      </c>
      <c r="L188">
        <v>24</v>
      </c>
    </row>
    <row r="189" spans="2:12" x14ac:dyDescent="0.2">
      <c r="B189" t="s">
        <v>131</v>
      </c>
      <c r="C189">
        <v>36</v>
      </c>
      <c r="D189">
        <v>51</v>
      </c>
      <c r="E189">
        <v>5</v>
      </c>
      <c r="F189">
        <v>7</v>
      </c>
      <c r="G189">
        <v>2</v>
      </c>
      <c r="H189">
        <v>3</v>
      </c>
      <c r="I189">
        <v>5</v>
      </c>
      <c r="J189">
        <v>7</v>
      </c>
      <c r="K189">
        <v>23</v>
      </c>
      <c r="L189">
        <v>32</v>
      </c>
    </row>
    <row r="190" spans="2:12" x14ac:dyDescent="0.2">
      <c r="B190" t="s">
        <v>137</v>
      </c>
      <c r="C190">
        <v>7</v>
      </c>
      <c r="D190">
        <v>30</v>
      </c>
      <c r="E190">
        <v>7</v>
      </c>
      <c r="F190">
        <v>30</v>
      </c>
      <c r="G190">
        <v>1</v>
      </c>
      <c r="H190">
        <v>4</v>
      </c>
      <c r="I190">
        <v>0</v>
      </c>
      <c r="J190">
        <v>0</v>
      </c>
      <c r="K190">
        <v>8</v>
      </c>
      <c r="L190">
        <v>35</v>
      </c>
    </row>
    <row r="191" spans="2:12" x14ac:dyDescent="0.2">
      <c r="B191" t="s">
        <v>142</v>
      </c>
      <c r="C191">
        <v>15</v>
      </c>
      <c r="D191">
        <v>26</v>
      </c>
      <c r="E191">
        <v>22</v>
      </c>
      <c r="F191">
        <v>38</v>
      </c>
      <c r="G191">
        <v>6</v>
      </c>
      <c r="H191">
        <v>10</v>
      </c>
      <c r="I191">
        <v>4</v>
      </c>
      <c r="J191">
        <v>7</v>
      </c>
      <c r="K191">
        <v>11</v>
      </c>
      <c r="L191">
        <v>19</v>
      </c>
    </row>
    <row r="192" spans="2:12" x14ac:dyDescent="0.2">
      <c r="B192" t="s">
        <v>148</v>
      </c>
      <c r="C192">
        <v>8</v>
      </c>
      <c r="D192">
        <v>25</v>
      </c>
      <c r="E192">
        <v>12</v>
      </c>
      <c r="F192">
        <v>38</v>
      </c>
      <c r="G192">
        <v>2</v>
      </c>
      <c r="H192">
        <v>6</v>
      </c>
      <c r="I192">
        <v>1</v>
      </c>
      <c r="J192">
        <v>3</v>
      </c>
      <c r="K192">
        <v>9</v>
      </c>
      <c r="L192">
        <v>28</v>
      </c>
    </row>
    <row r="193" spans="2:7" x14ac:dyDescent="0.2">
      <c r="C193" t="s">
        <v>0</v>
      </c>
      <c r="D193" t="s">
        <v>1</v>
      </c>
      <c r="E193" t="s">
        <v>2</v>
      </c>
      <c r="F193" t="s">
        <v>3</v>
      </c>
      <c r="G193" t="s">
        <v>4</v>
      </c>
    </row>
    <row r="194" spans="2:7" x14ac:dyDescent="0.2">
      <c r="C194" t="s">
        <v>5</v>
      </c>
      <c r="D194" t="s">
        <v>5</v>
      </c>
      <c r="E194" t="s">
        <v>5</v>
      </c>
      <c r="F194" t="s">
        <v>5</v>
      </c>
      <c r="G194" t="s">
        <v>5</v>
      </c>
    </row>
    <row r="195" spans="2:7" x14ac:dyDescent="0.2">
      <c r="B195" t="s">
        <v>6</v>
      </c>
      <c r="C195" t="s">
        <v>316</v>
      </c>
      <c r="D195" t="s">
        <v>317</v>
      </c>
      <c r="E195" t="s">
        <v>45</v>
      </c>
      <c r="F195" t="s">
        <v>45</v>
      </c>
      <c r="G195" t="s">
        <v>317</v>
      </c>
    </row>
    <row r="196" spans="2:7" x14ac:dyDescent="0.2">
      <c r="B196" t="s">
        <v>12</v>
      </c>
      <c r="C196" t="s">
        <v>318</v>
      </c>
      <c r="D196" t="s">
        <v>319</v>
      </c>
      <c r="E196" t="s">
        <v>177</v>
      </c>
      <c r="F196" t="s">
        <v>177</v>
      </c>
      <c r="G196" t="s">
        <v>320</v>
      </c>
    </row>
    <row r="197" spans="2:7" x14ac:dyDescent="0.2">
      <c r="B197" t="s">
        <v>18</v>
      </c>
      <c r="C197" t="s">
        <v>321</v>
      </c>
      <c r="D197" t="s">
        <v>45</v>
      </c>
      <c r="E197" t="s">
        <v>322</v>
      </c>
      <c r="F197" t="s">
        <v>322</v>
      </c>
      <c r="G197" t="s">
        <v>323</v>
      </c>
    </row>
    <row r="198" spans="2:7" x14ac:dyDescent="0.2">
      <c r="B198" t="s">
        <v>24</v>
      </c>
      <c r="C198" t="s">
        <v>324</v>
      </c>
      <c r="D198" t="s">
        <v>325</v>
      </c>
      <c r="E198" t="s">
        <v>112</v>
      </c>
      <c r="F198" t="s">
        <v>272</v>
      </c>
      <c r="G198" t="s">
        <v>326</v>
      </c>
    </row>
    <row r="199" spans="2:7" x14ac:dyDescent="0.2">
      <c r="B199" t="s">
        <v>30</v>
      </c>
      <c r="C199" t="s">
        <v>327</v>
      </c>
      <c r="D199" t="s">
        <v>328</v>
      </c>
      <c r="E199" t="s">
        <v>329</v>
      </c>
      <c r="F199" t="s">
        <v>60</v>
      </c>
      <c r="G199" t="s">
        <v>69</v>
      </c>
    </row>
    <row r="200" spans="2:7" x14ac:dyDescent="0.2">
      <c r="B200" t="s">
        <v>36</v>
      </c>
      <c r="C200" t="s">
        <v>323</v>
      </c>
      <c r="D200" t="s">
        <v>322</v>
      </c>
      <c r="E200" t="s">
        <v>322</v>
      </c>
      <c r="F200" t="s">
        <v>45</v>
      </c>
      <c r="G200" t="s">
        <v>321</v>
      </c>
    </row>
    <row r="201" spans="2:7" x14ac:dyDescent="0.2">
      <c r="B201" t="s">
        <v>42</v>
      </c>
      <c r="C201" t="s">
        <v>45</v>
      </c>
      <c r="D201" t="s">
        <v>45</v>
      </c>
      <c r="E201" t="s">
        <v>45</v>
      </c>
      <c r="F201" t="s">
        <v>45</v>
      </c>
      <c r="G201" t="s">
        <v>45</v>
      </c>
    </row>
    <row r="202" spans="2:7" x14ac:dyDescent="0.2">
      <c r="B202" t="s">
        <v>46</v>
      </c>
      <c r="C202" t="s">
        <v>330</v>
      </c>
      <c r="D202" t="s">
        <v>331</v>
      </c>
      <c r="E202" t="s">
        <v>45</v>
      </c>
      <c r="F202" t="s">
        <v>45</v>
      </c>
      <c r="G202" t="s">
        <v>332</v>
      </c>
    </row>
    <row r="203" spans="2:7" x14ac:dyDescent="0.2">
      <c r="B203" t="s">
        <v>51</v>
      </c>
      <c r="C203" t="s">
        <v>333</v>
      </c>
      <c r="D203" t="s">
        <v>334</v>
      </c>
      <c r="E203" t="s">
        <v>45</v>
      </c>
      <c r="F203" t="s">
        <v>190</v>
      </c>
      <c r="G203" t="s">
        <v>335</v>
      </c>
    </row>
    <row r="204" spans="2:7" x14ac:dyDescent="0.2">
      <c r="B204" t="s">
        <v>57</v>
      </c>
      <c r="C204" t="s">
        <v>336</v>
      </c>
      <c r="D204" t="s">
        <v>45</v>
      </c>
      <c r="E204" t="s">
        <v>45</v>
      </c>
      <c r="F204" t="s">
        <v>337</v>
      </c>
      <c r="G204" t="s">
        <v>337</v>
      </c>
    </row>
    <row r="205" spans="2:7" x14ac:dyDescent="0.2">
      <c r="B205" t="s">
        <v>62</v>
      </c>
      <c r="C205" t="s">
        <v>336</v>
      </c>
      <c r="D205" t="s">
        <v>45</v>
      </c>
      <c r="E205" t="s">
        <v>45</v>
      </c>
      <c r="F205" t="s">
        <v>45</v>
      </c>
      <c r="G205" t="s">
        <v>336</v>
      </c>
    </row>
    <row r="206" spans="2:7" x14ac:dyDescent="0.2">
      <c r="B206" t="s">
        <v>67</v>
      </c>
      <c r="C206" t="s">
        <v>45</v>
      </c>
      <c r="D206" t="s">
        <v>45</v>
      </c>
      <c r="E206" t="s">
        <v>45</v>
      </c>
      <c r="F206" t="s">
        <v>45</v>
      </c>
      <c r="G206" t="s">
        <v>45</v>
      </c>
    </row>
    <row r="207" spans="2:7" x14ac:dyDescent="0.2">
      <c r="B207" t="s">
        <v>72</v>
      </c>
      <c r="C207" t="s">
        <v>73</v>
      </c>
      <c r="D207" t="s">
        <v>74</v>
      </c>
      <c r="E207" t="s">
        <v>75</v>
      </c>
      <c r="F207" t="s">
        <v>45</v>
      </c>
      <c r="G207" t="s">
        <v>76</v>
      </c>
    </row>
    <row r="208" spans="2:7" x14ac:dyDescent="0.2">
      <c r="B208" t="s">
        <v>77</v>
      </c>
      <c r="C208" t="s">
        <v>301</v>
      </c>
      <c r="D208" t="s">
        <v>338</v>
      </c>
      <c r="E208" t="s">
        <v>269</v>
      </c>
      <c r="F208" t="s">
        <v>112</v>
      </c>
      <c r="G208" t="s">
        <v>339</v>
      </c>
    </row>
    <row r="209" spans="2:12" x14ac:dyDescent="0.2">
      <c r="B209" t="s">
        <v>83</v>
      </c>
      <c r="C209" t="s">
        <v>290</v>
      </c>
      <c r="D209" t="s">
        <v>291</v>
      </c>
      <c r="E209" t="s">
        <v>45</v>
      </c>
      <c r="F209" t="s">
        <v>291</v>
      </c>
      <c r="G209" t="s">
        <v>340</v>
      </c>
    </row>
    <row r="210" spans="2:12" x14ac:dyDescent="0.2">
      <c r="B210" t="s">
        <v>88</v>
      </c>
      <c r="C210" t="s">
        <v>45</v>
      </c>
      <c r="D210" t="s">
        <v>45</v>
      </c>
      <c r="E210" t="s">
        <v>45</v>
      </c>
      <c r="F210" t="s">
        <v>45</v>
      </c>
      <c r="G210" t="s">
        <v>45</v>
      </c>
    </row>
    <row r="211" spans="2:12" x14ac:dyDescent="0.2">
      <c r="B211" t="s">
        <v>94</v>
      </c>
      <c r="C211" t="s">
        <v>341</v>
      </c>
      <c r="D211" t="s">
        <v>342</v>
      </c>
      <c r="E211" t="s">
        <v>312</v>
      </c>
      <c r="F211" t="s">
        <v>21</v>
      </c>
      <c r="G211" t="s">
        <v>343</v>
      </c>
    </row>
    <row r="212" spans="2:12" x14ac:dyDescent="0.2">
      <c r="B212" t="s">
        <v>100</v>
      </c>
      <c r="C212" t="s">
        <v>344</v>
      </c>
      <c r="D212" t="s">
        <v>45</v>
      </c>
      <c r="E212" t="s">
        <v>45</v>
      </c>
      <c r="F212" t="s">
        <v>344</v>
      </c>
      <c r="G212" t="s">
        <v>43</v>
      </c>
    </row>
    <row r="213" spans="2:12" x14ac:dyDescent="0.2">
      <c r="B213" t="s">
        <v>104</v>
      </c>
      <c r="C213" t="s">
        <v>345</v>
      </c>
      <c r="D213" t="s">
        <v>190</v>
      </c>
      <c r="E213" t="s">
        <v>45</v>
      </c>
      <c r="F213" t="s">
        <v>45</v>
      </c>
      <c r="G213" t="s">
        <v>346</v>
      </c>
    </row>
    <row r="214" spans="2:12" x14ac:dyDescent="0.2">
      <c r="B214" t="s">
        <v>109</v>
      </c>
      <c r="C214" t="s">
        <v>45</v>
      </c>
      <c r="D214" t="s">
        <v>45</v>
      </c>
      <c r="E214" t="s">
        <v>45</v>
      </c>
      <c r="F214" t="s">
        <v>45</v>
      </c>
      <c r="G214" t="s">
        <v>45</v>
      </c>
    </row>
    <row r="215" spans="2:12" x14ac:dyDescent="0.2">
      <c r="B215" t="s">
        <v>113</v>
      </c>
      <c r="C215" t="s">
        <v>347</v>
      </c>
      <c r="D215" t="s">
        <v>348</v>
      </c>
      <c r="E215" t="s">
        <v>348</v>
      </c>
      <c r="F215" t="s">
        <v>92</v>
      </c>
      <c r="G215" t="s">
        <v>349</v>
      </c>
    </row>
    <row r="216" spans="2:12" x14ac:dyDescent="0.2">
      <c r="B216" t="s">
        <v>119</v>
      </c>
      <c r="C216" t="s">
        <v>291</v>
      </c>
      <c r="D216" t="s">
        <v>350</v>
      </c>
      <c r="E216" t="s">
        <v>291</v>
      </c>
      <c r="F216" t="s">
        <v>291</v>
      </c>
      <c r="G216" t="s">
        <v>340</v>
      </c>
    </row>
    <row r="217" spans="2:12" x14ac:dyDescent="0.2">
      <c r="B217" t="s">
        <v>125</v>
      </c>
      <c r="C217" t="s">
        <v>351</v>
      </c>
      <c r="D217" t="s">
        <v>352</v>
      </c>
      <c r="E217" t="s">
        <v>353</v>
      </c>
      <c r="F217" t="s">
        <v>352</v>
      </c>
      <c r="G217" t="s">
        <v>354</v>
      </c>
    </row>
    <row r="218" spans="2:12" x14ac:dyDescent="0.2">
      <c r="B218" t="s">
        <v>131</v>
      </c>
      <c r="C218" t="s">
        <v>355</v>
      </c>
      <c r="D218" t="s">
        <v>356</v>
      </c>
      <c r="E218" t="s">
        <v>45</v>
      </c>
      <c r="F218" t="s">
        <v>356</v>
      </c>
      <c r="G218" t="s">
        <v>355</v>
      </c>
    </row>
    <row r="219" spans="2:12" x14ac:dyDescent="0.2">
      <c r="B219" t="s">
        <v>137</v>
      </c>
      <c r="C219" t="s">
        <v>45</v>
      </c>
      <c r="D219" t="s">
        <v>336</v>
      </c>
      <c r="E219" t="s">
        <v>45</v>
      </c>
      <c r="F219" t="s">
        <v>45</v>
      </c>
      <c r="G219" t="s">
        <v>336</v>
      </c>
    </row>
    <row r="220" spans="2:12" x14ac:dyDescent="0.2">
      <c r="B220" t="s">
        <v>142</v>
      </c>
      <c r="C220" t="s">
        <v>357</v>
      </c>
      <c r="D220" t="s">
        <v>358</v>
      </c>
      <c r="E220" t="s">
        <v>213</v>
      </c>
      <c r="F220" t="s">
        <v>213</v>
      </c>
      <c r="G220" t="s">
        <v>359</v>
      </c>
    </row>
    <row r="221" spans="2:12" x14ac:dyDescent="0.2">
      <c r="B221" t="s">
        <v>148</v>
      </c>
      <c r="C221" t="s">
        <v>360</v>
      </c>
      <c r="D221" t="s">
        <v>361</v>
      </c>
      <c r="E221" t="s">
        <v>45</v>
      </c>
      <c r="F221" t="s">
        <v>45</v>
      </c>
      <c r="G221" t="s">
        <v>361</v>
      </c>
    </row>
    <row r="222" spans="2:12" x14ac:dyDescent="0.2">
      <c r="B222" t="s">
        <v>18</v>
      </c>
      <c r="C222">
        <v>2</v>
      </c>
      <c r="D222">
        <v>29</v>
      </c>
      <c r="E222">
        <v>0</v>
      </c>
      <c r="F222">
        <v>0</v>
      </c>
      <c r="G222">
        <v>1</v>
      </c>
      <c r="H222">
        <v>14</v>
      </c>
      <c r="I222">
        <v>1</v>
      </c>
      <c r="J222">
        <v>14</v>
      </c>
      <c r="K222">
        <v>3</v>
      </c>
      <c r="L222">
        <v>43</v>
      </c>
    </row>
    <row r="223" spans="2:12" x14ac:dyDescent="0.2">
      <c r="B223" t="s">
        <v>24</v>
      </c>
      <c r="C223">
        <v>13</v>
      </c>
      <c r="D223">
        <v>32</v>
      </c>
      <c r="E223">
        <v>8</v>
      </c>
      <c r="F223">
        <v>20</v>
      </c>
      <c r="G223">
        <v>2</v>
      </c>
      <c r="H223">
        <v>5</v>
      </c>
      <c r="I223">
        <v>1</v>
      </c>
      <c r="J223">
        <v>2</v>
      </c>
      <c r="K223">
        <v>17</v>
      </c>
      <c r="L223">
        <v>41</v>
      </c>
    </row>
    <row r="224" spans="2:12" x14ac:dyDescent="0.2">
      <c r="B224" t="s">
        <v>30</v>
      </c>
      <c r="C224">
        <v>7</v>
      </c>
      <c r="D224">
        <v>23</v>
      </c>
      <c r="E224">
        <v>10</v>
      </c>
      <c r="F224">
        <v>32</v>
      </c>
      <c r="G224">
        <v>3</v>
      </c>
      <c r="H224">
        <v>10</v>
      </c>
      <c r="I224">
        <v>2</v>
      </c>
      <c r="J224">
        <v>6</v>
      </c>
      <c r="K224">
        <v>9</v>
      </c>
      <c r="L224">
        <v>29</v>
      </c>
    </row>
    <row r="225" spans="2:12" x14ac:dyDescent="0.2">
      <c r="B225" t="s">
        <v>36</v>
      </c>
      <c r="C225">
        <v>3</v>
      </c>
      <c r="D225">
        <v>43</v>
      </c>
      <c r="E225">
        <v>1</v>
      </c>
      <c r="F225">
        <v>14</v>
      </c>
      <c r="G225">
        <v>1</v>
      </c>
      <c r="H225">
        <v>14</v>
      </c>
      <c r="I225">
        <v>0</v>
      </c>
      <c r="J225">
        <v>0</v>
      </c>
      <c r="K225">
        <v>2</v>
      </c>
      <c r="L225">
        <v>29</v>
      </c>
    </row>
    <row r="226" spans="2:12" x14ac:dyDescent="0.2">
      <c r="B226" t="s">
        <v>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2:12" x14ac:dyDescent="0.2">
      <c r="B227" t="s">
        <v>46</v>
      </c>
      <c r="C227">
        <v>5</v>
      </c>
      <c r="D227">
        <v>42</v>
      </c>
      <c r="E227">
        <v>4</v>
      </c>
      <c r="F227">
        <v>33</v>
      </c>
      <c r="G227">
        <v>0</v>
      </c>
      <c r="H227">
        <v>0</v>
      </c>
      <c r="I227">
        <v>0</v>
      </c>
      <c r="J227">
        <v>0</v>
      </c>
      <c r="K227">
        <v>3</v>
      </c>
      <c r="L227">
        <v>25</v>
      </c>
    </row>
    <row r="228" spans="2:12" x14ac:dyDescent="0.2">
      <c r="B228" t="s">
        <v>51</v>
      </c>
      <c r="C228">
        <v>9</v>
      </c>
      <c r="D228">
        <v>36</v>
      </c>
      <c r="E228">
        <v>8</v>
      </c>
      <c r="F228">
        <v>32</v>
      </c>
      <c r="G228">
        <v>0</v>
      </c>
      <c r="H228">
        <v>0</v>
      </c>
      <c r="I228">
        <v>2</v>
      </c>
      <c r="J228">
        <v>8</v>
      </c>
      <c r="K228">
        <v>6</v>
      </c>
      <c r="L228">
        <v>24</v>
      </c>
    </row>
    <row r="229" spans="2:12" x14ac:dyDescent="0.2">
      <c r="B229" t="s">
        <v>57</v>
      </c>
      <c r="C229">
        <v>2</v>
      </c>
      <c r="D229">
        <v>50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25</v>
      </c>
      <c r="K229">
        <v>1</v>
      </c>
      <c r="L229">
        <v>25</v>
      </c>
    </row>
    <row r="230" spans="2:12" x14ac:dyDescent="0.2">
      <c r="B230" t="s">
        <v>62</v>
      </c>
      <c r="C230">
        <v>2</v>
      </c>
      <c r="D230">
        <v>50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50</v>
      </c>
    </row>
    <row r="231" spans="2:12" x14ac:dyDescent="0.2">
      <c r="B231" t="s">
        <v>67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2:12" x14ac:dyDescent="0.2">
      <c r="B232" t="s">
        <v>72</v>
      </c>
      <c r="C232">
        <v>4</v>
      </c>
      <c r="D232">
        <v>40</v>
      </c>
      <c r="E232">
        <v>3</v>
      </c>
      <c r="F232">
        <v>30</v>
      </c>
      <c r="G232">
        <v>1</v>
      </c>
      <c r="H232">
        <v>10</v>
      </c>
      <c r="I232">
        <v>0</v>
      </c>
      <c r="J232">
        <v>0</v>
      </c>
      <c r="K232">
        <v>2</v>
      </c>
      <c r="L232">
        <v>20</v>
      </c>
    </row>
    <row r="233" spans="2:12" x14ac:dyDescent="0.2">
      <c r="B233" t="s">
        <v>77</v>
      </c>
      <c r="C233">
        <v>6</v>
      </c>
      <c r="D233">
        <v>16</v>
      </c>
      <c r="E233">
        <v>14</v>
      </c>
      <c r="F233">
        <v>38</v>
      </c>
      <c r="G233">
        <v>4</v>
      </c>
      <c r="H233">
        <v>11</v>
      </c>
      <c r="I233">
        <v>2</v>
      </c>
      <c r="J233">
        <v>5</v>
      </c>
      <c r="K233">
        <v>11</v>
      </c>
      <c r="L233">
        <v>30</v>
      </c>
    </row>
    <row r="234" spans="2:12" x14ac:dyDescent="0.2">
      <c r="B234" t="s">
        <v>83</v>
      </c>
      <c r="C234">
        <v>4</v>
      </c>
      <c r="D234">
        <v>36</v>
      </c>
      <c r="E234">
        <v>1</v>
      </c>
      <c r="F234">
        <v>9</v>
      </c>
      <c r="G234">
        <v>0</v>
      </c>
      <c r="H234">
        <v>0</v>
      </c>
      <c r="I234">
        <v>1</v>
      </c>
      <c r="J234">
        <v>9</v>
      </c>
      <c r="K234">
        <v>5</v>
      </c>
      <c r="L234">
        <v>45</v>
      </c>
    </row>
    <row r="235" spans="2:12" x14ac:dyDescent="0.2">
      <c r="B235" t="s">
        <v>88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2:12" x14ac:dyDescent="0.2">
      <c r="B236" t="s">
        <v>94</v>
      </c>
      <c r="C236">
        <v>21</v>
      </c>
      <c r="D236">
        <v>35</v>
      </c>
      <c r="E236">
        <v>8</v>
      </c>
      <c r="F236">
        <v>13</v>
      </c>
      <c r="G236">
        <v>6</v>
      </c>
      <c r="H236">
        <v>10</v>
      </c>
      <c r="I236">
        <v>3</v>
      </c>
      <c r="J236">
        <v>5</v>
      </c>
      <c r="K236">
        <v>22</v>
      </c>
      <c r="L236">
        <v>37</v>
      </c>
    </row>
    <row r="237" spans="2:12" x14ac:dyDescent="0.2">
      <c r="B237" t="s">
        <v>100</v>
      </c>
      <c r="C237">
        <v>1</v>
      </c>
      <c r="D237">
        <v>17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17</v>
      </c>
      <c r="K237">
        <v>4</v>
      </c>
      <c r="L237">
        <v>67</v>
      </c>
    </row>
    <row r="238" spans="2:12" x14ac:dyDescent="0.2">
      <c r="B238" t="s">
        <v>104</v>
      </c>
      <c r="C238">
        <v>5</v>
      </c>
      <c r="D238">
        <v>20</v>
      </c>
      <c r="E238">
        <v>2</v>
      </c>
      <c r="F238">
        <v>8</v>
      </c>
      <c r="G238">
        <v>0</v>
      </c>
      <c r="H238">
        <v>0</v>
      </c>
      <c r="I238">
        <v>0</v>
      </c>
      <c r="J238">
        <v>0</v>
      </c>
      <c r="K238">
        <v>18</v>
      </c>
      <c r="L238">
        <v>72</v>
      </c>
    </row>
    <row r="239" spans="2:12" x14ac:dyDescent="0.2">
      <c r="B239" t="s">
        <v>109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2:12" x14ac:dyDescent="0.2">
      <c r="B240" t="s">
        <v>113</v>
      </c>
      <c r="C240">
        <v>5</v>
      </c>
      <c r="D240">
        <v>21</v>
      </c>
      <c r="E240">
        <v>3</v>
      </c>
      <c r="F240">
        <v>13</v>
      </c>
      <c r="G240">
        <v>3</v>
      </c>
      <c r="H240">
        <v>13</v>
      </c>
      <c r="I240">
        <v>1</v>
      </c>
      <c r="J240">
        <v>4</v>
      </c>
      <c r="K240">
        <v>12</v>
      </c>
      <c r="L240">
        <v>50</v>
      </c>
    </row>
    <row r="241" spans="2:12" x14ac:dyDescent="0.2">
      <c r="B241" t="s">
        <v>119</v>
      </c>
      <c r="C241">
        <v>1</v>
      </c>
      <c r="D241">
        <v>9</v>
      </c>
      <c r="E241">
        <v>3</v>
      </c>
      <c r="F241">
        <v>27</v>
      </c>
      <c r="G241">
        <v>1</v>
      </c>
      <c r="H241">
        <v>9</v>
      </c>
      <c r="I241">
        <v>1</v>
      </c>
      <c r="J241">
        <v>9</v>
      </c>
      <c r="K241">
        <v>5</v>
      </c>
      <c r="L241">
        <v>45</v>
      </c>
    </row>
    <row r="242" spans="2:12" x14ac:dyDescent="0.2">
      <c r="B242" t="s">
        <v>125</v>
      </c>
      <c r="C242">
        <v>3</v>
      </c>
      <c r="D242">
        <v>21</v>
      </c>
      <c r="E242">
        <v>1</v>
      </c>
      <c r="F242">
        <v>7</v>
      </c>
      <c r="G242">
        <v>4</v>
      </c>
      <c r="H242">
        <v>29</v>
      </c>
      <c r="I242">
        <v>1</v>
      </c>
      <c r="J242">
        <v>7</v>
      </c>
      <c r="K242">
        <v>5</v>
      </c>
      <c r="L242">
        <v>36</v>
      </c>
    </row>
    <row r="243" spans="2:12" x14ac:dyDescent="0.2">
      <c r="B243" t="s">
        <v>131</v>
      </c>
      <c r="C243">
        <v>7</v>
      </c>
      <c r="D243">
        <v>35</v>
      </c>
      <c r="E243">
        <v>3</v>
      </c>
      <c r="F243">
        <v>15</v>
      </c>
      <c r="G243">
        <v>0</v>
      </c>
      <c r="H243">
        <v>0</v>
      </c>
      <c r="I243">
        <v>3</v>
      </c>
      <c r="J243">
        <v>15</v>
      </c>
      <c r="K243">
        <v>7</v>
      </c>
      <c r="L243">
        <v>35</v>
      </c>
    </row>
    <row r="244" spans="2:12" x14ac:dyDescent="0.2">
      <c r="B244" t="s">
        <v>137</v>
      </c>
      <c r="C244">
        <v>0</v>
      </c>
      <c r="D244">
        <v>0</v>
      </c>
      <c r="E244">
        <v>2</v>
      </c>
      <c r="F244">
        <v>50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50</v>
      </c>
    </row>
    <row r="245" spans="2:12" x14ac:dyDescent="0.2">
      <c r="B245" t="s">
        <v>142</v>
      </c>
      <c r="C245">
        <v>3</v>
      </c>
      <c r="D245">
        <v>14</v>
      </c>
      <c r="E245">
        <v>9</v>
      </c>
      <c r="F245">
        <v>43</v>
      </c>
      <c r="G245">
        <v>1</v>
      </c>
      <c r="H245">
        <v>5</v>
      </c>
      <c r="I245">
        <v>1</v>
      </c>
      <c r="J245">
        <v>5</v>
      </c>
      <c r="K245">
        <v>7</v>
      </c>
      <c r="L245">
        <v>33</v>
      </c>
    </row>
    <row r="246" spans="2:12" x14ac:dyDescent="0.2">
      <c r="B246" t="s">
        <v>148</v>
      </c>
      <c r="C246">
        <v>3</v>
      </c>
      <c r="D246">
        <v>23</v>
      </c>
      <c r="E246">
        <v>5</v>
      </c>
      <c r="F246">
        <v>38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38</v>
      </c>
    </row>
    <row r="247" spans="2:12" x14ac:dyDescent="0.2">
      <c r="B247" t="s">
        <v>18</v>
      </c>
      <c r="C247">
        <v>2</v>
      </c>
      <c r="D247">
        <v>29</v>
      </c>
      <c r="E247">
        <v>0</v>
      </c>
      <c r="F247">
        <v>0</v>
      </c>
      <c r="G247">
        <v>1</v>
      </c>
      <c r="H247">
        <v>14</v>
      </c>
      <c r="I247">
        <v>1</v>
      </c>
      <c r="J247">
        <v>14</v>
      </c>
      <c r="K247">
        <v>3</v>
      </c>
      <c r="L247">
        <v>43</v>
      </c>
    </row>
    <row r="248" spans="2:12" x14ac:dyDescent="0.2">
      <c r="B248" t="s">
        <v>24</v>
      </c>
      <c r="C248">
        <v>13</v>
      </c>
      <c r="D248">
        <v>32</v>
      </c>
      <c r="E248">
        <v>8</v>
      </c>
      <c r="F248">
        <v>20</v>
      </c>
      <c r="G248">
        <v>2</v>
      </c>
      <c r="H248">
        <v>5</v>
      </c>
      <c r="I248">
        <v>1</v>
      </c>
      <c r="J248">
        <v>2</v>
      </c>
      <c r="K248">
        <v>17</v>
      </c>
      <c r="L248">
        <v>41</v>
      </c>
    </row>
    <row r="249" spans="2:12" x14ac:dyDescent="0.2">
      <c r="B249" t="s">
        <v>30</v>
      </c>
      <c r="C249">
        <v>7</v>
      </c>
      <c r="D249">
        <v>23</v>
      </c>
      <c r="E249">
        <v>10</v>
      </c>
      <c r="F249">
        <v>32</v>
      </c>
      <c r="G249">
        <v>3</v>
      </c>
      <c r="H249">
        <v>10</v>
      </c>
      <c r="I249">
        <v>2</v>
      </c>
      <c r="J249">
        <v>6</v>
      </c>
      <c r="K249">
        <v>9</v>
      </c>
      <c r="L249">
        <v>29</v>
      </c>
    </row>
    <row r="250" spans="2:12" x14ac:dyDescent="0.2">
      <c r="B250" t="s">
        <v>36</v>
      </c>
      <c r="C250">
        <v>3</v>
      </c>
      <c r="D250">
        <v>43</v>
      </c>
      <c r="E250">
        <v>1</v>
      </c>
      <c r="F250">
        <v>14</v>
      </c>
      <c r="G250">
        <v>1</v>
      </c>
      <c r="H250">
        <v>14</v>
      </c>
      <c r="I250">
        <v>0</v>
      </c>
      <c r="J250">
        <v>0</v>
      </c>
      <c r="K250">
        <v>2</v>
      </c>
      <c r="L250">
        <v>29</v>
      </c>
    </row>
    <row r="251" spans="2:12" x14ac:dyDescent="0.2">
      <c r="B251" t="s">
        <v>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2:12" x14ac:dyDescent="0.2">
      <c r="B252" t="s">
        <v>46</v>
      </c>
      <c r="C252">
        <v>5</v>
      </c>
      <c r="D252">
        <v>42</v>
      </c>
      <c r="E252">
        <v>4</v>
      </c>
      <c r="F252">
        <v>33</v>
      </c>
      <c r="G252">
        <v>0</v>
      </c>
      <c r="H252">
        <v>0</v>
      </c>
      <c r="I252">
        <v>0</v>
      </c>
      <c r="J252">
        <v>0</v>
      </c>
      <c r="K252">
        <v>3</v>
      </c>
      <c r="L252">
        <v>25</v>
      </c>
    </row>
    <row r="253" spans="2:12" x14ac:dyDescent="0.2">
      <c r="B253" t="s">
        <v>51</v>
      </c>
      <c r="C253">
        <v>9</v>
      </c>
      <c r="D253">
        <v>36</v>
      </c>
      <c r="E253">
        <v>8</v>
      </c>
      <c r="F253">
        <v>32</v>
      </c>
      <c r="G253">
        <v>0</v>
      </c>
      <c r="H253">
        <v>0</v>
      </c>
      <c r="I253">
        <v>2</v>
      </c>
      <c r="J253">
        <v>8</v>
      </c>
      <c r="K253">
        <v>6</v>
      </c>
      <c r="L253">
        <v>24</v>
      </c>
    </row>
    <row r="254" spans="2:12" x14ac:dyDescent="0.2">
      <c r="B254" t="s">
        <v>57</v>
      </c>
      <c r="C254">
        <v>2</v>
      </c>
      <c r="D254">
        <v>50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25</v>
      </c>
      <c r="K254">
        <v>1</v>
      </c>
      <c r="L254">
        <v>25</v>
      </c>
    </row>
    <row r="255" spans="2:12" x14ac:dyDescent="0.2">
      <c r="B255" t="s">
        <v>62</v>
      </c>
      <c r="C255">
        <v>2</v>
      </c>
      <c r="D255">
        <v>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50</v>
      </c>
    </row>
    <row r="256" spans="2:12" x14ac:dyDescent="0.2">
      <c r="B256" t="s">
        <v>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2:12" x14ac:dyDescent="0.2">
      <c r="B257" t="s">
        <v>72</v>
      </c>
      <c r="C257">
        <v>4</v>
      </c>
      <c r="D257">
        <v>40</v>
      </c>
      <c r="E257">
        <v>3</v>
      </c>
      <c r="F257">
        <v>30</v>
      </c>
      <c r="G257">
        <v>1</v>
      </c>
      <c r="H257">
        <v>10</v>
      </c>
      <c r="I257">
        <v>0</v>
      </c>
      <c r="J257">
        <v>0</v>
      </c>
      <c r="K257">
        <v>2</v>
      </c>
      <c r="L257">
        <v>20</v>
      </c>
    </row>
    <row r="258" spans="2:12" x14ac:dyDescent="0.2">
      <c r="B258" t="s">
        <v>77</v>
      </c>
      <c r="C258">
        <v>6</v>
      </c>
      <c r="D258">
        <v>16</v>
      </c>
      <c r="E258">
        <v>14</v>
      </c>
      <c r="F258">
        <v>38</v>
      </c>
      <c r="G258">
        <v>4</v>
      </c>
      <c r="H258">
        <v>11</v>
      </c>
      <c r="I258">
        <v>2</v>
      </c>
      <c r="J258">
        <v>5</v>
      </c>
      <c r="K258">
        <v>11</v>
      </c>
      <c r="L258">
        <v>30</v>
      </c>
    </row>
    <row r="259" spans="2:12" x14ac:dyDescent="0.2">
      <c r="B259" t="s">
        <v>83</v>
      </c>
      <c r="C259">
        <v>4</v>
      </c>
      <c r="D259">
        <v>36</v>
      </c>
      <c r="E259">
        <v>1</v>
      </c>
      <c r="F259">
        <v>9</v>
      </c>
      <c r="G259">
        <v>0</v>
      </c>
      <c r="H259">
        <v>0</v>
      </c>
      <c r="I259">
        <v>1</v>
      </c>
      <c r="J259">
        <v>9</v>
      </c>
      <c r="K259">
        <v>5</v>
      </c>
      <c r="L259">
        <v>45</v>
      </c>
    </row>
    <row r="260" spans="2:12" x14ac:dyDescent="0.2">
      <c r="B260" t="s">
        <v>88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2:12" x14ac:dyDescent="0.2">
      <c r="B261" t="s">
        <v>94</v>
      </c>
      <c r="C261">
        <v>21</v>
      </c>
      <c r="D261">
        <v>35</v>
      </c>
      <c r="E261">
        <v>8</v>
      </c>
      <c r="F261">
        <v>13</v>
      </c>
      <c r="G261">
        <v>6</v>
      </c>
      <c r="H261">
        <v>10</v>
      </c>
      <c r="I261">
        <v>3</v>
      </c>
      <c r="J261">
        <v>5</v>
      </c>
      <c r="K261">
        <v>22</v>
      </c>
      <c r="L261">
        <v>37</v>
      </c>
    </row>
    <row r="262" spans="2:12" x14ac:dyDescent="0.2">
      <c r="B262" t="s">
        <v>100</v>
      </c>
      <c r="C262">
        <v>1</v>
      </c>
      <c r="D262">
        <v>17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17</v>
      </c>
      <c r="K262">
        <v>4</v>
      </c>
      <c r="L262">
        <v>67</v>
      </c>
    </row>
    <row r="263" spans="2:12" x14ac:dyDescent="0.2">
      <c r="B263" t="s">
        <v>104</v>
      </c>
      <c r="C263">
        <v>5</v>
      </c>
      <c r="D263">
        <v>20</v>
      </c>
      <c r="E263">
        <v>2</v>
      </c>
      <c r="F263">
        <v>8</v>
      </c>
      <c r="G263">
        <v>0</v>
      </c>
      <c r="H263">
        <v>0</v>
      </c>
      <c r="I263">
        <v>0</v>
      </c>
      <c r="J263">
        <v>0</v>
      </c>
      <c r="K263">
        <v>18</v>
      </c>
      <c r="L263">
        <v>72</v>
      </c>
    </row>
    <row r="264" spans="2:12" x14ac:dyDescent="0.2">
      <c r="B264" t="s">
        <v>109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2:12" x14ac:dyDescent="0.2">
      <c r="B265" t="s">
        <v>113</v>
      </c>
      <c r="C265">
        <v>5</v>
      </c>
      <c r="D265">
        <v>21</v>
      </c>
      <c r="E265">
        <v>3</v>
      </c>
      <c r="F265">
        <v>13</v>
      </c>
      <c r="G265">
        <v>3</v>
      </c>
      <c r="H265">
        <v>13</v>
      </c>
      <c r="I265">
        <v>1</v>
      </c>
      <c r="J265">
        <v>4</v>
      </c>
      <c r="K265">
        <v>12</v>
      </c>
      <c r="L265">
        <v>50</v>
      </c>
    </row>
    <row r="266" spans="2:12" x14ac:dyDescent="0.2">
      <c r="B266" t="s">
        <v>119</v>
      </c>
      <c r="C266">
        <v>1</v>
      </c>
      <c r="D266">
        <v>9</v>
      </c>
      <c r="E266">
        <v>3</v>
      </c>
      <c r="F266">
        <v>27</v>
      </c>
      <c r="G266">
        <v>1</v>
      </c>
      <c r="H266">
        <v>9</v>
      </c>
      <c r="I266">
        <v>1</v>
      </c>
      <c r="J266">
        <v>9</v>
      </c>
      <c r="K266">
        <v>5</v>
      </c>
      <c r="L266">
        <v>45</v>
      </c>
    </row>
    <row r="267" spans="2:12" x14ac:dyDescent="0.2">
      <c r="B267" t="s">
        <v>125</v>
      </c>
      <c r="C267">
        <v>3</v>
      </c>
      <c r="D267">
        <v>21</v>
      </c>
      <c r="E267">
        <v>1</v>
      </c>
      <c r="F267">
        <v>7</v>
      </c>
      <c r="G267">
        <v>4</v>
      </c>
      <c r="H267">
        <v>29</v>
      </c>
      <c r="I267">
        <v>1</v>
      </c>
      <c r="J267">
        <v>7</v>
      </c>
      <c r="K267">
        <v>5</v>
      </c>
      <c r="L267">
        <v>36</v>
      </c>
    </row>
    <row r="268" spans="2:12" x14ac:dyDescent="0.2">
      <c r="B268" t="s">
        <v>131</v>
      </c>
      <c r="C268">
        <v>7</v>
      </c>
      <c r="D268">
        <v>35</v>
      </c>
      <c r="E268">
        <v>3</v>
      </c>
      <c r="F268">
        <v>15</v>
      </c>
      <c r="G268">
        <v>0</v>
      </c>
      <c r="H268">
        <v>0</v>
      </c>
      <c r="I268">
        <v>3</v>
      </c>
      <c r="J268">
        <v>15</v>
      </c>
      <c r="K268">
        <v>7</v>
      </c>
      <c r="L268">
        <v>35</v>
      </c>
    </row>
    <row r="269" spans="2:12" x14ac:dyDescent="0.2">
      <c r="B269" t="s">
        <v>137</v>
      </c>
      <c r="C269">
        <v>0</v>
      </c>
      <c r="D269">
        <v>0</v>
      </c>
      <c r="E269">
        <v>2</v>
      </c>
      <c r="F269">
        <v>50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50</v>
      </c>
    </row>
    <row r="270" spans="2:12" x14ac:dyDescent="0.2">
      <c r="B270" t="s">
        <v>142</v>
      </c>
      <c r="C270">
        <v>3</v>
      </c>
      <c r="D270">
        <v>14</v>
      </c>
      <c r="E270">
        <v>9</v>
      </c>
      <c r="F270">
        <v>43</v>
      </c>
      <c r="G270">
        <v>1</v>
      </c>
      <c r="H270">
        <v>5</v>
      </c>
      <c r="I270">
        <v>1</v>
      </c>
      <c r="J270">
        <v>5</v>
      </c>
      <c r="K270">
        <v>7</v>
      </c>
      <c r="L270">
        <v>33</v>
      </c>
    </row>
    <row r="271" spans="2:12" x14ac:dyDescent="0.2">
      <c r="B271" t="s">
        <v>148</v>
      </c>
      <c r="C271">
        <v>3</v>
      </c>
      <c r="D271">
        <v>23</v>
      </c>
      <c r="E271">
        <v>5</v>
      </c>
      <c r="F271">
        <v>38</v>
      </c>
      <c r="G271">
        <v>0</v>
      </c>
      <c r="H271">
        <v>0</v>
      </c>
      <c r="I271">
        <v>0</v>
      </c>
      <c r="J271">
        <v>0</v>
      </c>
      <c r="K271">
        <v>5</v>
      </c>
      <c r="L271">
        <v>38</v>
      </c>
    </row>
    <row r="272" spans="2:12" x14ac:dyDescent="0.2">
      <c r="C272" t="s">
        <v>362</v>
      </c>
    </row>
    <row r="273" spans="2:8" x14ac:dyDescent="0.2">
      <c r="C273" t="s">
        <v>363</v>
      </c>
      <c r="D273" t="s">
        <v>364</v>
      </c>
      <c r="E273" t="s">
        <v>364</v>
      </c>
      <c r="G273" t="s">
        <v>365</v>
      </c>
    </row>
    <row r="274" spans="2:8" x14ac:dyDescent="0.2">
      <c r="C274" t="s">
        <v>366</v>
      </c>
      <c r="D274" t="s">
        <v>367</v>
      </c>
      <c r="E274" t="s">
        <v>368</v>
      </c>
      <c r="F274" t="s">
        <v>369</v>
      </c>
      <c r="G274" t="s">
        <v>370</v>
      </c>
      <c r="H274" t="s">
        <v>4</v>
      </c>
    </row>
    <row r="275" spans="2:8" x14ac:dyDescent="0.2">
      <c r="C275" t="s">
        <v>5</v>
      </c>
      <c r="D275" t="s">
        <v>5</v>
      </c>
      <c r="E275" t="s">
        <v>5</v>
      </c>
      <c r="F275" t="s">
        <v>5</v>
      </c>
      <c r="G275" t="s">
        <v>5</v>
      </c>
      <c r="H275" t="s">
        <v>5</v>
      </c>
    </row>
    <row r="276" spans="2:8" x14ac:dyDescent="0.2">
      <c r="B276" t="s">
        <v>6</v>
      </c>
      <c r="C276" t="s">
        <v>371</v>
      </c>
      <c r="D276" t="s">
        <v>372</v>
      </c>
      <c r="E276" t="s">
        <v>10</v>
      </c>
      <c r="F276" t="s">
        <v>373</v>
      </c>
      <c r="G276" t="s">
        <v>194</v>
      </c>
      <c r="H276" t="s">
        <v>11</v>
      </c>
    </row>
    <row r="277" spans="2:8" x14ac:dyDescent="0.2">
      <c r="B277" t="s">
        <v>12</v>
      </c>
      <c r="C277" t="s">
        <v>374</v>
      </c>
      <c r="D277" t="s">
        <v>375</v>
      </c>
      <c r="E277" t="s">
        <v>376</v>
      </c>
      <c r="F277" t="s">
        <v>377</v>
      </c>
      <c r="G277" t="s">
        <v>378</v>
      </c>
      <c r="H277" t="s">
        <v>379</v>
      </c>
    </row>
    <row r="278" spans="2:8" x14ac:dyDescent="0.2">
      <c r="B278" t="s">
        <v>18</v>
      </c>
      <c r="C278" t="s">
        <v>380</v>
      </c>
      <c r="D278" t="s">
        <v>381</v>
      </c>
      <c r="E278" t="s">
        <v>272</v>
      </c>
      <c r="F278" t="s">
        <v>382</v>
      </c>
      <c r="G278" t="s">
        <v>204</v>
      </c>
      <c r="H278" t="s">
        <v>23</v>
      </c>
    </row>
    <row r="279" spans="2:8" x14ac:dyDescent="0.2">
      <c r="B279" t="s">
        <v>24</v>
      </c>
      <c r="C279" t="s">
        <v>383</v>
      </c>
      <c r="D279" t="s">
        <v>384</v>
      </c>
      <c r="E279" t="s">
        <v>385</v>
      </c>
      <c r="F279" t="s">
        <v>386</v>
      </c>
      <c r="G279" t="s">
        <v>387</v>
      </c>
      <c r="H279" t="s">
        <v>388</v>
      </c>
    </row>
    <row r="280" spans="2:8" x14ac:dyDescent="0.2">
      <c r="B280" t="s">
        <v>30</v>
      </c>
      <c r="C280" t="s">
        <v>389</v>
      </c>
      <c r="D280" t="s">
        <v>389</v>
      </c>
      <c r="E280" t="s">
        <v>390</v>
      </c>
      <c r="F280" t="s">
        <v>391</v>
      </c>
      <c r="G280" t="s">
        <v>392</v>
      </c>
      <c r="H280" t="s">
        <v>393</v>
      </c>
    </row>
    <row r="281" spans="2:8" x14ac:dyDescent="0.2">
      <c r="B281" t="s">
        <v>36</v>
      </c>
      <c r="C281" t="s">
        <v>394</v>
      </c>
      <c r="D281" t="s">
        <v>216</v>
      </c>
      <c r="E281" t="s">
        <v>40</v>
      </c>
      <c r="F281" t="s">
        <v>205</v>
      </c>
      <c r="G281" t="s">
        <v>395</v>
      </c>
      <c r="H281" t="s">
        <v>396</v>
      </c>
    </row>
    <row r="282" spans="2:8" x14ac:dyDescent="0.2">
      <c r="B282" t="s">
        <v>42</v>
      </c>
      <c r="C282" t="s">
        <v>44</v>
      </c>
      <c r="D282" t="s">
        <v>44</v>
      </c>
      <c r="E282" t="s">
        <v>344</v>
      </c>
      <c r="F282" t="s">
        <v>45</v>
      </c>
      <c r="G282" t="s">
        <v>344</v>
      </c>
      <c r="H282" t="s">
        <v>45</v>
      </c>
    </row>
    <row r="283" spans="2:8" x14ac:dyDescent="0.2">
      <c r="B283" t="s">
        <v>46</v>
      </c>
      <c r="C283" t="s">
        <v>50</v>
      </c>
      <c r="D283" t="s">
        <v>397</v>
      </c>
      <c r="E283" t="s">
        <v>398</v>
      </c>
      <c r="F283" t="s">
        <v>399</v>
      </c>
      <c r="G283" t="s">
        <v>195</v>
      </c>
      <c r="H283" t="s">
        <v>50</v>
      </c>
    </row>
    <row r="284" spans="2:8" x14ac:dyDescent="0.2">
      <c r="B284" t="s">
        <v>51</v>
      </c>
      <c r="C284" t="s">
        <v>400</v>
      </c>
      <c r="D284" t="s">
        <v>401</v>
      </c>
      <c r="E284" t="s">
        <v>27</v>
      </c>
      <c r="F284" t="s">
        <v>402</v>
      </c>
      <c r="G284" t="s">
        <v>403</v>
      </c>
      <c r="H284" t="s">
        <v>404</v>
      </c>
    </row>
    <row r="285" spans="2:8" x14ac:dyDescent="0.2">
      <c r="B285" t="s">
        <v>57</v>
      </c>
      <c r="C285" t="s">
        <v>405</v>
      </c>
      <c r="D285" t="s">
        <v>269</v>
      </c>
      <c r="E285" t="s">
        <v>60</v>
      </c>
      <c r="F285" t="s">
        <v>269</v>
      </c>
      <c r="G285" t="s">
        <v>60</v>
      </c>
      <c r="H285" t="s">
        <v>61</v>
      </c>
    </row>
    <row r="286" spans="2:8" x14ac:dyDescent="0.2">
      <c r="B286" t="s">
        <v>62</v>
      </c>
      <c r="C286" t="s">
        <v>63</v>
      </c>
      <c r="D286" t="s">
        <v>406</v>
      </c>
      <c r="E286" t="s">
        <v>407</v>
      </c>
      <c r="F286" t="s">
        <v>254</v>
      </c>
      <c r="G286" t="s">
        <v>408</v>
      </c>
      <c r="H286" t="s">
        <v>409</v>
      </c>
    </row>
    <row r="287" spans="2:8" x14ac:dyDescent="0.2">
      <c r="B287" t="s">
        <v>67</v>
      </c>
      <c r="C287" t="s">
        <v>410</v>
      </c>
      <c r="D287" t="s">
        <v>69</v>
      </c>
      <c r="E287" t="s">
        <v>45</v>
      </c>
      <c r="F287" t="s">
        <v>102</v>
      </c>
      <c r="G287" t="s">
        <v>60</v>
      </c>
      <c r="H287" t="s">
        <v>70</v>
      </c>
    </row>
    <row r="288" spans="2:8" x14ac:dyDescent="0.2">
      <c r="B288" t="s">
        <v>72</v>
      </c>
      <c r="C288" t="s">
        <v>73</v>
      </c>
      <c r="D288" t="s">
        <v>45</v>
      </c>
      <c r="E288" t="s">
        <v>75</v>
      </c>
      <c r="F288" t="s">
        <v>75</v>
      </c>
      <c r="G288" t="s">
        <v>76</v>
      </c>
      <c r="H288" t="s">
        <v>76</v>
      </c>
    </row>
    <row r="289" spans="2:14" x14ac:dyDescent="0.2">
      <c r="B289" t="s">
        <v>77</v>
      </c>
      <c r="C289" t="s">
        <v>411</v>
      </c>
      <c r="D289" t="s">
        <v>412</v>
      </c>
      <c r="E289" t="s">
        <v>385</v>
      </c>
      <c r="F289" t="s">
        <v>413</v>
      </c>
      <c r="G289" t="s">
        <v>414</v>
      </c>
      <c r="H289" t="s">
        <v>415</v>
      </c>
    </row>
    <row r="290" spans="2:14" x14ac:dyDescent="0.2">
      <c r="B290" t="s">
        <v>83</v>
      </c>
      <c r="C290" t="s">
        <v>45</v>
      </c>
      <c r="D290" t="s">
        <v>416</v>
      </c>
      <c r="E290" t="s">
        <v>417</v>
      </c>
      <c r="F290" t="s">
        <v>418</v>
      </c>
      <c r="G290" t="s">
        <v>10</v>
      </c>
      <c r="H290" t="s">
        <v>419</v>
      </c>
    </row>
    <row r="291" spans="2:14" x14ac:dyDescent="0.2">
      <c r="B291" t="s">
        <v>88</v>
      </c>
      <c r="C291" t="s">
        <v>420</v>
      </c>
      <c r="D291" t="s">
        <v>93</v>
      </c>
      <c r="E291" t="s">
        <v>92</v>
      </c>
      <c r="F291" t="s">
        <v>91</v>
      </c>
      <c r="G291" t="s">
        <v>92</v>
      </c>
      <c r="H291" t="s">
        <v>421</v>
      </c>
    </row>
    <row r="292" spans="2:14" x14ac:dyDescent="0.2">
      <c r="B292" t="s">
        <v>94</v>
      </c>
      <c r="C292" t="s">
        <v>422</v>
      </c>
      <c r="D292" t="s">
        <v>423</v>
      </c>
      <c r="E292" t="s">
        <v>424</v>
      </c>
      <c r="F292" t="s">
        <v>425</v>
      </c>
      <c r="G292" t="s">
        <v>34</v>
      </c>
      <c r="H292" t="s">
        <v>99</v>
      </c>
    </row>
    <row r="293" spans="2:14" x14ac:dyDescent="0.2">
      <c r="B293" t="s">
        <v>100</v>
      </c>
      <c r="C293" t="s">
        <v>426</v>
      </c>
      <c r="D293" t="s">
        <v>427</v>
      </c>
      <c r="E293" t="s">
        <v>428</v>
      </c>
      <c r="F293" t="s">
        <v>45</v>
      </c>
      <c r="G293" t="s">
        <v>102</v>
      </c>
      <c r="H293" t="s">
        <v>327</v>
      </c>
    </row>
    <row r="294" spans="2:14" x14ac:dyDescent="0.2">
      <c r="B294" t="s">
        <v>104</v>
      </c>
      <c r="C294" t="s">
        <v>241</v>
      </c>
      <c r="D294" t="s">
        <v>429</v>
      </c>
      <c r="E294" t="s">
        <v>430</v>
      </c>
      <c r="F294" t="s">
        <v>431</v>
      </c>
      <c r="G294" t="s">
        <v>219</v>
      </c>
      <c r="H294" t="s">
        <v>432</v>
      </c>
    </row>
    <row r="295" spans="2:14" x14ac:dyDescent="0.2">
      <c r="B295" t="s">
        <v>109</v>
      </c>
      <c r="C295" t="s">
        <v>433</v>
      </c>
      <c r="D295" t="s">
        <v>301</v>
      </c>
      <c r="E295" t="s">
        <v>45</v>
      </c>
      <c r="F295" t="s">
        <v>112</v>
      </c>
      <c r="G295" t="s">
        <v>59</v>
      </c>
      <c r="H295" t="s">
        <v>110</v>
      </c>
    </row>
    <row r="296" spans="2:14" x14ac:dyDescent="0.2">
      <c r="B296" t="s">
        <v>113</v>
      </c>
      <c r="C296" t="s">
        <v>434</v>
      </c>
      <c r="D296" t="s">
        <v>435</v>
      </c>
      <c r="E296" t="s">
        <v>436</v>
      </c>
      <c r="F296" t="s">
        <v>437</v>
      </c>
      <c r="G296" t="s">
        <v>116</v>
      </c>
      <c r="H296" t="s">
        <v>118</v>
      </c>
    </row>
    <row r="297" spans="2:14" x14ac:dyDescent="0.2">
      <c r="B297" t="s">
        <v>119</v>
      </c>
      <c r="C297" t="s">
        <v>274</v>
      </c>
      <c r="D297" t="s">
        <v>438</v>
      </c>
      <c r="E297" t="s">
        <v>122</v>
      </c>
      <c r="F297" t="s">
        <v>122</v>
      </c>
      <c r="G297" t="s">
        <v>86</v>
      </c>
      <c r="H297" t="s">
        <v>124</v>
      </c>
    </row>
    <row r="298" spans="2:14" x14ac:dyDescent="0.2">
      <c r="B298" t="s">
        <v>125</v>
      </c>
      <c r="C298" t="s">
        <v>439</v>
      </c>
      <c r="D298" t="s">
        <v>440</v>
      </c>
      <c r="E298" t="s">
        <v>441</v>
      </c>
      <c r="F298" t="s">
        <v>117</v>
      </c>
      <c r="G298" t="s">
        <v>233</v>
      </c>
      <c r="H298" t="s">
        <v>442</v>
      </c>
    </row>
    <row r="299" spans="2:14" x14ac:dyDescent="0.2">
      <c r="B299" t="s">
        <v>131</v>
      </c>
      <c r="C299" t="s">
        <v>443</v>
      </c>
      <c r="D299" t="s">
        <v>444</v>
      </c>
      <c r="E299" t="s">
        <v>445</v>
      </c>
      <c r="F299" t="s">
        <v>446</v>
      </c>
      <c r="G299" t="s">
        <v>135</v>
      </c>
      <c r="H299" t="s">
        <v>447</v>
      </c>
    </row>
    <row r="300" spans="2:14" x14ac:dyDescent="0.2">
      <c r="B300" t="s">
        <v>137</v>
      </c>
      <c r="C300" t="s">
        <v>448</v>
      </c>
      <c r="D300" t="s">
        <v>8</v>
      </c>
      <c r="E300" t="s">
        <v>39</v>
      </c>
      <c r="F300" t="s">
        <v>123</v>
      </c>
      <c r="G300" t="s">
        <v>85</v>
      </c>
      <c r="H300" t="s">
        <v>141</v>
      </c>
    </row>
    <row r="301" spans="2:14" x14ac:dyDescent="0.2">
      <c r="B301" t="s">
        <v>142</v>
      </c>
      <c r="C301" t="s">
        <v>449</v>
      </c>
      <c r="D301" t="s">
        <v>450</v>
      </c>
      <c r="E301" t="s">
        <v>233</v>
      </c>
      <c r="F301" t="s">
        <v>451</v>
      </c>
      <c r="G301" t="s">
        <v>451</v>
      </c>
      <c r="H301" t="s">
        <v>452</v>
      </c>
    </row>
    <row r="302" spans="2:14" x14ac:dyDescent="0.2">
      <c r="B302" t="s">
        <v>148</v>
      </c>
      <c r="C302" t="s">
        <v>453</v>
      </c>
      <c r="D302" t="s">
        <v>454</v>
      </c>
      <c r="E302" t="s">
        <v>204</v>
      </c>
      <c r="F302" t="s">
        <v>204</v>
      </c>
      <c r="G302" t="s">
        <v>177</v>
      </c>
      <c r="H302" t="s">
        <v>455</v>
      </c>
    </row>
    <row r="303" spans="2:14" x14ac:dyDescent="0.2">
      <c r="B303" t="s">
        <v>6</v>
      </c>
      <c r="C303">
        <v>40</v>
      </c>
      <c r="D303">
        <v>42</v>
      </c>
      <c r="E303">
        <v>15</v>
      </c>
      <c r="F303">
        <v>16</v>
      </c>
      <c r="G303">
        <v>5</v>
      </c>
      <c r="H303">
        <v>5</v>
      </c>
      <c r="I303">
        <v>10</v>
      </c>
      <c r="J303">
        <v>10</v>
      </c>
      <c r="K303">
        <v>4</v>
      </c>
      <c r="L303">
        <v>4</v>
      </c>
      <c r="M303">
        <v>22</v>
      </c>
      <c r="N303">
        <v>23</v>
      </c>
    </row>
    <row r="304" spans="2:14" x14ac:dyDescent="0.2">
      <c r="B304" t="s">
        <v>12</v>
      </c>
      <c r="C304">
        <v>167</v>
      </c>
      <c r="D304">
        <v>43</v>
      </c>
      <c r="E304">
        <v>64</v>
      </c>
      <c r="F304">
        <v>17</v>
      </c>
      <c r="G304">
        <v>17</v>
      </c>
      <c r="H304">
        <v>4</v>
      </c>
      <c r="I304">
        <v>25</v>
      </c>
      <c r="J304">
        <v>6</v>
      </c>
      <c r="K304">
        <v>33</v>
      </c>
      <c r="L304">
        <v>9</v>
      </c>
      <c r="M304">
        <v>81</v>
      </c>
      <c r="N304">
        <v>21</v>
      </c>
    </row>
    <row r="305" spans="2:14" x14ac:dyDescent="0.2">
      <c r="B305" t="s">
        <v>18</v>
      </c>
      <c r="C305">
        <v>20</v>
      </c>
      <c r="D305">
        <v>30</v>
      </c>
      <c r="E305">
        <v>13</v>
      </c>
      <c r="F305">
        <v>20</v>
      </c>
      <c r="G305">
        <v>1</v>
      </c>
      <c r="H305">
        <v>2</v>
      </c>
      <c r="I305">
        <v>4</v>
      </c>
      <c r="J305">
        <v>6</v>
      </c>
      <c r="K305">
        <v>2</v>
      </c>
      <c r="L305">
        <v>3</v>
      </c>
      <c r="M305">
        <v>26</v>
      </c>
      <c r="N305">
        <v>39</v>
      </c>
    </row>
    <row r="306" spans="2:14" x14ac:dyDescent="0.2">
      <c r="B306" t="s">
        <v>24</v>
      </c>
      <c r="C306">
        <v>113</v>
      </c>
      <c r="D306">
        <v>40</v>
      </c>
      <c r="E306">
        <v>42</v>
      </c>
      <c r="F306">
        <v>15</v>
      </c>
      <c r="G306">
        <v>14</v>
      </c>
      <c r="H306">
        <v>5</v>
      </c>
      <c r="I306">
        <v>12</v>
      </c>
      <c r="J306">
        <v>4</v>
      </c>
      <c r="K306">
        <v>35</v>
      </c>
      <c r="L306">
        <v>12</v>
      </c>
      <c r="M306">
        <v>70</v>
      </c>
      <c r="N306">
        <v>24</v>
      </c>
    </row>
    <row r="307" spans="2:14" x14ac:dyDescent="0.2">
      <c r="B307" t="s">
        <v>30</v>
      </c>
      <c r="C307">
        <v>91</v>
      </c>
      <c r="D307">
        <v>25</v>
      </c>
      <c r="E307">
        <v>91</v>
      </c>
      <c r="F307">
        <v>25</v>
      </c>
      <c r="G307">
        <v>22</v>
      </c>
      <c r="H307">
        <v>6</v>
      </c>
      <c r="I307">
        <v>38</v>
      </c>
      <c r="J307">
        <v>11</v>
      </c>
      <c r="K307">
        <v>47</v>
      </c>
      <c r="L307">
        <v>13</v>
      </c>
      <c r="M307">
        <v>71</v>
      </c>
      <c r="N307">
        <v>20</v>
      </c>
    </row>
    <row r="308" spans="2:14" x14ac:dyDescent="0.2">
      <c r="B308" t="s">
        <v>36</v>
      </c>
      <c r="C308">
        <v>35</v>
      </c>
      <c r="D308">
        <v>43</v>
      </c>
      <c r="E308">
        <v>10</v>
      </c>
      <c r="F308">
        <v>12</v>
      </c>
      <c r="G308">
        <v>3</v>
      </c>
      <c r="H308">
        <v>4</v>
      </c>
      <c r="I308">
        <v>5</v>
      </c>
      <c r="J308">
        <v>6</v>
      </c>
      <c r="K308">
        <v>8</v>
      </c>
      <c r="L308">
        <v>10</v>
      </c>
      <c r="M308">
        <v>21</v>
      </c>
      <c r="N308">
        <v>26</v>
      </c>
    </row>
    <row r="309" spans="2:14" x14ac:dyDescent="0.2">
      <c r="B309" t="s">
        <v>42</v>
      </c>
      <c r="C309">
        <v>2</v>
      </c>
      <c r="D309">
        <v>33</v>
      </c>
      <c r="E309">
        <v>2</v>
      </c>
      <c r="F309">
        <v>33</v>
      </c>
      <c r="G309">
        <v>1</v>
      </c>
      <c r="H309">
        <v>17</v>
      </c>
      <c r="I309">
        <v>0</v>
      </c>
      <c r="J309">
        <v>0</v>
      </c>
      <c r="K309">
        <v>1</v>
      </c>
      <c r="L309">
        <v>17</v>
      </c>
      <c r="M309">
        <v>0</v>
      </c>
      <c r="N309">
        <v>0</v>
      </c>
    </row>
    <row r="310" spans="2:14" x14ac:dyDescent="0.2">
      <c r="B310" t="s">
        <v>46</v>
      </c>
      <c r="C310">
        <v>21</v>
      </c>
      <c r="D310">
        <v>17</v>
      </c>
      <c r="E310">
        <v>40</v>
      </c>
      <c r="F310">
        <v>33</v>
      </c>
      <c r="G310">
        <v>28</v>
      </c>
      <c r="H310">
        <v>23</v>
      </c>
      <c r="I310">
        <v>7</v>
      </c>
      <c r="J310">
        <v>6</v>
      </c>
      <c r="K310">
        <v>6</v>
      </c>
      <c r="L310">
        <v>5</v>
      </c>
      <c r="M310">
        <v>21</v>
      </c>
      <c r="N310">
        <v>17</v>
      </c>
    </row>
    <row r="311" spans="2:14" x14ac:dyDescent="0.2">
      <c r="B311" t="s">
        <v>51</v>
      </c>
      <c r="C311">
        <v>96</v>
      </c>
      <c r="D311">
        <v>32</v>
      </c>
      <c r="E311">
        <v>54</v>
      </c>
      <c r="F311">
        <v>18</v>
      </c>
      <c r="G311">
        <v>20</v>
      </c>
      <c r="H311">
        <v>7</v>
      </c>
      <c r="I311">
        <v>37</v>
      </c>
      <c r="J311">
        <v>12</v>
      </c>
      <c r="K311">
        <v>17</v>
      </c>
      <c r="L311">
        <v>6</v>
      </c>
      <c r="M311">
        <v>79</v>
      </c>
      <c r="N311">
        <v>26</v>
      </c>
    </row>
    <row r="312" spans="2:14" x14ac:dyDescent="0.2">
      <c r="B312" t="s">
        <v>57</v>
      </c>
      <c r="C312">
        <v>14</v>
      </c>
      <c r="D312">
        <v>39</v>
      </c>
      <c r="E312">
        <v>4</v>
      </c>
      <c r="F312">
        <v>11</v>
      </c>
      <c r="G312">
        <v>2</v>
      </c>
      <c r="H312">
        <v>6</v>
      </c>
      <c r="I312">
        <v>4</v>
      </c>
      <c r="J312">
        <v>11</v>
      </c>
      <c r="K312">
        <v>2</v>
      </c>
      <c r="L312">
        <v>6</v>
      </c>
      <c r="M312">
        <v>10</v>
      </c>
      <c r="N312">
        <v>28</v>
      </c>
    </row>
    <row r="313" spans="2:14" x14ac:dyDescent="0.2">
      <c r="B313" t="s">
        <v>62</v>
      </c>
      <c r="C313">
        <v>54</v>
      </c>
      <c r="D313">
        <v>30</v>
      </c>
      <c r="E313">
        <v>62</v>
      </c>
      <c r="F313">
        <v>35</v>
      </c>
      <c r="G313">
        <v>4</v>
      </c>
      <c r="H313">
        <v>2</v>
      </c>
      <c r="I313">
        <v>12</v>
      </c>
      <c r="J313">
        <v>7</v>
      </c>
      <c r="K313">
        <v>19</v>
      </c>
      <c r="L313">
        <v>11</v>
      </c>
      <c r="M313">
        <v>27</v>
      </c>
      <c r="N313">
        <v>15</v>
      </c>
    </row>
    <row r="314" spans="2:14" x14ac:dyDescent="0.2">
      <c r="B314" t="s">
        <v>67</v>
      </c>
      <c r="C314">
        <v>15</v>
      </c>
      <c r="D314">
        <v>48</v>
      </c>
      <c r="E314">
        <v>9</v>
      </c>
      <c r="F314">
        <v>29</v>
      </c>
      <c r="G314">
        <v>0</v>
      </c>
      <c r="H314">
        <v>0</v>
      </c>
      <c r="I314">
        <v>1</v>
      </c>
      <c r="J314">
        <v>3</v>
      </c>
      <c r="K314">
        <v>2</v>
      </c>
      <c r="L314">
        <v>6</v>
      </c>
      <c r="M314">
        <v>4</v>
      </c>
      <c r="N314">
        <v>13</v>
      </c>
    </row>
    <row r="315" spans="2:14" x14ac:dyDescent="0.2">
      <c r="B315" t="s">
        <v>72</v>
      </c>
      <c r="C315">
        <v>4</v>
      </c>
      <c r="D315">
        <v>40</v>
      </c>
      <c r="E315">
        <v>0</v>
      </c>
      <c r="F315">
        <v>0</v>
      </c>
      <c r="G315">
        <v>1</v>
      </c>
      <c r="H315">
        <v>10</v>
      </c>
      <c r="I315">
        <v>1</v>
      </c>
      <c r="J315">
        <v>10</v>
      </c>
      <c r="K315">
        <v>2</v>
      </c>
      <c r="L315">
        <v>20</v>
      </c>
      <c r="M315">
        <v>2</v>
      </c>
      <c r="N315">
        <v>20</v>
      </c>
    </row>
    <row r="316" spans="2:14" x14ac:dyDescent="0.2">
      <c r="B316" t="s">
        <v>77</v>
      </c>
      <c r="C316">
        <v>105</v>
      </c>
      <c r="D316">
        <v>39</v>
      </c>
      <c r="E316">
        <v>64</v>
      </c>
      <c r="F316">
        <v>24</v>
      </c>
      <c r="G316">
        <v>14</v>
      </c>
      <c r="H316">
        <v>5</v>
      </c>
      <c r="I316">
        <v>10</v>
      </c>
      <c r="J316">
        <v>4</v>
      </c>
      <c r="K316">
        <v>25</v>
      </c>
      <c r="L316">
        <v>9</v>
      </c>
      <c r="M316">
        <v>53</v>
      </c>
      <c r="N316">
        <v>20</v>
      </c>
    </row>
    <row r="317" spans="2:14" x14ac:dyDescent="0.2">
      <c r="B317" t="s">
        <v>83</v>
      </c>
      <c r="C317">
        <v>0</v>
      </c>
      <c r="D317">
        <v>0</v>
      </c>
      <c r="E317">
        <v>18</v>
      </c>
      <c r="F317">
        <v>16</v>
      </c>
      <c r="G317">
        <v>41</v>
      </c>
      <c r="H317">
        <v>37</v>
      </c>
      <c r="I317">
        <v>14</v>
      </c>
      <c r="J317">
        <v>13</v>
      </c>
      <c r="K317">
        <v>5</v>
      </c>
      <c r="L317">
        <v>5</v>
      </c>
      <c r="M317">
        <v>32</v>
      </c>
      <c r="N317">
        <v>29</v>
      </c>
    </row>
    <row r="318" spans="2:14" x14ac:dyDescent="0.2">
      <c r="B318" t="s">
        <v>88</v>
      </c>
      <c r="C318">
        <v>11</v>
      </c>
      <c r="D318">
        <v>41</v>
      </c>
      <c r="E318">
        <v>6</v>
      </c>
      <c r="F318">
        <v>22</v>
      </c>
      <c r="G318">
        <v>1</v>
      </c>
      <c r="H318">
        <v>4</v>
      </c>
      <c r="I318">
        <v>3</v>
      </c>
      <c r="J318">
        <v>11</v>
      </c>
      <c r="K318">
        <v>1</v>
      </c>
      <c r="L318">
        <v>4</v>
      </c>
      <c r="M318">
        <v>5</v>
      </c>
      <c r="N318">
        <v>19</v>
      </c>
    </row>
    <row r="319" spans="2:14" x14ac:dyDescent="0.2">
      <c r="B319" t="s">
        <v>94</v>
      </c>
      <c r="C319">
        <v>65</v>
      </c>
      <c r="D319">
        <v>17</v>
      </c>
      <c r="E319">
        <v>128</v>
      </c>
      <c r="F319">
        <v>33</v>
      </c>
      <c r="G319">
        <v>54</v>
      </c>
      <c r="H319">
        <v>14</v>
      </c>
      <c r="I319">
        <v>31</v>
      </c>
      <c r="J319">
        <v>8</v>
      </c>
      <c r="K319">
        <v>18</v>
      </c>
      <c r="L319">
        <v>5</v>
      </c>
      <c r="M319">
        <v>88</v>
      </c>
      <c r="N319">
        <v>23</v>
      </c>
    </row>
    <row r="320" spans="2:14" x14ac:dyDescent="0.2">
      <c r="B320" t="s">
        <v>100</v>
      </c>
      <c r="C320">
        <v>6</v>
      </c>
      <c r="D320">
        <v>20</v>
      </c>
      <c r="E320">
        <v>5</v>
      </c>
      <c r="F320">
        <v>17</v>
      </c>
      <c r="G320">
        <v>11</v>
      </c>
      <c r="H320">
        <v>37</v>
      </c>
      <c r="I320">
        <v>0</v>
      </c>
      <c r="J320">
        <v>0</v>
      </c>
      <c r="K320">
        <v>1</v>
      </c>
      <c r="L320">
        <v>3</v>
      </c>
      <c r="M320">
        <v>7</v>
      </c>
      <c r="N320">
        <v>23</v>
      </c>
    </row>
    <row r="321" spans="2:14" x14ac:dyDescent="0.2">
      <c r="B321" t="s">
        <v>104</v>
      </c>
      <c r="C321">
        <v>12</v>
      </c>
      <c r="D321">
        <v>11</v>
      </c>
      <c r="E321">
        <v>19</v>
      </c>
      <c r="F321">
        <v>17</v>
      </c>
      <c r="G321">
        <v>13</v>
      </c>
      <c r="H321">
        <v>12</v>
      </c>
      <c r="I321">
        <v>11</v>
      </c>
      <c r="J321">
        <v>10</v>
      </c>
      <c r="K321">
        <v>14</v>
      </c>
      <c r="L321">
        <v>12</v>
      </c>
      <c r="M321">
        <v>44</v>
      </c>
      <c r="N321">
        <v>39</v>
      </c>
    </row>
    <row r="322" spans="2:14" x14ac:dyDescent="0.2">
      <c r="B322" t="s">
        <v>109</v>
      </c>
      <c r="C322">
        <v>13</v>
      </c>
      <c r="D322">
        <v>34</v>
      </c>
      <c r="E322">
        <v>6</v>
      </c>
      <c r="F322">
        <v>16</v>
      </c>
      <c r="G322">
        <v>0</v>
      </c>
      <c r="H322">
        <v>0</v>
      </c>
      <c r="I322">
        <v>2</v>
      </c>
      <c r="J322">
        <v>5</v>
      </c>
      <c r="K322">
        <v>3</v>
      </c>
      <c r="L322">
        <v>8</v>
      </c>
      <c r="M322">
        <v>14</v>
      </c>
      <c r="N322">
        <v>37</v>
      </c>
    </row>
    <row r="323" spans="2:14" x14ac:dyDescent="0.2">
      <c r="B323" t="s">
        <v>113</v>
      </c>
      <c r="C323">
        <v>43</v>
      </c>
      <c r="D323">
        <v>32</v>
      </c>
      <c r="E323">
        <v>23</v>
      </c>
      <c r="F323">
        <v>17</v>
      </c>
      <c r="G323">
        <v>9</v>
      </c>
      <c r="H323">
        <v>7</v>
      </c>
      <c r="I323">
        <v>10</v>
      </c>
      <c r="J323">
        <v>8</v>
      </c>
      <c r="K323">
        <v>13</v>
      </c>
      <c r="L323">
        <v>10</v>
      </c>
      <c r="M323">
        <v>35</v>
      </c>
      <c r="N323">
        <v>26</v>
      </c>
    </row>
    <row r="324" spans="2:14" x14ac:dyDescent="0.2">
      <c r="B324" t="s">
        <v>119</v>
      </c>
      <c r="C324">
        <v>35</v>
      </c>
      <c r="D324">
        <v>37</v>
      </c>
      <c r="E324">
        <v>17</v>
      </c>
      <c r="F324">
        <v>18</v>
      </c>
      <c r="G324">
        <v>6</v>
      </c>
      <c r="H324">
        <v>6</v>
      </c>
      <c r="I324">
        <v>6</v>
      </c>
      <c r="J324">
        <v>6</v>
      </c>
      <c r="K324">
        <v>2</v>
      </c>
      <c r="L324">
        <v>2</v>
      </c>
      <c r="M324">
        <v>29</v>
      </c>
      <c r="N324">
        <v>31</v>
      </c>
    </row>
    <row r="325" spans="2:14" x14ac:dyDescent="0.2">
      <c r="B325" t="s">
        <v>125</v>
      </c>
      <c r="C325">
        <v>57</v>
      </c>
      <c r="D325">
        <v>40</v>
      </c>
      <c r="E325">
        <v>23</v>
      </c>
      <c r="F325">
        <v>16</v>
      </c>
      <c r="G325">
        <v>6</v>
      </c>
      <c r="H325">
        <v>4</v>
      </c>
      <c r="I325">
        <v>11</v>
      </c>
      <c r="J325">
        <v>8</v>
      </c>
      <c r="K325">
        <v>10</v>
      </c>
      <c r="L325">
        <v>7</v>
      </c>
      <c r="M325">
        <v>34</v>
      </c>
      <c r="N325">
        <v>24</v>
      </c>
    </row>
    <row r="326" spans="2:14" x14ac:dyDescent="0.2">
      <c r="B326" t="s">
        <v>131</v>
      </c>
      <c r="C326">
        <v>57</v>
      </c>
      <c r="D326">
        <v>27</v>
      </c>
      <c r="E326">
        <v>28</v>
      </c>
      <c r="F326">
        <v>13</v>
      </c>
      <c r="G326">
        <v>11</v>
      </c>
      <c r="H326">
        <v>5</v>
      </c>
      <c r="I326">
        <v>31</v>
      </c>
      <c r="J326">
        <v>15</v>
      </c>
      <c r="K326">
        <v>18</v>
      </c>
      <c r="L326">
        <v>9</v>
      </c>
      <c r="M326">
        <v>65</v>
      </c>
      <c r="N326">
        <v>31</v>
      </c>
    </row>
    <row r="327" spans="2:14" x14ac:dyDescent="0.2">
      <c r="B327" t="s">
        <v>137</v>
      </c>
      <c r="C327">
        <v>30</v>
      </c>
      <c r="D327">
        <v>33</v>
      </c>
      <c r="E327">
        <v>12</v>
      </c>
      <c r="F327">
        <v>13</v>
      </c>
      <c r="G327">
        <v>6</v>
      </c>
      <c r="H327">
        <v>7</v>
      </c>
      <c r="I327">
        <v>11</v>
      </c>
      <c r="J327">
        <v>12</v>
      </c>
      <c r="K327">
        <v>3</v>
      </c>
      <c r="L327">
        <v>3</v>
      </c>
      <c r="M327">
        <v>29</v>
      </c>
      <c r="N327">
        <v>32</v>
      </c>
    </row>
    <row r="328" spans="2:14" x14ac:dyDescent="0.2">
      <c r="B328" t="s">
        <v>142</v>
      </c>
      <c r="C328">
        <v>57</v>
      </c>
      <c r="D328">
        <v>38</v>
      </c>
      <c r="E328">
        <v>34</v>
      </c>
      <c r="F328">
        <v>23</v>
      </c>
      <c r="G328">
        <v>10</v>
      </c>
      <c r="H328">
        <v>7</v>
      </c>
      <c r="I328">
        <v>11</v>
      </c>
      <c r="J328">
        <v>7</v>
      </c>
      <c r="K328">
        <v>11</v>
      </c>
      <c r="L328">
        <v>7</v>
      </c>
      <c r="M328">
        <v>26</v>
      </c>
      <c r="N328">
        <v>17</v>
      </c>
    </row>
    <row r="329" spans="2:14" x14ac:dyDescent="0.2">
      <c r="B329" t="s">
        <v>148</v>
      </c>
      <c r="C329">
        <v>31</v>
      </c>
      <c r="D329">
        <v>46</v>
      </c>
      <c r="E329">
        <v>15</v>
      </c>
      <c r="F329">
        <v>22</v>
      </c>
      <c r="G329">
        <v>2</v>
      </c>
      <c r="H329">
        <v>3</v>
      </c>
      <c r="I329">
        <v>2</v>
      </c>
      <c r="J329">
        <v>3</v>
      </c>
      <c r="K329">
        <v>6</v>
      </c>
      <c r="L329">
        <v>9</v>
      </c>
      <c r="M329">
        <v>11</v>
      </c>
      <c r="N329">
        <v>16</v>
      </c>
    </row>
    <row r="330" spans="2:14" x14ac:dyDescent="0.2">
      <c r="B330" t="s">
        <v>6</v>
      </c>
      <c r="C330">
        <v>40</v>
      </c>
      <c r="D330">
        <v>42</v>
      </c>
      <c r="E330">
        <v>15</v>
      </c>
      <c r="F330">
        <v>16</v>
      </c>
      <c r="G330">
        <v>5</v>
      </c>
      <c r="H330">
        <v>5</v>
      </c>
      <c r="I330">
        <v>10</v>
      </c>
      <c r="J330">
        <v>10</v>
      </c>
      <c r="K330">
        <v>4</v>
      </c>
      <c r="L330">
        <v>4</v>
      </c>
      <c r="M330">
        <v>22</v>
      </c>
      <c r="N330">
        <v>23</v>
      </c>
    </row>
    <row r="331" spans="2:14" x14ac:dyDescent="0.2">
      <c r="B331" t="s">
        <v>12</v>
      </c>
      <c r="C331">
        <v>167</v>
      </c>
      <c r="D331">
        <v>43</v>
      </c>
      <c r="E331">
        <v>64</v>
      </c>
      <c r="F331">
        <v>17</v>
      </c>
      <c r="G331">
        <v>17</v>
      </c>
      <c r="H331">
        <v>4</v>
      </c>
      <c r="I331">
        <v>25</v>
      </c>
      <c r="J331">
        <v>6</v>
      </c>
      <c r="K331">
        <v>33</v>
      </c>
      <c r="L331">
        <v>9</v>
      </c>
      <c r="M331">
        <v>81</v>
      </c>
      <c r="N331">
        <v>21</v>
      </c>
    </row>
    <row r="332" spans="2:14" x14ac:dyDescent="0.2">
      <c r="B332" t="s">
        <v>18</v>
      </c>
      <c r="C332">
        <v>20</v>
      </c>
      <c r="D332">
        <v>30</v>
      </c>
      <c r="E332">
        <v>13</v>
      </c>
      <c r="F332">
        <v>20</v>
      </c>
      <c r="G332">
        <v>1</v>
      </c>
      <c r="H332">
        <v>2</v>
      </c>
      <c r="I332">
        <v>4</v>
      </c>
      <c r="J332">
        <v>6</v>
      </c>
      <c r="K332">
        <v>2</v>
      </c>
      <c r="L332">
        <v>3</v>
      </c>
      <c r="M332">
        <v>26</v>
      </c>
      <c r="N332">
        <v>39</v>
      </c>
    </row>
    <row r="333" spans="2:14" x14ac:dyDescent="0.2">
      <c r="B333" t="s">
        <v>24</v>
      </c>
      <c r="C333">
        <v>113</v>
      </c>
      <c r="D333">
        <v>40</v>
      </c>
      <c r="E333">
        <v>42</v>
      </c>
      <c r="F333">
        <v>15</v>
      </c>
      <c r="G333">
        <v>14</v>
      </c>
      <c r="H333">
        <v>5</v>
      </c>
      <c r="I333">
        <v>12</v>
      </c>
      <c r="J333">
        <v>4</v>
      </c>
      <c r="K333">
        <v>35</v>
      </c>
      <c r="L333">
        <v>12</v>
      </c>
      <c r="M333">
        <v>70</v>
      </c>
      <c r="N333">
        <v>24</v>
      </c>
    </row>
    <row r="334" spans="2:14" x14ac:dyDescent="0.2">
      <c r="B334" t="s">
        <v>30</v>
      </c>
      <c r="C334">
        <v>91</v>
      </c>
      <c r="D334">
        <v>25</v>
      </c>
      <c r="E334">
        <v>91</v>
      </c>
      <c r="F334">
        <v>25</v>
      </c>
      <c r="G334">
        <v>22</v>
      </c>
      <c r="H334">
        <v>6</v>
      </c>
      <c r="I334">
        <v>38</v>
      </c>
      <c r="J334">
        <v>11</v>
      </c>
      <c r="K334">
        <v>47</v>
      </c>
      <c r="L334">
        <v>13</v>
      </c>
      <c r="M334">
        <v>71</v>
      </c>
      <c r="N334">
        <v>20</v>
      </c>
    </row>
    <row r="335" spans="2:14" x14ac:dyDescent="0.2">
      <c r="B335" t="s">
        <v>36</v>
      </c>
      <c r="C335">
        <v>35</v>
      </c>
      <c r="D335">
        <v>43</v>
      </c>
      <c r="E335">
        <v>10</v>
      </c>
      <c r="F335">
        <v>12</v>
      </c>
      <c r="G335">
        <v>3</v>
      </c>
      <c r="H335">
        <v>4</v>
      </c>
      <c r="I335">
        <v>5</v>
      </c>
      <c r="J335">
        <v>6</v>
      </c>
      <c r="K335">
        <v>8</v>
      </c>
      <c r="L335">
        <v>10</v>
      </c>
      <c r="M335">
        <v>21</v>
      </c>
      <c r="N335">
        <v>26</v>
      </c>
    </row>
    <row r="336" spans="2:14" x14ac:dyDescent="0.2">
      <c r="B336" t="s">
        <v>42</v>
      </c>
      <c r="C336">
        <v>2</v>
      </c>
      <c r="D336">
        <v>33</v>
      </c>
      <c r="E336">
        <v>2</v>
      </c>
      <c r="F336">
        <v>33</v>
      </c>
      <c r="G336">
        <v>1</v>
      </c>
      <c r="H336">
        <v>17</v>
      </c>
      <c r="I336">
        <v>0</v>
      </c>
      <c r="J336">
        <v>0</v>
      </c>
      <c r="K336">
        <v>1</v>
      </c>
      <c r="L336">
        <v>17</v>
      </c>
      <c r="M336">
        <v>0</v>
      </c>
      <c r="N336">
        <v>0</v>
      </c>
    </row>
    <row r="337" spans="2:14" x14ac:dyDescent="0.2">
      <c r="B337" t="s">
        <v>46</v>
      </c>
      <c r="C337">
        <v>21</v>
      </c>
      <c r="D337">
        <v>17</v>
      </c>
      <c r="E337">
        <v>40</v>
      </c>
      <c r="F337">
        <v>33</v>
      </c>
      <c r="G337">
        <v>28</v>
      </c>
      <c r="H337">
        <v>23</v>
      </c>
      <c r="I337">
        <v>7</v>
      </c>
      <c r="J337">
        <v>6</v>
      </c>
      <c r="K337">
        <v>6</v>
      </c>
      <c r="L337">
        <v>5</v>
      </c>
      <c r="M337">
        <v>21</v>
      </c>
      <c r="N337">
        <v>17</v>
      </c>
    </row>
    <row r="338" spans="2:14" x14ac:dyDescent="0.2">
      <c r="B338" t="s">
        <v>51</v>
      </c>
      <c r="C338">
        <v>96</v>
      </c>
      <c r="D338">
        <v>32</v>
      </c>
      <c r="E338">
        <v>54</v>
      </c>
      <c r="F338">
        <v>18</v>
      </c>
      <c r="G338">
        <v>20</v>
      </c>
      <c r="H338">
        <v>7</v>
      </c>
      <c r="I338">
        <v>37</v>
      </c>
      <c r="J338">
        <v>12</v>
      </c>
      <c r="K338">
        <v>17</v>
      </c>
      <c r="L338">
        <v>6</v>
      </c>
      <c r="M338">
        <v>79</v>
      </c>
      <c r="N338">
        <v>26</v>
      </c>
    </row>
    <row r="339" spans="2:14" x14ac:dyDescent="0.2">
      <c r="B339" t="s">
        <v>57</v>
      </c>
      <c r="C339">
        <v>14</v>
      </c>
      <c r="D339">
        <v>39</v>
      </c>
      <c r="E339">
        <v>4</v>
      </c>
      <c r="F339">
        <v>11</v>
      </c>
      <c r="G339">
        <v>2</v>
      </c>
      <c r="H339">
        <v>6</v>
      </c>
      <c r="I339">
        <v>4</v>
      </c>
      <c r="J339">
        <v>11</v>
      </c>
      <c r="K339">
        <v>2</v>
      </c>
      <c r="L339">
        <v>6</v>
      </c>
      <c r="M339">
        <v>10</v>
      </c>
      <c r="N339">
        <v>28</v>
      </c>
    </row>
    <row r="340" spans="2:14" x14ac:dyDescent="0.2">
      <c r="B340" t="s">
        <v>62</v>
      </c>
      <c r="C340">
        <v>54</v>
      </c>
      <c r="D340">
        <v>30</v>
      </c>
      <c r="E340">
        <v>62</v>
      </c>
      <c r="F340">
        <v>35</v>
      </c>
      <c r="G340">
        <v>4</v>
      </c>
      <c r="H340">
        <v>2</v>
      </c>
      <c r="I340">
        <v>12</v>
      </c>
      <c r="J340">
        <v>7</v>
      </c>
      <c r="K340">
        <v>19</v>
      </c>
      <c r="L340">
        <v>11</v>
      </c>
      <c r="M340">
        <v>27</v>
      </c>
      <c r="N340">
        <v>15</v>
      </c>
    </row>
    <row r="341" spans="2:14" x14ac:dyDescent="0.2">
      <c r="B341" t="s">
        <v>67</v>
      </c>
      <c r="C341">
        <v>15</v>
      </c>
      <c r="D341">
        <v>48</v>
      </c>
      <c r="E341">
        <v>9</v>
      </c>
      <c r="F341">
        <v>29</v>
      </c>
      <c r="G341">
        <v>0</v>
      </c>
      <c r="H341">
        <v>0</v>
      </c>
      <c r="I341">
        <v>1</v>
      </c>
      <c r="J341">
        <v>3</v>
      </c>
      <c r="K341">
        <v>2</v>
      </c>
      <c r="L341">
        <v>6</v>
      </c>
      <c r="M341">
        <v>4</v>
      </c>
      <c r="N341">
        <v>13</v>
      </c>
    </row>
    <row r="342" spans="2:14" x14ac:dyDescent="0.2">
      <c r="B342" t="s">
        <v>72</v>
      </c>
      <c r="C342">
        <v>4</v>
      </c>
      <c r="D342">
        <v>40</v>
      </c>
      <c r="E342">
        <v>0</v>
      </c>
      <c r="F342">
        <v>0</v>
      </c>
      <c r="G342">
        <v>1</v>
      </c>
      <c r="H342">
        <v>10</v>
      </c>
      <c r="I342">
        <v>1</v>
      </c>
      <c r="J342">
        <v>10</v>
      </c>
      <c r="K342">
        <v>2</v>
      </c>
      <c r="L342">
        <v>20</v>
      </c>
      <c r="M342">
        <v>2</v>
      </c>
      <c r="N342">
        <v>20</v>
      </c>
    </row>
    <row r="343" spans="2:14" x14ac:dyDescent="0.2">
      <c r="B343" t="s">
        <v>77</v>
      </c>
      <c r="C343">
        <v>105</v>
      </c>
      <c r="D343">
        <v>39</v>
      </c>
      <c r="E343">
        <v>64</v>
      </c>
      <c r="F343">
        <v>24</v>
      </c>
      <c r="G343">
        <v>14</v>
      </c>
      <c r="H343">
        <v>5</v>
      </c>
      <c r="I343">
        <v>10</v>
      </c>
      <c r="J343">
        <v>4</v>
      </c>
      <c r="K343">
        <v>25</v>
      </c>
      <c r="L343">
        <v>9</v>
      </c>
      <c r="M343">
        <v>53</v>
      </c>
      <c r="N343">
        <v>20</v>
      </c>
    </row>
    <row r="344" spans="2:14" x14ac:dyDescent="0.2">
      <c r="B344" t="s">
        <v>83</v>
      </c>
      <c r="C344">
        <v>0</v>
      </c>
      <c r="D344">
        <v>0</v>
      </c>
      <c r="E344">
        <v>18</v>
      </c>
      <c r="F344">
        <v>16</v>
      </c>
      <c r="G344">
        <v>41</v>
      </c>
      <c r="H344">
        <v>37</v>
      </c>
      <c r="I344">
        <v>14</v>
      </c>
      <c r="J344">
        <v>13</v>
      </c>
      <c r="K344">
        <v>5</v>
      </c>
      <c r="L344">
        <v>5</v>
      </c>
      <c r="M344">
        <v>32</v>
      </c>
      <c r="N344">
        <v>29</v>
      </c>
    </row>
    <row r="345" spans="2:14" x14ac:dyDescent="0.2">
      <c r="B345" t="s">
        <v>88</v>
      </c>
      <c r="C345">
        <v>11</v>
      </c>
      <c r="D345">
        <v>41</v>
      </c>
      <c r="E345">
        <v>6</v>
      </c>
      <c r="F345">
        <v>22</v>
      </c>
      <c r="G345">
        <v>1</v>
      </c>
      <c r="H345">
        <v>4</v>
      </c>
      <c r="I345">
        <v>3</v>
      </c>
      <c r="J345">
        <v>11</v>
      </c>
      <c r="K345">
        <v>1</v>
      </c>
      <c r="L345">
        <v>4</v>
      </c>
      <c r="M345">
        <v>5</v>
      </c>
      <c r="N345">
        <v>19</v>
      </c>
    </row>
    <row r="346" spans="2:14" x14ac:dyDescent="0.2">
      <c r="B346" t="s">
        <v>94</v>
      </c>
      <c r="C346">
        <v>65</v>
      </c>
      <c r="D346">
        <v>17</v>
      </c>
      <c r="E346">
        <v>128</v>
      </c>
      <c r="F346">
        <v>33</v>
      </c>
      <c r="G346">
        <v>54</v>
      </c>
      <c r="H346">
        <v>14</v>
      </c>
      <c r="I346">
        <v>31</v>
      </c>
      <c r="J346">
        <v>8</v>
      </c>
      <c r="K346">
        <v>18</v>
      </c>
      <c r="L346">
        <v>5</v>
      </c>
      <c r="M346">
        <v>88</v>
      </c>
      <c r="N346">
        <v>23</v>
      </c>
    </row>
    <row r="347" spans="2:14" x14ac:dyDescent="0.2">
      <c r="B347" t="s">
        <v>100</v>
      </c>
      <c r="C347">
        <v>6</v>
      </c>
      <c r="D347">
        <v>20</v>
      </c>
      <c r="E347">
        <v>5</v>
      </c>
      <c r="F347">
        <v>17</v>
      </c>
      <c r="G347">
        <v>11</v>
      </c>
      <c r="H347">
        <v>37</v>
      </c>
      <c r="I347">
        <v>0</v>
      </c>
      <c r="J347">
        <v>0</v>
      </c>
      <c r="K347">
        <v>1</v>
      </c>
      <c r="L347">
        <v>3</v>
      </c>
      <c r="M347">
        <v>7</v>
      </c>
      <c r="N347">
        <v>23</v>
      </c>
    </row>
    <row r="348" spans="2:14" x14ac:dyDescent="0.2">
      <c r="B348" t="s">
        <v>104</v>
      </c>
      <c r="C348">
        <v>12</v>
      </c>
      <c r="D348">
        <v>11</v>
      </c>
      <c r="E348">
        <v>19</v>
      </c>
      <c r="F348">
        <v>17</v>
      </c>
      <c r="G348">
        <v>13</v>
      </c>
      <c r="H348">
        <v>12</v>
      </c>
      <c r="I348">
        <v>11</v>
      </c>
      <c r="J348">
        <v>10</v>
      </c>
      <c r="K348">
        <v>14</v>
      </c>
      <c r="L348">
        <v>12</v>
      </c>
      <c r="M348">
        <v>44</v>
      </c>
      <c r="N348">
        <v>39</v>
      </c>
    </row>
    <row r="349" spans="2:14" x14ac:dyDescent="0.2">
      <c r="B349" t="s">
        <v>109</v>
      </c>
      <c r="C349">
        <v>13</v>
      </c>
      <c r="D349">
        <v>34</v>
      </c>
      <c r="E349">
        <v>6</v>
      </c>
      <c r="F349">
        <v>16</v>
      </c>
      <c r="G349">
        <v>0</v>
      </c>
      <c r="H349">
        <v>0</v>
      </c>
      <c r="I349">
        <v>2</v>
      </c>
      <c r="J349">
        <v>5</v>
      </c>
      <c r="K349">
        <v>3</v>
      </c>
      <c r="L349">
        <v>8</v>
      </c>
      <c r="M349">
        <v>14</v>
      </c>
      <c r="N349">
        <v>37</v>
      </c>
    </row>
    <row r="350" spans="2:14" x14ac:dyDescent="0.2">
      <c r="B350" t="s">
        <v>113</v>
      </c>
      <c r="C350">
        <v>43</v>
      </c>
      <c r="D350">
        <v>32</v>
      </c>
      <c r="E350">
        <v>23</v>
      </c>
      <c r="F350">
        <v>17</v>
      </c>
      <c r="G350">
        <v>9</v>
      </c>
      <c r="H350">
        <v>7</v>
      </c>
      <c r="I350">
        <v>10</v>
      </c>
      <c r="J350">
        <v>8</v>
      </c>
      <c r="K350">
        <v>13</v>
      </c>
      <c r="L350">
        <v>10</v>
      </c>
      <c r="M350">
        <v>35</v>
      </c>
      <c r="N350">
        <v>26</v>
      </c>
    </row>
    <row r="351" spans="2:14" x14ac:dyDescent="0.2">
      <c r="B351" t="s">
        <v>119</v>
      </c>
      <c r="C351">
        <v>35</v>
      </c>
      <c r="D351">
        <v>37</v>
      </c>
      <c r="E351">
        <v>17</v>
      </c>
      <c r="F351">
        <v>18</v>
      </c>
      <c r="G351">
        <v>6</v>
      </c>
      <c r="H351">
        <v>6</v>
      </c>
      <c r="I351">
        <v>6</v>
      </c>
      <c r="J351">
        <v>6</v>
      </c>
      <c r="K351">
        <v>2</v>
      </c>
      <c r="L351">
        <v>2</v>
      </c>
      <c r="M351">
        <v>29</v>
      </c>
      <c r="N351">
        <v>31</v>
      </c>
    </row>
    <row r="352" spans="2:14" x14ac:dyDescent="0.2">
      <c r="B352" t="s">
        <v>125</v>
      </c>
      <c r="C352">
        <v>57</v>
      </c>
      <c r="D352">
        <v>40</v>
      </c>
      <c r="E352">
        <v>23</v>
      </c>
      <c r="F352">
        <v>16</v>
      </c>
      <c r="G352">
        <v>6</v>
      </c>
      <c r="H352">
        <v>4</v>
      </c>
      <c r="I352">
        <v>11</v>
      </c>
      <c r="J352">
        <v>8</v>
      </c>
      <c r="K352">
        <v>10</v>
      </c>
      <c r="L352">
        <v>7</v>
      </c>
      <c r="M352">
        <v>34</v>
      </c>
      <c r="N352">
        <v>24</v>
      </c>
    </row>
    <row r="353" spans="2:14" x14ac:dyDescent="0.2">
      <c r="B353" t="s">
        <v>131</v>
      </c>
      <c r="C353">
        <v>57</v>
      </c>
      <c r="D353">
        <v>27</v>
      </c>
      <c r="E353">
        <v>28</v>
      </c>
      <c r="F353">
        <v>13</v>
      </c>
      <c r="G353">
        <v>11</v>
      </c>
      <c r="H353">
        <v>5</v>
      </c>
      <c r="I353">
        <v>31</v>
      </c>
      <c r="J353">
        <v>15</v>
      </c>
      <c r="K353">
        <v>18</v>
      </c>
      <c r="L353">
        <v>9</v>
      </c>
      <c r="M353">
        <v>65</v>
      </c>
      <c r="N353">
        <v>31</v>
      </c>
    </row>
    <row r="354" spans="2:14" x14ac:dyDescent="0.2">
      <c r="B354" t="s">
        <v>137</v>
      </c>
      <c r="C354">
        <v>30</v>
      </c>
      <c r="D354">
        <v>33</v>
      </c>
      <c r="E354">
        <v>12</v>
      </c>
      <c r="F354">
        <v>13</v>
      </c>
      <c r="G354">
        <v>6</v>
      </c>
      <c r="H354">
        <v>7</v>
      </c>
      <c r="I354">
        <v>11</v>
      </c>
      <c r="J354">
        <v>12</v>
      </c>
      <c r="K354">
        <v>3</v>
      </c>
      <c r="L354">
        <v>3</v>
      </c>
      <c r="M354">
        <v>29</v>
      </c>
      <c r="N354">
        <v>32</v>
      </c>
    </row>
    <row r="355" spans="2:14" x14ac:dyDescent="0.2">
      <c r="B355" t="s">
        <v>142</v>
      </c>
      <c r="C355">
        <v>57</v>
      </c>
      <c r="D355">
        <v>38</v>
      </c>
      <c r="E355">
        <v>34</v>
      </c>
      <c r="F355">
        <v>23</v>
      </c>
      <c r="G355">
        <v>10</v>
      </c>
      <c r="H355">
        <v>7</v>
      </c>
      <c r="I355">
        <v>11</v>
      </c>
      <c r="J355">
        <v>7</v>
      </c>
      <c r="K355">
        <v>11</v>
      </c>
      <c r="L355">
        <v>7</v>
      </c>
      <c r="M355">
        <v>26</v>
      </c>
      <c r="N355">
        <v>17</v>
      </c>
    </row>
    <row r="356" spans="2:14" x14ac:dyDescent="0.2">
      <c r="B356" t="s">
        <v>148</v>
      </c>
      <c r="C356">
        <v>31</v>
      </c>
      <c r="D356">
        <v>46</v>
      </c>
      <c r="E356">
        <v>15</v>
      </c>
      <c r="F356">
        <v>22</v>
      </c>
      <c r="G356">
        <v>2</v>
      </c>
      <c r="H356">
        <v>3</v>
      </c>
      <c r="I356">
        <v>2</v>
      </c>
      <c r="J356">
        <v>3</v>
      </c>
      <c r="K356">
        <v>6</v>
      </c>
      <c r="L356">
        <v>9</v>
      </c>
      <c r="M356">
        <v>11</v>
      </c>
      <c r="N356">
        <v>16</v>
      </c>
    </row>
    <row r="357" spans="2:14" x14ac:dyDescent="0.2">
      <c r="C357" t="s">
        <v>362</v>
      </c>
    </row>
    <row r="358" spans="2:14" x14ac:dyDescent="0.2">
      <c r="C358" t="s">
        <v>363</v>
      </c>
      <c r="D358" t="s">
        <v>364</v>
      </c>
      <c r="E358" t="s">
        <v>364</v>
      </c>
      <c r="G358" t="s">
        <v>365</v>
      </c>
    </row>
    <row r="359" spans="2:14" x14ac:dyDescent="0.2">
      <c r="C359" t="s">
        <v>366</v>
      </c>
      <c r="D359" t="s">
        <v>367</v>
      </c>
      <c r="E359" t="s">
        <v>368</v>
      </c>
      <c r="F359" t="s">
        <v>369</v>
      </c>
      <c r="G359" t="s">
        <v>370</v>
      </c>
      <c r="H359" t="s">
        <v>4</v>
      </c>
    </row>
    <row r="360" spans="2:14" x14ac:dyDescent="0.2">
      <c r="C360" t="s">
        <v>5</v>
      </c>
      <c r="D360" t="s">
        <v>5</v>
      </c>
      <c r="E360" t="s">
        <v>5</v>
      </c>
      <c r="F360" t="s">
        <v>5</v>
      </c>
      <c r="G360" t="s">
        <v>5</v>
      </c>
      <c r="H360" t="s">
        <v>5</v>
      </c>
    </row>
    <row r="361" spans="2:14" x14ac:dyDescent="0.2">
      <c r="B361" t="s">
        <v>6</v>
      </c>
      <c r="C361" t="s">
        <v>456</v>
      </c>
      <c r="D361" t="s">
        <v>457</v>
      </c>
      <c r="E361" t="s">
        <v>458</v>
      </c>
      <c r="F361" t="s">
        <v>459</v>
      </c>
      <c r="G361" t="s">
        <v>459</v>
      </c>
      <c r="H361" t="s">
        <v>155</v>
      </c>
    </row>
    <row r="362" spans="2:14" x14ac:dyDescent="0.2">
      <c r="B362" t="s">
        <v>12</v>
      </c>
      <c r="C362" t="s">
        <v>460</v>
      </c>
      <c r="D362" t="s">
        <v>461</v>
      </c>
      <c r="E362" t="s">
        <v>462</v>
      </c>
      <c r="F362" t="s">
        <v>463</v>
      </c>
      <c r="G362" t="s">
        <v>28</v>
      </c>
      <c r="H362" t="s">
        <v>464</v>
      </c>
    </row>
    <row r="363" spans="2:14" x14ac:dyDescent="0.2">
      <c r="B363" t="s">
        <v>18</v>
      </c>
      <c r="C363" t="s">
        <v>161</v>
      </c>
      <c r="D363" t="s">
        <v>161</v>
      </c>
      <c r="E363" t="s">
        <v>465</v>
      </c>
      <c r="F363" t="s">
        <v>465</v>
      </c>
      <c r="G363" t="s">
        <v>246</v>
      </c>
      <c r="H363" t="s">
        <v>466</v>
      </c>
    </row>
    <row r="364" spans="2:14" x14ac:dyDescent="0.2">
      <c r="B364" t="s">
        <v>24</v>
      </c>
      <c r="C364" t="s">
        <v>467</v>
      </c>
      <c r="D364" t="s">
        <v>199</v>
      </c>
      <c r="E364" t="s">
        <v>169</v>
      </c>
      <c r="F364" t="s">
        <v>468</v>
      </c>
      <c r="G364" t="s">
        <v>287</v>
      </c>
      <c r="H364" t="s">
        <v>469</v>
      </c>
    </row>
    <row r="365" spans="2:14" x14ac:dyDescent="0.2">
      <c r="B365" t="s">
        <v>30</v>
      </c>
      <c r="C365" t="s">
        <v>470</v>
      </c>
      <c r="D365" t="s">
        <v>471</v>
      </c>
      <c r="E365" t="s">
        <v>173</v>
      </c>
      <c r="F365" t="s">
        <v>472</v>
      </c>
      <c r="G365" t="s">
        <v>473</v>
      </c>
      <c r="H365" t="s">
        <v>474</v>
      </c>
    </row>
    <row r="366" spans="2:14" x14ac:dyDescent="0.2">
      <c r="B366" t="s">
        <v>36</v>
      </c>
      <c r="C366" t="s">
        <v>475</v>
      </c>
      <c r="D366" t="s">
        <v>476</v>
      </c>
      <c r="E366" t="s">
        <v>272</v>
      </c>
      <c r="F366" t="s">
        <v>177</v>
      </c>
      <c r="G366" t="s">
        <v>305</v>
      </c>
      <c r="H366" t="s">
        <v>477</v>
      </c>
    </row>
    <row r="367" spans="2:14" x14ac:dyDescent="0.2">
      <c r="B367" t="s">
        <v>42</v>
      </c>
      <c r="C367" t="s">
        <v>45</v>
      </c>
      <c r="D367" t="s">
        <v>45</v>
      </c>
      <c r="E367" t="s">
        <v>45</v>
      </c>
      <c r="F367" t="s">
        <v>45</v>
      </c>
      <c r="G367" t="s">
        <v>179</v>
      </c>
      <c r="H367" t="s">
        <v>45</v>
      </c>
    </row>
    <row r="368" spans="2:14" x14ac:dyDescent="0.2">
      <c r="B368" t="s">
        <v>46</v>
      </c>
      <c r="C368" t="s">
        <v>45</v>
      </c>
      <c r="D368" t="s">
        <v>478</v>
      </c>
      <c r="E368" t="s">
        <v>183</v>
      </c>
      <c r="F368" t="s">
        <v>459</v>
      </c>
      <c r="G368" t="s">
        <v>40</v>
      </c>
      <c r="H368" t="s">
        <v>479</v>
      </c>
    </row>
    <row r="369" spans="2:8" x14ac:dyDescent="0.2">
      <c r="B369" t="s">
        <v>51</v>
      </c>
      <c r="C369" t="s">
        <v>480</v>
      </c>
      <c r="D369" t="s">
        <v>481</v>
      </c>
      <c r="E369" t="s">
        <v>482</v>
      </c>
      <c r="F369" t="s">
        <v>483</v>
      </c>
      <c r="G369" t="s">
        <v>484</v>
      </c>
      <c r="H369" t="s">
        <v>485</v>
      </c>
    </row>
    <row r="370" spans="2:8" x14ac:dyDescent="0.2">
      <c r="B370" t="s">
        <v>57</v>
      </c>
      <c r="C370" t="s">
        <v>486</v>
      </c>
      <c r="D370" t="s">
        <v>487</v>
      </c>
      <c r="E370" t="s">
        <v>190</v>
      </c>
      <c r="F370" t="s">
        <v>45</v>
      </c>
      <c r="G370" t="s">
        <v>190</v>
      </c>
      <c r="H370" t="s">
        <v>191</v>
      </c>
    </row>
    <row r="371" spans="2:8" x14ac:dyDescent="0.2">
      <c r="B371" t="s">
        <v>62</v>
      </c>
      <c r="C371" t="s">
        <v>431</v>
      </c>
      <c r="D371" t="s">
        <v>488</v>
      </c>
      <c r="E371" t="s">
        <v>430</v>
      </c>
      <c r="F371" t="s">
        <v>431</v>
      </c>
      <c r="G371" t="s">
        <v>489</v>
      </c>
      <c r="H371" t="s">
        <v>192</v>
      </c>
    </row>
    <row r="372" spans="2:8" x14ac:dyDescent="0.2">
      <c r="B372" t="s">
        <v>67</v>
      </c>
      <c r="C372" t="s">
        <v>198</v>
      </c>
      <c r="D372" t="s">
        <v>278</v>
      </c>
      <c r="E372" t="s">
        <v>45</v>
      </c>
      <c r="F372" t="s">
        <v>278</v>
      </c>
      <c r="G372" t="s">
        <v>278</v>
      </c>
      <c r="H372" t="s">
        <v>198</v>
      </c>
    </row>
    <row r="373" spans="2:8" x14ac:dyDescent="0.2">
      <c r="B373" t="s">
        <v>72</v>
      </c>
      <c r="C373" t="s">
        <v>76</v>
      </c>
      <c r="D373" t="s">
        <v>45</v>
      </c>
      <c r="E373" t="s">
        <v>76</v>
      </c>
      <c r="F373" t="s">
        <v>76</v>
      </c>
      <c r="G373" t="s">
        <v>76</v>
      </c>
      <c r="H373" t="s">
        <v>76</v>
      </c>
    </row>
    <row r="374" spans="2:8" x14ac:dyDescent="0.2">
      <c r="B374" t="s">
        <v>77</v>
      </c>
      <c r="C374" t="s">
        <v>135</v>
      </c>
      <c r="D374" t="s">
        <v>490</v>
      </c>
      <c r="E374" t="s">
        <v>135</v>
      </c>
      <c r="F374" t="s">
        <v>187</v>
      </c>
      <c r="G374" t="s">
        <v>491</v>
      </c>
      <c r="H374" t="s">
        <v>492</v>
      </c>
    </row>
    <row r="375" spans="2:8" x14ac:dyDescent="0.2">
      <c r="B375" t="s">
        <v>83</v>
      </c>
      <c r="C375" t="s">
        <v>45</v>
      </c>
      <c r="D375" t="s">
        <v>395</v>
      </c>
      <c r="E375" t="s">
        <v>493</v>
      </c>
      <c r="F375" t="s">
        <v>494</v>
      </c>
      <c r="G375" t="s">
        <v>204</v>
      </c>
      <c r="H375" t="s">
        <v>206</v>
      </c>
    </row>
    <row r="376" spans="2:8" x14ac:dyDescent="0.2">
      <c r="B376" t="s">
        <v>88</v>
      </c>
      <c r="C376" t="s">
        <v>45</v>
      </c>
      <c r="D376" t="s">
        <v>45</v>
      </c>
      <c r="E376" t="s">
        <v>45</v>
      </c>
      <c r="F376" t="s">
        <v>45</v>
      </c>
      <c r="G376" t="s">
        <v>45</v>
      </c>
      <c r="H376" t="s">
        <v>45</v>
      </c>
    </row>
    <row r="377" spans="2:8" x14ac:dyDescent="0.2">
      <c r="B377" t="s">
        <v>94</v>
      </c>
      <c r="C377" t="s">
        <v>386</v>
      </c>
      <c r="D377" t="s">
        <v>495</v>
      </c>
      <c r="E377" t="s">
        <v>496</v>
      </c>
      <c r="F377" t="s">
        <v>497</v>
      </c>
      <c r="G377" t="s">
        <v>498</v>
      </c>
      <c r="H377" t="s">
        <v>499</v>
      </c>
    </row>
    <row r="378" spans="2:8" x14ac:dyDescent="0.2">
      <c r="B378" t="s">
        <v>100</v>
      </c>
      <c r="C378" t="s">
        <v>213</v>
      </c>
      <c r="D378" t="s">
        <v>500</v>
      </c>
      <c r="E378" t="s">
        <v>500</v>
      </c>
      <c r="F378" t="s">
        <v>45</v>
      </c>
      <c r="G378" t="s">
        <v>45</v>
      </c>
      <c r="H378" t="s">
        <v>214</v>
      </c>
    </row>
    <row r="379" spans="2:8" x14ac:dyDescent="0.2">
      <c r="B379" t="s">
        <v>104</v>
      </c>
      <c r="C379" t="s">
        <v>501</v>
      </c>
      <c r="D379" t="s">
        <v>502</v>
      </c>
      <c r="E379" t="s">
        <v>503</v>
      </c>
      <c r="F379" t="s">
        <v>205</v>
      </c>
      <c r="G379" t="s">
        <v>140</v>
      </c>
      <c r="H379" t="s">
        <v>504</v>
      </c>
    </row>
    <row r="380" spans="2:8" x14ac:dyDescent="0.2">
      <c r="B380" t="s">
        <v>109</v>
      </c>
      <c r="C380" t="s">
        <v>45</v>
      </c>
      <c r="D380" t="s">
        <v>45</v>
      </c>
      <c r="E380" t="s">
        <v>45</v>
      </c>
      <c r="F380" t="s">
        <v>45</v>
      </c>
      <c r="G380" t="s">
        <v>45</v>
      </c>
      <c r="H380" t="s">
        <v>45</v>
      </c>
    </row>
    <row r="381" spans="2:8" x14ac:dyDescent="0.2">
      <c r="B381" t="s">
        <v>113</v>
      </c>
      <c r="C381" t="s">
        <v>505</v>
      </c>
      <c r="D381" t="s">
        <v>506</v>
      </c>
      <c r="E381" t="s">
        <v>489</v>
      </c>
      <c r="F381" t="s">
        <v>507</v>
      </c>
      <c r="G381" t="s">
        <v>399</v>
      </c>
      <c r="H381" t="s">
        <v>222</v>
      </c>
    </row>
    <row r="382" spans="2:8" x14ac:dyDescent="0.2">
      <c r="B382" t="s">
        <v>119</v>
      </c>
      <c r="C382" t="s">
        <v>318</v>
      </c>
      <c r="D382" t="s">
        <v>508</v>
      </c>
      <c r="E382" t="s">
        <v>455</v>
      </c>
      <c r="F382" t="s">
        <v>382</v>
      </c>
      <c r="G382" t="s">
        <v>182</v>
      </c>
      <c r="H382" t="s">
        <v>509</v>
      </c>
    </row>
    <row r="383" spans="2:8" x14ac:dyDescent="0.2">
      <c r="B383" t="s">
        <v>125</v>
      </c>
      <c r="C383" t="s">
        <v>510</v>
      </c>
      <c r="D383" t="s">
        <v>511</v>
      </c>
      <c r="E383" t="s">
        <v>512</v>
      </c>
      <c r="F383" t="s">
        <v>513</v>
      </c>
      <c r="G383" t="s">
        <v>514</v>
      </c>
      <c r="H383" t="s">
        <v>515</v>
      </c>
    </row>
    <row r="384" spans="2:8" x14ac:dyDescent="0.2">
      <c r="B384" t="s">
        <v>131</v>
      </c>
      <c r="C384" t="s">
        <v>516</v>
      </c>
      <c r="D384" t="s">
        <v>517</v>
      </c>
      <c r="E384" t="s">
        <v>518</v>
      </c>
      <c r="F384" t="s">
        <v>233</v>
      </c>
      <c r="G384" t="s">
        <v>129</v>
      </c>
      <c r="H384" t="s">
        <v>519</v>
      </c>
    </row>
    <row r="385" spans="2:14" x14ac:dyDescent="0.2">
      <c r="B385" t="s">
        <v>137</v>
      </c>
      <c r="C385" t="s">
        <v>520</v>
      </c>
      <c r="D385" t="s">
        <v>521</v>
      </c>
      <c r="E385" t="s">
        <v>20</v>
      </c>
      <c r="F385" t="s">
        <v>520</v>
      </c>
      <c r="G385" t="s">
        <v>45</v>
      </c>
      <c r="H385" t="s">
        <v>522</v>
      </c>
    </row>
    <row r="386" spans="2:14" x14ac:dyDescent="0.2">
      <c r="B386" t="s">
        <v>142</v>
      </c>
      <c r="C386" t="s">
        <v>523</v>
      </c>
      <c r="D386" t="s">
        <v>524</v>
      </c>
      <c r="E386" t="s">
        <v>107</v>
      </c>
      <c r="F386" t="s">
        <v>489</v>
      </c>
      <c r="G386" t="s">
        <v>418</v>
      </c>
      <c r="H386" t="s">
        <v>524</v>
      </c>
    </row>
    <row r="387" spans="2:14" x14ac:dyDescent="0.2">
      <c r="B387" t="s">
        <v>148</v>
      </c>
      <c r="C387" t="s">
        <v>525</v>
      </c>
      <c r="D387" t="s">
        <v>273</v>
      </c>
      <c r="E387" t="s">
        <v>163</v>
      </c>
      <c r="F387" t="s">
        <v>162</v>
      </c>
      <c r="G387" t="s">
        <v>525</v>
      </c>
      <c r="H387" t="s">
        <v>161</v>
      </c>
    </row>
    <row r="388" spans="2:14" x14ac:dyDescent="0.2">
      <c r="B388" t="s">
        <v>6</v>
      </c>
      <c r="C388">
        <v>14</v>
      </c>
      <c r="D388">
        <v>20</v>
      </c>
      <c r="E388">
        <v>12</v>
      </c>
      <c r="F388">
        <v>17</v>
      </c>
      <c r="G388">
        <v>6</v>
      </c>
      <c r="H388">
        <v>8</v>
      </c>
      <c r="I388">
        <v>8</v>
      </c>
      <c r="J388">
        <v>11</v>
      </c>
      <c r="K388">
        <v>8</v>
      </c>
      <c r="L388">
        <v>11</v>
      </c>
      <c r="M388">
        <v>23</v>
      </c>
      <c r="N388">
        <v>3</v>
      </c>
    </row>
    <row r="389" spans="2:14" x14ac:dyDescent="0.2">
      <c r="B389" t="s">
        <v>12</v>
      </c>
      <c r="C389">
        <v>63</v>
      </c>
      <c r="D389">
        <v>22</v>
      </c>
      <c r="E389">
        <v>73</v>
      </c>
      <c r="F389">
        <v>26</v>
      </c>
      <c r="G389">
        <v>19</v>
      </c>
      <c r="H389">
        <v>7</v>
      </c>
      <c r="I389">
        <v>26</v>
      </c>
      <c r="J389">
        <v>9</v>
      </c>
      <c r="K389">
        <v>22</v>
      </c>
      <c r="L389">
        <v>8</v>
      </c>
      <c r="M389">
        <v>79</v>
      </c>
      <c r="N389">
        <v>2</v>
      </c>
    </row>
    <row r="390" spans="2:14" x14ac:dyDescent="0.2">
      <c r="B390" t="s">
        <v>18</v>
      </c>
      <c r="C390">
        <v>10</v>
      </c>
      <c r="D390">
        <v>20</v>
      </c>
      <c r="E390">
        <v>10</v>
      </c>
      <c r="F390">
        <v>20</v>
      </c>
      <c r="G390">
        <v>3</v>
      </c>
      <c r="H390">
        <v>6</v>
      </c>
      <c r="I390">
        <v>3</v>
      </c>
      <c r="J390">
        <v>6</v>
      </c>
      <c r="K390">
        <v>2</v>
      </c>
      <c r="L390">
        <v>4</v>
      </c>
      <c r="M390">
        <v>22</v>
      </c>
      <c r="N390">
        <v>4</v>
      </c>
    </row>
    <row r="391" spans="2:14" x14ac:dyDescent="0.2">
      <c r="B391" t="s">
        <v>24</v>
      </c>
      <c r="C391">
        <v>42</v>
      </c>
      <c r="D391">
        <v>22</v>
      </c>
      <c r="E391">
        <v>46</v>
      </c>
      <c r="F391">
        <v>24</v>
      </c>
      <c r="G391">
        <v>14</v>
      </c>
      <c r="H391">
        <v>7</v>
      </c>
      <c r="I391">
        <v>12</v>
      </c>
      <c r="J391">
        <v>6</v>
      </c>
      <c r="K391">
        <v>27</v>
      </c>
      <c r="L391">
        <v>14</v>
      </c>
      <c r="M391">
        <v>51</v>
      </c>
      <c r="N391">
        <v>2</v>
      </c>
    </row>
    <row r="392" spans="2:14" x14ac:dyDescent="0.2">
      <c r="B392" t="s">
        <v>30</v>
      </c>
      <c r="C392">
        <v>19</v>
      </c>
      <c r="D392">
        <v>8</v>
      </c>
      <c r="E392">
        <v>64</v>
      </c>
      <c r="F392">
        <v>28</v>
      </c>
      <c r="G392">
        <v>22</v>
      </c>
      <c r="H392">
        <v>9</v>
      </c>
      <c r="I392">
        <v>27</v>
      </c>
      <c r="J392">
        <v>12</v>
      </c>
      <c r="K392">
        <v>43</v>
      </c>
      <c r="L392">
        <v>19</v>
      </c>
      <c r="M392">
        <v>57</v>
      </c>
      <c r="N392">
        <v>2</v>
      </c>
    </row>
    <row r="393" spans="2:14" x14ac:dyDescent="0.2">
      <c r="B393" t="s">
        <v>36</v>
      </c>
      <c r="C393">
        <v>14</v>
      </c>
      <c r="D393">
        <v>22</v>
      </c>
      <c r="E393">
        <v>18</v>
      </c>
      <c r="F393">
        <v>28</v>
      </c>
      <c r="G393">
        <v>1</v>
      </c>
      <c r="H393">
        <v>2</v>
      </c>
      <c r="I393">
        <v>6</v>
      </c>
      <c r="J393">
        <v>9</v>
      </c>
      <c r="K393">
        <v>5</v>
      </c>
      <c r="L393">
        <v>8</v>
      </c>
      <c r="M393">
        <v>21</v>
      </c>
      <c r="N393">
        <v>3</v>
      </c>
    </row>
    <row r="394" spans="2:14" x14ac:dyDescent="0.2">
      <c r="B394" t="s">
        <v>42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100</v>
      </c>
      <c r="M394">
        <v>0</v>
      </c>
    </row>
    <row r="395" spans="2:14" x14ac:dyDescent="0.2">
      <c r="B395" t="s">
        <v>46</v>
      </c>
      <c r="C395">
        <v>0</v>
      </c>
      <c r="D395">
        <v>0</v>
      </c>
      <c r="E395">
        <v>24</v>
      </c>
      <c r="F395">
        <v>32</v>
      </c>
      <c r="G395">
        <v>20</v>
      </c>
      <c r="H395">
        <v>27</v>
      </c>
      <c r="I395">
        <v>8</v>
      </c>
      <c r="J395">
        <v>11</v>
      </c>
      <c r="K395">
        <v>3</v>
      </c>
      <c r="L395">
        <v>4</v>
      </c>
      <c r="M395">
        <v>19</v>
      </c>
      <c r="N395">
        <v>2</v>
      </c>
    </row>
    <row r="396" spans="2:14" x14ac:dyDescent="0.2">
      <c r="B396" t="s">
        <v>51</v>
      </c>
      <c r="C396">
        <v>36</v>
      </c>
      <c r="D396">
        <v>18</v>
      </c>
      <c r="E396">
        <v>33</v>
      </c>
      <c r="F396">
        <v>17</v>
      </c>
      <c r="G396">
        <v>20</v>
      </c>
      <c r="H396">
        <v>10</v>
      </c>
      <c r="I396">
        <v>22</v>
      </c>
      <c r="J396">
        <v>11</v>
      </c>
      <c r="K396">
        <v>25</v>
      </c>
      <c r="L396">
        <v>13</v>
      </c>
      <c r="M396">
        <v>63</v>
      </c>
      <c r="N396">
        <v>3</v>
      </c>
    </row>
    <row r="397" spans="2:14" x14ac:dyDescent="0.2">
      <c r="B397" t="s">
        <v>57</v>
      </c>
      <c r="C397">
        <v>7</v>
      </c>
      <c r="D397">
        <v>27</v>
      </c>
      <c r="E397">
        <v>4</v>
      </c>
      <c r="F397">
        <v>15</v>
      </c>
      <c r="G397">
        <v>2</v>
      </c>
      <c r="H397">
        <v>8</v>
      </c>
      <c r="I397">
        <v>0</v>
      </c>
      <c r="J397">
        <v>0</v>
      </c>
      <c r="K397">
        <v>2</v>
      </c>
      <c r="L397">
        <v>8</v>
      </c>
      <c r="M397">
        <v>11</v>
      </c>
      <c r="N397">
        <v>4</v>
      </c>
    </row>
    <row r="398" spans="2:14" x14ac:dyDescent="0.2">
      <c r="B398" t="s">
        <v>62</v>
      </c>
      <c r="C398">
        <v>11</v>
      </c>
      <c r="D398">
        <v>10</v>
      </c>
      <c r="E398">
        <v>39</v>
      </c>
      <c r="F398">
        <v>35</v>
      </c>
      <c r="G398">
        <v>13</v>
      </c>
      <c r="H398">
        <v>12</v>
      </c>
      <c r="I398">
        <v>11</v>
      </c>
      <c r="J398">
        <v>10</v>
      </c>
      <c r="K398">
        <v>16</v>
      </c>
      <c r="L398">
        <v>14</v>
      </c>
      <c r="M398">
        <v>23</v>
      </c>
      <c r="N398">
        <v>2</v>
      </c>
    </row>
    <row r="399" spans="2:14" x14ac:dyDescent="0.2">
      <c r="B399" t="s">
        <v>67</v>
      </c>
      <c r="C399">
        <v>3</v>
      </c>
      <c r="D399">
        <v>33</v>
      </c>
      <c r="E399">
        <v>1</v>
      </c>
      <c r="F399">
        <v>11</v>
      </c>
      <c r="G399">
        <v>0</v>
      </c>
      <c r="H399">
        <v>0</v>
      </c>
      <c r="I399">
        <v>1</v>
      </c>
      <c r="J399">
        <v>11</v>
      </c>
      <c r="K399">
        <v>1</v>
      </c>
      <c r="L399">
        <v>11</v>
      </c>
      <c r="M399">
        <v>3</v>
      </c>
      <c r="N399">
        <v>3</v>
      </c>
    </row>
    <row r="400" spans="2:14" x14ac:dyDescent="0.2">
      <c r="B400" t="s">
        <v>72</v>
      </c>
      <c r="C400">
        <v>2</v>
      </c>
      <c r="D400">
        <v>20</v>
      </c>
      <c r="E400">
        <v>0</v>
      </c>
      <c r="F400">
        <v>0</v>
      </c>
      <c r="G400">
        <v>2</v>
      </c>
      <c r="H400">
        <v>20</v>
      </c>
      <c r="I400">
        <v>2</v>
      </c>
      <c r="J400">
        <v>20</v>
      </c>
      <c r="K400">
        <v>2</v>
      </c>
      <c r="L400">
        <v>20</v>
      </c>
      <c r="M400">
        <v>2</v>
      </c>
      <c r="N400">
        <v>2</v>
      </c>
    </row>
    <row r="401" spans="2:14" x14ac:dyDescent="0.2">
      <c r="B401" t="s">
        <v>77</v>
      </c>
      <c r="C401">
        <v>18</v>
      </c>
      <c r="D401">
        <v>9</v>
      </c>
      <c r="E401">
        <v>72</v>
      </c>
      <c r="F401">
        <v>38</v>
      </c>
      <c r="G401">
        <v>18</v>
      </c>
      <c r="H401">
        <v>9</v>
      </c>
      <c r="I401">
        <v>17</v>
      </c>
      <c r="J401">
        <v>9</v>
      </c>
      <c r="K401">
        <v>20</v>
      </c>
      <c r="L401">
        <v>11</v>
      </c>
      <c r="M401">
        <v>45</v>
      </c>
      <c r="N401">
        <v>2</v>
      </c>
    </row>
    <row r="402" spans="2:14" x14ac:dyDescent="0.2">
      <c r="B402" t="s">
        <v>83</v>
      </c>
      <c r="C402">
        <v>0</v>
      </c>
      <c r="D402">
        <v>0</v>
      </c>
      <c r="E402">
        <v>8</v>
      </c>
      <c r="F402">
        <v>10</v>
      </c>
      <c r="G402">
        <v>21</v>
      </c>
      <c r="H402">
        <v>27</v>
      </c>
      <c r="I402">
        <v>7</v>
      </c>
      <c r="J402">
        <v>9</v>
      </c>
      <c r="K402">
        <v>2</v>
      </c>
      <c r="L402">
        <v>3</v>
      </c>
      <c r="M402">
        <v>39</v>
      </c>
      <c r="N402">
        <v>5</v>
      </c>
    </row>
    <row r="403" spans="2:14" x14ac:dyDescent="0.2">
      <c r="B403" t="s">
        <v>88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2:14" x14ac:dyDescent="0.2">
      <c r="B404" t="s">
        <v>94</v>
      </c>
      <c r="C404">
        <v>12</v>
      </c>
      <c r="D404">
        <v>4</v>
      </c>
      <c r="E404">
        <v>94</v>
      </c>
      <c r="F404">
        <v>31</v>
      </c>
      <c r="G404">
        <v>61</v>
      </c>
      <c r="H404">
        <v>20</v>
      </c>
      <c r="I404">
        <v>21</v>
      </c>
      <c r="J404">
        <v>7</v>
      </c>
      <c r="K404">
        <v>15</v>
      </c>
      <c r="L404">
        <v>5</v>
      </c>
      <c r="M404">
        <v>102</v>
      </c>
      <c r="N404">
        <v>3</v>
      </c>
    </row>
    <row r="405" spans="2:14" x14ac:dyDescent="0.2">
      <c r="B405" t="s">
        <v>100</v>
      </c>
      <c r="C405">
        <v>1</v>
      </c>
      <c r="D405">
        <v>5</v>
      </c>
      <c r="E405">
        <v>6</v>
      </c>
      <c r="F405">
        <v>27</v>
      </c>
      <c r="G405">
        <v>6</v>
      </c>
      <c r="H405">
        <v>27</v>
      </c>
      <c r="I405">
        <v>0</v>
      </c>
      <c r="J405">
        <v>0</v>
      </c>
      <c r="K405">
        <v>0</v>
      </c>
      <c r="L405">
        <v>0</v>
      </c>
      <c r="M405">
        <v>9</v>
      </c>
      <c r="N405">
        <v>4</v>
      </c>
    </row>
    <row r="406" spans="2:14" x14ac:dyDescent="0.2">
      <c r="B406" t="s">
        <v>104</v>
      </c>
      <c r="C406">
        <v>4</v>
      </c>
      <c r="D406">
        <v>5</v>
      </c>
      <c r="E406">
        <v>16</v>
      </c>
      <c r="F406">
        <v>19</v>
      </c>
      <c r="G406">
        <v>11</v>
      </c>
      <c r="H406">
        <v>13</v>
      </c>
      <c r="I406">
        <v>5</v>
      </c>
      <c r="J406">
        <v>6</v>
      </c>
      <c r="K406">
        <v>7</v>
      </c>
      <c r="L406">
        <v>8</v>
      </c>
      <c r="M406">
        <v>41</v>
      </c>
      <c r="N406">
        <v>4</v>
      </c>
    </row>
    <row r="407" spans="2:14" x14ac:dyDescent="0.2">
      <c r="B407" t="s">
        <v>109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2:14" x14ac:dyDescent="0.2">
      <c r="B408" t="s">
        <v>113</v>
      </c>
      <c r="C408">
        <v>21</v>
      </c>
      <c r="D408">
        <v>18</v>
      </c>
      <c r="E408">
        <v>26</v>
      </c>
      <c r="F408">
        <v>22</v>
      </c>
      <c r="G408">
        <v>16</v>
      </c>
      <c r="H408">
        <v>14</v>
      </c>
      <c r="I408">
        <v>8</v>
      </c>
      <c r="J408">
        <v>7</v>
      </c>
      <c r="K408">
        <v>7</v>
      </c>
      <c r="L408">
        <v>6</v>
      </c>
      <c r="M408">
        <v>39</v>
      </c>
      <c r="N408">
        <v>3</v>
      </c>
    </row>
    <row r="409" spans="2:14" x14ac:dyDescent="0.2">
      <c r="B409" t="s">
        <v>119</v>
      </c>
      <c r="C409">
        <v>14</v>
      </c>
      <c r="D409">
        <v>21</v>
      </c>
      <c r="E409">
        <v>18</v>
      </c>
      <c r="F409">
        <v>26</v>
      </c>
      <c r="G409">
        <v>11</v>
      </c>
      <c r="H409">
        <v>16</v>
      </c>
      <c r="I409">
        <v>4</v>
      </c>
      <c r="J409">
        <v>6</v>
      </c>
      <c r="K409">
        <v>1</v>
      </c>
      <c r="L409">
        <v>1</v>
      </c>
      <c r="M409">
        <v>20</v>
      </c>
      <c r="N409">
        <v>2</v>
      </c>
    </row>
    <row r="410" spans="2:14" x14ac:dyDescent="0.2">
      <c r="B410" t="s">
        <v>125</v>
      </c>
      <c r="C410">
        <v>12</v>
      </c>
      <c r="D410">
        <v>12</v>
      </c>
      <c r="E410">
        <v>30</v>
      </c>
      <c r="F410">
        <v>30</v>
      </c>
      <c r="G410">
        <v>9</v>
      </c>
      <c r="H410">
        <v>9</v>
      </c>
      <c r="I410">
        <v>17</v>
      </c>
      <c r="J410">
        <v>17</v>
      </c>
      <c r="K410">
        <v>8</v>
      </c>
      <c r="L410">
        <v>8</v>
      </c>
      <c r="M410">
        <v>24</v>
      </c>
      <c r="N410">
        <v>2</v>
      </c>
    </row>
    <row r="411" spans="2:14" x14ac:dyDescent="0.2">
      <c r="B411" t="s">
        <v>131</v>
      </c>
      <c r="C411">
        <v>24</v>
      </c>
      <c r="D411">
        <v>17</v>
      </c>
      <c r="E411">
        <v>19</v>
      </c>
      <c r="F411">
        <v>14</v>
      </c>
      <c r="G411">
        <v>14</v>
      </c>
      <c r="H411">
        <v>10</v>
      </c>
      <c r="I411">
        <v>10</v>
      </c>
      <c r="J411">
        <v>7</v>
      </c>
      <c r="K411">
        <v>12</v>
      </c>
      <c r="L411">
        <v>9</v>
      </c>
      <c r="M411">
        <v>59</v>
      </c>
      <c r="N411">
        <v>4</v>
      </c>
    </row>
    <row r="412" spans="2:14" x14ac:dyDescent="0.2">
      <c r="B412" t="s">
        <v>137</v>
      </c>
      <c r="C412">
        <v>10</v>
      </c>
      <c r="D412">
        <v>16</v>
      </c>
      <c r="E412">
        <v>16</v>
      </c>
      <c r="F412">
        <v>26</v>
      </c>
      <c r="G412">
        <v>7</v>
      </c>
      <c r="H412">
        <v>11</v>
      </c>
      <c r="I412">
        <v>10</v>
      </c>
      <c r="J412">
        <v>16</v>
      </c>
      <c r="K412">
        <v>0</v>
      </c>
      <c r="L412">
        <v>0</v>
      </c>
      <c r="M412">
        <v>18</v>
      </c>
      <c r="N412">
        <v>3</v>
      </c>
    </row>
    <row r="413" spans="2:14" x14ac:dyDescent="0.2">
      <c r="B413" t="s">
        <v>142</v>
      </c>
      <c r="C413">
        <v>15</v>
      </c>
      <c r="D413">
        <v>13</v>
      </c>
      <c r="E413">
        <v>29</v>
      </c>
      <c r="F413">
        <v>26</v>
      </c>
      <c r="G413">
        <v>9</v>
      </c>
      <c r="H413">
        <v>8</v>
      </c>
      <c r="I413">
        <v>16</v>
      </c>
      <c r="J413">
        <v>14</v>
      </c>
      <c r="K413">
        <v>14</v>
      </c>
      <c r="L413">
        <v>13</v>
      </c>
      <c r="M413">
        <v>29</v>
      </c>
      <c r="N413">
        <v>2</v>
      </c>
    </row>
    <row r="414" spans="2:14" x14ac:dyDescent="0.2">
      <c r="B414" t="s">
        <v>148</v>
      </c>
      <c r="C414">
        <v>8</v>
      </c>
      <c r="D414">
        <v>16</v>
      </c>
      <c r="E414">
        <v>13</v>
      </c>
      <c r="F414">
        <v>27</v>
      </c>
      <c r="G414">
        <v>4</v>
      </c>
      <c r="H414">
        <v>8</v>
      </c>
      <c r="I414">
        <v>6</v>
      </c>
      <c r="J414">
        <v>12</v>
      </c>
      <c r="K414">
        <v>8</v>
      </c>
      <c r="L414">
        <v>16</v>
      </c>
      <c r="M414">
        <v>10</v>
      </c>
      <c r="N414">
        <v>2</v>
      </c>
    </row>
    <row r="415" spans="2:14" x14ac:dyDescent="0.2">
      <c r="B415" t="s">
        <v>6</v>
      </c>
      <c r="C415">
        <v>14</v>
      </c>
      <c r="D415">
        <v>20</v>
      </c>
      <c r="E415">
        <v>12</v>
      </c>
      <c r="F415">
        <v>17</v>
      </c>
      <c r="G415">
        <v>6</v>
      </c>
      <c r="H415">
        <v>8</v>
      </c>
      <c r="I415">
        <v>8</v>
      </c>
      <c r="J415">
        <v>11</v>
      </c>
      <c r="K415">
        <v>8</v>
      </c>
      <c r="L415">
        <v>11</v>
      </c>
      <c r="M415">
        <v>23</v>
      </c>
      <c r="N415">
        <v>3</v>
      </c>
    </row>
    <row r="416" spans="2:14" x14ac:dyDescent="0.2">
      <c r="B416" t="s">
        <v>12</v>
      </c>
      <c r="C416">
        <v>63</v>
      </c>
      <c r="D416">
        <v>22</v>
      </c>
      <c r="E416">
        <v>73</v>
      </c>
      <c r="F416">
        <v>26</v>
      </c>
      <c r="G416">
        <v>19</v>
      </c>
      <c r="H416">
        <v>7</v>
      </c>
      <c r="I416">
        <v>26</v>
      </c>
      <c r="J416">
        <v>9</v>
      </c>
      <c r="K416">
        <v>22</v>
      </c>
      <c r="L416">
        <v>8</v>
      </c>
      <c r="M416">
        <v>79</v>
      </c>
      <c r="N416">
        <v>2</v>
      </c>
    </row>
    <row r="417" spans="2:14" x14ac:dyDescent="0.2">
      <c r="B417" t="s">
        <v>18</v>
      </c>
      <c r="C417">
        <v>10</v>
      </c>
      <c r="D417">
        <v>20</v>
      </c>
      <c r="E417">
        <v>10</v>
      </c>
      <c r="F417">
        <v>20</v>
      </c>
      <c r="G417">
        <v>3</v>
      </c>
      <c r="H417">
        <v>6</v>
      </c>
      <c r="I417">
        <v>3</v>
      </c>
      <c r="J417">
        <v>6</v>
      </c>
      <c r="K417">
        <v>2</v>
      </c>
      <c r="L417">
        <v>4</v>
      </c>
      <c r="M417">
        <v>22</v>
      </c>
      <c r="N417">
        <v>4</v>
      </c>
    </row>
    <row r="418" spans="2:14" x14ac:dyDescent="0.2">
      <c r="B418" t="s">
        <v>24</v>
      </c>
      <c r="C418">
        <v>42</v>
      </c>
      <c r="D418">
        <v>22</v>
      </c>
      <c r="E418">
        <v>46</v>
      </c>
      <c r="F418">
        <v>24</v>
      </c>
      <c r="G418">
        <v>14</v>
      </c>
      <c r="H418">
        <v>7</v>
      </c>
      <c r="I418">
        <v>12</v>
      </c>
      <c r="J418">
        <v>6</v>
      </c>
      <c r="K418">
        <v>27</v>
      </c>
      <c r="L418">
        <v>14</v>
      </c>
      <c r="M418">
        <v>51</v>
      </c>
      <c r="N418">
        <v>2</v>
      </c>
    </row>
    <row r="419" spans="2:14" x14ac:dyDescent="0.2">
      <c r="B419" t="s">
        <v>30</v>
      </c>
      <c r="C419">
        <v>19</v>
      </c>
      <c r="D419">
        <v>8</v>
      </c>
      <c r="E419">
        <v>64</v>
      </c>
      <c r="F419">
        <v>28</v>
      </c>
      <c r="G419">
        <v>22</v>
      </c>
      <c r="H419">
        <v>9</v>
      </c>
      <c r="I419">
        <v>27</v>
      </c>
      <c r="J419">
        <v>12</v>
      </c>
      <c r="K419">
        <v>43</v>
      </c>
      <c r="L419">
        <v>19</v>
      </c>
      <c r="M419">
        <v>57</v>
      </c>
      <c r="N419">
        <v>2</v>
      </c>
    </row>
    <row r="420" spans="2:14" x14ac:dyDescent="0.2">
      <c r="B420" t="s">
        <v>36</v>
      </c>
      <c r="C420">
        <v>14</v>
      </c>
      <c r="D420">
        <v>22</v>
      </c>
      <c r="E420">
        <v>18</v>
      </c>
      <c r="F420">
        <v>28</v>
      </c>
      <c r="G420">
        <v>1</v>
      </c>
      <c r="H420">
        <v>2</v>
      </c>
      <c r="I420">
        <v>6</v>
      </c>
      <c r="J420">
        <v>9</v>
      </c>
      <c r="K420">
        <v>5</v>
      </c>
      <c r="L420">
        <v>8</v>
      </c>
      <c r="M420">
        <v>21</v>
      </c>
      <c r="N420">
        <v>3</v>
      </c>
    </row>
    <row r="421" spans="2:14" x14ac:dyDescent="0.2">
      <c r="B421" t="s">
        <v>42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100</v>
      </c>
      <c r="M421">
        <v>0</v>
      </c>
    </row>
    <row r="422" spans="2:14" x14ac:dyDescent="0.2">
      <c r="B422" t="s">
        <v>46</v>
      </c>
      <c r="C422">
        <v>0</v>
      </c>
      <c r="D422">
        <v>0</v>
      </c>
      <c r="E422">
        <v>24</v>
      </c>
      <c r="F422">
        <v>32</v>
      </c>
      <c r="G422">
        <v>20</v>
      </c>
      <c r="H422">
        <v>27</v>
      </c>
      <c r="I422">
        <v>8</v>
      </c>
      <c r="J422">
        <v>11</v>
      </c>
      <c r="K422">
        <v>3</v>
      </c>
      <c r="L422">
        <v>4</v>
      </c>
      <c r="M422">
        <v>19</v>
      </c>
      <c r="N422">
        <v>2</v>
      </c>
    </row>
    <row r="423" spans="2:14" x14ac:dyDescent="0.2">
      <c r="B423" t="s">
        <v>51</v>
      </c>
      <c r="C423">
        <v>36</v>
      </c>
      <c r="D423">
        <v>18</v>
      </c>
      <c r="E423">
        <v>33</v>
      </c>
      <c r="F423">
        <v>17</v>
      </c>
      <c r="G423">
        <v>20</v>
      </c>
      <c r="H423">
        <v>10</v>
      </c>
      <c r="I423">
        <v>22</v>
      </c>
      <c r="J423">
        <v>11</v>
      </c>
      <c r="K423">
        <v>25</v>
      </c>
      <c r="L423">
        <v>13</v>
      </c>
      <c r="M423">
        <v>63</v>
      </c>
      <c r="N423">
        <v>3</v>
      </c>
    </row>
    <row r="424" spans="2:14" x14ac:dyDescent="0.2">
      <c r="B424" t="s">
        <v>57</v>
      </c>
      <c r="C424">
        <v>7</v>
      </c>
      <c r="D424">
        <v>27</v>
      </c>
      <c r="E424">
        <v>4</v>
      </c>
      <c r="F424">
        <v>15</v>
      </c>
      <c r="G424">
        <v>2</v>
      </c>
      <c r="H424">
        <v>8</v>
      </c>
      <c r="I424">
        <v>0</v>
      </c>
      <c r="J424">
        <v>0</v>
      </c>
      <c r="K424">
        <v>2</v>
      </c>
      <c r="L424">
        <v>8</v>
      </c>
      <c r="M424">
        <v>11</v>
      </c>
      <c r="N424">
        <v>4</v>
      </c>
    </row>
    <row r="425" spans="2:14" x14ac:dyDescent="0.2">
      <c r="B425" t="s">
        <v>62</v>
      </c>
      <c r="C425">
        <v>11</v>
      </c>
      <c r="D425">
        <v>10</v>
      </c>
      <c r="E425">
        <v>39</v>
      </c>
      <c r="F425">
        <v>35</v>
      </c>
      <c r="G425">
        <v>13</v>
      </c>
      <c r="H425">
        <v>12</v>
      </c>
      <c r="I425">
        <v>11</v>
      </c>
      <c r="J425">
        <v>10</v>
      </c>
      <c r="K425">
        <v>16</v>
      </c>
      <c r="L425">
        <v>14</v>
      </c>
      <c r="M425">
        <v>23</v>
      </c>
      <c r="N425">
        <v>2</v>
      </c>
    </row>
    <row r="426" spans="2:14" x14ac:dyDescent="0.2">
      <c r="B426" t="s">
        <v>67</v>
      </c>
      <c r="C426">
        <v>3</v>
      </c>
      <c r="D426">
        <v>33</v>
      </c>
      <c r="E426">
        <v>1</v>
      </c>
      <c r="F426">
        <v>11</v>
      </c>
      <c r="G426">
        <v>0</v>
      </c>
      <c r="H426">
        <v>0</v>
      </c>
      <c r="I426">
        <v>1</v>
      </c>
      <c r="J426">
        <v>11</v>
      </c>
      <c r="K426">
        <v>1</v>
      </c>
      <c r="L426">
        <v>11</v>
      </c>
      <c r="M426">
        <v>3</v>
      </c>
      <c r="N426">
        <v>3</v>
      </c>
    </row>
    <row r="427" spans="2:14" x14ac:dyDescent="0.2">
      <c r="B427" t="s">
        <v>72</v>
      </c>
      <c r="C427">
        <v>2</v>
      </c>
      <c r="D427">
        <v>20</v>
      </c>
      <c r="E427">
        <v>0</v>
      </c>
      <c r="F427">
        <v>0</v>
      </c>
      <c r="G427">
        <v>2</v>
      </c>
      <c r="H427">
        <v>20</v>
      </c>
      <c r="I427">
        <v>2</v>
      </c>
      <c r="J427">
        <v>20</v>
      </c>
      <c r="K427">
        <v>2</v>
      </c>
      <c r="L427">
        <v>20</v>
      </c>
      <c r="M427">
        <v>2</v>
      </c>
      <c r="N427">
        <v>2</v>
      </c>
    </row>
    <row r="428" spans="2:14" x14ac:dyDescent="0.2">
      <c r="B428" t="s">
        <v>77</v>
      </c>
      <c r="C428">
        <v>18</v>
      </c>
      <c r="D428">
        <v>9</v>
      </c>
      <c r="E428">
        <v>72</v>
      </c>
      <c r="F428">
        <v>38</v>
      </c>
      <c r="G428">
        <v>18</v>
      </c>
      <c r="H428">
        <v>9</v>
      </c>
      <c r="I428">
        <v>17</v>
      </c>
      <c r="J428">
        <v>9</v>
      </c>
      <c r="K428">
        <v>20</v>
      </c>
      <c r="L428">
        <v>11</v>
      </c>
      <c r="M428">
        <v>45</v>
      </c>
      <c r="N428">
        <v>2</v>
      </c>
    </row>
    <row r="429" spans="2:14" x14ac:dyDescent="0.2">
      <c r="B429" t="s">
        <v>83</v>
      </c>
      <c r="C429">
        <v>0</v>
      </c>
      <c r="D429">
        <v>0</v>
      </c>
      <c r="E429">
        <v>8</v>
      </c>
      <c r="F429">
        <v>10</v>
      </c>
      <c r="G429">
        <v>21</v>
      </c>
      <c r="H429">
        <v>27</v>
      </c>
      <c r="I429">
        <v>7</v>
      </c>
      <c r="J429">
        <v>9</v>
      </c>
      <c r="K429">
        <v>2</v>
      </c>
      <c r="L429">
        <v>3</v>
      </c>
      <c r="M429">
        <v>39</v>
      </c>
      <c r="N429">
        <v>5</v>
      </c>
    </row>
    <row r="430" spans="2:14" x14ac:dyDescent="0.2">
      <c r="B430" t="s">
        <v>88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2:14" x14ac:dyDescent="0.2">
      <c r="B431" t="s">
        <v>94</v>
      </c>
      <c r="C431">
        <v>12</v>
      </c>
      <c r="D431">
        <v>4</v>
      </c>
      <c r="E431">
        <v>94</v>
      </c>
      <c r="F431">
        <v>31</v>
      </c>
      <c r="G431">
        <v>61</v>
      </c>
      <c r="H431">
        <v>20</v>
      </c>
      <c r="I431">
        <v>21</v>
      </c>
      <c r="J431">
        <v>7</v>
      </c>
      <c r="K431">
        <v>15</v>
      </c>
      <c r="L431">
        <v>5</v>
      </c>
      <c r="M431">
        <v>102</v>
      </c>
      <c r="N431">
        <v>3</v>
      </c>
    </row>
    <row r="432" spans="2:14" x14ac:dyDescent="0.2">
      <c r="B432" t="s">
        <v>100</v>
      </c>
      <c r="C432">
        <v>1</v>
      </c>
      <c r="D432">
        <v>5</v>
      </c>
      <c r="E432">
        <v>6</v>
      </c>
      <c r="F432">
        <v>27</v>
      </c>
      <c r="G432">
        <v>6</v>
      </c>
      <c r="H432">
        <v>27</v>
      </c>
      <c r="I432">
        <v>0</v>
      </c>
      <c r="J432">
        <v>0</v>
      </c>
      <c r="K432">
        <v>0</v>
      </c>
      <c r="L432">
        <v>0</v>
      </c>
      <c r="M432">
        <v>9</v>
      </c>
      <c r="N432">
        <v>4</v>
      </c>
    </row>
    <row r="433" spans="2:14" x14ac:dyDescent="0.2">
      <c r="B433" t="s">
        <v>104</v>
      </c>
      <c r="C433">
        <v>4</v>
      </c>
      <c r="D433">
        <v>5</v>
      </c>
      <c r="E433">
        <v>16</v>
      </c>
      <c r="F433">
        <v>19</v>
      </c>
      <c r="G433">
        <v>11</v>
      </c>
      <c r="H433">
        <v>13</v>
      </c>
      <c r="I433">
        <v>5</v>
      </c>
      <c r="J433">
        <v>6</v>
      </c>
      <c r="K433">
        <v>7</v>
      </c>
      <c r="L433">
        <v>8</v>
      </c>
      <c r="M433">
        <v>41</v>
      </c>
      <c r="N433">
        <v>4</v>
      </c>
    </row>
    <row r="434" spans="2:14" x14ac:dyDescent="0.2">
      <c r="B434" t="s">
        <v>109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2:14" x14ac:dyDescent="0.2">
      <c r="B435" t="s">
        <v>113</v>
      </c>
      <c r="C435">
        <v>21</v>
      </c>
      <c r="D435">
        <v>18</v>
      </c>
      <c r="E435">
        <v>26</v>
      </c>
      <c r="F435">
        <v>22</v>
      </c>
      <c r="G435">
        <v>16</v>
      </c>
      <c r="H435">
        <v>14</v>
      </c>
      <c r="I435">
        <v>8</v>
      </c>
      <c r="J435">
        <v>7</v>
      </c>
      <c r="K435">
        <v>7</v>
      </c>
      <c r="L435">
        <v>6</v>
      </c>
      <c r="M435">
        <v>39</v>
      </c>
      <c r="N435">
        <v>3</v>
      </c>
    </row>
    <row r="436" spans="2:14" x14ac:dyDescent="0.2">
      <c r="B436" t="s">
        <v>119</v>
      </c>
      <c r="C436">
        <v>14</v>
      </c>
      <c r="D436">
        <v>21</v>
      </c>
      <c r="E436">
        <v>18</v>
      </c>
      <c r="F436">
        <v>26</v>
      </c>
      <c r="G436">
        <v>11</v>
      </c>
      <c r="H436">
        <v>16</v>
      </c>
      <c r="I436">
        <v>4</v>
      </c>
      <c r="J436">
        <v>6</v>
      </c>
      <c r="K436">
        <v>1</v>
      </c>
      <c r="L436">
        <v>1</v>
      </c>
      <c r="M436">
        <v>20</v>
      </c>
      <c r="N436">
        <v>2</v>
      </c>
    </row>
    <row r="437" spans="2:14" x14ac:dyDescent="0.2">
      <c r="B437" t="s">
        <v>125</v>
      </c>
      <c r="C437">
        <v>12</v>
      </c>
      <c r="D437">
        <v>12</v>
      </c>
      <c r="E437">
        <v>30</v>
      </c>
      <c r="F437">
        <v>30</v>
      </c>
      <c r="G437">
        <v>9</v>
      </c>
      <c r="H437">
        <v>9</v>
      </c>
      <c r="I437">
        <v>17</v>
      </c>
      <c r="J437">
        <v>17</v>
      </c>
      <c r="K437">
        <v>8</v>
      </c>
      <c r="L437">
        <v>8</v>
      </c>
      <c r="M437">
        <v>24</v>
      </c>
      <c r="N437">
        <v>2</v>
      </c>
    </row>
    <row r="438" spans="2:14" x14ac:dyDescent="0.2">
      <c r="B438" t="s">
        <v>131</v>
      </c>
      <c r="C438">
        <v>24</v>
      </c>
      <c r="D438">
        <v>17</v>
      </c>
      <c r="E438">
        <v>19</v>
      </c>
      <c r="F438">
        <v>14</v>
      </c>
      <c r="G438">
        <v>14</v>
      </c>
      <c r="H438">
        <v>10</v>
      </c>
      <c r="I438">
        <v>10</v>
      </c>
      <c r="J438">
        <v>7</v>
      </c>
      <c r="K438">
        <v>12</v>
      </c>
      <c r="L438">
        <v>9</v>
      </c>
      <c r="M438">
        <v>59</v>
      </c>
      <c r="N438">
        <v>4</v>
      </c>
    </row>
    <row r="439" spans="2:14" x14ac:dyDescent="0.2">
      <c r="B439" t="s">
        <v>137</v>
      </c>
      <c r="C439">
        <v>10</v>
      </c>
      <c r="D439">
        <v>16</v>
      </c>
      <c r="E439">
        <v>16</v>
      </c>
      <c r="F439">
        <v>26</v>
      </c>
      <c r="G439">
        <v>7</v>
      </c>
      <c r="H439">
        <v>11</v>
      </c>
      <c r="I439">
        <v>10</v>
      </c>
      <c r="J439">
        <v>16</v>
      </c>
      <c r="K439">
        <v>0</v>
      </c>
      <c r="L439">
        <v>0</v>
      </c>
      <c r="M439">
        <v>18</v>
      </c>
      <c r="N439">
        <v>3</v>
      </c>
    </row>
    <row r="440" spans="2:14" x14ac:dyDescent="0.2">
      <c r="B440" t="s">
        <v>142</v>
      </c>
      <c r="C440">
        <v>15</v>
      </c>
      <c r="D440">
        <v>13</v>
      </c>
      <c r="E440">
        <v>29</v>
      </c>
      <c r="F440">
        <v>26</v>
      </c>
      <c r="G440">
        <v>9</v>
      </c>
      <c r="H440">
        <v>8</v>
      </c>
      <c r="I440">
        <v>16</v>
      </c>
      <c r="J440">
        <v>14</v>
      </c>
      <c r="K440">
        <v>14</v>
      </c>
      <c r="L440">
        <v>13</v>
      </c>
      <c r="M440">
        <v>29</v>
      </c>
      <c r="N440">
        <v>2</v>
      </c>
    </row>
    <row r="441" spans="2:14" x14ac:dyDescent="0.2">
      <c r="B441" t="s">
        <v>148</v>
      </c>
      <c r="C441">
        <v>8</v>
      </c>
      <c r="D441">
        <v>16</v>
      </c>
      <c r="E441">
        <v>13</v>
      </c>
      <c r="F441">
        <v>27</v>
      </c>
      <c r="G441">
        <v>4</v>
      </c>
      <c r="H441">
        <v>8</v>
      </c>
      <c r="I441">
        <v>6</v>
      </c>
      <c r="J441">
        <v>12</v>
      </c>
      <c r="K441">
        <v>8</v>
      </c>
      <c r="L441">
        <v>16</v>
      </c>
      <c r="M441">
        <v>10</v>
      </c>
      <c r="N441">
        <v>2</v>
      </c>
    </row>
    <row r="442" spans="2:14" x14ac:dyDescent="0.2">
      <c r="C442" t="s">
        <v>362</v>
      </c>
    </row>
    <row r="443" spans="2:14" x14ac:dyDescent="0.2">
      <c r="C443" t="s">
        <v>363</v>
      </c>
      <c r="D443" t="s">
        <v>364</v>
      </c>
      <c r="E443" t="s">
        <v>364</v>
      </c>
      <c r="G443" t="s">
        <v>365</v>
      </c>
    </row>
    <row r="444" spans="2:14" x14ac:dyDescent="0.2">
      <c r="C444" t="s">
        <v>366</v>
      </c>
      <c r="D444" t="s">
        <v>367</v>
      </c>
      <c r="E444" t="s">
        <v>368</v>
      </c>
      <c r="F444" t="s">
        <v>369</v>
      </c>
      <c r="G444" t="s">
        <v>370</v>
      </c>
      <c r="H444" t="s">
        <v>4</v>
      </c>
    </row>
    <row r="445" spans="2:14" x14ac:dyDescent="0.2">
      <c r="C445" t="s">
        <v>5</v>
      </c>
      <c r="D445" t="s">
        <v>5</v>
      </c>
      <c r="E445" t="s">
        <v>5</v>
      </c>
      <c r="F445" t="s">
        <v>5</v>
      </c>
      <c r="G445" t="s">
        <v>5</v>
      </c>
      <c r="H445" t="s">
        <v>5</v>
      </c>
    </row>
    <row r="446" spans="2:14" x14ac:dyDescent="0.2">
      <c r="B446" t="s">
        <v>6</v>
      </c>
      <c r="C446" t="s">
        <v>112</v>
      </c>
      <c r="D446" t="s">
        <v>526</v>
      </c>
      <c r="E446" t="s">
        <v>527</v>
      </c>
      <c r="F446" t="s">
        <v>248</v>
      </c>
      <c r="G446" t="s">
        <v>527</v>
      </c>
      <c r="H446" t="s">
        <v>528</v>
      </c>
    </row>
    <row r="447" spans="2:14" x14ac:dyDescent="0.2">
      <c r="B447" t="s">
        <v>12</v>
      </c>
      <c r="C447" t="s">
        <v>65</v>
      </c>
      <c r="D447" t="s">
        <v>529</v>
      </c>
      <c r="E447" t="s">
        <v>530</v>
      </c>
      <c r="F447" t="s">
        <v>531</v>
      </c>
      <c r="G447" t="s">
        <v>531</v>
      </c>
      <c r="H447" t="s">
        <v>532</v>
      </c>
    </row>
    <row r="448" spans="2:14" x14ac:dyDescent="0.2">
      <c r="B448" t="s">
        <v>18</v>
      </c>
      <c r="C448" t="s">
        <v>258</v>
      </c>
      <c r="D448" t="s">
        <v>533</v>
      </c>
      <c r="E448" t="s">
        <v>257</v>
      </c>
      <c r="F448" t="s">
        <v>45</v>
      </c>
      <c r="G448" t="s">
        <v>534</v>
      </c>
      <c r="H448" t="s">
        <v>259</v>
      </c>
    </row>
    <row r="449" spans="2:8" x14ac:dyDescent="0.2">
      <c r="B449" t="s">
        <v>24</v>
      </c>
      <c r="C449" t="s">
        <v>49</v>
      </c>
      <c r="D449" t="s">
        <v>535</v>
      </c>
      <c r="E449" t="s">
        <v>429</v>
      </c>
      <c r="F449" t="s">
        <v>221</v>
      </c>
      <c r="G449" t="s">
        <v>536</v>
      </c>
      <c r="H449" t="s">
        <v>535</v>
      </c>
    </row>
    <row r="450" spans="2:8" x14ac:dyDescent="0.2">
      <c r="B450" t="s">
        <v>30</v>
      </c>
      <c r="C450" t="s">
        <v>86</v>
      </c>
      <c r="D450" t="s">
        <v>537</v>
      </c>
      <c r="E450" t="s">
        <v>538</v>
      </c>
      <c r="F450" t="s">
        <v>539</v>
      </c>
      <c r="G450" t="s">
        <v>540</v>
      </c>
      <c r="H450" t="s">
        <v>541</v>
      </c>
    </row>
    <row r="451" spans="2:8" x14ac:dyDescent="0.2">
      <c r="B451" t="s">
        <v>36</v>
      </c>
      <c r="C451" t="s">
        <v>112</v>
      </c>
      <c r="D451" t="s">
        <v>270</v>
      </c>
      <c r="E451" t="s">
        <v>542</v>
      </c>
      <c r="F451" t="s">
        <v>59</v>
      </c>
      <c r="G451" t="s">
        <v>542</v>
      </c>
      <c r="H451" t="s">
        <v>543</v>
      </c>
    </row>
    <row r="452" spans="2:8" x14ac:dyDescent="0.2">
      <c r="B452" t="s">
        <v>42</v>
      </c>
      <c r="C452" t="s">
        <v>45</v>
      </c>
      <c r="D452" t="s">
        <v>45</v>
      </c>
      <c r="E452" t="s">
        <v>45</v>
      </c>
      <c r="F452" t="s">
        <v>45</v>
      </c>
      <c r="G452" t="s">
        <v>45</v>
      </c>
      <c r="H452" t="s">
        <v>45</v>
      </c>
    </row>
    <row r="453" spans="2:8" x14ac:dyDescent="0.2">
      <c r="B453" t="s">
        <v>46</v>
      </c>
      <c r="C453" t="s">
        <v>45</v>
      </c>
      <c r="D453" t="s">
        <v>544</v>
      </c>
      <c r="E453" t="s">
        <v>161</v>
      </c>
      <c r="F453" t="s">
        <v>245</v>
      </c>
      <c r="G453" t="s">
        <v>272</v>
      </c>
      <c r="H453" t="s">
        <v>273</v>
      </c>
    </row>
    <row r="454" spans="2:8" x14ac:dyDescent="0.2">
      <c r="B454" t="s">
        <v>51</v>
      </c>
      <c r="C454" t="s">
        <v>86</v>
      </c>
      <c r="D454" t="s">
        <v>545</v>
      </c>
      <c r="E454" t="s">
        <v>11</v>
      </c>
      <c r="F454" t="s">
        <v>546</v>
      </c>
      <c r="G454" t="s">
        <v>8</v>
      </c>
      <c r="H454" t="s">
        <v>547</v>
      </c>
    </row>
    <row r="455" spans="2:8" x14ac:dyDescent="0.2">
      <c r="B455" t="s">
        <v>57</v>
      </c>
      <c r="C455" t="s">
        <v>278</v>
      </c>
      <c r="D455" t="s">
        <v>278</v>
      </c>
      <c r="E455" t="s">
        <v>198</v>
      </c>
      <c r="F455" t="s">
        <v>278</v>
      </c>
      <c r="G455" t="s">
        <v>45</v>
      </c>
      <c r="H455" t="s">
        <v>198</v>
      </c>
    </row>
    <row r="456" spans="2:8" x14ac:dyDescent="0.2">
      <c r="B456" t="s">
        <v>62</v>
      </c>
      <c r="C456" t="s">
        <v>246</v>
      </c>
      <c r="D456" t="s">
        <v>548</v>
      </c>
      <c r="E456" t="s">
        <v>549</v>
      </c>
      <c r="F456" t="s">
        <v>250</v>
      </c>
      <c r="G456" t="s">
        <v>550</v>
      </c>
      <c r="H456" t="s">
        <v>551</v>
      </c>
    </row>
    <row r="457" spans="2:8" x14ac:dyDescent="0.2">
      <c r="B457" t="s">
        <v>67</v>
      </c>
      <c r="C457" t="s">
        <v>45</v>
      </c>
      <c r="D457" t="s">
        <v>45</v>
      </c>
      <c r="E457" t="s">
        <v>45</v>
      </c>
      <c r="F457" t="s">
        <v>45</v>
      </c>
      <c r="G457" t="s">
        <v>45</v>
      </c>
      <c r="H457" t="s">
        <v>45</v>
      </c>
    </row>
    <row r="458" spans="2:8" x14ac:dyDescent="0.2">
      <c r="B458" t="s">
        <v>72</v>
      </c>
      <c r="C458" t="s">
        <v>75</v>
      </c>
      <c r="D458" t="s">
        <v>45</v>
      </c>
      <c r="E458" t="s">
        <v>74</v>
      </c>
      <c r="F458" t="s">
        <v>75</v>
      </c>
      <c r="G458" t="s">
        <v>74</v>
      </c>
      <c r="H458" t="s">
        <v>76</v>
      </c>
    </row>
    <row r="459" spans="2:8" x14ac:dyDescent="0.2">
      <c r="B459" t="s">
        <v>77</v>
      </c>
      <c r="C459" t="s">
        <v>85</v>
      </c>
      <c r="D459" t="s">
        <v>261</v>
      </c>
      <c r="E459" t="s">
        <v>507</v>
      </c>
      <c r="F459" t="s">
        <v>221</v>
      </c>
      <c r="G459" t="s">
        <v>552</v>
      </c>
      <c r="H459" t="s">
        <v>192</v>
      </c>
    </row>
    <row r="460" spans="2:8" x14ac:dyDescent="0.2">
      <c r="B460" t="s">
        <v>83</v>
      </c>
      <c r="C460" t="s">
        <v>45</v>
      </c>
      <c r="D460" t="s">
        <v>250</v>
      </c>
      <c r="E460" t="s">
        <v>324</v>
      </c>
      <c r="F460" t="s">
        <v>250</v>
      </c>
      <c r="G460" t="s">
        <v>112</v>
      </c>
      <c r="H460" t="s">
        <v>285</v>
      </c>
    </row>
    <row r="461" spans="2:8" x14ac:dyDescent="0.2">
      <c r="B461" t="s">
        <v>88</v>
      </c>
      <c r="C461" t="s">
        <v>45</v>
      </c>
      <c r="D461" t="s">
        <v>45</v>
      </c>
      <c r="E461" t="s">
        <v>45</v>
      </c>
      <c r="F461" t="s">
        <v>45</v>
      </c>
      <c r="G461" t="s">
        <v>45</v>
      </c>
      <c r="H461" t="s">
        <v>45</v>
      </c>
    </row>
    <row r="462" spans="2:8" x14ac:dyDescent="0.2">
      <c r="B462" t="s">
        <v>94</v>
      </c>
      <c r="C462" t="s">
        <v>553</v>
      </c>
      <c r="D462" t="s">
        <v>554</v>
      </c>
      <c r="E462" t="s">
        <v>555</v>
      </c>
      <c r="F462" t="s">
        <v>288</v>
      </c>
      <c r="G462" t="s">
        <v>468</v>
      </c>
      <c r="H462" t="s">
        <v>556</v>
      </c>
    </row>
    <row r="463" spans="2:8" x14ac:dyDescent="0.2">
      <c r="B463" t="s">
        <v>100</v>
      </c>
      <c r="C463" t="s">
        <v>45</v>
      </c>
      <c r="D463" t="s">
        <v>557</v>
      </c>
      <c r="E463" t="s">
        <v>290</v>
      </c>
      <c r="F463" t="s">
        <v>45</v>
      </c>
      <c r="G463" t="s">
        <v>291</v>
      </c>
      <c r="H463" t="s">
        <v>290</v>
      </c>
    </row>
    <row r="464" spans="2:8" x14ac:dyDescent="0.2">
      <c r="B464" t="s">
        <v>104</v>
      </c>
      <c r="C464" t="s">
        <v>272</v>
      </c>
      <c r="D464" t="s">
        <v>558</v>
      </c>
      <c r="E464" t="s">
        <v>559</v>
      </c>
      <c r="F464" t="s">
        <v>465</v>
      </c>
      <c r="G464" t="s">
        <v>298</v>
      </c>
      <c r="H464" t="s">
        <v>560</v>
      </c>
    </row>
    <row r="465" spans="2:14" x14ac:dyDescent="0.2">
      <c r="B465" t="s">
        <v>109</v>
      </c>
      <c r="C465" t="s">
        <v>45</v>
      </c>
      <c r="D465" t="s">
        <v>45</v>
      </c>
      <c r="E465" t="s">
        <v>45</v>
      </c>
      <c r="F465" t="s">
        <v>45</v>
      </c>
      <c r="G465" t="s">
        <v>45</v>
      </c>
      <c r="H465" t="s">
        <v>45</v>
      </c>
    </row>
    <row r="466" spans="2:14" x14ac:dyDescent="0.2">
      <c r="B466" t="s">
        <v>113</v>
      </c>
      <c r="C466" t="s">
        <v>272</v>
      </c>
      <c r="D466" t="s">
        <v>561</v>
      </c>
      <c r="E466" t="s">
        <v>297</v>
      </c>
      <c r="F466" t="s">
        <v>465</v>
      </c>
      <c r="G466" t="s">
        <v>298</v>
      </c>
      <c r="H466" t="s">
        <v>562</v>
      </c>
    </row>
    <row r="467" spans="2:14" x14ac:dyDescent="0.2">
      <c r="B467" t="s">
        <v>119</v>
      </c>
      <c r="C467" t="s">
        <v>269</v>
      </c>
      <c r="D467" t="s">
        <v>339</v>
      </c>
      <c r="E467" t="s">
        <v>563</v>
      </c>
      <c r="F467" t="s">
        <v>112</v>
      </c>
      <c r="G467" t="s">
        <v>59</v>
      </c>
      <c r="H467" t="s">
        <v>270</v>
      </c>
    </row>
    <row r="468" spans="2:14" x14ac:dyDescent="0.2">
      <c r="B468" t="s">
        <v>125</v>
      </c>
      <c r="C468" t="s">
        <v>272</v>
      </c>
      <c r="D468" t="s">
        <v>564</v>
      </c>
      <c r="E468" t="s">
        <v>305</v>
      </c>
      <c r="F468" t="s">
        <v>565</v>
      </c>
      <c r="G468" t="s">
        <v>566</v>
      </c>
      <c r="H468" t="s">
        <v>306</v>
      </c>
    </row>
    <row r="469" spans="2:14" x14ac:dyDescent="0.2">
      <c r="B469" t="s">
        <v>131</v>
      </c>
      <c r="C469" t="s">
        <v>182</v>
      </c>
      <c r="D469" t="s">
        <v>457</v>
      </c>
      <c r="E469" t="s">
        <v>567</v>
      </c>
      <c r="F469" t="s">
        <v>154</v>
      </c>
      <c r="G469" t="s">
        <v>568</v>
      </c>
      <c r="H469" t="s">
        <v>567</v>
      </c>
    </row>
    <row r="470" spans="2:14" x14ac:dyDescent="0.2">
      <c r="B470" t="s">
        <v>137</v>
      </c>
      <c r="C470" t="s">
        <v>92</v>
      </c>
      <c r="D470" t="s">
        <v>308</v>
      </c>
      <c r="E470" t="s">
        <v>569</v>
      </c>
      <c r="F470" t="s">
        <v>570</v>
      </c>
      <c r="G470" t="s">
        <v>570</v>
      </c>
      <c r="H470" t="s">
        <v>308</v>
      </c>
    </row>
    <row r="471" spans="2:14" x14ac:dyDescent="0.2">
      <c r="B471" t="s">
        <v>142</v>
      </c>
      <c r="C471" t="s">
        <v>21</v>
      </c>
      <c r="D471" t="s">
        <v>302</v>
      </c>
      <c r="E471" t="s">
        <v>571</v>
      </c>
      <c r="F471" t="s">
        <v>572</v>
      </c>
      <c r="G471" t="s">
        <v>573</v>
      </c>
      <c r="H471" t="s">
        <v>304</v>
      </c>
    </row>
    <row r="472" spans="2:14" x14ac:dyDescent="0.2">
      <c r="B472" t="s">
        <v>148</v>
      </c>
      <c r="C472" t="s">
        <v>102</v>
      </c>
      <c r="D472" t="s">
        <v>574</v>
      </c>
      <c r="E472" t="s">
        <v>70</v>
      </c>
      <c r="F472" t="s">
        <v>70</v>
      </c>
      <c r="G472" t="s">
        <v>313</v>
      </c>
      <c r="H472" t="s">
        <v>315</v>
      </c>
    </row>
    <row r="473" spans="2:14" x14ac:dyDescent="0.2">
      <c r="B473" t="s">
        <v>6</v>
      </c>
      <c r="C473">
        <v>2</v>
      </c>
      <c r="D473">
        <v>5</v>
      </c>
      <c r="E473">
        <v>10</v>
      </c>
      <c r="F473">
        <v>23</v>
      </c>
      <c r="G473">
        <v>5</v>
      </c>
      <c r="H473">
        <v>12</v>
      </c>
      <c r="I473">
        <v>9</v>
      </c>
      <c r="J473">
        <v>21</v>
      </c>
      <c r="K473">
        <v>5</v>
      </c>
      <c r="L473">
        <v>12</v>
      </c>
      <c r="M473">
        <v>12</v>
      </c>
      <c r="N473">
        <v>2</v>
      </c>
    </row>
    <row r="474" spans="2:14" x14ac:dyDescent="0.2">
      <c r="B474" t="s">
        <v>12</v>
      </c>
      <c r="C474">
        <v>10</v>
      </c>
      <c r="D474">
        <v>6</v>
      </c>
      <c r="E474">
        <v>51</v>
      </c>
      <c r="F474">
        <v>31</v>
      </c>
      <c r="G474">
        <v>27</v>
      </c>
      <c r="H474">
        <v>16</v>
      </c>
      <c r="I474">
        <v>18</v>
      </c>
      <c r="J474">
        <v>11</v>
      </c>
      <c r="K474">
        <v>18</v>
      </c>
      <c r="L474">
        <v>11</v>
      </c>
      <c r="M474">
        <v>43</v>
      </c>
      <c r="N474">
        <v>2</v>
      </c>
    </row>
    <row r="475" spans="2:14" x14ac:dyDescent="0.2">
      <c r="B475" t="s">
        <v>18</v>
      </c>
      <c r="C475">
        <v>4</v>
      </c>
      <c r="D475">
        <v>12</v>
      </c>
      <c r="E475">
        <v>7</v>
      </c>
      <c r="F475">
        <v>21</v>
      </c>
      <c r="G475">
        <v>6</v>
      </c>
      <c r="H475">
        <v>18</v>
      </c>
      <c r="I475">
        <v>0</v>
      </c>
      <c r="J475">
        <v>0</v>
      </c>
      <c r="K475">
        <v>3</v>
      </c>
      <c r="L475">
        <v>9</v>
      </c>
      <c r="M475">
        <v>13</v>
      </c>
      <c r="N475">
        <v>3</v>
      </c>
    </row>
    <row r="476" spans="2:14" x14ac:dyDescent="0.2">
      <c r="B476" t="s">
        <v>24</v>
      </c>
      <c r="C476">
        <v>4</v>
      </c>
      <c r="D476">
        <v>3</v>
      </c>
      <c r="E476">
        <v>29</v>
      </c>
      <c r="F476">
        <v>25</v>
      </c>
      <c r="G476">
        <v>19</v>
      </c>
      <c r="H476">
        <v>17</v>
      </c>
      <c r="I476">
        <v>12</v>
      </c>
      <c r="J476">
        <v>10</v>
      </c>
      <c r="K476">
        <v>22</v>
      </c>
      <c r="L476">
        <v>19</v>
      </c>
      <c r="M476">
        <v>29</v>
      </c>
      <c r="N476">
        <v>2</v>
      </c>
    </row>
    <row r="477" spans="2:14" x14ac:dyDescent="0.2">
      <c r="B477" t="s">
        <v>30</v>
      </c>
      <c r="C477">
        <v>2</v>
      </c>
      <c r="D477">
        <v>2</v>
      </c>
      <c r="E477">
        <v>29</v>
      </c>
      <c r="F477">
        <v>28</v>
      </c>
      <c r="G477">
        <v>19</v>
      </c>
      <c r="H477">
        <v>18</v>
      </c>
      <c r="I477">
        <v>16</v>
      </c>
      <c r="J477">
        <v>15</v>
      </c>
      <c r="K477">
        <v>17</v>
      </c>
      <c r="L477">
        <v>16</v>
      </c>
      <c r="M477">
        <v>22</v>
      </c>
      <c r="N477">
        <v>2</v>
      </c>
    </row>
    <row r="478" spans="2:14" x14ac:dyDescent="0.2">
      <c r="B478" t="s">
        <v>36</v>
      </c>
      <c r="C478">
        <v>2</v>
      </c>
      <c r="D478">
        <v>5</v>
      </c>
      <c r="E478">
        <v>10</v>
      </c>
      <c r="F478">
        <v>27</v>
      </c>
      <c r="G478">
        <v>5</v>
      </c>
      <c r="H478">
        <v>14</v>
      </c>
      <c r="I478">
        <v>3</v>
      </c>
      <c r="J478">
        <v>8</v>
      </c>
      <c r="K478">
        <v>5</v>
      </c>
      <c r="L478">
        <v>14</v>
      </c>
      <c r="M478">
        <v>12</v>
      </c>
      <c r="N478">
        <v>3</v>
      </c>
    </row>
    <row r="479" spans="2:14" x14ac:dyDescent="0.2">
      <c r="B479" t="s">
        <v>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2:14" x14ac:dyDescent="0.2">
      <c r="B480" t="s">
        <v>46</v>
      </c>
      <c r="C480">
        <v>0</v>
      </c>
      <c r="D480">
        <v>0</v>
      </c>
      <c r="E480">
        <v>20</v>
      </c>
      <c r="F480">
        <v>41</v>
      </c>
      <c r="G480">
        <v>10</v>
      </c>
      <c r="H480">
        <v>20</v>
      </c>
      <c r="I480">
        <v>5</v>
      </c>
      <c r="J480">
        <v>10</v>
      </c>
      <c r="K480">
        <v>1</v>
      </c>
      <c r="L480">
        <v>2</v>
      </c>
      <c r="M480">
        <v>13</v>
      </c>
      <c r="N480">
        <v>2</v>
      </c>
    </row>
    <row r="481" spans="2:14" x14ac:dyDescent="0.2">
      <c r="B481" t="s">
        <v>51</v>
      </c>
      <c r="C481">
        <v>2</v>
      </c>
      <c r="D481">
        <v>2</v>
      </c>
      <c r="E481">
        <v>20</v>
      </c>
      <c r="F481">
        <v>21</v>
      </c>
      <c r="G481">
        <v>22</v>
      </c>
      <c r="H481">
        <v>23</v>
      </c>
      <c r="I481">
        <v>14</v>
      </c>
      <c r="J481">
        <v>15</v>
      </c>
      <c r="K481">
        <v>12</v>
      </c>
      <c r="L481">
        <v>13</v>
      </c>
      <c r="M481">
        <v>25</v>
      </c>
      <c r="N481">
        <v>2</v>
      </c>
    </row>
    <row r="482" spans="2:14" x14ac:dyDescent="0.2">
      <c r="B482" t="s">
        <v>57</v>
      </c>
      <c r="C482">
        <v>1</v>
      </c>
      <c r="D482">
        <v>11</v>
      </c>
      <c r="E482">
        <v>1</v>
      </c>
      <c r="F482">
        <v>11</v>
      </c>
      <c r="G482">
        <v>3</v>
      </c>
      <c r="H482">
        <v>33</v>
      </c>
      <c r="I482">
        <v>1</v>
      </c>
      <c r="J482">
        <v>11</v>
      </c>
      <c r="K482">
        <v>0</v>
      </c>
      <c r="L482">
        <v>0</v>
      </c>
      <c r="M482">
        <v>3</v>
      </c>
      <c r="N482">
        <v>3</v>
      </c>
    </row>
    <row r="483" spans="2:14" x14ac:dyDescent="0.2">
      <c r="B483" t="s">
        <v>62</v>
      </c>
      <c r="C483">
        <v>2</v>
      </c>
      <c r="D483">
        <v>4</v>
      </c>
      <c r="E483">
        <v>12</v>
      </c>
      <c r="F483">
        <v>27</v>
      </c>
      <c r="G483">
        <v>4</v>
      </c>
      <c r="H483">
        <v>9</v>
      </c>
      <c r="I483">
        <v>3</v>
      </c>
      <c r="J483">
        <v>7</v>
      </c>
      <c r="K483">
        <v>14</v>
      </c>
      <c r="L483">
        <v>31</v>
      </c>
      <c r="M483">
        <v>10</v>
      </c>
      <c r="N483">
        <v>2</v>
      </c>
    </row>
    <row r="484" spans="2:14" x14ac:dyDescent="0.2">
      <c r="B484" t="s">
        <v>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2:14" x14ac:dyDescent="0.2">
      <c r="B485" t="s">
        <v>72</v>
      </c>
      <c r="C485">
        <v>1</v>
      </c>
      <c r="D485">
        <v>10</v>
      </c>
      <c r="E485">
        <v>0</v>
      </c>
      <c r="F485">
        <v>0</v>
      </c>
      <c r="G485">
        <v>3</v>
      </c>
      <c r="H485">
        <v>30</v>
      </c>
      <c r="I485">
        <v>1</v>
      </c>
      <c r="J485">
        <v>10</v>
      </c>
      <c r="K485">
        <v>3</v>
      </c>
      <c r="L485">
        <v>30</v>
      </c>
      <c r="M485">
        <v>2</v>
      </c>
      <c r="N485">
        <v>2</v>
      </c>
    </row>
    <row r="486" spans="2:14" x14ac:dyDescent="0.2">
      <c r="B486" t="s">
        <v>77</v>
      </c>
      <c r="C486">
        <v>3</v>
      </c>
      <c r="D486">
        <v>3</v>
      </c>
      <c r="E486">
        <v>38</v>
      </c>
      <c r="F486">
        <v>33</v>
      </c>
      <c r="G486">
        <v>8</v>
      </c>
      <c r="H486">
        <v>7</v>
      </c>
      <c r="I486">
        <v>12</v>
      </c>
      <c r="J486">
        <v>10</v>
      </c>
      <c r="K486">
        <v>31</v>
      </c>
      <c r="L486">
        <v>27</v>
      </c>
      <c r="M486">
        <v>23</v>
      </c>
      <c r="N486">
        <v>2</v>
      </c>
    </row>
    <row r="487" spans="2:14" x14ac:dyDescent="0.2">
      <c r="B487" t="s">
        <v>83</v>
      </c>
      <c r="C487">
        <v>0</v>
      </c>
      <c r="D487">
        <v>0</v>
      </c>
      <c r="E487">
        <v>3</v>
      </c>
      <c r="F487">
        <v>7</v>
      </c>
      <c r="G487">
        <v>13</v>
      </c>
      <c r="H487">
        <v>32</v>
      </c>
      <c r="I487">
        <v>3</v>
      </c>
      <c r="J487">
        <v>7</v>
      </c>
      <c r="K487">
        <v>2</v>
      </c>
      <c r="L487">
        <v>5</v>
      </c>
      <c r="M487">
        <v>20</v>
      </c>
      <c r="N487">
        <v>4</v>
      </c>
    </row>
    <row r="488" spans="2:14" x14ac:dyDescent="0.2">
      <c r="B488" t="s">
        <v>88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2:14" x14ac:dyDescent="0.2">
      <c r="B489" t="s">
        <v>94</v>
      </c>
      <c r="C489">
        <v>3</v>
      </c>
      <c r="D489">
        <v>2</v>
      </c>
      <c r="E489">
        <v>55</v>
      </c>
      <c r="F489">
        <v>28</v>
      </c>
      <c r="G489">
        <v>41</v>
      </c>
      <c r="H489">
        <v>21</v>
      </c>
      <c r="I489">
        <v>23</v>
      </c>
      <c r="J489">
        <v>12</v>
      </c>
      <c r="K489">
        <v>12</v>
      </c>
      <c r="L489">
        <v>6</v>
      </c>
      <c r="M489">
        <v>59</v>
      </c>
      <c r="N489">
        <v>3</v>
      </c>
    </row>
    <row r="490" spans="2:14" x14ac:dyDescent="0.2">
      <c r="B490" t="s">
        <v>100</v>
      </c>
      <c r="C490">
        <v>0</v>
      </c>
      <c r="D490">
        <v>0</v>
      </c>
      <c r="E490">
        <v>2</v>
      </c>
      <c r="F490">
        <v>18</v>
      </c>
      <c r="G490">
        <v>4</v>
      </c>
      <c r="H490">
        <v>36</v>
      </c>
      <c r="I490">
        <v>0</v>
      </c>
      <c r="J490">
        <v>0</v>
      </c>
      <c r="K490">
        <v>1</v>
      </c>
      <c r="L490">
        <v>9</v>
      </c>
      <c r="M490">
        <v>4</v>
      </c>
      <c r="N490">
        <v>3</v>
      </c>
    </row>
    <row r="491" spans="2:14" x14ac:dyDescent="0.2">
      <c r="B491" t="s">
        <v>104</v>
      </c>
      <c r="C491">
        <v>1</v>
      </c>
      <c r="D491">
        <v>2</v>
      </c>
      <c r="E491">
        <v>8</v>
      </c>
      <c r="F491">
        <v>15</v>
      </c>
      <c r="G491">
        <v>6</v>
      </c>
      <c r="H491">
        <v>11</v>
      </c>
      <c r="I491">
        <v>3</v>
      </c>
      <c r="J491">
        <v>6</v>
      </c>
      <c r="K491">
        <v>5</v>
      </c>
      <c r="L491">
        <v>9</v>
      </c>
      <c r="M491">
        <v>31</v>
      </c>
      <c r="N491">
        <v>5</v>
      </c>
    </row>
    <row r="492" spans="2:14" x14ac:dyDescent="0.2">
      <c r="B492" t="s">
        <v>109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2:14" x14ac:dyDescent="0.2">
      <c r="B493" t="s">
        <v>113</v>
      </c>
      <c r="C493">
        <v>1</v>
      </c>
      <c r="D493">
        <v>2</v>
      </c>
      <c r="E493">
        <v>15</v>
      </c>
      <c r="F493">
        <v>28</v>
      </c>
      <c r="G493">
        <v>11</v>
      </c>
      <c r="H493">
        <v>21</v>
      </c>
      <c r="I493">
        <v>3</v>
      </c>
      <c r="J493">
        <v>6</v>
      </c>
      <c r="K493">
        <v>5</v>
      </c>
      <c r="L493">
        <v>9</v>
      </c>
      <c r="M493">
        <v>18</v>
      </c>
      <c r="N493">
        <v>3</v>
      </c>
    </row>
    <row r="494" spans="2:14" x14ac:dyDescent="0.2">
      <c r="B494" t="s">
        <v>119</v>
      </c>
      <c r="C494">
        <v>4</v>
      </c>
      <c r="D494">
        <v>11</v>
      </c>
      <c r="E494">
        <v>11</v>
      </c>
      <c r="F494">
        <v>30</v>
      </c>
      <c r="G494">
        <v>7</v>
      </c>
      <c r="H494">
        <v>19</v>
      </c>
      <c r="I494">
        <v>2</v>
      </c>
      <c r="J494">
        <v>5</v>
      </c>
      <c r="K494">
        <v>3</v>
      </c>
      <c r="L494">
        <v>8</v>
      </c>
      <c r="M494">
        <v>10</v>
      </c>
      <c r="N494">
        <v>2</v>
      </c>
    </row>
    <row r="495" spans="2:14" x14ac:dyDescent="0.2">
      <c r="B495" t="s">
        <v>125</v>
      </c>
      <c r="C495">
        <v>1</v>
      </c>
      <c r="D495">
        <v>2</v>
      </c>
      <c r="E495">
        <v>18</v>
      </c>
      <c r="F495">
        <v>31</v>
      </c>
      <c r="G495">
        <v>5</v>
      </c>
      <c r="H495">
        <v>8</v>
      </c>
      <c r="I495">
        <v>12</v>
      </c>
      <c r="J495">
        <v>20</v>
      </c>
      <c r="K495">
        <v>9</v>
      </c>
      <c r="L495">
        <v>15</v>
      </c>
      <c r="M495">
        <v>14</v>
      </c>
      <c r="N495">
        <v>2</v>
      </c>
    </row>
    <row r="496" spans="2:14" x14ac:dyDescent="0.2">
      <c r="B496" t="s">
        <v>131</v>
      </c>
      <c r="C496">
        <v>1</v>
      </c>
      <c r="D496">
        <v>1</v>
      </c>
      <c r="E496">
        <v>12</v>
      </c>
      <c r="F496">
        <v>17</v>
      </c>
      <c r="G496">
        <v>21</v>
      </c>
      <c r="H496">
        <v>30</v>
      </c>
      <c r="I496">
        <v>5</v>
      </c>
      <c r="J496">
        <v>7</v>
      </c>
      <c r="K496">
        <v>11</v>
      </c>
      <c r="L496">
        <v>15</v>
      </c>
      <c r="M496">
        <v>21</v>
      </c>
      <c r="N496">
        <v>3</v>
      </c>
    </row>
    <row r="497" spans="2:14" x14ac:dyDescent="0.2">
      <c r="B497" t="s">
        <v>137</v>
      </c>
      <c r="C497">
        <v>1</v>
      </c>
      <c r="D497">
        <v>4</v>
      </c>
      <c r="E497">
        <v>7</v>
      </c>
      <c r="F497">
        <v>30</v>
      </c>
      <c r="G497">
        <v>4</v>
      </c>
      <c r="H497">
        <v>17</v>
      </c>
      <c r="I497">
        <v>2</v>
      </c>
      <c r="J497">
        <v>9</v>
      </c>
      <c r="K497">
        <v>2</v>
      </c>
      <c r="L497">
        <v>9</v>
      </c>
      <c r="M497">
        <v>7</v>
      </c>
      <c r="N497">
        <v>3</v>
      </c>
    </row>
    <row r="498" spans="2:14" x14ac:dyDescent="0.2">
      <c r="B498" t="s">
        <v>142</v>
      </c>
      <c r="C498">
        <v>3</v>
      </c>
      <c r="D498">
        <v>5</v>
      </c>
      <c r="E498">
        <v>13</v>
      </c>
      <c r="F498">
        <v>22</v>
      </c>
      <c r="G498">
        <v>10</v>
      </c>
      <c r="H498">
        <v>17</v>
      </c>
      <c r="I498">
        <v>9</v>
      </c>
      <c r="J498">
        <v>16</v>
      </c>
      <c r="K498">
        <v>12</v>
      </c>
      <c r="L498">
        <v>21</v>
      </c>
      <c r="M498">
        <v>11</v>
      </c>
      <c r="N498">
        <v>1</v>
      </c>
    </row>
    <row r="499" spans="2:14" x14ac:dyDescent="0.2">
      <c r="B499" t="s">
        <v>148</v>
      </c>
      <c r="C499">
        <v>1</v>
      </c>
      <c r="D499">
        <v>3</v>
      </c>
      <c r="E499">
        <v>6</v>
      </c>
      <c r="F499">
        <v>19</v>
      </c>
      <c r="G499">
        <v>4</v>
      </c>
      <c r="H499">
        <v>13</v>
      </c>
      <c r="I499">
        <v>4</v>
      </c>
      <c r="J499">
        <v>13</v>
      </c>
      <c r="K499">
        <v>8</v>
      </c>
      <c r="L499">
        <v>25</v>
      </c>
      <c r="M499">
        <v>9</v>
      </c>
      <c r="N499">
        <v>2</v>
      </c>
    </row>
    <row r="500" spans="2:14" x14ac:dyDescent="0.2">
      <c r="B500" t="s">
        <v>6</v>
      </c>
      <c r="C500">
        <v>2</v>
      </c>
      <c r="D500">
        <v>5</v>
      </c>
      <c r="E500">
        <v>10</v>
      </c>
      <c r="F500">
        <v>23</v>
      </c>
      <c r="G500">
        <v>5</v>
      </c>
      <c r="H500">
        <v>12</v>
      </c>
      <c r="I500">
        <v>9</v>
      </c>
      <c r="J500">
        <v>21</v>
      </c>
      <c r="K500">
        <v>5</v>
      </c>
      <c r="L500">
        <v>12</v>
      </c>
      <c r="M500">
        <v>12</v>
      </c>
      <c r="N500">
        <v>2</v>
      </c>
    </row>
    <row r="501" spans="2:14" x14ac:dyDescent="0.2">
      <c r="B501" t="s">
        <v>12</v>
      </c>
      <c r="C501">
        <v>10</v>
      </c>
      <c r="D501">
        <v>6</v>
      </c>
      <c r="E501">
        <v>51</v>
      </c>
      <c r="F501">
        <v>31</v>
      </c>
      <c r="G501">
        <v>27</v>
      </c>
      <c r="H501">
        <v>16</v>
      </c>
      <c r="I501">
        <v>18</v>
      </c>
      <c r="J501">
        <v>11</v>
      </c>
      <c r="K501">
        <v>18</v>
      </c>
      <c r="L501">
        <v>11</v>
      </c>
      <c r="M501">
        <v>43</v>
      </c>
      <c r="N501">
        <v>2</v>
      </c>
    </row>
    <row r="502" spans="2:14" x14ac:dyDescent="0.2">
      <c r="B502" t="s">
        <v>18</v>
      </c>
      <c r="C502">
        <v>4</v>
      </c>
      <c r="D502">
        <v>12</v>
      </c>
      <c r="E502">
        <v>7</v>
      </c>
      <c r="F502">
        <v>21</v>
      </c>
      <c r="G502">
        <v>6</v>
      </c>
      <c r="H502">
        <v>18</v>
      </c>
      <c r="I502">
        <v>0</v>
      </c>
      <c r="J502">
        <v>0</v>
      </c>
      <c r="K502">
        <v>3</v>
      </c>
      <c r="L502">
        <v>9</v>
      </c>
      <c r="M502">
        <v>13</v>
      </c>
      <c r="N502">
        <v>3</v>
      </c>
    </row>
    <row r="503" spans="2:14" x14ac:dyDescent="0.2">
      <c r="B503" t="s">
        <v>24</v>
      </c>
      <c r="C503">
        <v>4</v>
      </c>
      <c r="D503">
        <v>3</v>
      </c>
      <c r="E503">
        <v>29</v>
      </c>
      <c r="F503">
        <v>25</v>
      </c>
      <c r="G503">
        <v>19</v>
      </c>
      <c r="H503">
        <v>17</v>
      </c>
      <c r="I503">
        <v>12</v>
      </c>
      <c r="J503">
        <v>10</v>
      </c>
      <c r="K503">
        <v>22</v>
      </c>
      <c r="L503">
        <v>19</v>
      </c>
      <c r="M503">
        <v>29</v>
      </c>
      <c r="N503">
        <v>2</v>
      </c>
    </row>
    <row r="504" spans="2:14" x14ac:dyDescent="0.2">
      <c r="B504" t="s">
        <v>30</v>
      </c>
      <c r="C504">
        <v>2</v>
      </c>
      <c r="D504">
        <v>2</v>
      </c>
      <c r="E504">
        <v>29</v>
      </c>
      <c r="F504">
        <v>28</v>
      </c>
      <c r="G504">
        <v>19</v>
      </c>
      <c r="H504">
        <v>18</v>
      </c>
      <c r="I504">
        <v>16</v>
      </c>
      <c r="J504">
        <v>15</v>
      </c>
      <c r="K504">
        <v>17</v>
      </c>
      <c r="L504">
        <v>16</v>
      </c>
      <c r="M504">
        <v>22</v>
      </c>
      <c r="N504">
        <v>2</v>
      </c>
    </row>
    <row r="505" spans="2:14" x14ac:dyDescent="0.2">
      <c r="B505" t="s">
        <v>36</v>
      </c>
      <c r="C505">
        <v>2</v>
      </c>
      <c r="D505">
        <v>5</v>
      </c>
      <c r="E505">
        <v>10</v>
      </c>
      <c r="F505">
        <v>27</v>
      </c>
      <c r="G505">
        <v>5</v>
      </c>
      <c r="H505">
        <v>14</v>
      </c>
      <c r="I505">
        <v>3</v>
      </c>
      <c r="J505">
        <v>8</v>
      </c>
      <c r="K505">
        <v>5</v>
      </c>
      <c r="L505">
        <v>14</v>
      </c>
      <c r="M505">
        <v>12</v>
      </c>
      <c r="N505">
        <v>3</v>
      </c>
    </row>
    <row r="506" spans="2:14" x14ac:dyDescent="0.2">
      <c r="B506" t="s">
        <v>42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2:14" x14ac:dyDescent="0.2">
      <c r="B507" t="s">
        <v>46</v>
      </c>
      <c r="C507">
        <v>0</v>
      </c>
      <c r="D507">
        <v>0</v>
      </c>
      <c r="E507">
        <v>20</v>
      </c>
      <c r="F507">
        <v>41</v>
      </c>
      <c r="G507">
        <v>10</v>
      </c>
      <c r="H507">
        <v>20</v>
      </c>
      <c r="I507">
        <v>5</v>
      </c>
      <c r="J507">
        <v>10</v>
      </c>
      <c r="K507">
        <v>1</v>
      </c>
      <c r="L507">
        <v>2</v>
      </c>
      <c r="M507">
        <v>13</v>
      </c>
      <c r="N507">
        <v>2</v>
      </c>
    </row>
    <row r="508" spans="2:14" x14ac:dyDescent="0.2">
      <c r="B508" t="s">
        <v>51</v>
      </c>
      <c r="C508">
        <v>2</v>
      </c>
      <c r="D508">
        <v>2</v>
      </c>
      <c r="E508">
        <v>20</v>
      </c>
      <c r="F508">
        <v>21</v>
      </c>
      <c r="G508">
        <v>22</v>
      </c>
      <c r="H508">
        <v>23</v>
      </c>
      <c r="I508">
        <v>14</v>
      </c>
      <c r="J508">
        <v>15</v>
      </c>
      <c r="K508">
        <v>12</v>
      </c>
      <c r="L508">
        <v>13</v>
      </c>
      <c r="M508">
        <v>25</v>
      </c>
      <c r="N508">
        <v>2</v>
      </c>
    </row>
    <row r="509" spans="2:14" x14ac:dyDescent="0.2">
      <c r="B509" t="s">
        <v>57</v>
      </c>
      <c r="C509">
        <v>1</v>
      </c>
      <c r="D509">
        <v>11</v>
      </c>
      <c r="E509">
        <v>1</v>
      </c>
      <c r="F509">
        <v>11</v>
      </c>
      <c r="G509">
        <v>3</v>
      </c>
      <c r="H509">
        <v>33</v>
      </c>
      <c r="I509">
        <v>1</v>
      </c>
      <c r="J509">
        <v>11</v>
      </c>
      <c r="K509">
        <v>0</v>
      </c>
      <c r="L509">
        <v>0</v>
      </c>
      <c r="M509">
        <v>3</v>
      </c>
      <c r="N509">
        <v>3</v>
      </c>
    </row>
    <row r="510" spans="2:14" x14ac:dyDescent="0.2">
      <c r="B510" t="s">
        <v>62</v>
      </c>
      <c r="C510">
        <v>2</v>
      </c>
      <c r="D510">
        <v>4</v>
      </c>
      <c r="E510">
        <v>12</v>
      </c>
      <c r="F510">
        <v>27</v>
      </c>
      <c r="G510">
        <v>4</v>
      </c>
      <c r="H510">
        <v>9</v>
      </c>
      <c r="I510">
        <v>3</v>
      </c>
      <c r="J510">
        <v>7</v>
      </c>
      <c r="K510">
        <v>14</v>
      </c>
      <c r="L510">
        <v>31</v>
      </c>
      <c r="M510">
        <v>10</v>
      </c>
      <c r="N510">
        <v>2</v>
      </c>
    </row>
    <row r="511" spans="2:14" x14ac:dyDescent="0.2">
      <c r="B511" t="s">
        <v>67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2:14" x14ac:dyDescent="0.2">
      <c r="B512" t="s">
        <v>72</v>
      </c>
      <c r="C512">
        <v>1</v>
      </c>
      <c r="D512">
        <v>10</v>
      </c>
      <c r="E512">
        <v>0</v>
      </c>
      <c r="F512">
        <v>0</v>
      </c>
      <c r="G512">
        <v>3</v>
      </c>
      <c r="H512">
        <v>30</v>
      </c>
      <c r="I512">
        <v>1</v>
      </c>
      <c r="J512">
        <v>10</v>
      </c>
      <c r="K512">
        <v>3</v>
      </c>
      <c r="L512">
        <v>30</v>
      </c>
      <c r="M512">
        <v>2</v>
      </c>
      <c r="N512">
        <v>2</v>
      </c>
    </row>
    <row r="513" spans="2:14" x14ac:dyDescent="0.2">
      <c r="B513" t="s">
        <v>77</v>
      </c>
      <c r="C513">
        <v>3</v>
      </c>
      <c r="D513">
        <v>3</v>
      </c>
      <c r="E513">
        <v>38</v>
      </c>
      <c r="F513">
        <v>33</v>
      </c>
      <c r="G513">
        <v>8</v>
      </c>
      <c r="H513">
        <v>7</v>
      </c>
      <c r="I513">
        <v>12</v>
      </c>
      <c r="J513">
        <v>10</v>
      </c>
      <c r="K513">
        <v>31</v>
      </c>
      <c r="L513">
        <v>27</v>
      </c>
      <c r="M513">
        <v>23</v>
      </c>
      <c r="N513">
        <v>2</v>
      </c>
    </row>
    <row r="514" spans="2:14" x14ac:dyDescent="0.2">
      <c r="B514" t="s">
        <v>83</v>
      </c>
      <c r="C514">
        <v>0</v>
      </c>
      <c r="D514">
        <v>0</v>
      </c>
      <c r="E514">
        <v>3</v>
      </c>
      <c r="F514">
        <v>7</v>
      </c>
      <c r="G514">
        <v>13</v>
      </c>
      <c r="H514">
        <v>32</v>
      </c>
      <c r="I514">
        <v>3</v>
      </c>
      <c r="J514">
        <v>7</v>
      </c>
      <c r="K514">
        <v>2</v>
      </c>
      <c r="L514">
        <v>5</v>
      </c>
      <c r="M514">
        <v>20</v>
      </c>
      <c r="N514">
        <v>4</v>
      </c>
    </row>
    <row r="515" spans="2:14" x14ac:dyDescent="0.2">
      <c r="B515" t="s">
        <v>88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2:14" x14ac:dyDescent="0.2">
      <c r="B516" t="s">
        <v>94</v>
      </c>
      <c r="C516">
        <v>3</v>
      </c>
      <c r="D516">
        <v>2</v>
      </c>
      <c r="E516">
        <v>55</v>
      </c>
      <c r="F516">
        <v>28</v>
      </c>
      <c r="G516">
        <v>41</v>
      </c>
      <c r="H516">
        <v>21</v>
      </c>
      <c r="I516">
        <v>23</v>
      </c>
      <c r="J516">
        <v>12</v>
      </c>
      <c r="K516">
        <v>12</v>
      </c>
      <c r="L516">
        <v>6</v>
      </c>
      <c r="M516">
        <v>59</v>
      </c>
      <c r="N516">
        <v>3</v>
      </c>
    </row>
    <row r="517" spans="2:14" x14ac:dyDescent="0.2">
      <c r="B517" t="s">
        <v>100</v>
      </c>
      <c r="C517">
        <v>0</v>
      </c>
      <c r="D517">
        <v>0</v>
      </c>
      <c r="E517">
        <v>2</v>
      </c>
      <c r="F517">
        <v>18</v>
      </c>
      <c r="G517">
        <v>4</v>
      </c>
      <c r="H517">
        <v>36</v>
      </c>
      <c r="I517">
        <v>0</v>
      </c>
      <c r="J517">
        <v>0</v>
      </c>
      <c r="K517">
        <v>1</v>
      </c>
      <c r="L517">
        <v>9</v>
      </c>
      <c r="M517">
        <v>4</v>
      </c>
      <c r="N517">
        <v>3</v>
      </c>
    </row>
    <row r="518" spans="2:14" x14ac:dyDescent="0.2">
      <c r="B518" t="s">
        <v>104</v>
      </c>
      <c r="C518">
        <v>1</v>
      </c>
      <c r="D518">
        <v>2</v>
      </c>
      <c r="E518">
        <v>8</v>
      </c>
      <c r="F518">
        <v>15</v>
      </c>
      <c r="G518">
        <v>6</v>
      </c>
      <c r="H518">
        <v>11</v>
      </c>
      <c r="I518">
        <v>3</v>
      </c>
      <c r="J518">
        <v>6</v>
      </c>
      <c r="K518">
        <v>5</v>
      </c>
      <c r="L518">
        <v>9</v>
      </c>
      <c r="M518">
        <v>31</v>
      </c>
      <c r="N518">
        <v>5</v>
      </c>
    </row>
    <row r="519" spans="2:14" x14ac:dyDescent="0.2">
      <c r="B519" t="s">
        <v>109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2:14" x14ac:dyDescent="0.2">
      <c r="B520" t="s">
        <v>113</v>
      </c>
      <c r="C520">
        <v>1</v>
      </c>
      <c r="D520">
        <v>2</v>
      </c>
      <c r="E520">
        <v>15</v>
      </c>
      <c r="F520">
        <v>28</v>
      </c>
      <c r="G520">
        <v>11</v>
      </c>
      <c r="H520">
        <v>21</v>
      </c>
      <c r="I520">
        <v>3</v>
      </c>
      <c r="J520">
        <v>6</v>
      </c>
      <c r="K520">
        <v>5</v>
      </c>
      <c r="L520">
        <v>9</v>
      </c>
      <c r="M520">
        <v>18</v>
      </c>
      <c r="N520">
        <v>3</v>
      </c>
    </row>
    <row r="521" spans="2:14" x14ac:dyDescent="0.2">
      <c r="B521" t="s">
        <v>119</v>
      </c>
      <c r="C521">
        <v>4</v>
      </c>
      <c r="D521">
        <v>11</v>
      </c>
      <c r="E521">
        <v>11</v>
      </c>
      <c r="F521">
        <v>30</v>
      </c>
      <c r="G521">
        <v>7</v>
      </c>
      <c r="H521">
        <v>19</v>
      </c>
      <c r="I521">
        <v>2</v>
      </c>
      <c r="J521">
        <v>5</v>
      </c>
      <c r="K521">
        <v>3</v>
      </c>
      <c r="L521">
        <v>8</v>
      </c>
      <c r="M521">
        <v>10</v>
      </c>
      <c r="N521">
        <v>2</v>
      </c>
    </row>
    <row r="522" spans="2:14" x14ac:dyDescent="0.2">
      <c r="B522" t="s">
        <v>125</v>
      </c>
      <c r="C522">
        <v>1</v>
      </c>
      <c r="D522">
        <v>2</v>
      </c>
      <c r="E522">
        <v>18</v>
      </c>
      <c r="F522">
        <v>31</v>
      </c>
      <c r="G522">
        <v>5</v>
      </c>
      <c r="H522">
        <v>8</v>
      </c>
      <c r="I522">
        <v>12</v>
      </c>
      <c r="J522">
        <v>20</v>
      </c>
      <c r="K522">
        <v>9</v>
      </c>
      <c r="L522">
        <v>15</v>
      </c>
      <c r="M522">
        <v>14</v>
      </c>
      <c r="N522">
        <v>2</v>
      </c>
    </row>
    <row r="523" spans="2:14" x14ac:dyDescent="0.2">
      <c r="B523" t="s">
        <v>131</v>
      </c>
      <c r="C523">
        <v>1</v>
      </c>
      <c r="D523">
        <v>1</v>
      </c>
      <c r="E523">
        <v>12</v>
      </c>
      <c r="F523">
        <v>17</v>
      </c>
      <c r="G523">
        <v>21</v>
      </c>
      <c r="H523">
        <v>30</v>
      </c>
      <c r="I523">
        <v>5</v>
      </c>
      <c r="J523">
        <v>7</v>
      </c>
      <c r="K523">
        <v>11</v>
      </c>
      <c r="L523">
        <v>15</v>
      </c>
      <c r="M523">
        <v>21</v>
      </c>
      <c r="N523">
        <v>3</v>
      </c>
    </row>
    <row r="524" spans="2:14" x14ac:dyDescent="0.2">
      <c r="B524" t="s">
        <v>137</v>
      </c>
      <c r="C524">
        <v>1</v>
      </c>
      <c r="D524">
        <v>4</v>
      </c>
      <c r="E524">
        <v>7</v>
      </c>
      <c r="F524">
        <v>30</v>
      </c>
      <c r="G524">
        <v>4</v>
      </c>
      <c r="H524">
        <v>17</v>
      </c>
      <c r="I524">
        <v>2</v>
      </c>
      <c r="J524">
        <v>9</v>
      </c>
      <c r="K524">
        <v>2</v>
      </c>
      <c r="L524">
        <v>9</v>
      </c>
      <c r="M524">
        <v>7</v>
      </c>
      <c r="N524">
        <v>3</v>
      </c>
    </row>
    <row r="525" spans="2:14" x14ac:dyDescent="0.2">
      <c r="B525" t="s">
        <v>142</v>
      </c>
      <c r="C525">
        <v>3</v>
      </c>
      <c r="D525">
        <v>5</v>
      </c>
      <c r="E525">
        <v>13</v>
      </c>
      <c r="F525">
        <v>22</v>
      </c>
      <c r="G525">
        <v>10</v>
      </c>
      <c r="H525">
        <v>17</v>
      </c>
      <c r="I525">
        <v>9</v>
      </c>
      <c r="J525">
        <v>16</v>
      </c>
      <c r="K525">
        <v>12</v>
      </c>
      <c r="L525">
        <v>21</v>
      </c>
      <c r="M525">
        <v>11</v>
      </c>
      <c r="N525">
        <v>1</v>
      </c>
    </row>
    <row r="526" spans="2:14" x14ac:dyDescent="0.2">
      <c r="B526" t="s">
        <v>148</v>
      </c>
      <c r="C526">
        <v>1</v>
      </c>
      <c r="D526">
        <v>3</v>
      </c>
      <c r="E526">
        <v>6</v>
      </c>
      <c r="F526">
        <v>19</v>
      </c>
      <c r="G526">
        <v>4</v>
      </c>
      <c r="H526">
        <v>13</v>
      </c>
      <c r="I526">
        <v>4</v>
      </c>
      <c r="J526">
        <v>13</v>
      </c>
      <c r="K526">
        <v>8</v>
      </c>
      <c r="L526">
        <v>25</v>
      </c>
      <c r="M526">
        <v>9</v>
      </c>
      <c r="N526">
        <v>2</v>
      </c>
    </row>
    <row r="527" spans="2:14" x14ac:dyDescent="0.2">
      <c r="C527" t="s">
        <v>362</v>
      </c>
    </row>
    <row r="528" spans="2:14" x14ac:dyDescent="0.2">
      <c r="C528" t="s">
        <v>363</v>
      </c>
      <c r="D528" t="s">
        <v>364</v>
      </c>
      <c r="E528" t="s">
        <v>364</v>
      </c>
      <c r="G528" t="s">
        <v>365</v>
      </c>
    </row>
    <row r="529" spans="2:8" x14ac:dyDescent="0.2">
      <c r="C529" t="s">
        <v>366</v>
      </c>
      <c r="D529" t="s">
        <v>367</v>
      </c>
      <c r="E529" t="s">
        <v>368</v>
      </c>
      <c r="F529" t="s">
        <v>369</v>
      </c>
      <c r="G529" t="s">
        <v>370</v>
      </c>
      <c r="H529" t="s">
        <v>4</v>
      </c>
    </row>
    <row r="530" spans="2:8" x14ac:dyDescent="0.2">
      <c r="C530" t="s">
        <v>5</v>
      </c>
      <c r="D530" t="s">
        <v>5</v>
      </c>
      <c r="E530" t="s">
        <v>5</v>
      </c>
      <c r="F530" t="s">
        <v>5</v>
      </c>
      <c r="G530" t="s">
        <v>5</v>
      </c>
      <c r="H530" t="s">
        <v>5</v>
      </c>
    </row>
    <row r="531" spans="2:8" x14ac:dyDescent="0.2">
      <c r="B531" t="s">
        <v>6</v>
      </c>
      <c r="C531" t="s">
        <v>575</v>
      </c>
      <c r="D531" t="s">
        <v>316</v>
      </c>
      <c r="E531" t="s">
        <v>576</v>
      </c>
      <c r="F531" t="s">
        <v>576</v>
      </c>
      <c r="G531" t="s">
        <v>576</v>
      </c>
      <c r="H531" t="s">
        <v>317</v>
      </c>
    </row>
    <row r="532" spans="2:8" x14ac:dyDescent="0.2">
      <c r="B532" t="s">
        <v>12</v>
      </c>
      <c r="C532" t="s">
        <v>204</v>
      </c>
      <c r="D532" t="s">
        <v>577</v>
      </c>
      <c r="E532" t="s">
        <v>578</v>
      </c>
      <c r="F532" t="s">
        <v>381</v>
      </c>
      <c r="G532" t="s">
        <v>22</v>
      </c>
      <c r="H532" t="s">
        <v>19</v>
      </c>
    </row>
    <row r="533" spans="2:8" x14ac:dyDescent="0.2">
      <c r="B533" t="s">
        <v>18</v>
      </c>
      <c r="C533" t="s">
        <v>45</v>
      </c>
      <c r="D533" t="s">
        <v>321</v>
      </c>
      <c r="E533" t="s">
        <v>321</v>
      </c>
      <c r="F533" t="s">
        <v>45</v>
      </c>
      <c r="G533" t="s">
        <v>45</v>
      </c>
      <c r="H533" t="s">
        <v>323</v>
      </c>
    </row>
    <row r="534" spans="2:8" x14ac:dyDescent="0.2">
      <c r="B534" t="s">
        <v>24</v>
      </c>
      <c r="C534" t="s">
        <v>45</v>
      </c>
      <c r="D534" t="s">
        <v>579</v>
      </c>
      <c r="E534" t="s">
        <v>580</v>
      </c>
      <c r="F534" t="s">
        <v>112</v>
      </c>
      <c r="G534" t="s">
        <v>579</v>
      </c>
      <c r="H534" t="s">
        <v>581</v>
      </c>
    </row>
    <row r="535" spans="2:8" x14ac:dyDescent="0.2">
      <c r="B535" t="s">
        <v>30</v>
      </c>
      <c r="C535" t="s">
        <v>45</v>
      </c>
      <c r="D535" t="s">
        <v>71</v>
      </c>
      <c r="E535" t="s">
        <v>574</v>
      </c>
      <c r="F535" t="s">
        <v>70</v>
      </c>
      <c r="G535" t="s">
        <v>582</v>
      </c>
      <c r="H535" t="s">
        <v>582</v>
      </c>
    </row>
    <row r="536" spans="2:8" x14ac:dyDescent="0.2">
      <c r="B536" t="s">
        <v>36</v>
      </c>
      <c r="C536" t="s">
        <v>322</v>
      </c>
      <c r="D536" t="s">
        <v>322</v>
      </c>
      <c r="E536" t="s">
        <v>322</v>
      </c>
      <c r="F536" t="s">
        <v>322</v>
      </c>
      <c r="G536" t="s">
        <v>322</v>
      </c>
      <c r="H536" t="s">
        <v>321</v>
      </c>
    </row>
    <row r="537" spans="2:8" x14ac:dyDescent="0.2">
      <c r="B537" t="s">
        <v>42</v>
      </c>
      <c r="C537" t="s">
        <v>45</v>
      </c>
      <c r="D537" t="s">
        <v>45</v>
      </c>
      <c r="E537" t="s">
        <v>45</v>
      </c>
      <c r="F537" t="s">
        <v>45</v>
      </c>
      <c r="G537" t="s">
        <v>45</v>
      </c>
      <c r="H537" t="s">
        <v>45</v>
      </c>
    </row>
    <row r="538" spans="2:8" x14ac:dyDescent="0.2">
      <c r="B538" t="s">
        <v>46</v>
      </c>
      <c r="C538" t="s">
        <v>45</v>
      </c>
      <c r="D538" t="s">
        <v>330</v>
      </c>
      <c r="E538" t="s">
        <v>583</v>
      </c>
      <c r="F538" t="s">
        <v>583</v>
      </c>
      <c r="G538" t="s">
        <v>45</v>
      </c>
      <c r="H538" t="s">
        <v>332</v>
      </c>
    </row>
    <row r="539" spans="2:8" x14ac:dyDescent="0.2">
      <c r="B539" t="s">
        <v>51</v>
      </c>
      <c r="C539" t="s">
        <v>92</v>
      </c>
      <c r="D539" t="s">
        <v>190</v>
      </c>
      <c r="E539" t="s">
        <v>333</v>
      </c>
      <c r="F539" t="s">
        <v>189</v>
      </c>
      <c r="G539" t="s">
        <v>584</v>
      </c>
      <c r="H539" t="s">
        <v>335</v>
      </c>
    </row>
    <row r="540" spans="2:8" x14ac:dyDescent="0.2">
      <c r="B540" t="s">
        <v>57</v>
      </c>
      <c r="C540" t="s">
        <v>45</v>
      </c>
      <c r="D540" t="s">
        <v>337</v>
      </c>
      <c r="E540" t="s">
        <v>336</v>
      </c>
      <c r="F540" t="s">
        <v>45</v>
      </c>
      <c r="G540" t="s">
        <v>45</v>
      </c>
      <c r="H540" t="s">
        <v>337</v>
      </c>
    </row>
    <row r="541" spans="2:8" x14ac:dyDescent="0.2">
      <c r="B541" t="s">
        <v>62</v>
      </c>
      <c r="C541" t="s">
        <v>45</v>
      </c>
      <c r="D541" t="s">
        <v>45</v>
      </c>
      <c r="E541" t="s">
        <v>336</v>
      </c>
      <c r="F541" t="s">
        <v>45</v>
      </c>
      <c r="G541" t="s">
        <v>45</v>
      </c>
      <c r="H541" t="s">
        <v>336</v>
      </c>
    </row>
    <row r="542" spans="2:8" x14ac:dyDescent="0.2">
      <c r="B542" t="s">
        <v>67</v>
      </c>
      <c r="C542" t="s">
        <v>45</v>
      </c>
      <c r="D542" t="s">
        <v>45</v>
      </c>
      <c r="E542" t="s">
        <v>45</v>
      </c>
      <c r="F542" t="s">
        <v>45</v>
      </c>
      <c r="G542" t="s">
        <v>45</v>
      </c>
      <c r="H542" t="s">
        <v>45</v>
      </c>
    </row>
    <row r="543" spans="2:8" x14ac:dyDescent="0.2">
      <c r="B543" t="s">
        <v>72</v>
      </c>
      <c r="C543" t="s">
        <v>45</v>
      </c>
      <c r="D543" t="s">
        <v>45</v>
      </c>
      <c r="E543" t="s">
        <v>74</v>
      </c>
      <c r="F543" t="s">
        <v>74</v>
      </c>
      <c r="G543" t="s">
        <v>76</v>
      </c>
      <c r="H543" t="s">
        <v>76</v>
      </c>
    </row>
    <row r="544" spans="2:8" x14ac:dyDescent="0.2">
      <c r="B544" t="s">
        <v>77</v>
      </c>
      <c r="C544" t="s">
        <v>112</v>
      </c>
      <c r="D544" t="s">
        <v>268</v>
      </c>
      <c r="E544" t="s">
        <v>112</v>
      </c>
      <c r="F544" t="s">
        <v>542</v>
      </c>
      <c r="G544" t="s">
        <v>339</v>
      </c>
      <c r="H544" t="s">
        <v>585</v>
      </c>
    </row>
    <row r="545" spans="2:14" x14ac:dyDescent="0.2">
      <c r="B545" t="s">
        <v>83</v>
      </c>
      <c r="C545" t="s">
        <v>45</v>
      </c>
      <c r="D545" t="s">
        <v>291</v>
      </c>
      <c r="E545" t="s">
        <v>557</v>
      </c>
      <c r="F545" t="s">
        <v>557</v>
      </c>
      <c r="G545" t="s">
        <v>291</v>
      </c>
      <c r="H545" t="s">
        <v>340</v>
      </c>
    </row>
    <row r="546" spans="2:14" x14ac:dyDescent="0.2">
      <c r="B546" t="s">
        <v>88</v>
      </c>
      <c r="C546" t="s">
        <v>45</v>
      </c>
      <c r="D546" t="s">
        <v>45</v>
      </c>
      <c r="E546" t="s">
        <v>45</v>
      </c>
      <c r="F546" t="s">
        <v>45</v>
      </c>
      <c r="G546" t="s">
        <v>45</v>
      </c>
      <c r="H546" t="s">
        <v>45</v>
      </c>
    </row>
    <row r="547" spans="2:14" x14ac:dyDescent="0.2">
      <c r="B547" t="s">
        <v>94</v>
      </c>
      <c r="C547" t="s">
        <v>45</v>
      </c>
      <c r="D547" t="s">
        <v>586</v>
      </c>
      <c r="E547" t="s">
        <v>522</v>
      </c>
      <c r="F547" t="s">
        <v>565</v>
      </c>
      <c r="G547" t="s">
        <v>204</v>
      </c>
      <c r="H547" t="s">
        <v>341</v>
      </c>
    </row>
    <row r="548" spans="2:14" x14ac:dyDescent="0.2">
      <c r="B548" t="s">
        <v>100</v>
      </c>
      <c r="C548" t="s">
        <v>45</v>
      </c>
      <c r="D548" t="s">
        <v>344</v>
      </c>
      <c r="E548" t="s">
        <v>44</v>
      </c>
      <c r="F548" t="s">
        <v>45</v>
      </c>
      <c r="G548" t="s">
        <v>45</v>
      </c>
      <c r="H548" t="s">
        <v>587</v>
      </c>
    </row>
    <row r="549" spans="2:14" x14ac:dyDescent="0.2">
      <c r="B549" t="s">
        <v>104</v>
      </c>
      <c r="C549" t="s">
        <v>45</v>
      </c>
      <c r="D549" t="s">
        <v>190</v>
      </c>
      <c r="E549" t="s">
        <v>189</v>
      </c>
      <c r="F549" t="s">
        <v>92</v>
      </c>
      <c r="G549" t="s">
        <v>92</v>
      </c>
      <c r="H549" t="s">
        <v>346</v>
      </c>
    </row>
    <row r="550" spans="2:14" x14ac:dyDescent="0.2">
      <c r="B550" t="s">
        <v>109</v>
      </c>
      <c r="C550" t="s">
        <v>45</v>
      </c>
      <c r="D550" t="s">
        <v>45</v>
      </c>
      <c r="E550" t="s">
        <v>45</v>
      </c>
      <c r="F550" t="s">
        <v>45</v>
      </c>
      <c r="G550" t="s">
        <v>45</v>
      </c>
      <c r="H550" t="s">
        <v>45</v>
      </c>
    </row>
    <row r="551" spans="2:14" x14ac:dyDescent="0.2">
      <c r="B551" t="s">
        <v>113</v>
      </c>
      <c r="C551" t="s">
        <v>45</v>
      </c>
      <c r="D551" t="s">
        <v>347</v>
      </c>
      <c r="E551" t="s">
        <v>569</v>
      </c>
      <c r="F551" t="s">
        <v>92</v>
      </c>
      <c r="G551" t="s">
        <v>190</v>
      </c>
      <c r="H551" t="s">
        <v>349</v>
      </c>
    </row>
    <row r="552" spans="2:14" x14ac:dyDescent="0.2">
      <c r="B552" t="s">
        <v>119</v>
      </c>
      <c r="C552" t="s">
        <v>291</v>
      </c>
      <c r="D552" t="s">
        <v>557</v>
      </c>
      <c r="E552" t="s">
        <v>291</v>
      </c>
      <c r="F552" t="s">
        <v>291</v>
      </c>
      <c r="G552" t="s">
        <v>291</v>
      </c>
      <c r="H552" t="s">
        <v>340</v>
      </c>
    </row>
    <row r="553" spans="2:14" x14ac:dyDescent="0.2">
      <c r="B553" t="s">
        <v>125</v>
      </c>
      <c r="C553" t="s">
        <v>45</v>
      </c>
      <c r="D553" t="s">
        <v>353</v>
      </c>
      <c r="E553" t="s">
        <v>352</v>
      </c>
      <c r="F553" t="s">
        <v>588</v>
      </c>
      <c r="G553" t="s">
        <v>353</v>
      </c>
      <c r="H553" t="s">
        <v>351</v>
      </c>
    </row>
    <row r="554" spans="2:14" x14ac:dyDescent="0.2">
      <c r="B554" t="s">
        <v>131</v>
      </c>
      <c r="C554" t="s">
        <v>45</v>
      </c>
      <c r="D554" t="s">
        <v>45</v>
      </c>
      <c r="E554" t="s">
        <v>589</v>
      </c>
      <c r="F554" t="s">
        <v>356</v>
      </c>
      <c r="G554" t="s">
        <v>590</v>
      </c>
      <c r="H554" t="s">
        <v>355</v>
      </c>
    </row>
    <row r="555" spans="2:14" x14ac:dyDescent="0.2">
      <c r="B555" t="s">
        <v>137</v>
      </c>
      <c r="C555" t="s">
        <v>45</v>
      </c>
      <c r="D555" t="s">
        <v>45</v>
      </c>
      <c r="E555" t="s">
        <v>45</v>
      </c>
      <c r="F555" t="s">
        <v>337</v>
      </c>
      <c r="G555" t="s">
        <v>337</v>
      </c>
      <c r="H555" t="s">
        <v>336</v>
      </c>
    </row>
    <row r="556" spans="2:14" x14ac:dyDescent="0.2">
      <c r="B556" t="s">
        <v>142</v>
      </c>
      <c r="C556" t="s">
        <v>591</v>
      </c>
      <c r="D556" t="s">
        <v>357</v>
      </c>
      <c r="E556" t="s">
        <v>591</v>
      </c>
      <c r="F556" t="s">
        <v>357</v>
      </c>
      <c r="G556" t="s">
        <v>357</v>
      </c>
      <c r="H556" t="s">
        <v>592</v>
      </c>
    </row>
    <row r="557" spans="2:14" x14ac:dyDescent="0.2">
      <c r="B557" t="s">
        <v>148</v>
      </c>
      <c r="C557" t="s">
        <v>45</v>
      </c>
      <c r="D557" t="s">
        <v>360</v>
      </c>
      <c r="E557" t="s">
        <v>593</v>
      </c>
      <c r="F557" t="s">
        <v>593</v>
      </c>
      <c r="G557" t="s">
        <v>360</v>
      </c>
      <c r="H557" t="s">
        <v>361</v>
      </c>
    </row>
    <row r="558" spans="2:14" x14ac:dyDescent="0.2">
      <c r="B558" t="s">
        <v>6</v>
      </c>
      <c r="C558">
        <v>1</v>
      </c>
      <c r="D558">
        <v>6</v>
      </c>
      <c r="E558">
        <v>3</v>
      </c>
      <c r="F558">
        <v>18</v>
      </c>
      <c r="G558">
        <v>2</v>
      </c>
      <c r="H558">
        <v>12</v>
      </c>
      <c r="I558">
        <v>2</v>
      </c>
      <c r="J558">
        <v>12</v>
      </c>
      <c r="K558">
        <v>2</v>
      </c>
      <c r="L558">
        <v>12</v>
      </c>
      <c r="M558">
        <v>7</v>
      </c>
      <c r="N558">
        <v>4</v>
      </c>
    </row>
    <row r="559" spans="2:14" x14ac:dyDescent="0.2">
      <c r="B559" t="s">
        <v>12</v>
      </c>
      <c r="C559">
        <v>2</v>
      </c>
      <c r="D559">
        <v>3</v>
      </c>
      <c r="E559">
        <v>11</v>
      </c>
      <c r="F559">
        <v>17</v>
      </c>
      <c r="G559">
        <v>10</v>
      </c>
      <c r="H559">
        <v>15</v>
      </c>
      <c r="I559">
        <v>13</v>
      </c>
      <c r="J559">
        <v>20</v>
      </c>
      <c r="K559">
        <v>8</v>
      </c>
      <c r="L559">
        <v>12</v>
      </c>
      <c r="M559">
        <v>22</v>
      </c>
      <c r="N559">
        <v>3</v>
      </c>
    </row>
    <row r="560" spans="2:14" x14ac:dyDescent="0.2">
      <c r="B560" t="s">
        <v>18</v>
      </c>
      <c r="C560">
        <v>0</v>
      </c>
      <c r="D560">
        <v>0</v>
      </c>
      <c r="E560">
        <v>2</v>
      </c>
      <c r="F560">
        <v>29</v>
      </c>
      <c r="G560">
        <v>2</v>
      </c>
      <c r="H560">
        <v>29</v>
      </c>
      <c r="I560">
        <v>0</v>
      </c>
      <c r="J560">
        <v>0</v>
      </c>
      <c r="K560">
        <v>0</v>
      </c>
      <c r="L560">
        <v>0</v>
      </c>
      <c r="M560">
        <v>3</v>
      </c>
      <c r="N560">
        <v>4</v>
      </c>
    </row>
    <row r="561" spans="2:14" x14ac:dyDescent="0.2">
      <c r="B561" t="s">
        <v>24</v>
      </c>
      <c r="C561">
        <v>0</v>
      </c>
      <c r="D561">
        <v>0</v>
      </c>
      <c r="E561">
        <v>7</v>
      </c>
      <c r="F561">
        <v>17</v>
      </c>
      <c r="G561">
        <v>10</v>
      </c>
      <c r="H561">
        <v>24</v>
      </c>
      <c r="I561">
        <v>2</v>
      </c>
      <c r="J561">
        <v>5</v>
      </c>
      <c r="K561">
        <v>7</v>
      </c>
      <c r="L561">
        <v>17</v>
      </c>
      <c r="M561">
        <v>15</v>
      </c>
      <c r="N561">
        <v>3</v>
      </c>
    </row>
    <row r="562" spans="2:14" x14ac:dyDescent="0.2">
      <c r="B562" t="s">
        <v>30</v>
      </c>
      <c r="C562">
        <v>0</v>
      </c>
      <c r="D562">
        <v>0</v>
      </c>
      <c r="E562">
        <v>5</v>
      </c>
      <c r="F562">
        <v>16</v>
      </c>
      <c r="G562">
        <v>6</v>
      </c>
      <c r="H562">
        <v>19</v>
      </c>
      <c r="I562">
        <v>4</v>
      </c>
      <c r="J562">
        <v>13</v>
      </c>
      <c r="K562">
        <v>8</v>
      </c>
      <c r="L562">
        <v>26</v>
      </c>
      <c r="M562">
        <v>8</v>
      </c>
      <c r="N562">
        <v>2</v>
      </c>
    </row>
    <row r="563" spans="2:14" x14ac:dyDescent="0.2">
      <c r="B563" t="s">
        <v>36</v>
      </c>
      <c r="C563">
        <v>1</v>
      </c>
      <c r="D563">
        <v>14</v>
      </c>
      <c r="E563">
        <v>1</v>
      </c>
      <c r="F563">
        <v>14</v>
      </c>
      <c r="G563">
        <v>1</v>
      </c>
      <c r="H563">
        <v>14</v>
      </c>
      <c r="I563">
        <v>1</v>
      </c>
      <c r="J563">
        <v>14</v>
      </c>
      <c r="K563">
        <v>1</v>
      </c>
      <c r="L563">
        <v>14</v>
      </c>
      <c r="M563">
        <v>2</v>
      </c>
      <c r="N563">
        <v>2</v>
      </c>
    </row>
    <row r="564" spans="2:14" x14ac:dyDescent="0.2">
      <c r="B564" t="s">
        <v>42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2:14" x14ac:dyDescent="0.2">
      <c r="B565" t="s">
        <v>46</v>
      </c>
      <c r="C565">
        <v>0</v>
      </c>
      <c r="D565">
        <v>0</v>
      </c>
      <c r="E565">
        <v>5</v>
      </c>
      <c r="F565">
        <v>42</v>
      </c>
      <c r="G565">
        <v>2</v>
      </c>
      <c r="H565">
        <v>17</v>
      </c>
      <c r="I565">
        <v>2</v>
      </c>
      <c r="J565">
        <v>17</v>
      </c>
      <c r="K565">
        <v>0</v>
      </c>
      <c r="L565">
        <v>0</v>
      </c>
      <c r="M565">
        <v>3</v>
      </c>
      <c r="N565">
        <v>2</v>
      </c>
    </row>
    <row r="566" spans="2:14" x14ac:dyDescent="0.2">
      <c r="B566" t="s">
        <v>51</v>
      </c>
      <c r="C566">
        <v>1</v>
      </c>
      <c r="D566">
        <v>4</v>
      </c>
      <c r="E566">
        <v>2</v>
      </c>
      <c r="F566">
        <v>8</v>
      </c>
      <c r="G566">
        <v>9</v>
      </c>
      <c r="H566">
        <v>36</v>
      </c>
      <c r="I566">
        <v>3</v>
      </c>
      <c r="J566">
        <v>12</v>
      </c>
      <c r="K566">
        <v>4</v>
      </c>
      <c r="L566">
        <v>16</v>
      </c>
      <c r="M566">
        <v>6</v>
      </c>
      <c r="N566">
        <v>2</v>
      </c>
    </row>
    <row r="567" spans="2:14" x14ac:dyDescent="0.2">
      <c r="B567" t="s">
        <v>57</v>
      </c>
      <c r="C567">
        <v>0</v>
      </c>
      <c r="D567">
        <v>0</v>
      </c>
      <c r="E567">
        <v>1</v>
      </c>
      <c r="F567">
        <v>25</v>
      </c>
      <c r="G567">
        <v>2</v>
      </c>
      <c r="H567">
        <v>50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2</v>
      </c>
    </row>
    <row r="568" spans="2:14" x14ac:dyDescent="0.2">
      <c r="B568" t="s">
        <v>62</v>
      </c>
      <c r="C568">
        <v>0</v>
      </c>
      <c r="D568">
        <v>0</v>
      </c>
      <c r="E568">
        <v>0</v>
      </c>
      <c r="F568">
        <v>0</v>
      </c>
      <c r="G568">
        <v>2</v>
      </c>
      <c r="H568">
        <v>50</v>
      </c>
      <c r="I568">
        <v>0</v>
      </c>
      <c r="J568">
        <v>0</v>
      </c>
      <c r="K568">
        <v>0</v>
      </c>
      <c r="L568">
        <v>0</v>
      </c>
      <c r="M568">
        <v>2</v>
      </c>
      <c r="N568">
        <v>5</v>
      </c>
    </row>
    <row r="569" spans="2:14" x14ac:dyDescent="0.2">
      <c r="B569" t="s">
        <v>67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2:14" x14ac:dyDescent="0.2">
      <c r="B570" t="s">
        <v>72</v>
      </c>
      <c r="C570">
        <v>0</v>
      </c>
      <c r="D570">
        <v>0</v>
      </c>
      <c r="E570">
        <v>0</v>
      </c>
      <c r="F570">
        <v>0</v>
      </c>
      <c r="G570">
        <v>3</v>
      </c>
      <c r="H570">
        <v>30</v>
      </c>
      <c r="I570">
        <v>3</v>
      </c>
      <c r="J570">
        <v>30</v>
      </c>
      <c r="K570">
        <v>2</v>
      </c>
      <c r="L570">
        <v>20</v>
      </c>
      <c r="M570">
        <v>2</v>
      </c>
      <c r="N570">
        <v>2</v>
      </c>
    </row>
    <row r="571" spans="2:14" x14ac:dyDescent="0.2">
      <c r="B571" t="s">
        <v>77</v>
      </c>
      <c r="C571">
        <v>2</v>
      </c>
      <c r="D571">
        <v>5</v>
      </c>
      <c r="E571">
        <v>8</v>
      </c>
      <c r="F571">
        <v>22</v>
      </c>
      <c r="G571">
        <v>2</v>
      </c>
      <c r="H571">
        <v>5</v>
      </c>
      <c r="I571">
        <v>5</v>
      </c>
      <c r="J571">
        <v>14</v>
      </c>
      <c r="K571">
        <v>11</v>
      </c>
      <c r="L571">
        <v>30</v>
      </c>
      <c r="M571">
        <v>9</v>
      </c>
      <c r="N571">
        <v>2</v>
      </c>
    </row>
    <row r="572" spans="2:14" x14ac:dyDescent="0.2">
      <c r="B572" t="s">
        <v>83</v>
      </c>
      <c r="C572">
        <v>0</v>
      </c>
      <c r="D572">
        <v>0</v>
      </c>
      <c r="E572">
        <v>1</v>
      </c>
      <c r="F572">
        <v>9</v>
      </c>
      <c r="G572">
        <v>2</v>
      </c>
      <c r="H572">
        <v>18</v>
      </c>
      <c r="I572">
        <v>2</v>
      </c>
      <c r="J572">
        <v>18</v>
      </c>
      <c r="K572">
        <v>1</v>
      </c>
      <c r="L572">
        <v>9</v>
      </c>
      <c r="M572">
        <v>5</v>
      </c>
      <c r="N572">
        <v>4</v>
      </c>
    </row>
    <row r="573" spans="2:14" x14ac:dyDescent="0.2">
      <c r="B573" t="s">
        <v>88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2:14" x14ac:dyDescent="0.2">
      <c r="B574" t="s">
        <v>94</v>
      </c>
      <c r="C574">
        <v>0</v>
      </c>
      <c r="D574">
        <v>0</v>
      </c>
      <c r="E574">
        <v>7</v>
      </c>
      <c r="F574">
        <v>12</v>
      </c>
      <c r="G574">
        <v>18</v>
      </c>
      <c r="H574">
        <v>30</v>
      </c>
      <c r="I574">
        <v>12</v>
      </c>
      <c r="J574">
        <v>20</v>
      </c>
      <c r="K574">
        <v>2</v>
      </c>
      <c r="L574">
        <v>3</v>
      </c>
      <c r="M574">
        <v>21</v>
      </c>
      <c r="N574">
        <v>3</v>
      </c>
    </row>
    <row r="575" spans="2:14" x14ac:dyDescent="0.2">
      <c r="B575" t="s">
        <v>100</v>
      </c>
      <c r="C575">
        <v>0</v>
      </c>
      <c r="D575">
        <v>0</v>
      </c>
      <c r="E575">
        <v>1</v>
      </c>
      <c r="F575">
        <v>17</v>
      </c>
      <c r="G575">
        <v>2</v>
      </c>
      <c r="H575">
        <v>33</v>
      </c>
      <c r="I575">
        <v>0</v>
      </c>
      <c r="J575">
        <v>0</v>
      </c>
      <c r="K575">
        <v>0</v>
      </c>
      <c r="L575">
        <v>0</v>
      </c>
      <c r="M575">
        <v>3</v>
      </c>
      <c r="N575">
        <v>5</v>
      </c>
    </row>
    <row r="576" spans="2:14" x14ac:dyDescent="0.2">
      <c r="B576" t="s">
        <v>104</v>
      </c>
      <c r="C576">
        <v>0</v>
      </c>
      <c r="D576">
        <v>0</v>
      </c>
      <c r="E576">
        <v>2</v>
      </c>
      <c r="F576">
        <v>8</v>
      </c>
      <c r="G576">
        <v>3</v>
      </c>
      <c r="H576">
        <v>12</v>
      </c>
      <c r="I576">
        <v>1</v>
      </c>
      <c r="J576">
        <v>4</v>
      </c>
      <c r="K576">
        <v>1</v>
      </c>
      <c r="L576">
        <v>4</v>
      </c>
      <c r="M576">
        <v>18</v>
      </c>
      <c r="N576">
        <v>7</v>
      </c>
    </row>
    <row r="577" spans="2:14" x14ac:dyDescent="0.2">
      <c r="B577" t="s">
        <v>109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2:14" x14ac:dyDescent="0.2">
      <c r="B578" t="s">
        <v>113</v>
      </c>
      <c r="C578">
        <v>0</v>
      </c>
      <c r="D578">
        <v>0</v>
      </c>
      <c r="E578">
        <v>5</v>
      </c>
      <c r="F578">
        <v>21</v>
      </c>
      <c r="G578">
        <v>4</v>
      </c>
      <c r="H578">
        <v>17</v>
      </c>
      <c r="I578">
        <v>1</v>
      </c>
      <c r="J578">
        <v>4</v>
      </c>
      <c r="K578">
        <v>2</v>
      </c>
      <c r="L578">
        <v>8</v>
      </c>
      <c r="M578">
        <v>12</v>
      </c>
      <c r="N578">
        <v>5</v>
      </c>
    </row>
    <row r="579" spans="2:14" x14ac:dyDescent="0.2">
      <c r="B579" t="s">
        <v>119</v>
      </c>
      <c r="C579">
        <v>1</v>
      </c>
      <c r="D579">
        <v>9</v>
      </c>
      <c r="E579">
        <v>2</v>
      </c>
      <c r="F579">
        <v>18</v>
      </c>
      <c r="G579">
        <v>1</v>
      </c>
      <c r="H579">
        <v>9</v>
      </c>
      <c r="I579">
        <v>1</v>
      </c>
      <c r="J579">
        <v>9</v>
      </c>
      <c r="K579">
        <v>1</v>
      </c>
      <c r="L579">
        <v>9</v>
      </c>
      <c r="M579">
        <v>5</v>
      </c>
      <c r="N579">
        <v>4</v>
      </c>
    </row>
    <row r="580" spans="2:14" x14ac:dyDescent="0.2">
      <c r="B580" t="s">
        <v>125</v>
      </c>
      <c r="C580">
        <v>0</v>
      </c>
      <c r="D580">
        <v>0</v>
      </c>
      <c r="E580">
        <v>4</v>
      </c>
      <c r="F580">
        <v>29</v>
      </c>
      <c r="G580">
        <v>1</v>
      </c>
      <c r="H580">
        <v>7</v>
      </c>
      <c r="I580">
        <v>2</v>
      </c>
      <c r="J580">
        <v>14</v>
      </c>
      <c r="K580">
        <v>4</v>
      </c>
      <c r="L580">
        <v>29</v>
      </c>
      <c r="M580">
        <v>3</v>
      </c>
      <c r="N580">
        <v>2</v>
      </c>
    </row>
    <row r="581" spans="2:14" x14ac:dyDescent="0.2">
      <c r="B581" t="s">
        <v>131</v>
      </c>
      <c r="C581">
        <v>0</v>
      </c>
      <c r="D581">
        <v>0</v>
      </c>
      <c r="E581">
        <v>0</v>
      </c>
      <c r="F581">
        <v>0</v>
      </c>
      <c r="G581">
        <v>6</v>
      </c>
      <c r="H581">
        <v>30</v>
      </c>
      <c r="I581">
        <v>3</v>
      </c>
      <c r="J581">
        <v>15</v>
      </c>
      <c r="K581">
        <v>4</v>
      </c>
      <c r="L581">
        <v>20</v>
      </c>
      <c r="M581">
        <v>7</v>
      </c>
      <c r="N581">
        <v>3</v>
      </c>
    </row>
    <row r="582" spans="2:14" x14ac:dyDescent="0.2">
      <c r="B582" t="s">
        <v>137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25</v>
      </c>
      <c r="K582">
        <v>1</v>
      </c>
      <c r="L582">
        <v>25</v>
      </c>
      <c r="M582">
        <v>2</v>
      </c>
      <c r="N582">
        <v>5</v>
      </c>
    </row>
    <row r="583" spans="2:14" x14ac:dyDescent="0.2">
      <c r="B583" t="s">
        <v>142</v>
      </c>
      <c r="C583">
        <v>2</v>
      </c>
      <c r="D583">
        <v>10</v>
      </c>
      <c r="E583">
        <v>3</v>
      </c>
      <c r="F583">
        <v>14</v>
      </c>
      <c r="G583">
        <v>2</v>
      </c>
      <c r="H583">
        <v>10</v>
      </c>
      <c r="I583">
        <v>3</v>
      </c>
      <c r="J583">
        <v>14</v>
      </c>
      <c r="K583">
        <v>3</v>
      </c>
      <c r="L583">
        <v>14</v>
      </c>
      <c r="M583">
        <v>8</v>
      </c>
      <c r="N583">
        <v>3</v>
      </c>
    </row>
    <row r="584" spans="2:14" x14ac:dyDescent="0.2">
      <c r="B584" t="s">
        <v>148</v>
      </c>
      <c r="C584">
        <v>0</v>
      </c>
      <c r="D584">
        <v>0</v>
      </c>
      <c r="E584">
        <v>3</v>
      </c>
      <c r="F584">
        <v>23</v>
      </c>
      <c r="G584">
        <v>1</v>
      </c>
      <c r="H584">
        <v>8</v>
      </c>
      <c r="I584">
        <v>1</v>
      </c>
      <c r="J584">
        <v>8</v>
      </c>
      <c r="K584">
        <v>3</v>
      </c>
      <c r="L584">
        <v>23</v>
      </c>
      <c r="M584">
        <v>5</v>
      </c>
      <c r="N584">
        <v>3</v>
      </c>
    </row>
    <row r="585" spans="2:14" x14ac:dyDescent="0.2">
      <c r="B585" t="s">
        <v>6</v>
      </c>
      <c r="C585">
        <v>1</v>
      </c>
      <c r="D585">
        <v>6</v>
      </c>
      <c r="E585">
        <v>3</v>
      </c>
      <c r="F585">
        <v>18</v>
      </c>
      <c r="G585">
        <v>2</v>
      </c>
      <c r="H585">
        <v>12</v>
      </c>
      <c r="I585">
        <v>2</v>
      </c>
      <c r="J585">
        <v>12</v>
      </c>
      <c r="K585">
        <v>2</v>
      </c>
      <c r="L585">
        <v>12</v>
      </c>
      <c r="M585">
        <v>7</v>
      </c>
      <c r="N585">
        <v>4</v>
      </c>
    </row>
    <row r="586" spans="2:14" x14ac:dyDescent="0.2">
      <c r="B586" t="s">
        <v>12</v>
      </c>
      <c r="C586">
        <v>2</v>
      </c>
      <c r="D586">
        <v>3</v>
      </c>
      <c r="E586">
        <v>11</v>
      </c>
      <c r="F586">
        <v>17</v>
      </c>
      <c r="G586">
        <v>10</v>
      </c>
      <c r="H586">
        <v>15</v>
      </c>
      <c r="I586">
        <v>13</v>
      </c>
      <c r="J586">
        <v>20</v>
      </c>
      <c r="K586">
        <v>8</v>
      </c>
      <c r="L586">
        <v>12</v>
      </c>
      <c r="M586">
        <v>22</v>
      </c>
      <c r="N586">
        <v>3</v>
      </c>
    </row>
    <row r="587" spans="2:14" x14ac:dyDescent="0.2">
      <c r="B587" t="s">
        <v>18</v>
      </c>
      <c r="C587">
        <v>0</v>
      </c>
      <c r="D587">
        <v>0</v>
      </c>
      <c r="E587">
        <v>2</v>
      </c>
      <c r="F587">
        <v>29</v>
      </c>
      <c r="G587">
        <v>2</v>
      </c>
      <c r="H587">
        <v>29</v>
      </c>
      <c r="I587">
        <v>0</v>
      </c>
      <c r="J587">
        <v>0</v>
      </c>
      <c r="K587">
        <v>0</v>
      </c>
      <c r="L587">
        <v>0</v>
      </c>
      <c r="M587">
        <v>3</v>
      </c>
      <c r="N587">
        <v>4</v>
      </c>
    </row>
    <row r="588" spans="2:14" x14ac:dyDescent="0.2">
      <c r="B588" t="s">
        <v>24</v>
      </c>
      <c r="C588">
        <v>0</v>
      </c>
      <c r="D588">
        <v>0</v>
      </c>
      <c r="E588">
        <v>7</v>
      </c>
      <c r="F588">
        <v>17</v>
      </c>
      <c r="G588">
        <v>10</v>
      </c>
      <c r="H588">
        <v>24</v>
      </c>
      <c r="I588">
        <v>2</v>
      </c>
      <c r="J588">
        <v>5</v>
      </c>
      <c r="K588">
        <v>7</v>
      </c>
      <c r="L588">
        <v>17</v>
      </c>
      <c r="M588">
        <v>15</v>
      </c>
      <c r="N588">
        <v>3</v>
      </c>
    </row>
    <row r="589" spans="2:14" x14ac:dyDescent="0.2">
      <c r="B589" t="s">
        <v>30</v>
      </c>
      <c r="C589">
        <v>0</v>
      </c>
      <c r="D589">
        <v>0</v>
      </c>
      <c r="E589">
        <v>5</v>
      </c>
      <c r="F589">
        <v>16</v>
      </c>
      <c r="G589">
        <v>6</v>
      </c>
      <c r="H589">
        <v>19</v>
      </c>
      <c r="I589">
        <v>4</v>
      </c>
      <c r="J589">
        <v>13</v>
      </c>
      <c r="K589">
        <v>8</v>
      </c>
      <c r="L589">
        <v>26</v>
      </c>
      <c r="M589">
        <v>8</v>
      </c>
      <c r="N589">
        <v>2</v>
      </c>
    </row>
    <row r="590" spans="2:14" x14ac:dyDescent="0.2">
      <c r="B590" t="s">
        <v>36</v>
      </c>
      <c r="C590">
        <v>1</v>
      </c>
      <c r="D590">
        <v>14</v>
      </c>
      <c r="E590">
        <v>1</v>
      </c>
      <c r="F590">
        <v>14</v>
      </c>
      <c r="G590">
        <v>1</v>
      </c>
      <c r="H590">
        <v>14</v>
      </c>
      <c r="I590">
        <v>1</v>
      </c>
      <c r="J590">
        <v>14</v>
      </c>
      <c r="K590">
        <v>1</v>
      </c>
      <c r="L590">
        <v>14</v>
      </c>
      <c r="M590">
        <v>2</v>
      </c>
      <c r="N590">
        <v>2</v>
      </c>
    </row>
    <row r="591" spans="2:14" x14ac:dyDescent="0.2">
      <c r="B591" t="s">
        <v>42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2:14" x14ac:dyDescent="0.2">
      <c r="B592" t="s">
        <v>46</v>
      </c>
      <c r="C592">
        <v>0</v>
      </c>
      <c r="D592">
        <v>0</v>
      </c>
      <c r="E592">
        <v>5</v>
      </c>
      <c r="F592">
        <v>42</v>
      </c>
      <c r="G592">
        <v>2</v>
      </c>
      <c r="H592">
        <v>17</v>
      </c>
      <c r="I592">
        <v>2</v>
      </c>
      <c r="J592">
        <v>17</v>
      </c>
      <c r="K592">
        <v>0</v>
      </c>
      <c r="L592">
        <v>0</v>
      </c>
      <c r="M592">
        <v>3</v>
      </c>
      <c r="N592">
        <v>2</v>
      </c>
    </row>
    <row r="593" spans="2:14" x14ac:dyDescent="0.2">
      <c r="B593" t="s">
        <v>51</v>
      </c>
      <c r="C593">
        <v>1</v>
      </c>
      <c r="D593">
        <v>4</v>
      </c>
      <c r="E593">
        <v>2</v>
      </c>
      <c r="F593">
        <v>8</v>
      </c>
      <c r="G593">
        <v>9</v>
      </c>
      <c r="H593">
        <v>36</v>
      </c>
      <c r="I593">
        <v>3</v>
      </c>
      <c r="J593">
        <v>12</v>
      </c>
      <c r="K593">
        <v>4</v>
      </c>
      <c r="L593">
        <v>16</v>
      </c>
      <c r="M593">
        <v>6</v>
      </c>
      <c r="N593">
        <v>2</v>
      </c>
    </row>
    <row r="594" spans="2:14" x14ac:dyDescent="0.2">
      <c r="B594" t="s">
        <v>57</v>
      </c>
      <c r="C594">
        <v>0</v>
      </c>
      <c r="D594">
        <v>0</v>
      </c>
      <c r="E594">
        <v>1</v>
      </c>
      <c r="F594">
        <v>25</v>
      </c>
      <c r="G594">
        <v>2</v>
      </c>
      <c r="H594">
        <v>50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2</v>
      </c>
    </row>
    <row r="595" spans="2:14" x14ac:dyDescent="0.2">
      <c r="B595" t="s">
        <v>62</v>
      </c>
      <c r="C595">
        <v>0</v>
      </c>
      <c r="D595">
        <v>0</v>
      </c>
      <c r="E595">
        <v>0</v>
      </c>
      <c r="F595">
        <v>0</v>
      </c>
      <c r="G595">
        <v>2</v>
      </c>
      <c r="H595">
        <v>50</v>
      </c>
      <c r="I595">
        <v>0</v>
      </c>
      <c r="J595">
        <v>0</v>
      </c>
      <c r="K595">
        <v>0</v>
      </c>
      <c r="L595">
        <v>0</v>
      </c>
      <c r="M595">
        <v>2</v>
      </c>
      <c r="N595">
        <v>5</v>
      </c>
    </row>
    <row r="596" spans="2:14" x14ac:dyDescent="0.2">
      <c r="B596" t="s">
        <v>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2:14" x14ac:dyDescent="0.2">
      <c r="B597" t="s">
        <v>72</v>
      </c>
      <c r="C597">
        <v>0</v>
      </c>
      <c r="D597">
        <v>0</v>
      </c>
      <c r="E597">
        <v>0</v>
      </c>
      <c r="F597">
        <v>0</v>
      </c>
      <c r="G597">
        <v>3</v>
      </c>
      <c r="H597">
        <v>30</v>
      </c>
      <c r="I597">
        <v>3</v>
      </c>
      <c r="J597">
        <v>30</v>
      </c>
      <c r="K597">
        <v>2</v>
      </c>
      <c r="L597">
        <v>20</v>
      </c>
      <c r="M597">
        <v>2</v>
      </c>
      <c r="N597">
        <v>2</v>
      </c>
    </row>
    <row r="598" spans="2:14" x14ac:dyDescent="0.2">
      <c r="B598" t="s">
        <v>77</v>
      </c>
      <c r="C598">
        <v>2</v>
      </c>
      <c r="D598">
        <v>5</v>
      </c>
      <c r="E598">
        <v>8</v>
      </c>
      <c r="F598">
        <v>22</v>
      </c>
      <c r="G598">
        <v>2</v>
      </c>
      <c r="H598">
        <v>5</v>
      </c>
      <c r="I598">
        <v>5</v>
      </c>
      <c r="J598">
        <v>14</v>
      </c>
      <c r="K598">
        <v>11</v>
      </c>
      <c r="L598">
        <v>30</v>
      </c>
      <c r="M598">
        <v>9</v>
      </c>
      <c r="N598">
        <v>2</v>
      </c>
    </row>
    <row r="599" spans="2:14" x14ac:dyDescent="0.2">
      <c r="B599" t="s">
        <v>83</v>
      </c>
      <c r="C599">
        <v>0</v>
      </c>
      <c r="D599">
        <v>0</v>
      </c>
      <c r="E599">
        <v>1</v>
      </c>
      <c r="F599">
        <v>9</v>
      </c>
      <c r="G599">
        <v>2</v>
      </c>
      <c r="H599">
        <v>18</v>
      </c>
      <c r="I599">
        <v>2</v>
      </c>
      <c r="J599">
        <v>18</v>
      </c>
      <c r="K599">
        <v>1</v>
      </c>
      <c r="L599">
        <v>9</v>
      </c>
      <c r="M599">
        <v>5</v>
      </c>
      <c r="N599">
        <v>4</v>
      </c>
    </row>
    <row r="600" spans="2:14" x14ac:dyDescent="0.2">
      <c r="B600" t="s">
        <v>88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2:14" x14ac:dyDescent="0.2">
      <c r="B601" t="s">
        <v>94</v>
      </c>
      <c r="C601">
        <v>0</v>
      </c>
      <c r="D601">
        <v>0</v>
      </c>
      <c r="E601">
        <v>7</v>
      </c>
      <c r="F601">
        <v>12</v>
      </c>
      <c r="G601">
        <v>18</v>
      </c>
      <c r="H601">
        <v>30</v>
      </c>
      <c r="I601">
        <v>12</v>
      </c>
      <c r="J601">
        <v>20</v>
      </c>
      <c r="K601">
        <v>2</v>
      </c>
      <c r="L601">
        <v>3</v>
      </c>
      <c r="M601">
        <v>21</v>
      </c>
      <c r="N601">
        <v>3</v>
      </c>
    </row>
    <row r="602" spans="2:14" x14ac:dyDescent="0.2">
      <c r="B602" t="s">
        <v>100</v>
      </c>
      <c r="C602">
        <v>0</v>
      </c>
      <c r="D602">
        <v>0</v>
      </c>
      <c r="E602">
        <v>1</v>
      </c>
      <c r="F602">
        <v>17</v>
      </c>
      <c r="G602">
        <v>2</v>
      </c>
      <c r="H602">
        <v>33</v>
      </c>
      <c r="I602">
        <v>0</v>
      </c>
      <c r="J602">
        <v>0</v>
      </c>
      <c r="K602">
        <v>0</v>
      </c>
      <c r="L602">
        <v>0</v>
      </c>
      <c r="M602">
        <v>3</v>
      </c>
      <c r="N602">
        <v>5</v>
      </c>
    </row>
    <row r="603" spans="2:14" x14ac:dyDescent="0.2">
      <c r="B603" t="s">
        <v>104</v>
      </c>
      <c r="C603">
        <v>0</v>
      </c>
      <c r="D603">
        <v>0</v>
      </c>
      <c r="E603">
        <v>2</v>
      </c>
      <c r="F603">
        <v>8</v>
      </c>
      <c r="G603">
        <v>3</v>
      </c>
      <c r="H603">
        <v>12</v>
      </c>
      <c r="I603">
        <v>1</v>
      </c>
      <c r="J603">
        <v>4</v>
      </c>
      <c r="K603">
        <v>1</v>
      </c>
      <c r="L603">
        <v>4</v>
      </c>
      <c r="M603">
        <v>18</v>
      </c>
      <c r="N603">
        <v>7</v>
      </c>
    </row>
    <row r="604" spans="2:14" x14ac:dyDescent="0.2">
      <c r="B604" t="s">
        <v>109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2:14" x14ac:dyDescent="0.2">
      <c r="B605" t="s">
        <v>113</v>
      </c>
      <c r="C605">
        <v>0</v>
      </c>
      <c r="D605">
        <v>0</v>
      </c>
      <c r="E605">
        <v>5</v>
      </c>
      <c r="F605">
        <v>21</v>
      </c>
      <c r="G605">
        <v>4</v>
      </c>
      <c r="H605">
        <v>17</v>
      </c>
      <c r="I605">
        <v>1</v>
      </c>
      <c r="J605">
        <v>4</v>
      </c>
      <c r="K605">
        <v>2</v>
      </c>
      <c r="L605">
        <v>8</v>
      </c>
      <c r="M605">
        <v>12</v>
      </c>
      <c r="N605">
        <v>5</v>
      </c>
    </row>
    <row r="606" spans="2:14" x14ac:dyDescent="0.2">
      <c r="B606" t="s">
        <v>119</v>
      </c>
      <c r="C606">
        <v>1</v>
      </c>
      <c r="D606">
        <v>9</v>
      </c>
      <c r="E606">
        <v>2</v>
      </c>
      <c r="F606">
        <v>18</v>
      </c>
      <c r="G606">
        <v>1</v>
      </c>
      <c r="H606">
        <v>9</v>
      </c>
      <c r="I606">
        <v>1</v>
      </c>
      <c r="J606">
        <v>9</v>
      </c>
      <c r="K606">
        <v>1</v>
      </c>
      <c r="L606">
        <v>9</v>
      </c>
      <c r="M606">
        <v>5</v>
      </c>
      <c r="N606">
        <v>4</v>
      </c>
    </row>
    <row r="607" spans="2:14" x14ac:dyDescent="0.2">
      <c r="B607" t="s">
        <v>125</v>
      </c>
      <c r="C607">
        <v>0</v>
      </c>
      <c r="D607">
        <v>0</v>
      </c>
      <c r="E607">
        <v>4</v>
      </c>
      <c r="F607">
        <v>29</v>
      </c>
      <c r="G607">
        <v>1</v>
      </c>
      <c r="H607">
        <v>7</v>
      </c>
      <c r="I607">
        <v>2</v>
      </c>
      <c r="J607">
        <v>14</v>
      </c>
      <c r="K607">
        <v>4</v>
      </c>
      <c r="L607">
        <v>29</v>
      </c>
      <c r="M607">
        <v>3</v>
      </c>
      <c r="N607">
        <v>2</v>
      </c>
    </row>
    <row r="608" spans="2:14" x14ac:dyDescent="0.2">
      <c r="B608" t="s">
        <v>131</v>
      </c>
      <c r="C608">
        <v>0</v>
      </c>
      <c r="D608">
        <v>0</v>
      </c>
      <c r="E608">
        <v>0</v>
      </c>
      <c r="F608">
        <v>0</v>
      </c>
      <c r="G608">
        <v>6</v>
      </c>
      <c r="H608">
        <v>30</v>
      </c>
      <c r="I608">
        <v>3</v>
      </c>
      <c r="J608">
        <v>15</v>
      </c>
      <c r="K608">
        <v>4</v>
      </c>
      <c r="L608">
        <v>20</v>
      </c>
      <c r="M608">
        <v>7</v>
      </c>
      <c r="N608">
        <v>3</v>
      </c>
    </row>
    <row r="609" spans="2:14" x14ac:dyDescent="0.2">
      <c r="B609" t="s">
        <v>137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25</v>
      </c>
      <c r="K609">
        <v>1</v>
      </c>
      <c r="L609">
        <v>25</v>
      </c>
      <c r="M609">
        <v>2</v>
      </c>
      <c r="N609">
        <v>5</v>
      </c>
    </row>
    <row r="610" spans="2:14" x14ac:dyDescent="0.2">
      <c r="B610" t="s">
        <v>142</v>
      </c>
      <c r="C610">
        <v>2</v>
      </c>
      <c r="D610">
        <v>10</v>
      </c>
      <c r="E610">
        <v>3</v>
      </c>
      <c r="F610">
        <v>14</v>
      </c>
      <c r="G610">
        <v>2</v>
      </c>
      <c r="H610">
        <v>10</v>
      </c>
      <c r="I610">
        <v>3</v>
      </c>
      <c r="J610">
        <v>14</v>
      </c>
      <c r="K610">
        <v>3</v>
      </c>
      <c r="L610">
        <v>14</v>
      </c>
      <c r="M610">
        <v>8</v>
      </c>
      <c r="N610">
        <v>3</v>
      </c>
    </row>
    <row r="611" spans="2:14" x14ac:dyDescent="0.2">
      <c r="B611" t="s">
        <v>148</v>
      </c>
      <c r="C611">
        <v>0</v>
      </c>
      <c r="D611">
        <v>0</v>
      </c>
      <c r="E611">
        <v>3</v>
      </c>
      <c r="F611">
        <v>23</v>
      </c>
      <c r="G611">
        <v>1</v>
      </c>
      <c r="H611">
        <v>8</v>
      </c>
      <c r="I611">
        <v>1</v>
      </c>
      <c r="J611">
        <v>8</v>
      </c>
      <c r="K611">
        <v>3</v>
      </c>
      <c r="L611">
        <v>23</v>
      </c>
      <c r="M611">
        <v>5</v>
      </c>
      <c r="N611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workbookViewId="0">
      <pane ySplit="1" topLeftCell="A2" activePane="bottomLeft" state="frozen"/>
      <selection pane="bottomLeft" activeCell="C1" sqref="C1:J1"/>
    </sheetView>
  </sheetViews>
  <sheetFormatPr baseColWidth="10" defaultRowHeight="16" x14ac:dyDescent="0.2"/>
  <cols>
    <col min="1" max="1" width="31.33203125" bestFit="1" customWidth="1"/>
    <col min="2" max="2" width="38.5" bestFit="1" customWidth="1"/>
  </cols>
  <sheetData>
    <row r="1" spans="1:12" x14ac:dyDescent="0.2">
      <c r="B1" s="1"/>
      <c r="C1" s="12" t="s">
        <v>0</v>
      </c>
      <c r="D1" s="12"/>
      <c r="E1" s="12" t="s">
        <v>1</v>
      </c>
      <c r="F1" s="12"/>
      <c r="G1" s="12" t="s">
        <v>2</v>
      </c>
      <c r="H1" s="12"/>
      <c r="I1" s="12" t="s">
        <v>3</v>
      </c>
      <c r="J1" s="12"/>
      <c r="K1" s="12" t="s">
        <v>4</v>
      </c>
      <c r="L1" s="12"/>
    </row>
    <row r="2" spans="1:12" x14ac:dyDescent="0.2">
      <c r="A2" s="1" t="s">
        <v>599</v>
      </c>
      <c r="B2" s="1"/>
      <c r="C2" s="1" t="s">
        <v>596</v>
      </c>
      <c r="D2" s="1" t="s">
        <v>597</v>
      </c>
      <c r="E2" s="1" t="s">
        <v>596</v>
      </c>
      <c r="F2" s="1" t="s">
        <v>597</v>
      </c>
      <c r="G2" s="1" t="s">
        <v>596</v>
      </c>
      <c r="H2" s="1" t="s">
        <v>597</v>
      </c>
      <c r="I2" s="1" t="s">
        <v>596</v>
      </c>
      <c r="J2" s="1" t="s">
        <v>597</v>
      </c>
      <c r="K2" s="1" t="s">
        <v>596</v>
      </c>
      <c r="L2" s="1" t="s">
        <v>597</v>
      </c>
    </row>
    <row r="3" spans="1:12" x14ac:dyDescent="0.2">
      <c r="B3" t="s">
        <v>6</v>
      </c>
      <c r="C3">
        <v>44</v>
      </c>
      <c r="D3">
        <v>46</v>
      </c>
      <c r="E3">
        <v>12</v>
      </c>
      <c r="F3">
        <v>13</v>
      </c>
      <c r="G3">
        <v>13</v>
      </c>
      <c r="H3">
        <v>14</v>
      </c>
      <c r="I3">
        <v>5</v>
      </c>
      <c r="J3">
        <v>5</v>
      </c>
      <c r="K3">
        <v>22</v>
      </c>
      <c r="L3">
        <v>23</v>
      </c>
    </row>
    <row r="4" spans="1:12" x14ac:dyDescent="0.2">
      <c r="B4" t="s">
        <v>12</v>
      </c>
      <c r="C4">
        <v>170</v>
      </c>
      <c r="D4">
        <v>44</v>
      </c>
      <c r="E4">
        <v>73</v>
      </c>
      <c r="F4">
        <v>19</v>
      </c>
      <c r="G4">
        <v>29</v>
      </c>
      <c r="H4">
        <v>7</v>
      </c>
      <c r="I4">
        <v>28</v>
      </c>
      <c r="J4">
        <v>7</v>
      </c>
      <c r="K4">
        <v>87</v>
      </c>
      <c r="L4">
        <v>22</v>
      </c>
    </row>
    <row r="5" spans="1:12" x14ac:dyDescent="0.2">
      <c r="A5" s="20" t="s">
        <v>746</v>
      </c>
      <c r="B5" t="s">
        <v>18</v>
      </c>
      <c r="C5">
        <v>22</v>
      </c>
      <c r="D5">
        <v>33</v>
      </c>
      <c r="E5">
        <v>7</v>
      </c>
      <c r="F5">
        <v>11</v>
      </c>
      <c r="G5">
        <v>3</v>
      </c>
      <c r="H5">
        <v>5</v>
      </c>
      <c r="I5">
        <v>8</v>
      </c>
      <c r="J5">
        <v>12</v>
      </c>
      <c r="K5">
        <v>26</v>
      </c>
      <c r="L5">
        <v>39</v>
      </c>
    </row>
    <row r="6" spans="1:12" x14ac:dyDescent="0.2">
      <c r="B6" t="s">
        <v>24</v>
      </c>
      <c r="C6">
        <v>106</v>
      </c>
      <c r="D6">
        <v>37</v>
      </c>
      <c r="E6">
        <v>61</v>
      </c>
      <c r="F6">
        <v>21</v>
      </c>
      <c r="G6">
        <v>20</v>
      </c>
      <c r="H6">
        <v>7</v>
      </c>
      <c r="I6">
        <v>22</v>
      </c>
      <c r="J6">
        <v>8</v>
      </c>
      <c r="K6">
        <v>77</v>
      </c>
      <c r="L6">
        <v>27</v>
      </c>
    </row>
    <row r="7" spans="1:12" x14ac:dyDescent="0.2">
      <c r="B7" t="s">
        <v>30</v>
      </c>
      <c r="C7">
        <v>129</v>
      </c>
      <c r="D7">
        <v>36</v>
      </c>
      <c r="E7">
        <v>108</v>
      </c>
      <c r="F7">
        <v>30</v>
      </c>
      <c r="G7">
        <v>28</v>
      </c>
      <c r="H7">
        <v>8</v>
      </c>
      <c r="I7">
        <v>18</v>
      </c>
      <c r="J7">
        <v>5</v>
      </c>
      <c r="K7">
        <v>77</v>
      </c>
      <c r="L7">
        <v>21</v>
      </c>
    </row>
    <row r="8" spans="1:12" x14ac:dyDescent="0.2">
      <c r="B8" t="s">
        <v>36</v>
      </c>
      <c r="C8">
        <v>38</v>
      </c>
      <c r="D8">
        <v>46</v>
      </c>
      <c r="E8">
        <v>12</v>
      </c>
      <c r="F8">
        <v>15</v>
      </c>
      <c r="G8">
        <v>6</v>
      </c>
      <c r="H8">
        <v>7</v>
      </c>
      <c r="I8">
        <v>3</v>
      </c>
      <c r="J8">
        <v>4</v>
      </c>
      <c r="K8">
        <v>23</v>
      </c>
      <c r="L8">
        <v>28</v>
      </c>
    </row>
    <row r="9" spans="1:12" x14ac:dyDescent="0.2">
      <c r="B9" t="s">
        <v>42</v>
      </c>
      <c r="C9">
        <v>4</v>
      </c>
      <c r="D9">
        <v>67</v>
      </c>
      <c r="E9">
        <v>2</v>
      </c>
      <c r="F9">
        <v>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B10" t="s">
        <v>46</v>
      </c>
      <c r="C10">
        <v>71</v>
      </c>
      <c r="D10">
        <v>58</v>
      </c>
      <c r="E10">
        <v>27</v>
      </c>
      <c r="F10">
        <v>22</v>
      </c>
      <c r="G10">
        <v>4</v>
      </c>
      <c r="H10">
        <v>3</v>
      </c>
      <c r="I10">
        <v>0</v>
      </c>
      <c r="J10">
        <v>0</v>
      </c>
      <c r="K10">
        <v>21</v>
      </c>
      <c r="L10">
        <v>17</v>
      </c>
    </row>
    <row r="11" spans="1:12" x14ac:dyDescent="0.2">
      <c r="B11" t="s">
        <v>51</v>
      </c>
      <c r="C11">
        <v>135</v>
      </c>
      <c r="D11">
        <v>45</v>
      </c>
      <c r="E11">
        <v>50</v>
      </c>
      <c r="F11">
        <v>17</v>
      </c>
      <c r="G11">
        <v>13</v>
      </c>
      <c r="H11">
        <v>4</v>
      </c>
      <c r="I11">
        <v>22</v>
      </c>
      <c r="J11">
        <v>7</v>
      </c>
      <c r="K11">
        <v>83</v>
      </c>
      <c r="L11">
        <v>27</v>
      </c>
    </row>
    <row r="12" spans="1:12" x14ac:dyDescent="0.2">
      <c r="B12" t="s">
        <v>57</v>
      </c>
      <c r="C12">
        <v>21</v>
      </c>
      <c r="D12">
        <v>58</v>
      </c>
      <c r="E12">
        <v>3</v>
      </c>
      <c r="F12">
        <v>8</v>
      </c>
      <c r="G12">
        <v>0</v>
      </c>
      <c r="H12">
        <v>0</v>
      </c>
      <c r="I12">
        <v>2</v>
      </c>
      <c r="J12">
        <v>6</v>
      </c>
      <c r="K12">
        <v>10</v>
      </c>
      <c r="L12">
        <v>28</v>
      </c>
    </row>
    <row r="13" spans="1:12" x14ac:dyDescent="0.2">
      <c r="B13" t="s">
        <v>62</v>
      </c>
      <c r="C13">
        <v>54</v>
      </c>
      <c r="D13">
        <v>30</v>
      </c>
      <c r="E13">
        <v>72</v>
      </c>
      <c r="F13">
        <v>40</v>
      </c>
      <c r="G13">
        <v>10</v>
      </c>
      <c r="H13">
        <v>6</v>
      </c>
      <c r="I13">
        <v>10</v>
      </c>
      <c r="J13">
        <v>6</v>
      </c>
      <c r="K13">
        <v>32</v>
      </c>
      <c r="L13">
        <v>18</v>
      </c>
    </row>
    <row r="14" spans="1:12" x14ac:dyDescent="0.2">
      <c r="B14" t="s">
        <v>67</v>
      </c>
      <c r="C14">
        <v>11</v>
      </c>
      <c r="D14">
        <v>35</v>
      </c>
      <c r="E14">
        <v>9</v>
      </c>
      <c r="F14">
        <v>29</v>
      </c>
      <c r="G14">
        <v>4</v>
      </c>
      <c r="H14">
        <v>13</v>
      </c>
      <c r="I14">
        <v>2</v>
      </c>
      <c r="J14">
        <v>6</v>
      </c>
      <c r="K14">
        <v>5</v>
      </c>
      <c r="L14">
        <v>16</v>
      </c>
    </row>
    <row r="15" spans="1:12" x14ac:dyDescent="0.2">
      <c r="B15" t="s">
        <v>72</v>
      </c>
      <c r="C15">
        <v>4</v>
      </c>
      <c r="D15">
        <v>40</v>
      </c>
      <c r="E15">
        <v>3</v>
      </c>
      <c r="F15">
        <v>30</v>
      </c>
      <c r="G15">
        <v>1</v>
      </c>
      <c r="H15">
        <v>10</v>
      </c>
      <c r="I15">
        <v>0</v>
      </c>
      <c r="J15">
        <v>0</v>
      </c>
      <c r="K15">
        <v>2</v>
      </c>
      <c r="L15">
        <v>20</v>
      </c>
    </row>
    <row r="16" spans="1:12" x14ac:dyDescent="0.2">
      <c r="B16" t="s">
        <v>77</v>
      </c>
      <c r="C16">
        <v>114</v>
      </c>
      <c r="D16">
        <v>42</v>
      </c>
      <c r="E16">
        <v>68</v>
      </c>
      <c r="F16">
        <v>25</v>
      </c>
      <c r="G16">
        <v>24</v>
      </c>
      <c r="H16">
        <v>9</v>
      </c>
      <c r="I16">
        <v>9</v>
      </c>
      <c r="J16">
        <v>3</v>
      </c>
      <c r="K16">
        <v>56</v>
      </c>
      <c r="L16">
        <v>21</v>
      </c>
    </row>
    <row r="17" spans="1:12" x14ac:dyDescent="0.2">
      <c r="B17" t="s">
        <v>83</v>
      </c>
      <c r="C17">
        <v>67</v>
      </c>
      <c r="D17">
        <v>61</v>
      </c>
      <c r="E17">
        <v>3</v>
      </c>
      <c r="F17">
        <v>3</v>
      </c>
      <c r="G17">
        <v>2</v>
      </c>
      <c r="H17">
        <v>2</v>
      </c>
      <c r="I17">
        <v>5</v>
      </c>
      <c r="J17">
        <v>5</v>
      </c>
      <c r="K17">
        <v>33</v>
      </c>
      <c r="L17">
        <v>30</v>
      </c>
    </row>
    <row r="18" spans="1:12" x14ac:dyDescent="0.2">
      <c r="B18" t="s">
        <v>88</v>
      </c>
      <c r="C18">
        <v>15</v>
      </c>
      <c r="D18">
        <v>56</v>
      </c>
      <c r="E18">
        <v>2</v>
      </c>
      <c r="F18">
        <v>7</v>
      </c>
      <c r="G18">
        <v>3</v>
      </c>
      <c r="H18">
        <v>11</v>
      </c>
      <c r="I18">
        <v>1</v>
      </c>
      <c r="J18">
        <v>4</v>
      </c>
      <c r="K18">
        <v>6</v>
      </c>
      <c r="L18">
        <v>22</v>
      </c>
    </row>
    <row r="19" spans="1:12" x14ac:dyDescent="0.2">
      <c r="B19" t="s">
        <v>94</v>
      </c>
      <c r="C19">
        <v>188</v>
      </c>
      <c r="D19">
        <v>49</v>
      </c>
      <c r="E19">
        <v>47</v>
      </c>
      <c r="F19">
        <v>12</v>
      </c>
      <c r="G19">
        <v>40</v>
      </c>
      <c r="H19">
        <v>10</v>
      </c>
      <c r="I19">
        <v>21</v>
      </c>
      <c r="J19">
        <v>5</v>
      </c>
      <c r="K19">
        <v>88</v>
      </c>
      <c r="L19">
        <v>23</v>
      </c>
    </row>
    <row r="20" spans="1:12" x14ac:dyDescent="0.2">
      <c r="B20" t="s">
        <v>100</v>
      </c>
      <c r="C20">
        <v>21</v>
      </c>
      <c r="D20">
        <v>70</v>
      </c>
      <c r="E20">
        <v>0</v>
      </c>
      <c r="F20">
        <v>0</v>
      </c>
      <c r="G20">
        <v>1</v>
      </c>
      <c r="H20">
        <v>3</v>
      </c>
      <c r="I20">
        <v>0</v>
      </c>
      <c r="J20">
        <v>0</v>
      </c>
      <c r="K20">
        <v>8</v>
      </c>
      <c r="L20">
        <v>27</v>
      </c>
    </row>
    <row r="21" spans="1:12" x14ac:dyDescent="0.2">
      <c r="B21" t="s">
        <v>104</v>
      </c>
      <c r="C21">
        <v>30</v>
      </c>
      <c r="D21">
        <v>27</v>
      </c>
      <c r="E21">
        <v>26</v>
      </c>
      <c r="F21">
        <v>23</v>
      </c>
      <c r="G21">
        <v>9</v>
      </c>
      <c r="H21">
        <v>8</v>
      </c>
      <c r="I21">
        <v>3</v>
      </c>
      <c r="J21">
        <v>3</v>
      </c>
      <c r="K21">
        <v>45</v>
      </c>
      <c r="L21">
        <v>40</v>
      </c>
    </row>
    <row r="22" spans="1:12" x14ac:dyDescent="0.2">
      <c r="B22" t="s">
        <v>109</v>
      </c>
      <c r="C22">
        <v>14</v>
      </c>
      <c r="D22">
        <v>37</v>
      </c>
      <c r="E22">
        <v>5</v>
      </c>
      <c r="F22">
        <v>13</v>
      </c>
      <c r="G22">
        <v>3</v>
      </c>
      <c r="H22">
        <v>8</v>
      </c>
      <c r="I22">
        <v>2</v>
      </c>
      <c r="J22">
        <v>5</v>
      </c>
      <c r="K22">
        <v>14</v>
      </c>
      <c r="L22">
        <v>37</v>
      </c>
    </row>
    <row r="23" spans="1:12" x14ac:dyDescent="0.2">
      <c r="B23" t="s">
        <v>113</v>
      </c>
      <c r="C23">
        <v>53</v>
      </c>
      <c r="D23">
        <v>40</v>
      </c>
      <c r="E23">
        <v>21</v>
      </c>
      <c r="F23">
        <v>16</v>
      </c>
      <c r="G23">
        <v>13</v>
      </c>
      <c r="H23">
        <v>10</v>
      </c>
      <c r="I23">
        <v>11</v>
      </c>
      <c r="J23">
        <v>8</v>
      </c>
      <c r="K23">
        <v>35</v>
      </c>
      <c r="L23">
        <v>26</v>
      </c>
    </row>
    <row r="24" spans="1:12" x14ac:dyDescent="0.2">
      <c r="B24" t="s">
        <v>119</v>
      </c>
      <c r="C24">
        <v>39</v>
      </c>
      <c r="D24">
        <v>41</v>
      </c>
      <c r="E24">
        <v>10</v>
      </c>
      <c r="F24">
        <v>11</v>
      </c>
      <c r="G24">
        <v>6</v>
      </c>
      <c r="H24">
        <v>6</v>
      </c>
      <c r="I24">
        <v>11</v>
      </c>
      <c r="J24">
        <v>12</v>
      </c>
      <c r="K24">
        <v>29</v>
      </c>
      <c r="L24">
        <v>31</v>
      </c>
    </row>
    <row r="25" spans="1:12" x14ac:dyDescent="0.2">
      <c r="B25" t="s">
        <v>125</v>
      </c>
      <c r="C25">
        <v>51</v>
      </c>
      <c r="D25">
        <v>36</v>
      </c>
      <c r="E25">
        <v>26</v>
      </c>
      <c r="F25">
        <v>18</v>
      </c>
      <c r="G25">
        <v>20</v>
      </c>
      <c r="H25">
        <v>14</v>
      </c>
      <c r="I25">
        <v>12</v>
      </c>
      <c r="J25">
        <v>9</v>
      </c>
      <c r="K25">
        <v>32</v>
      </c>
      <c r="L25">
        <v>23</v>
      </c>
    </row>
    <row r="26" spans="1:12" x14ac:dyDescent="0.2">
      <c r="B26" t="s">
        <v>131</v>
      </c>
      <c r="C26">
        <v>84</v>
      </c>
      <c r="D26">
        <v>40</v>
      </c>
      <c r="E26">
        <v>36</v>
      </c>
      <c r="F26">
        <v>17</v>
      </c>
      <c r="G26">
        <v>6</v>
      </c>
      <c r="H26">
        <v>3</v>
      </c>
      <c r="I26">
        <v>18</v>
      </c>
      <c r="J26">
        <v>9</v>
      </c>
      <c r="K26">
        <v>66</v>
      </c>
      <c r="L26">
        <v>31</v>
      </c>
    </row>
    <row r="27" spans="1:12" x14ac:dyDescent="0.2">
      <c r="B27" t="s">
        <v>137</v>
      </c>
      <c r="C27">
        <v>32</v>
      </c>
      <c r="D27">
        <v>35</v>
      </c>
      <c r="E27">
        <v>18</v>
      </c>
      <c r="F27">
        <v>20</v>
      </c>
      <c r="G27">
        <v>7</v>
      </c>
      <c r="H27">
        <v>8</v>
      </c>
      <c r="I27">
        <v>5</v>
      </c>
      <c r="J27">
        <v>5</v>
      </c>
      <c r="K27">
        <v>29</v>
      </c>
      <c r="L27">
        <v>32</v>
      </c>
    </row>
    <row r="28" spans="1:12" x14ac:dyDescent="0.2">
      <c r="B28" t="s">
        <v>142</v>
      </c>
      <c r="C28">
        <v>58</v>
      </c>
      <c r="D28">
        <v>39</v>
      </c>
      <c r="E28">
        <v>32</v>
      </c>
      <c r="F28">
        <v>21</v>
      </c>
      <c r="G28">
        <v>17</v>
      </c>
      <c r="H28">
        <v>11</v>
      </c>
      <c r="I28">
        <v>14</v>
      </c>
      <c r="J28">
        <v>9</v>
      </c>
      <c r="K28">
        <v>28</v>
      </c>
      <c r="L28">
        <v>19</v>
      </c>
    </row>
    <row r="29" spans="1:12" x14ac:dyDescent="0.2">
      <c r="B29" t="s">
        <v>148</v>
      </c>
      <c r="C29">
        <v>29</v>
      </c>
      <c r="D29">
        <v>43</v>
      </c>
      <c r="E29">
        <v>12</v>
      </c>
      <c r="F29">
        <v>18</v>
      </c>
      <c r="G29">
        <v>7</v>
      </c>
      <c r="H29">
        <v>10</v>
      </c>
      <c r="I29">
        <v>7</v>
      </c>
      <c r="J29">
        <v>10</v>
      </c>
      <c r="K29">
        <v>12</v>
      </c>
      <c r="L29">
        <v>18</v>
      </c>
    </row>
    <row r="31" spans="1:12" x14ac:dyDescent="0.2">
      <c r="A31" s="2" t="s">
        <v>600</v>
      </c>
    </row>
    <row r="32" spans="1:12" x14ac:dyDescent="0.2">
      <c r="A32" s="2"/>
      <c r="B32" s="3" t="s">
        <v>6</v>
      </c>
      <c r="C32" s="3">
        <v>20</v>
      </c>
      <c r="D32" s="3">
        <v>28</v>
      </c>
      <c r="E32" s="3">
        <v>16</v>
      </c>
      <c r="F32" s="3">
        <v>23</v>
      </c>
      <c r="G32" s="3">
        <v>7</v>
      </c>
      <c r="H32" s="3">
        <v>10</v>
      </c>
      <c r="I32" s="3">
        <v>5</v>
      </c>
      <c r="J32" s="3">
        <v>7</v>
      </c>
      <c r="K32" s="3">
        <v>23</v>
      </c>
      <c r="L32">
        <v>32</v>
      </c>
    </row>
    <row r="33" spans="1:12" x14ac:dyDescent="0.2">
      <c r="A33" s="2"/>
      <c r="B33" s="3" t="s">
        <v>12</v>
      </c>
      <c r="C33" s="3">
        <v>90</v>
      </c>
      <c r="D33" s="3">
        <v>32</v>
      </c>
      <c r="E33" s="3">
        <v>68</v>
      </c>
      <c r="F33" s="3">
        <v>24</v>
      </c>
      <c r="G33" s="3">
        <v>23</v>
      </c>
      <c r="H33" s="3">
        <v>8</v>
      </c>
      <c r="I33" s="3">
        <v>18</v>
      </c>
      <c r="J33" s="3">
        <v>6</v>
      </c>
      <c r="K33" s="3">
        <v>83</v>
      </c>
      <c r="L33">
        <v>29</v>
      </c>
    </row>
    <row r="34" spans="1:12" x14ac:dyDescent="0.2">
      <c r="B34" t="s">
        <v>18</v>
      </c>
      <c r="C34">
        <v>10</v>
      </c>
      <c r="D34">
        <v>20</v>
      </c>
      <c r="E34">
        <v>6</v>
      </c>
      <c r="F34">
        <v>12</v>
      </c>
      <c r="G34">
        <v>4</v>
      </c>
      <c r="H34">
        <v>8</v>
      </c>
      <c r="I34">
        <v>7</v>
      </c>
      <c r="J34">
        <v>14</v>
      </c>
      <c r="K34">
        <v>23</v>
      </c>
      <c r="L34">
        <v>46</v>
      </c>
    </row>
    <row r="35" spans="1:12" x14ac:dyDescent="0.2">
      <c r="B35" t="s">
        <v>24</v>
      </c>
      <c r="C35">
        <v>63</v>
      </c>
      <c r="D35">
        <v>33</v>
      </c>
      <c r="E35">
        <v>47</v>
      </c>
      <c r="F35">
        <v>24</v>
      </c>
      <c r="G35">
        <v>13</v>
      </c>
      <c r="H35">
        <v>7</v>
      </c>
      <c r="I35">
        <v>14</v>
      </c>
      <c r="J35">
        <v>7</v>
      </c>
      <c r="K35">
        <v>55</v>
      </c>
      <c r="L35">
        <v>29</v>
      </c>
    </row>
    <row r="36" spans="1:12" x14ac:dyDescent="0.2">
      <c r="B36" t="s">
        <v>30</v>
      </c>
      <c r="C36">
        <v>59</v>
      </c>
      <c r="D36">
        <v>25</v>
      </c>
      <c r="E36">
        <v>75</v>
      </c>
      <c r="F36">
        <v>32</v>
      </c>
      <c r="G36">
        <v>22</v>
      </c>
      <c r="H36">
        <v>9</v>
      </c>
      <c r="I36">
        <v>13</v>
      </c>
      <c r="J36">
        <v>6</v>
      </c>
      <c r="K36">
        <v>63</v>
      </c>
      <c r="L36">
        <v>27</v>
      </c>
    </row>
    <row r="37" spans="1:12" x14ac:dyDescent="0.2">
      <c r="B37" t="s">
        <v>36</v>
      </c>
      <c r="C37">
        <v>25</v>
      </c>
      <c r="D37">
        <v>38</v>
      </c>
      <c r="E37">
        <v>7</v>
      </c>
      <c r="F37">
        <v>11</v>
      </c>
      <c r="G37">
        <v>8</v>
      </c>
      <c r="H37">
        <v>12</v>
      </c>
      <c r="I37">
        <v>6</v>
      </c>
      <c r="J37">
        <v>9</v>
      </c>
      <c r="K37">
        <v>19</v>
      </c>
      <c r="L37">
        <v>29</v>
      </c>
    </row>
    <row r="38" spans="1:12" x14ac:dyDescent="0.2">
      <c r="B38" t="s">
        <v>42</v>
      </c>
      <c r="C38">
        <v>0</v>
      </c>
      <c r="D38">
        <v>0</v>
      </c>
      <c r="E38">
        <v>1</v>
      </c>
      <c r="F38">
        <v>100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B39" t="s">
        <v>46</v>
      </c>
      <c r="C39">
        <v>36</v>
      </c>
      <c r="D39">
        <v>49</v>
      </c>
      <c r="E39">
        <v>14</v>
      </c>
      <c r="F39">
        <v>19</v>
      </c>
      <c r="G39">
        <v>3</v>
      </c>
      <c r="H39">
        <v>4</v>
      </c>
      <c r="I39">
        <v>1</v>
      </c>
      <c r="J39">
        <v>1</v>
      </c>
      <c r="K39">
        <v>20</v>
      </c>
      <c r="L39">
        <v>27</v>
      </c>
    </row>
    <row r="40" spans="1:12" x14ac:dyDescent="0.2">
      <c r="B40" t="s">
        <v>51</v>
      </c>
      <c r="C40">
        <v>65</v>
      </c>
      <c r="D40">
        <v>33</v>
      </c>
      <c r="E40">
        <v>43</v>
      </c>
      <c r="F40">
        <v>22</v>
      </c>
      <c r="G40">
        <v>9</v>
      </c>
      <c r="H40">
        <v>5</v>
      </c>
      <c r="I40">
        <v>17</v>
      </c>
      <c r="J40">
        <v>9</v>
      </c>
      <c r="K40">
        <v>65</v>
      </c>
      <c r="L40">
        <v>33</v>
      </c>
    </row>
    <row r="41" spans="1:12" x14ac:dyDescent="0.2">
      <c r="B41" t="s">
        <v>57</v>
      </c>
      <c r="C41">
        <v>10</v>
      </c>
      <c r="D41">
        <v>38</v>
      </c>
      <c r="E41">
        <v>3</v>
      </c>
      <c r="F41">
        <v>12</v>
      </c>
      <c r="G41">
        <v>0</v>
      </c>
      <c r="H41">
        <v>0</v>
      </c>
      <c r="I41">
        <v>2</v>
      </c>
      <c r="J41">
        <v>8</v>
      </c>
      <c r="K41">
        <v>11</v>
      </c>
      <c r="L41">
        <v>42</v>
      </c>
    </row>
    <row r="42" spans="1:12" x14ac:dyDescent="0.2">
      <c r="B42" t="s">
        <v>62</v>
      </c>
      <c r="C42">
        <v>23</v>
      </c>
      <c r="D42">
        <v>20</v>
      </c>
      <c r="E42">
        <v>55</v>
      </c>
      <c r="F42">
        <v>49</v>
      </c>
      <c r="G42">
        <v>4</v>
      </c>
      <c r="H42">
        <v>4</v>
      </c>
      <c r="I42">
        <v>6</v>
      </c>
      <c r="J42">
        <v>5</v>
      </c>
      <c r="K42">
        <v>25</v>
      </c>
      <c r="L42">
        <v>22</v>
      </c>
    </row>
    <row r="43" spans="1:12" x14ac:dyDescent="0.2">
      <c r="B43" t="s">
        <v>67</v>
      </c>
      <c r="C43">
        <v>2</v>
      </c>
      <c r="D43">
        <v>22</v>
      </c>
      <c r="E43">
        <v>2</v>
      </c>
      <c r="F43">
        <v>22</v>
      </c>
      <c r="G43">
        <v>2</v>
      </c>
      <c r="H43">
        <v>22</v>
      </c>
      <c r="I43">
        <v>0</v>
      </c>
      <c r="J43">
        <v>0</v>
      </c>
      <c r="K43">
        <v>3</v>
      </c>
      <c r="L43">
        <v>33</v>
      </c>
    </row>
    <row r="44" spans="1:12" x14ac:dyDescent="0.2">
      <c r="B44" t="s">
        <v>72</v>
      </c>
      <c r="C44">
        <v>4</v>
      </c>
      <c r="D44">
        <v>40</v>
      </c>
      <c r="E44">
        <v>3</v>
      </c>
      <c r="F44">
        <v>30</v>
      </c>
      <c r="G44">
        <v>1</v>
      </c>
      <c r="H44">
        <v>10</v>
      </c>
      <c r="I44">
        <v>0</v>
      </c>
      <c r="J44">
        <v>0</v>
      </c>
      <c r="K44">
        <v>2</v>
      </c>
      <c r="L44">
        <v>20</v>
      </c>
    </row>
    <row r="45" spans="1:12" x14ac:dyDescent="0.2">
      <c r="B45" t="s">
        <v>77</v>
      </c>
      <c r="C45">
        <v>46</v>
      </c>
      <c r="D45">
        <v>24</v>
      </c>
      <c r="E45">
        <v>67</v>
      </c>
      <c r="F45">
        <v>35</v>
      </c>
      <c r="G45">
        <v>24</v>
      </c>
      <c r="H45">
        <v>13</v>
      </c>
      <c r="I45">
        <v>6</v>
      </c>
      <c r="J45">
        <v>3</v>
      </c>
      <c r="K45">
        <v>47</v>
      </c>
      <c r="L45">
        <v>25</v>
      </c>
    </row>
    <row r="46" spans="1:12" x14ac:dyDescent="0.2">
      <c r="B46" t="s">
        <v>83</v>
      </c>
      <c r="C46">
        <v>31</v>
      </c>
      <c r="D46">
        <v>40</v>
      </c>
      <c r="E46">
        <v>2</v>
      </c>
      <c r="F46">
        <v>3</v>
      </c>
      <c r="G46">
        <v>0</v>
      </c>
      <c r="H46">
        <v>0</v>
      </c>
      <c r="I46">
        <v>5</v>
      </c>
      <c r="J46">
        <v>6</v>
      </c>
      <c r="K46">
        <v>39</v>
      </c>
      <c r="L46">
        <v>51</v>
      </c>
    </row>
    <row r="47" spans="1:12" x14ac:dyDescent="0.2">
      <c r="B47" t="s">
        <v>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B48" t="s">
        <v>94</v>
      </c>
      <c r="C48">
        <v>132</v>
      </c>
      <c r="D48">
        <v>43</v>
      </c>
      <c r="E48">
        <v>31</v>
      </c>
      <c r="F48">
        <v>10</v>
      </c>
      <c r="G48">
        <v>27</v>
      </c>
      <c r="H48">
        <v>9</v>
      </c>
      <c r="I48">
        <v>10</v>
      </c>
      <c r="J48">
        <v>3</v>
      </c>
      <c r="K48">
        <v>105</v>
      </c>
      <c r="L48">
        <v>34</v>
      </c>
    </row>
    <row r="49" spans="2:12" x14ac:dyDescent="0.2">
      <c r="B49" t="s">
        <v>100</v>
      </c>
      <c r="C49">
        <v>12</v>
      </c>
      <c r="D49">
        <v>55</v>
      </c>
      <c r="E49">
        <v>0</v>
      </c>
      <c r="F49">
        <v>0</v>
      </c>
      <c r="G49">
        <v>0</v>
      </c>
      <c r="H49">
        <v>0</v>
      </c>
      <c r="I49">
        <v>1</v>
      </c>
      <c r="J49">
        <v>5</v>
      </c>
      <c r="K49">
        <v>9</v>
      </c>
      <c r="L49">
        <v>41</v>
      </c>
    </row>
    <row r="50" spans="2:12" x14ac:dyDescent="0.2">
      <c r="B50" t="s">
        <v>104</v>
      </c>
      <c r="C50">
        <v>21</v>
      </c>
      <c r="D50">
        <v>25</v>
      </c>
      <c r="E50">
        <v>10</v>
      </c>
      <c r="F50">
        <v>12</v>
      </c>
      <c r="G50">
        <v>6</v>
      </c>
      <c r="H50">
        <v>7</v>
      </c>
      <c r="I50">
        <v>1</v>
      </c>
      <c r="J50">
        <v>1</v>
      </c>
      <c r="K50">
        <v>46</v>
      </c>
      <c r="L50">
        <v>55</v>
      </c>
    </row>
    <row r="51" spans="2:12" x14ac:dyDescent="0.2">
      <c r="B51" t="s">
        <v>109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2:12" x14ac:dyDescent="0.2">
      <c r="B52" t="s">
        <v>113</v>
      </c>
      <c r="C52">
        <v>42</v>
      </c>
      <c r="D52">
        <v>36</v>
      </c>
      <c r="E52">
        <v>14</v>
      </c>
      <c r="F52">
        <v>12</v>
      </c>
      <c r="G52">
        <v>10</v>
      </c>
      <c r="H52">
        <v>9</v>
      </c>
      <c r="I52">
        <v>12</v>
      </c>
      <c r="J52">
        <v>10</v>
      </c>
      <c r="K52">
        <v>39</v>
      </c>
      <c r="L52">
        <v>33</v>
      </c>
    </row>
    <row r="53" spans="2:12" x14ac:dyDescent="0.2">
      <c r="B53" t="s">
        <v>119</v>
      </c>
      <c r="C53">
        <v>27</v>
      </c>
      <c r="D53">
        <v>40</v>
      </c>
      <c r="E53">
        <v>8</v>
      </c>
      <c r="F53">
        <v>12</v>
      </c>
      <c r="G53">
        <v>6</v>
      </c>
      <c r="H53">
        <v>9</v>
      </c>
      <c r="I53">
        <v>6</v>
      </c>
      <c r="J53">
        <v>9</v>
      </c>
      <c r="K53">
        <v>21</v>
      </c>
      <c r="L53">
        <v>31</v>
      </c>
    </row>
    <row r="54" spans="2:12" x14ac:dyDescent="0.2">
      <c r="B54" t="s">
        <v>125</v>
      </c>
      <c r="C54">
        <v>26</v>
      </c>
      <c r="D54">
        <v>26</v>
      </c>
      <c r="E54">
        <v>23</v>
      </c>
      <c r="F54">
        <v>23</v>
      </c>
      <c r="G54">
        <v>15</v>
      </c>
      <c r="H54">
        <v>15</v>
      </c>
      <c r="I54">
        <v>11</v>
      </c>
      <c r="J54">
        <v>11</v>
      </c>
      <c r="K54">
        <v>25</v>
      </c>
      <c r="L54">
        <v>25</v>
      </c>
    </row>
    <row r="55" spans="2:12" x14ac:dyDescent="0.2">
      <c r="B55" t="s">
        <v>131</v>
      </c>
      <c r="C55">
        <v>44</v>
      </c>
      <c r="D55">
        <v>32</v>
      </c>
      <c r="E55">
        <v>17</v>
      </c>
      <c r="F55">
        <v>12</v>
      </c>
      <c r="G55">
        <v>7</v>
      </c>
      <c r="H55">
        <v>5</v>
      </c>
      <c r="I55">
        <v>10</v>
      </c>
      <c r="J55">
        <v>7</v>
      </c>
      <c r="K55">
        <v>60</v>
      </c>
      <c r="L55">
        <v>43</v>
      </c>
    </row>
    <row r="56" spans="2:12" x14ac:dyDescent="0.2">
      <c r="B56" t="s">
        <v>137</v>
      </c>
      <c r="C56">
        <v>22</v>
      </c>
      <c r="D56">
        <v>36</v>
      </c>
      <c r="E56">
        <v>13</v>
      </c>
      <c r="F56">
        <v>21</v>
      </c>
      <c r="G56">
        <v>4</v>
      </c>
      <c r="H56">
        <v>7</v>
      </c>
      <c r="I56">
        <v>3</v>
      </c>
      <c r="J56">
        <v>5</v>
      </c>
      <c r="K56">
        <v>19</v>
      </c>
      <c r="L56">
        <v>31</v>
      </c>
    </row>
    <row r="57" spans="2:12" x14ac:dyDescent="0.2">
      <c r="B57" t="s">
        <v>142</v>
      </c>
      <c r="C57">
        <v>27</v>
      </c>
      <c r="D57">
        <v>24</v>
      </c>
      <c r="E57">
        <v>38</v>
      </c>
      <c r="F57">
        <v>34</v>
      </c>
      <c r="G57">
        <v>12</v>
      </c>
      <c r="H57">
        <v>11</v>
      </c>
      <c r="I57">
        <v>5</v>
      </c>
      <c r="J57">
        <v>4</v>
      </c>
      <c r="K57">
        <v>30</v>
      </c>
      <c r="L57">
        <v>27</v>
      </c>
    </row>
    <row r="58" spans="2:12" x14ac:dyDescent="0.2">
      <c r="B58" t="s">
        <v>148</v>
      </c>
      <c r="C58">
        <v>14</v>
      </c>
      <c r="D58">
        <v>29</v>
      </c>
      <c r="E58">
        <v>17</v>
      </c>
      <c r="F58">
        <v>35</v>
      </c>
      <c r="G58">
        <v>5</v>
      </c>
      <c r="H58">
        <v>10</v>
      </c>
      <c r="I58">
        <v>2</v>
      </c>
      <c r="J58">
        <v>4</v>
      </c>
      <c r="K58">
        <v>11</v>
      </c>
      <c r="L58">
        <v>22</v>
      </c>
    </row>
    <row r="59" spans="2:12" x14ac:dyDescent="0.2">
      <c r="B59" t="s">
        <v>18</v>
      </c>
      <c r="C59">
        <v>10</v>
      </c>
      <c r="D59">
        <v>20</v>
      </c>
      <c r="E59">
        <v>6</v>
      </c>
      <c r="F59">
        <v>12</v>
      </c>
      <c r="G59">
        <v>4</v>
      </c>
      <c r="H59">
        <v>8</v>
      </c>
      <c r="I59">
        <v>7</v>
      </c>
      <c r="J59">
        <v>14</v>
      </c>
      <c r="K59">
        <v>23</v>
      </c>
      <c r="L59">
        <v>46</v>
      </c>
    </row>
    <row r="60" spans="2:12" x14ac:dyDescent="0.2">
      <c r="B60" t="s">
        <v>24</v>
      </c>
      <c r="C60">
        <v>63</v>
      </c>
      <c r="D60">
        <v>33</v>
      </c>
      <c r="E60">
        <v>47</v>
      </c>
      <c r="F60">
        <v>24</v>
      </c>
      <c r="G60">
        <v>13</v>
      </c>
      <c r="H60">
        <v>7</v>
      </c>
      <c r="I60">
        <v>14</v>
      </c>
      <c r="J60">
        <v>7</v>
      </c>
      <c r="K60">
        <v>55</v>
      </c>
      <c r="L60">
        <v>29</v>
      </c>
    </row>
    <row r="61" spans="2:12" x14ac:dyDescent="0.2">
      <c r="B61" t="s">
        <v>30</v>
      </c>
      <c r="C61">
        <v>59</v>
      </c>
      <c r="D61">
        <v>25</v>
      </c>
      <c r="E61">
        <v>75</v>
      </c>
      <c r="F61">
        <v>32</v>
      </c>
      <c r="G61">
        <v>22</v>
      </c>
      <c r="H61">
        <v>9</v>
      </c>
      <c r="I61">
        <v>13</v>
      </c>
      <c r="J61">
        <v>6</v>
      </c>
      <c r="K61">
        <v>63</v>
      </c>
      <c r="L61">
        <v>27</v>
      </c>
    </row>
    <row r="62" spans="2:12" x14ac:dyDescent="0.2">
      <c r="B62" t="s">
        <v>36</v>
      </c>
      <c r="C62">
        <v>25</v>
      </c>
      <c r="D62">
        <v>38</v>
      </c>
      <c r="E62">
        <v>7</v>
      </c>
      <c r="F62">
        <v>11</v>
      </c>
      <c r="G62">
        <v>8</v>
      </c>
      <c r="H62">
        <v>12</v>
      </c>
      <c r="I62">
        <v>6</v>
      </c>
      <c r="J62">
        <v>9</v>
      </c>
      <c r="K62">
        <v>19</v>
      </c>
      <c r="L62">
        <v>29</v>
      </c>
    </row>
    <row r="63" spans="2:12" x14ac:dyDescent="0.2">
      <c r="B63" t="s">
        <v>42</v>
      </c>
      <c r="C63">
        <v>0</v>
      </c>
      <c r="D63">
        <v>0</v>
      </c>
      <c r="E63">
        <v>1</v>
      </c>
      <c r="F63">
        <v>100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2:12" x14ac:dyDescent="0.2">
      <c r="B64" t="s">
        <v>46</v>
      </c>
      <c r="C64">
        <v>36</v>
      </c>
      <c r="D64">
        <v>49</v>
      </c>
      <c r="E64">
        <v>14</v>
      </c>
      <c r="F64">
        <v>19</v>
      </c>
      <c r="G64">
        <v>3</v>
      </c>
      <c r="H64">
        <v>4</v>
      </c>
      <c r="I64">
        <v>1</v>
      </c>
      <c r="J64">
        <v>1</v>
      </c>
      <c r="K64">
        <v>20</v>
      </c>
      <c r="L64">
        <v>27</v>
      </c>
    </row>
    <row r="65" spans="2:12" x14ac:dyDescent="0.2">
      <c r="B65" t="s">
        <v>51</v>
      </c>
      <c r="C65">
        <v>65</v>
      </c>
      <c r="D65">
        <v>33</v>
      </c>
      <c r="E65">
        <v>43</v>
      </c>
      <c r="F65">
        <v>22</v>
      </c>
      <c r="G65">
        <v>9</v>
      </c>
      <c r="H65">
        <v>5</v>
      </c>
      <c r="I65">
        <v>17</v>
      </c>
      <c r="J65">
        <v>9</v>
      </c>
      <c r="K65">
        <v>65</v>
      </c>
      <c r="L65">
        <v>33</v>
      </c>
    </row>
    <row r="66" spans="2:12" x14ac:dyDescent="0.2">
      <c r="B66" t="s">
        <v>57</v>
      </c>
      <c r="C66">
        <v>10</v>
      </c>
      <c r="D66">
        <v>38</v>
      </c>
      <c r="E66">
        <v>3</v>
      </c>
      <c r="F66">
        <v>12</v>
      </c>
      <c r="G66">
        <v>0</v>
      </c>
      <c r="H66">
        <v>0</v>
      </c>
      <c r="I66">
        <v>2</v>
      </c>
      <c r="J66">
        <v>8</v>
      </c>
      <c r="K66">
        <v>11</v>
      </c>
      <c r="L66">
        <v>42</v>
      </c>
    </row>
    <row r="67" spans="2:12" x14ac:dyDescent="0.2">
      <c r="B67" t="s">
        <v>62</v>
      </c>
      <c r="C67">
        <v>23</v>
      </c>
      <c r="D67">
        <v>20</v>
      </c>
      <c r="E67">
        <v>55</v>
      </c>
      <c r="F67">
        <v>49</v>
      </c>
      <c r="G67">
        <v>4</v>
      </c>
      <c r="H67">
        <v>4</v>
      </c>
      <c r="I67">
        <v>6</v>
      </c>
      <c r="J67">
        <v>5</v>
      </c>
      <c r="K67">
        <v>25</v>
      </c>
      <c r="L67">
        <v>22</v>
      </c>
    </row>
    <row r="68" spans="2:12" x14ac:dyDescent="0.2">
      <c r="B68" t="s">
        <v>67</v>
      </c>
      <c r="C68">
        <v>2</v>
      </c>
      <c r="D68">
        <v>22</v>
      </c>
      <c r="E68">
        <v>2</v>
      </c>
      <c r="F68">
        <v>22</v>
      </c>
      <c r="G68">
        <v>2</v>
      </c>
      <c r="H68">
        <v>22</v>
      </c>
      <c r="I68">
        <v>0</v>
      </c>
      <c r="J68">
        <v>0</v>
      </c>
      <c r="K68">
        <v>3</v>
      </c>
      <c r="L68">
        <v>33</v>
      </c>
    </row>
    <row r="69" spans="2:12" x14ac:dyDescent="0.2">
      <c r="B69" t="s">
        <v>72</v>
      </c>
      <c r="C69">
        <v>4</v>
      </c>
      <c r="D69">
        <v>40</v>
      </c>
      <c r="E69">
        <v>3</v>
      </c>
      <c r="F69">
        <v>30</v>
      </c>
      <c r="G69">
        <v>1</v>
      </c>
      <c r="H69">
        <v>10</v>
      </c>
      <c r="I69">
        <v>0</v>
      </c>
      <c r="J69">
        <v>0</v>
      </c>
      <c r="K69">
        <v>2</v>
      </c>
      <c r="L69">
        <v>20</v>
      </c>
    </row>
    <row r="70" spans="2:12" x14ac:dyDescent="0.2">
      <c r="B70" t="s">
        <v>77</v>
      </c>
      <c r="C70">
        <v>46</v>
      </c>
      <c r="D70">
        <v>24</v>
      </c>
      <c r="E70">
        <v>67</v>
      </c>
      <c r="F70">
        <v>35</v>
      </c>
      <c r="G70">
        <v>24</v>
      </c>
      <c r="H70">
        <v>13</v>
      </c>
      <c r="I70">
        <v>6</v>
      </c>
      <c r="J70">
        <v>3</v>
      </c>
      <c r="K70">
        <v>47</v>
      </c>
      <c r="L70">
        <v>25</v>
      </c>
    </row>
    <row r="71" spans="2:12" x14ac:dyDescent="0.2">
      <c r="B71" t="s">
        <v>83</v>
      </c>
      <c r="C71">
        <v>31</v>
      </c>
      <c r="D71">
        <v>40</v>
      </c>
      <c r="E71">
        <v>2</v>
      </c>
      <c r="F71">
        <v>3</v>
      </c>
      <c r="G71">
        <v>0</v>
      </c>
      <c r="H71">
        <v>0</v>
      </c>
      <c r="I71">
        <v>5</v>
      </c>
      <c r="J71">
        <v>6</v>
      </c>
      <c r="K71">
        <v>39</v>
      </c>
      <c r="L71">
        <v>51</v>
      </c>
    </row>
    <row r="72" spans="2:12" x14ac:dyDescent="0.2">
      <c r="B72" t="s">
        <v>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2:12" x14ac:dyDescent="0.2">
      <c r="B73" t="s">
        <v>94</v>
      </c>
      <c r="C73">
        <v>132</v>
      </c>
      <c r="D73">
        <v>43</v>
      </c>
      <c r="E73">
        <v>31</v>
      </c>
      <c r="F73">
        <v>10</v>
      </c>
      <c r="G73">
        <v>27</v>
      </c>
      <c r="H73">
        <v>9</v>
      </c>
      <c r="I73">
        <v>10</v>
      </c>
      <c r="J73">
        <v>3</v>
      </c>
      <c r="K73">
        <v>105</v>
      </c>
      <c r="L73">
        <v>34</v>
      </c>
    </row>
    <row r="74" spans="2:12" x14ac:dyDescent="0.2">
      <c r="B74" t="s">
        <v>100</v>
      </c>
      <c r="C74">
        <v>12</v>
      </c>
      <c r="D74">
        <v>55</v>
      </c>
      <c r="E74">
        <v>0</v>
      </c>
      <c r="F74">
        <v>0</v>
      </c>
      <c r="G74">
        <v>0</v>
      </c>
      <c r="H74">
        <v>0</v>
      </c>
      <c r="I74">
        <v>1</v>
      </c>
      <c r="J74">
        <v>5</v>
      </c>
      <c r="K74">
        <v>9</v>
      </c>
      <c r="L74">
        <v>41</v>
      </c>
    </row>
    <row r="75" spans="2:12" x14ac:dyDescent="0.2">
      <c r="B75" t="s">
        <v>104</v>
      </c>
      <c r="C75">
        <v>21</v>
      </c>
      <c r="D75">
        <v>25</v>
      </c>
      <c r="E75">
        <v>10</v>
      </c>
      <c r="F75">
        <v>12</v>
      </c>
      <c r="G75">
        <v>6</v>
      </c>
      <c r="H75">
        <v>7</v>
      </c>
      <c r="I75">
        <v>1</v>
      </c>
      <c r="J75">
        <v>1</v>
      </c>
      <c r="K75">
        <v>46</v>
      </c>
      <c r="L75">
        <v>55</v>
      </c>
    </row>
    <row r="76" spans="2:12" x14ac:dyDescent="0.2">
      <c r="B76" t="s">
        <v>109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2:12" x14ac:dyDescent="0.2">
      <c r="B77" t="s">
        <v>113</v>
      </c>
      <c r="C77">
        <v>42</v>
      </c>
      <c r="D77">
        <v>36</v>
      </c>
      <c r="E77">
        <v>14</v>
      </c>
      <c r="F77">
        <v>12</v>
      </c>
      <c r="G77">
        <v>10</v>
      </c>
      <c r="H77">
        <v>9</v>
      </c>
      <c r="I77">
        <v>12</v>
      </c>
      <c r="J77">
        <v>10</v>
      </c>
      <c r="K77">
        <v>39</v>
      </c>
      <c r="L77">
        <v>33</v>
      </c>
    </row>
    <row r="78" spans="2:12" x14ac:dyDescent="0.2">
      <c r="B78" t="s">
        <v>119</v>
      </c>
      <c r="C78">
        <v>27</v>
      </c>
      <c r="D78">
        <v>40</v>
      </c>
      <c r="E78">
        <v>8</v>
      </c>
      <c r="F78">
        <v>12</v>
      </c>
      <c r="G78">
        <v>6</v>
      </c>
      <c r="H78">
        <v>9</v>
      </c>
      <c r="I78">
        <v>6</v>
      </c>
      <c r="J78">
        <v>9</v>
      </c>
      <c r="K78">
        <v>21</v>
      </c>
      <c r="L78">
        <v>31</v>
      </c>
    </row>
    <row r="79" spans="2:12" x14ac:dyDescent="0.2">
      <c r="B79" t="s">
        <v>125</v>
      </c>
      <c r="C79">
        <v>26</v>
      </c>
      <c r="D79">
        <v>26</v>
      </c>
      <c r="E79">
        <v>23</v>
      </c>
      <c r="F79">
        <v>23</v>
      </c>
      <c r="G79">
        <v>15</v>
      </c>
      <c r="H79">
        <v>15</v>
      </c>
      <c r="I79">
        <v>11</v>
      </c>
      <c r="J79">
        <v>11</v>
      </c>
      <c r="K79">
        <v>25</v>
      </c>
      <c r="L79">
        <v>25</v>
      </c>
    </row>
    <row r="80" spans="2:12" x14ac:dyDescent="0.2">
      <c r="B80" t="s">
        <v>131</v>
      </c>
      <c r="C80">
        <v>44</v>
      </c>
      <c r="D80">
        <v>32</v>
      </c>
      <c r="E80">
        <v>17</v>
      </c>
      <c r="F80">
        <v>12</v>
      </c>
      <c r="G80">
        <v>7</v>
      </c>
      <c r="H80">
        <v>5</v>
      </c>
      <c r="I80">
        <v>10</v>
      </c>
      <c r="J80">
        <v>7</v>
      </c>
      <c r="K80">
        <v>60</v>
      </c>
      <c r="L80">
        <v>43</v>
      </c>
    </row>
    <row r="81" spans="1:12" x14ac:dyDescent="0.2">
      <c r="B81" t="s">
        <v>137</v>
      </c>
      <c r="C81">
        <v>22</v>
      </c>
      <c r="D81">
        <v>36</v>
      </c>
      <c r="E81">
        <v>13</v>
      </c>
      <c r="F81">
        <v>21</v>
      </c>
      <c r="G81">
        <v>4</v>
      </c>
      <c r="H81">
        <v>7</v>
      </c>
      <c r="I81">
        <v>3</v>
      </c>
      <c r="J81">
        <v>5</v>
      </c>
      <c r="K81">
        <v>19</v>
      </c>
      <c r="L81">
        <v>31</v>
      </c>
    </row>
    <row r="82" spans="1:12" x14ac:dyDescent="0.2">
      <c r="B82" t="s">
        <v>142</v>
      </c>
      <c r="C82">
        <v>27</v>
      </c>
      <c r="D82">
        <v>24</v>
      </c>
      <c r="E82">
        <v>38</v>
      </c>
      <c r="F82">
        <v>34</v>
      </c>
      <c r="G82">
        <v>12</v>
      </c>
      <c r="H82">
        <v>11</v>
      </c>
      <c r="I82">
        <v>5</v>
      </c>
      <c r="J82">
        <v>4</v>
      </c>
      <c r="K82">
        <v>30</v>
      </c>
      <c r="L82">
        <v>27</v>
      </c>
    </row>
    <row r="83" spans="1:12" x14ac:dyDescent="0.2">
      <c r="B83" t="s">
        <v>148</v>
      </c>
      <c r="C83">
        <v>14</v>
      </c>
      <c r="D83">
        <v>29</v>
      </c>
      <c r="E83">
        <v>17</v>
      </c>
      <c r="F83">
        <v>35</v>
      </c>
      <c r="G83">
        <v>5</v>
      </c>
      <c r="H83">
        <v>10</v>
      </c>
      <c r="I83">
        <v>2</v>
      </c>
      <c r="J83">
        <v>4</v>
      </c>
      <c r="K83">
        <v>11</v>
      </c>
      <c r="L83">
        <v>22</v>
      </c>
    </row>
    <row r="85" spans="1:12" x14ac:dyDescent="0.2">
      <c r="A85" s="2" t="s">
        <v>601</v>
      </c>
    </row>
    <row r="86" spans="1:12" x14ac:dyDescent="0.2">
      <c r="B86" s="3" t="s">
        <v>6</v>
      </c>
      <c r="C86" s="3">
        <v>9</v>
      </c>
      <c r="D86" s="3">
        <v>21</v>
      </c>
      <c r="E86" s="3">
        <v>16</v>
      </c>
      <c r="F86" s="3">
        <v>37</v>
      </c>
      <c r="G86" s="3">
        <v>2</v>
      </c>
      <c r="H86" s="3">
        <v>5</v>
      </c>
      <c r="I86" s="3">
        <v>3</v>
      </c>
      <c r="J86" s="3">
        <v>7</v>
      </c>
      <c r="K86" s="3">
        <v>13</v>
      </c>
      <c r="L86">
        <v>30</v>
      </c>
    </row>
    <row r="87" spans="1:12" x14ac:dyDescent="0.2">
      <c r="B87" s="3" t="s">
        <v>12</v>
      </c>
      <c r="C87" s="3">
        <v>56</v>
      </c>
      <c r="D87" s="3">
        <v>34</v>
      </c>
      <c r="E87" s="3">
        <v>40</v>
      </c>
      <c r="F87" s="3">
        <v>24</v>
      </c>
      <c r="G87" s="3">
        <v>12</v>
      </c>
      <c r="H87" s="3">
        <v>7</v>
      </c>
      <c r="I87" s="3">
        <v>12</v>
      </c>
      <c r="J87" s="3">
        <v>7</v>
      </c>
      <c r="K87" s="3">
        <v>47</v>
      </c>
      <c r="L87">
        <v>28</v>
      </c>
    </row>
    <row r="88" spans="1:12" x14ac:dyDescent="0.2">
      <c r="B88" t="s">
        <v>18</v>
      </c>
      <c r="C88">
        <v>8</v>
      </c>
      <c r="D88">
        <v>24</v>
      </c>
      <c r="E88">
        <v>6</v>
      </c>
      <c r="F88">
        <v>18</v>
      </c>
      <c r="G88">
        <v>2</v>
      </c>
      <c r="H88">
        <v>6</v>
      </c>
      <c r="I88">
        <v>4</v>
      </c>
      <c r="J88">
        <v>12</v>
      </c>
      <c r="K88">
        <v>13</v>
      </c>
      <c r="L88">
        <v>39</v>
      </c>
    </row>
    <row r="89" spans="1:12" x14ac:dyDescent="0.2">
      <c r="B89" t="s">
        <v>24</v>
      </c>
      <c r="C89">
        <v>40</v>
      </c>
      <c r="D89">
        <v>35</v>
      </c>
      <c r="E89">
        <v>38</v>
      </c>
      <c r="F89">
        <v>33</v>
      </c>
      <c r="G89">
        <v>3</v>
      </c>
      <c r="H89">
        <v>3</v>
      </c>
      <c r="I89">
        <v>2</v>
      </c>
      <c r="J89">
        <v>2</v>
      </c>
      <c r="K89">
        <v>32</v>
      </c>
      <c r="L89">
        <v>28</v>
      </c>
    </row>
    <row r="90" spans="1:12" x14ac:dyDescent="0.2">
      <c r="B90" t="s">
        <v>30</v>
      </c>
      <c r="C90">
        <v>31</v>
      </c>
      <c r="D90">
        <v>30</v>
      </c>
      <c r="E90">
        <v>38</v>
      </c>
      <c r="F90">
        <v>36</v>
      </c>
      <c r="G90">
        <v>6</v>
      </c>
      <c r="H90">
        <v>6</v>
      </c>
      <c r="I90">
        <v>7</v>
      </c>
      <c r="J90">
        <v>7</v>
      </c>
      <c r="K90">
        <v>23</v>
      </c>
      <c r="L90">
        <v>22</v>
      </c>
    </row>
    <row r="91" spans="1:12" x14ac:dyDescent="0.2">
      <c r="B91" t="s">
        <v>36</v>
      </c>
      <c r="C91">
        <v>15</v>
      </c>
      <c r="D91">
        <v>41</v>
      </c>
      <c r="E91">
        <v>8</v>
      </c>
      <c r="F91">
        <v>22</v>
      </c>
      <c r="G91">
        <v>4</v>
      </c>
      <c r="H91">
        <v>11</v>
      </c>
      <c r="I91">
        <v>0</v>
      </c>
      <c r="J91">
        <v>0</v>
      </c>
      <c r="K91">
        <v>10</v>
      </c>
      <c r="L91">
        <v>27</v>
      </c>
    </row>
    <row r="92" spans="1:12" x14ac:dyDescent="0.2">
      <c r="B92" t="s">
        <v>42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B93" t="s">
        <v>46</v>
      </c>
      <c r="C93">
        <v>24</v>
      </c>
      <c r="D93">
        <v>49</v>
      </c>
      <c r="E93">
        <v>11</v>
      </c>
      <c r="F93">
        <v>22</v>
      </c>
      <c r="G93">
        <v>1</v>
      </c>
      <c r="H93">
        <v>2</v>
      </c>
      <c r="I93">
        <v>0</v>
      </c>
      <c r="J93">
        <v>0</v>
      </c>
      <c r="K93">
        <v>13</v>
      </c>
      <c r="L93">
        <v>27</v>
      </c>
    </row>
    <row r="94" spans="1:12" x14ac:dyDescent="0.2">
      <c r="B94" t="s">
        <v>51</v>
      </c>
      <c r="C94">
        <v>35</v>
      </c>
      <c r="D94">
        <v>37</v>
      </c>
      <c r="E94">
        <v>23</v>
      </c>
      <c r="F94">
        <v>24</v>
      </c>
      <c r="G94">
        <v>4</v>
      </c>
      <c r="H94">
        <v>4</v>
      </c>
      <c r="I94">
        <v>6</v>
      </c>
      <c r="J94">
        <v>6</v>
      </c>
      <c r="K94">
        <v>27</v>
      </c>
      <c r="L94">
        <v>28</v>
      </c>
    </row>
    <row r="95" spans="1:12" x14ac:dyDescent="0.2">
      <c r="B95" t="s">
        <v>57</v>
      </c>
      <c r="C95">
        <v>4</v>
      </c>
      <c r="D95">
        <v>44</v>
      </c>
      <c r="E95">
        <v>1</v>
      </c>
      <c r="F95">
        <v>11</v>
      </c>
      <c r="G95">
        <v>0</v>
      </c>
      <c r="H95">
        <v>0</v>
      </c>
      <c r="I95">
        <v>1</v>
      </c>
      <c r="J95">
        <v>11</v>
      </c>
      <c r="K95">
        <v>3</v>
      </c>
      <c r="L95">
        <v>33</v>
      </c>
    </row>
    <row r="96" spans="1:12" x14ac:dyDescent="0.2">
      <c r="B96" t="s">
        <v>62</v>
      </c>
      <c r="C96">
        <v>7</v>
      </c>
      <c r="D96">
        <v>16</v>
      </c>
      <c r="E96">
        <v>24</v>
      </c>
      <c r="F96">
        <v>53</v>
      </c>
      <c r="G96">
        <v>2</v>
      </c>
      <c r="H96">
        <v>4</v>
      </c>
      <c r="I96">
        <v>1</v>
      </c>
      <c r="J96">
        <v>2</v>
      </c>
      <c r="K96">
        <v>11</v>
      </c>
      <c r="L96">
        <v>24</v>
      </c>
    </row>
    <row r="97" spans="2:12" x14ac:dyDescent="0.2">
      <c r="B97" t="s">
        <v>67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2:12" x14ac:dyDescent="0.2">
      <c r="B98" t="s">
        <v>72</v>
      </c>
      <c r="C98">
        <v>4</v>
      </c>
      <c r="D98">
        <v>40</v>
      </c>
      <c r="E98">
        <v>2</v>
      </c>
      <c r="F98">
        <v>20</v>
      </c>
      <c r="G98">
        <v>1</v>
      </c>
      <c r="H98">
        <v>10</v>
      </c>
      <c r="I98">
        <v>0</v>
      </c>
      <c r="J98">
        <v>0</v>
      </c>
      <c r="K98">
        <v>3</v>
      </c>
      <c r="L98">
        <v>30</v>
      </c>
    </row>
    <row r="99" spans="2:12" x14ac:dyDescent="0.2">
      <c r="B99" t="s">
        <v>77</v>
      </c>
      <c r="C99">
        <v>23</v>
      </c>
      <c r="D99">
        <v>20</v>
      </c>
      <c r="E99">
        <v>49</v>
      </c>
      <c r="F99">
        <v>43</v>
      </c>
      <c r="G99">
        <v>13</v>
      </c>
      <c r="H99">
        <v>11</v>
      </c>
      <c r="I99">
        <v>5</v>
      </c>
      <c r="J99">
        <v>4</v>
      </c>
      <c r="K99">
        <v>25</v>
      </c>
      <c r="L99">
        <v>22</v>
      </c>
    </row>
    <row r="100" spans="2:12" x14ac:dyDescent="0.2">
      <c r="B100" t="s">
        <v>83</v>
      </c>
      <c r="C100">
        <v>18</v>
      </c>
      <c r="D100">
        <v>44</v>
      </c>
      <c r="E100">
        <v>1</v>
      </c>
      <c r="F100">
        <v>2</v>
      </c>
      <c r="G100">
        <v>0</v>
      </c>
      <c r="H100">
        <v>0</v>
      </c>
      <c r="I100">
        <v>2</v>
      </c>
      <c r="J100">
        <v>5</v>
      </c>
      <c r="K100">
        <v>20</v>
      </c>
      <c r="L100">
        <v>49</v>
      </c>
    </row>
    <row r="101" spans="2:12" x14ac:dyDescent="0.2">
      <c r="B101" t="s">
        <v>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2:12" x14ac:dyDescent="0.2">
      <c r="B102" t="s">
        <v>94</v>
      </c>
      <c r="C102">
        <v>76</v>
      </c>
      <c r="D102">
        <v>39</v>
      </c>
      <c r="E102">
        <v>27</v>
      </c>
      <c r="F102">
        <v>14</v>
      </c>
      <c r="G102">
        <v>23</v>
      </c>
      <c r="H102">
        <v>12</v>
      </c>
      <c r="I102">
        <v>9</v>
      </c>
      <c r="J102">
        <v>5</v>
      </c>
      <c r="K102">
        <v>58</v>
      </c>
      <c r="L102">
        <v>30</v>
      </c>
    </row>
    <row r="103" spans="2:12" x14ac:dyDescent="0.2">
      <c r="B103" t="s">
        <v>100</v>
      </c>
      <c r="C103">
        <v>4</v>
      </c>
      <c r="D103">
        <v>36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9</v>
      </c>
      <c r="K103">
        <v>6</v>
      </c>
      <c r="L103">
        <v>55</v>
      </c>
    </row>
    <row r="104" spans="2:12" x14ac:dyDescent="0.2">
      <c r="B104" t="s">
        <v>104</v>
      </c>
      <c r="C104">
        <v>12</v>
      </c>
      <c r="D104">
        <v>22</v>
      </c>
      <c r="E104">
        <v>7</v>
      </c>
      <c r="F104">
        <v>13</v>
      </c>
      <c r="G104">
        <v>2</v>
      </c>
      <c r="H104">
        <v>4</v>
      </c>
      <c r="I104">
        <v>1</v>
      </c>
      <c r="J104">
        <v>2</v>
      </c>
      <c r="K104">
        <v>32</v>
      </c>
      <c r="L104">
        <v>59</v>
      </c>
    </row>
    <row r="105" spans="2:12" x14ac:dyDescent="0.2"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2:12" x14ac:dyDescent="0.2">
      <c r="B106" t="s">
        <v>113</v>
      </c>
      <c r="C106">
        <v>16</v>
      </c>
      <c r="D106">
        <v>30</v>
      </c>
      <c r="E106">
        <v>11</v>
      </c>
      <c r="F106">
        <v>21</v>
      </c>
      <c r="G106">
        <v>5</v>
      </c>
      <c r="H106">
        <v>9</v>
      </c>
      <c r="I106">
        <v>2</v>
      </c>
      <c r="J106">
        <v>4</v>
      </c>
      <c r="K106">
        <v>19</v>
      </c>
      <c r="L106">
        <v>36</v>
      </c>
    </row>
    <row r="107" spans="2:12" x14ac:dyDescent="0.2">
      <c r="B107" t="s">
        <v>119</v>
      </c>
      <c r="C107">
        <v>16</v>
      </c>
      <c r="D107">
        <v>43</v>
      </c>
      <c r="E107">
        <v>6</v>
      </c>
      <c r="F107">
        <v>16</v>
      </c>
      <c r="G107">
        <v>3</v>
      </c>
      <c r="H107">
        <v>8</v>
      </c>
      <c r="I107">
        <v>2</v>
      </c>
      <c r="J107">
        <v>5</v>
      </c>
      <c r="K107">
        <v>10</v>
      </c>
      <c r="L107">
        <v>27</v>
      </c>
    </row>
    <row r="108" spans="2:12" x14ac:dyDescent="0.2">
      <c r="B108" t="s">
        <v>125</v>
      </c>
      <c r="C108">
        <v>13</v>
      </c>
      <c r="D108">
        <v>22</v>
      </c>
      <c r="E108">
        <v>16</v>
      </c>
      <c r="F108">
        <v>27</v>
      </c>
      <c r="G108">
        <v>11</v>
      </c>
      <c r="H108">
        <v>19</v>
      </c>
      <c r="I108">
        <v>5</v>
      </c>
      <c r="J108">
        <v>8</v>
      </c>
      <c r="K108">
        <v>14</v>
      </c>
      <c r="L108">
        <v>24</v>
      </c>
    </row>
    <row r="109" spans="2:12" x14ac:dyDescent="0.2">
      <c r="B109" t="s">
        <v>131</v>
      </c>
      <c r="C109">
        <v>36</v>
      </c>
      <c r="D109">
        <v>51</v>
      </c>
      <c r="E109">
        <v>5</v>
      </c>
      <c r="F109">
        <v>7</v>
      </c>
      <c r="G109">
        <v>2</v>
      </c>
      <c r="H109">
        <v>3</v>
      </c>
      <c r="I109">
        <v>5</v>
      </c>
      <c r="J109">
        <v>7</v>
      </c>
      <c r="K109">
        <v>23</v>
      </c>
      <c r="L109">
        <v>32</v>
      </c>
    </row>
    <row r="110" spans="2:12" x14ac:dyDescent="0.2">
      <c r="B110" t="s">
        <v>137</v>
      </c>
      <c r="C110">
        <v>7</v>
      </c>
      <c r="D110">
        <v>30</v>
      </c>
      <c r="E110">
        <v>7</v>
      </c>
      <c r="F110">
        <v>30</v>
      </c>
      <c r="G110">
        <v>1</v>
      </c>
      <c r="H110">
        <v>4</v>
      </c>
      <c r="I110">
        <v>0</v>
      </c>
      <c r="J110">
        <v>0</v>
      </c>
      <c r="K110">
        <v>8</v>
      </c>
      <c r="L110">
        <v>35</v>
      </c>
    </row>
    <row r="111" spans="2:12" x14ac:dyDescent="0.2">
      <c r="B111" t="s">
        <v>142</v>
      </c>
      <c r="C111">
        <v>15</v>
      </c>
      <c r="D111">
        <v>26</v>
      </c>
      <c r="E111">
        <v>22</v>
      </c>
      <c r="F111">
        <v>38</v>
      </c>
      <c r="G111">
        <v>6</v>
      </c>
      <c r="H111">
        <v>10</v>
      </c>
      <c r="I111">
        <v>4</v>
      </c>
      <c r="J111">
        <v>7</v>
      </c>
      <c r="K111">
        <v>11</v>
      </c>
      <c r="L111">
        <v>19</v>
      </c>
    </row>
    <row r="112" spans="2:12" x14ac:dyDescent="0.2">
      <c r="B112" t="s">
        <v>148</v>
      </c>
      <c r="C112">
        <v>8</v>
      </c>
      <c r="D112">
        <v>25</v>
      </c>
      <c r="E112">
        <v>12</v>
      </c>
      <c r="F112">
        <v>38</v>
      </c>
      <c r="G112">
        <v>2</v>
      </c>
      <c r="H112">
        <v>6</v>
      </c>
      <c r="I112">
        <v>1</v>
      </c>
      <c r="J112">
        <v>3</v>
      </c>
      <c r="K112">
        <v>9</v>
      </c>
      <c r="L112">
        <v>28</v>
      </c>
    </row>
    <row r="113" spans="2:12" x14ac:dyDescent="0.2">
      <c r="B113" t="s">
        <v>18</v>
      </c>
      <c r="C113">
        <v>8</v>
      </c>
      <c r="D113">
        <v>24</v>
      </c>
      <c r="E113">
        <v>6</v>
      </c>
      <c r="F113">
        <v>18</v>
      </c>
      <c r="G113">
        <v>2</v>
      </c>
      <c r="H113">
        <v>6</v>
      </c>
      <c r="I113">
        <v>4</v>
      </c>
      <c r="J113">
        <v>12</v>
      </c>
      <c r="K113">
        <v>13</v>
      </c>
      <c r="L113">
        <v>39</v>
      </c>
    </row>
    <row r="114" spans="2:12" x14ac:dyDescent="0.2">
      <c r="B114" t="s">
        <v>24</v>
      </c>
      <c r="C114">
        <v>40</v>
      </c>
      <c r="D114">
        <v>35</v>
      </c>
      <c r="E114">
        <v>38</v>
      </c>
      <c r="F114">
        <v>33</v>
      </c>
      <c r="G114">
        <v>3</v>
      </c>
      <c r="H114">
        <v>3</v>
      </c>
      <c r="I114">
        <v>2</v>
      </c>
      <c r="J114">
        <v>2</v>
      </c>
      <c r="K114">
        <v>32</v>
      </c>
      <c r="L114">
        <v>28</v>
      </c>
    </row>
    <row r="115" spans="2:12" x14ac:dyDescent="0.2">
      <c r="B115" t="s">
        <v>30</v>
      </c>
      <c r="C115">
        <v>31</v>
      </c>
      <c r="D115">
        <v>30</v>
      </c>
      <c r="E115">
        <v>38</v>
      </c>
      <c r="F115">
        <v>36</v>
      </c>
      <c r="G115">
        <v>6</v>
      </c>
      <c r="H115">
        <v>6</v>
      </c>
      <c r="I115">
        <v>7</v>
      </c>
      <c r="J115">
        <v>7</v>
      </c>
      <c r="K115">
        <v>23</v>
      </c>
      <c r="L115">
        <v>22</v>
      </c>
    </row>
    <row r="116" spans="2:12" x14ac:dyDescent="0.2">
      <c r="B116" t="s">
        <v>36</v>
      </c>
      <c r="C116">
        <v>15</v>
      </c>
      <c r="D116">
        <v>41</v>
      </c>
      <c r="E116">
        <v>8</v>
      </c>
      <c r="F116">
        <v>22</v>
      </c>
      <c r="G116">
        <v>4</v>
      </c>
      <c r="H116">
        <v>11</v>
      </c>
      <c r="I116">
        <v>0</v>
      </c>
      <c r="J116">
        <v>0</v>
      </c>
      <c r="K116">
        <v>10</v>
      </c>
      <c r="L116">
        <v>27</v>
      </c>
    </row>
    <row r="117" spans="2:12" x14ac:dyDescent="0.2">
      <c r="B117" t="s">
        <v>42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2:12" x14ac:dyDescent="0.2">
      <c r="B118" t="s">
        <v>46</v>
      </c>
      <c r="C118">
        <v>24</v>
      </c>
      <c r="D118">
        <v>49</v>
      </c>
      <c r="E118">
        <v>11</v>
      </c>
      <c r="F118">
        <v>22</v>
      </c>
      <c r="G118">
        <v>1</v>
      </c>
      <c r="H118">
        <v>2</v>
      </c>
      <c r="I118">
        <v>0</v>
      </c>
      <c r="J118">
        <v>0</v>
      </c>
      <c r="K118">
        <v>13</v>
      </c>
      <c r="L118">
        <v>27</v>
      </c>
    </row>
    <row r="119" spans="2:12" x14ac:dyDescent="0.2">
      <c r="B119" t="s">
        <v>51</v>
      </c>
      <c r="C119">
        <v>35</v>
      </c>
      <c r="D119">
        <v>37</v>
      </c>
      <c r="E119">
        <v>23</v>
      </c>
      <c r="F119">
        <v>24</v>
      </c>
      <c r="G119">
        <v>4</v>
      </c>
      <c r="H119">
        <v>4</v>
      </c>
      <c r="I119">
        <v>6</v>
      </c>
      <c r="J119">
        <v>6</v>
      </c>
      <c r="K119">
        <v>27</v>
      </c>
      <c r="L119">
        <v>28</v>
      </c>
    </row>
    <row r="120" spans="2:12" x14ac:dyDescent="0.2">
      <c r="B120" t="s">
        <v>57</v>
      </c>
      <c r="C120">
        <v>4</v>
      </c>
      <c r="D120">
        <v>44</v>
      </c>
      <c r="E120">
        <v>1</v>
      </c>
      <c r="F120">
        <v>11</v>
      </c>
      <c r="G120">
        <v>0</v>
      </c>
      <c r="H120">
        <v>0</v>
      </c>
      <c r="I120">
        <v>1</v>
      </c>
      <c r="J120">
        <v>11</v>
      </c>
      <c r="K120">
        <v>3</v>
      </c>
      <c r="L120">
        <v>33</v>
      </c>
    </row>
    <row r="121" spans="2:12" x14ac:dyDescent="0.2">
      <c r="B121" t="s">
        <v>62</v>
      </c>
      <c r="C121">
        <v>7</v>
      </c>
      <c r="D121">
        <v>16</v>
      </c>
      <c r="E121">
        <v>24</v>
      </c>
      <c r="F121">
        <v>53</v>
      </c>
      <c r="G121">
        <v>2</v>
      </c>
      <c r="H121">
        <v>4</v>
      </c>
      <c r="I121">
        <v>1</v>
      </c>
      <c r="J121">
        <v>2</v>
      </c>
      <c r="K121">
        <v>11</v>
      </c>
      <c r="L121">
        <v>24</v>
      </c>
    </row>
    <row r="122" spans="2:12" x14ac:dyDescent="0.2">
      <c r="B122" t="s">
        <v>67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2:12" x14ac:dyDescent="0.2">
      <c r="B123" t="s">
        <v>72</v>
      </c>
      <c r="C123">
        <v>4</v>
      </c>
      <c r="D123">
        <v>40</v>
      </c>
      <c r="E123">
        <v>2</v>
      </c>
      <c r="F123">
        <v>20</v>
      </c>
      <c r="G123">
        <v>1</v>
      </c>
      <c r="H123">
        <v>10</v>
      </c>
      <c r="I123">
        <v>0</v>
      </c>
      <c r="J123">
        <v>0</v>
      </c>
      <c r="K123">
        <v>3</v>
      </c>
      <c r="L123">
        <v>30</v>
      </c>
    </row>
    <row r="124" spans="2:12" x14ac:dyDescent="0.2">
      <c r="B124" t="s">
        <v>77</v>
      </c>
      <c r="C124">
        <v>23</v>
      </c>
      <c r="D124">
        <v>20</v>
      </c>
      <c r="E124">
        <v>49</v>
      </c>
      <c r="F124">
        <v>43</v>
      </c>
      <c r="G124">
        <v>13</v>
      </c>
      <c r="H124">
        <v>11</v>
      </c>
      <c r="I124">
        <v>5</v>
      </c>
      <c r="J124">
        <v>4</v>
      </c>
      <c r="K124">
        <v>25</v>
      </c>
      <c r="L124">
        <v>22</v>
      </c>
    </row>
    <row r="125" spans="2:12" x14ac:dyDescent="0.2">
      <c r="B125" t="s">
        <v>83</v>
      </c>
      <c r="C125">
        <v>18</v>
      </c>
      <c r="D125">
        <v>44</v>
      </c>
      <c r="E125">
        <v>1</v>
      </c>
      <c r="F125">
        <v>2</v>
      </c>
      <c r="G125">
        <v>0</v>
      </c>
      <c r="H125">
        <v>0</v>
      </c>
      <c r="I125">
        <v>2</v>
      </c>
      <c r="J125">
        <v>5</v>
      </c>
      <c r="K125">
        <v>20</v>
      </c>
      <c r="L125">
        <v>49</v>
      </c>
    </row>
    <row r="126" spans="2:12" x14ac:dyDescent="0.2">
      <c r="B126" t="s">
        <v>88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2:12" x14ac:dyDescent="0.2">
      <c r="B127" t="s">
        <v>94</v>
      </c>
      <c r="C127">
        <v>76</v>
      </c>
      <c r="D127">
        <v>39</v>
      </c>
      <c r="E127">
        <v>27</v>
      </c>
      <c r="F127">
        <v>14</v>
      </c>
      <c r="G127">
        <v>23</v>
      </c>
      <c r="H127">
        <v>12</v>
      </c>
      <c r="I127">
        <v>9</v>
      </c>
      <c r="J127">
        <v>5</v>
      </c>
      <c r="K127">
        <v>58</v>
      </c>
      <c r="L127">
        <v>30</v>
      </c>
    </row>
    <row r="128" spans="2:12" x14ac:dyDescent="0.2">
      <c r="B128" t="s">
        <v>100</v>
      </c>
      <c r="C128">
        <v>4</v>
      </c>
      <c r="D128">
        <v>36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9</v>
      </c>
      <c r="K128">
        <v>6</v>
      </c>
      <c r="L128">
        <v>55</v>
      </c>
    </row>
    <row r="129" spans="1:12" x14ac:dyDescent="0.2">
      <c r="B129" t="s">
        <v>104</v>
      </c>
      <c r="C129">
        <v>12</v>
      </c>
      <c r="D129">
        <v>22</v>
      </c>
      <c r="E129">
        <v>7</v>
      </c>
      <c r="F129">
        <v>13</v>
      </c>
      <c r="G129">
        <v>2</v>
      </c>
      <c r="H129">
        <v>4</v>
      </c>
      <c r="I129">
        <v>1</v>
      </c>
      <c r="J129">
        <v>2</v>
      </c>
      <c r="K129">
        <v>32</v>
      </c>
      <c r="L129">
        <v>59</v>
      </c>
    </row>
    <row r="130" spans="1:12" x14ac:dyDescent="0.2">
      <c r="B130" t="s">
        <v>109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B131" t="s">
        <v>113</v>
      </c>
      <c r="C131">
        <v>16</v>
      </c>
      <c r="D131">
        <v>30</v>
      </c>
      <c r="E131">
        <v>11</v>
      </c>
      <c r="F131">
        <v>21</v>
      </c>
      <c r="G131">
        <v>5</v>
      </c>
      <c r="H131">
        <v>9</v>
      </c>
      <c r="I131">
        <v>2</v>
      </c>
      <c r="J131">
        <v>4</v>
      </c>
      <c r="K131">
        <v>19</v>
      </c>
      <c r="L131">
        <v>36</v>
      </c>
    </row>
    <row r="132" spans="1:12" x14ac:dyDescent="0.2">
      <c r="B132" t="s">
        <v>119</v>
      </c>
      <c r="C132">
        <v>16</v>
      </c>
      <c r="D132">
        <v>43</v>
      </c>
      <c r="E132">
        <v>6</v>
      </c>
      <c r="F132">
        <v>16</v>
      </c>
      <c r="G132">
        <v>3</v>
      </c>
      <c r="H132">
        <v>8</v>
      </c>
      <c r="I132">
        <v>2</v>
      </c>
      <c r="J132">
        <v>5</v>
      </c>
      <c r="K132">
        <v>10</v>
      </c>
      <c r="L132">
        <v>27</v>
      </c>
    </row>
    <row r="133" spans="1:12" x14ac:dyDescent="0.2">
      <c r="B133" t="s">
        <v>125</v>
      </c>
      <c r="C133">
        <v>13</v>
      </c>
      <c r="D133">
        <v>22</v>
      </c>
      <c r="E133">
        <v>16</v>
      </c>
      <c r="F133">
        <v>27</v>
      </c>
      <c r="G133">
        <v>11</v>
      </c>
      <c r="H133">
        <v>19</v>
      </c>
      <c r="I133">
        <v>5</v>
      </c>
      <c r="J133">
        <v>8</v>
      </c>
      <c r="K133">
        <v>14</v>
      </c>
      <c r="L133">
        <v>24</v>
      </c>
    </row>
    <row r="134" spans="1:12" x14ac:dyDescent="0.2">
      <c r="B134" t="s">
        <v>131</v>
      </c>
      <c r="C134">
        <v>36</v>
      </c>
      <c r="D134">
        <v>51</v>
      </c>
      <c r="E134">
        <v>5</v>
      </c>
      <c r="F134">
        <v>7</v>
      </c>
      <c r="G134">
        <v>2</v>
      </c>
      <c r="H134">
        <v>3</v>
      </c>
      <c r="I134">
        <v>5</v>
      </c>
      <c r="J134">
        <v>7</v>
      </c>
      <c r="K134">
        <v>23</v>
      </c>
      <c r="L134">
        <v>32</v>
      </c>
    </row>
    <row r="135" spans="1:12" x14ac:dyDescent="0.2">
      <c r="B135" t="s">
        <v>137</v>
      </c>
      <c r="C135">
        <v>7</v>
      </c>
      <c r="D135">
        <v>30</v>
      </c>
      <c r="E135">
        <v>7</v>
      </c>
      <c r="F135">
        <v>30</v>
      </c>
      <c r="G135">
        <v>1</v>
      </c>
      <c r="H135">
        <v>4</v>
      </c>
      <c r="I135">
        <v>0</v>
      </c>
      <c r="J135">
        <v>0</v>
      </c>
      <c r="K135">
        <v>8</v>
      </c>
      <c r="L135">
        <v>35</v>
      </c>
    </row>
    <row r="136" spans="1:12" x14ac:dyDescent="0.2">
      <c r="B136" t="s">
        <v>142</v>
      </c>
      <c r="C136">
        <v>15</v>
      </c>
      <c r="D136">
        <v>26</v>
      </c>
      <c r="E136">
        <v>22</v>
      </c>
      <c r="F136">
        <v>38</v>
      </c>
      <c r="G136">
        <v>6</v>
      </c>
      <c r="H136">
        <v>10</v>
      </c>
      <c r="I136">
        <v>4</v>
      </c>
      <c r="J136">
        <v>7</v>
      </c>
      <c r="K136">
        <v>11</v>
      </c>
      <c r="L136">
        <v>19</v>
      </c>
    </row>
    <row r="137" spans="1:12" x14ac:dyDescent="0.2">
      <c r="B137" t="s">
        <v>148</v>
      </c>
      <c r="C137">
        <v>8</v>
      </c>
      <c r="D137">
        <v>25</v>
      </c>
      <c r="E137">
        <v>12</v>
      </c>
      <c r="F137">
        <v>38</v>
      </c>
      <c r="G137">
        <v>2</v>
      </c>
      <c r="H137">
        <v>6</v>
      </c>
      <c r="I137">
        <v>1</v>
      </c>
      <c r="J137">
        <v>3</v>
      </c>
      <c r="K137">
        <v>9</v>
      </c>
      <c r="L137">
        <v>28</v>
      </c>
    </row>
    <row r="139" spans="1:12" x14ac:dyDescent="0.2">
      <c r="A139" s="2" t="s">
        <v>602</v>
      </c>
    </row>
    <row r="140" spans="1:12" x14ac:dyDescent="0.2">
      <c r="B140" s="3" t="s">
        <v>6</v>
      </c>
      <c r="C140">
        <v>3</v>
      </c>
      <c r="D140">
        <v>18</v>
      </c>
      <c r="E140">
        <v>7</v>
      </c>
      <c r="F140">
        <v>41</v>
      </c>
      <c r="G140">
        <v>0</v>
      </c>
      <c r="H140">
        <v>0</v>
      </c>
      <c r="I140">
        <v>0</v>
      </c>
      <c r="J140">
        <v>0</v>
      </c>
      <c r="K140">
        <v>7</v>
      </c>
      <c r="L140">
        <v>41</v>
      </c>
    </row>
    <row r="141" spans="1:12" x14ac:dyDescent="0.2">
      <c r="B141" s="3" t="s">
        <v>12</v>
      </c>
      <c r="C141">
        <v>14</v>
      </c>
      <c r="D141">
        <v>21</v>
      </c>
      <c r="E141">
        <v>17</v>
      </c>
      <c r="F141">
        <v>26</v>
      </c>
      <c r="G141">
        <v>6</v>
      </c>
      <c r="H141">
        <v>9</v>
      </c>
      <c r="I141">
        <v>6</v>
      </c>
      <c r="J141">
        <v>9</v>
      </c>
      <c r="K141">
        <v>23</v>
      </c>
      <c r="L141">
        <v>35</v>
      </c>
    </row>
    <row r="142" spans="1:12" x14ac:dyDescent="0.2">
      <c r="B142" t="s">
        <v>18</v>
      </c>
      <c r="C142">
        <v>2</v>
      </c>
      <c r="D142">
        <v>29</v>
      </c>
      <c r="E142">
        <v>0</v>
      </c>
      <c r="F142">
        <v>0</v>
      </c>
      <c r="G142">
        <v>1</v>
      </c>
      <c r="H142">
        <v>14</v>
      </c>
      <c r="I142">
        <v>1</v>
      </c>
      <c r="J142">
        <v>14</v>
      </c>
      <c r="K142">
        <v>3</v>
      </c>
      <c r="L142">
        <v>43</v>
      </c>
    </row>
    <row r="143" spans="1:12" x14ac:dyDescent="0.2">
      <c r="B143" t="s">
        <v>24</v>
      </c>
      <c r="C143">
        <v>13</v>
      </c>
      <c r="D143">
        <v>32</v>
      </c>
      <c r="E143">
        <v>8</v>
      </c>
      <c r="F143">
        <v>20</v>
      </c>
      <c r="G143">
        <v>2</v>
      </c>
      <c r="H143">
        <v>5</v>
      </c>
      <c r="I143">
        <v>1</v>
      </c>
      <c r="J143">
        <v>2</v>
      </c>
      <c r="K143">
        <v>17</v>
      </c>
      <c r="L143">
        <v>41</v>
      </c>
    </row>
    <row r="144" spans="1:12" x14ac:dyDescent="0.2">
      <c r="B144" t="s">
        <v>30</v>
      </c>
      <c r="C144">
        <v>7</v>
      </c>
      <c r="D144">
        <v>23</v>
      </c>
      <c r="E144">
        <v>10</v>
      </c>
      <c r="F144">
        <v>32</v>
      </c>
      <c r="G144">
        <v>3</v>
      </c>
      <c r="H144">
        <v>10</v>
      </c>
      <c r="I144">
        <v>2</v>
      </c>
      <c r="J144">
        <v>6</v>
      </c>
      <c r="K144">
        <v>9</v>
      </c>
      <c r="L144">
        <v>29</v>
      </c>
    </row>
    <row r="145" spans="2:12" x14ac:dyDescent="0.2">
      <c r="B145" t="s">
        <v>36</v>
      </c>
      <c r="C145">
        <v>3</v>
      </c>
      <c r="D145">
        <v>43</v>
      </c>
      <c r="E145">
        <v>1</v>
      </c>
      <c r="F145">
        <v>14</v>
      </c>
      <c r="G145">
        <v>1</v>
      </c>
      <c r="H145">
        <v>14</v>
      </c>
      <c r="I145">
        <v>0</v>
      </c>
      <c r="J145">
        <v>0</v>
      </c>
      <c r="K145">
        <v>2</v>
      </c>
      <c r="L145">
        <v>29</v>
      </c>
    </row>
    <row r="146" spans="2:12" x14ac:dyDescent="0.2">
      <c r="B146" t="s">
        <v>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2:12" x14ac:dyDescent="0.2">
      <c r="B147" t="s">
        <v>46</v>
      </c>
      <c r="C147">
        <v>5</v>
      </c>
      <c r="D147">
        <v>42</v>
      </c>
      <c r="E147">
        <v>4</v>
      </c>
      <c r="F147">
        <v>33</v>
      </c>
      <c r="G147">
        <v>0</v>
      </c>
      <c r="H147">
        <v>0</v>
      </c>
      <c r="I147">
        <v>0</v>
      </c>
      <c r="J147">
        <v>0</v>
      </c>
      <c r="K147">
        <v>3</v>
      </c>
      <c r="L147">
        <v>25</v>
      </c>
    </row>
    <row r="148" spans="2:12" x14ac:dyDescent="0.2">
      <c r="B148" t="s">
        <v>51</v>
      </c>
      <c r="C148">
        <v>9</v>
      </c>
      <c r="D148">
        <v>36</v>
      </c>
      <c r="E148">
        <v>8</v>
      </c>
      <c r="F148">
        <v>32</v>
      </c>
      <c r="G148">
        <v>0</v>
      </c>
      <c r="H148">
        <v>0</v>
      </c>
      <c r="I148">
        <v>2</v>
      </c>
      <c r="J148">
        <v>8</v>
      </c>
      <c r="K148">
        <v>6</v>
      </c>
      <c r="L148">
        <v>24</v>
      </c>
    </row>
    <row r="149" spans="2:12" x14ac:dyDescent="0.2">
      <c r="B149" t="s">
        <v>57</v>
      </c>
      <c r="C149">
        <v>2</v>
      </c>
      <c r="D149">
        <v>50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25</v>
      </c>
      <c r="K149">
        <v>1</v>
      </c>
      <c r="L149">
        <v>25</v>
      </c>
    </row>
    <row r="150" spans="2:12" x14ac:dyDescent="0.2">
      <c r="B150" t="s">
        <v>62</v>
      </c>
      <c r="C150">
        <v>2</v>
      </c>
      <c r="D150">
        <v>50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50</v>
      </c>
    </row>
    <row r="151" spans="2:12" x14ac:dyDescent="0.2">
      <c r="B151" t="s">
        <v>67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2:12" x14ac:dyDescent="0.2">
      <c r="B152" t="s">
        <v>72</v>
      </c>
      <c r="C152">
        <v>4</v>
      </c>
      <c r="D152">
        <v>40</v>
      </c>
      <c r="E152">
        <v>3</v>
      </c>
      <c r="F152">
        <v>30</v>
      </c>
      <c r="G152">
        <v>1</v>
      </c>
      <c r="H152">
        <v>10</v>
      </c>
      <c r="I152">
        <v>0</v>
      </c>
      <c r="J152">
        <v>0</v>
      </c>
      <c r="K152">
        <v>2</v>
      </c>
      <c r="L152">
        <v>20</v>
      </c>
    </row>
    <row r="153" spans="2:12" x14ac:dyDescent="0.2">
      <c r="B153" t="s">
        <v>77</v>
      </c>
      <c r="C153">
        <v>6</v>
      </c>
      <c r="D153">
        <v>16</v>
      </c>
      <c r="E153">
        <v>14</v>
      </c>
      <c r="F153">
        <v>38</v>
      </c>
      <c r="G153">
        <v>4</v>
      </c>
      <c r="H153">
        <v>11</v>
      </c>
      <c r="I153">
        <v>2</v>
      </c>
      <c r="J153">
        <v>5</v>
      </c>
      <c r="K153">
        <v>11</v>
      </c>
      <c r="L153">
        <v>30</v>
      </c>
    </row>
    <row r="154" spans="2:12" x14ac:dyDescent="0.2">
      <c r="B154" t="s">
        <v>83</v>
      </c>
      <c r="C154">
        <v>4</v>
      </c>
      <c r="D154">
        <v>36</v>
      </c>
      <c r="E154">
        <v>1</v>
      </c>
      <c r="F154">
        <v>9</v>
      </c>
      <c r="G154">
        <v>0</v>
      </c>
      <c r="H154">
        <v>0</v>
      </c>
      <c r="I154">
        <v>1</v>
      </c>
      <c r="J154">
        <v>9</v>
      </c>
      <c r="K154">
        <v>5</v>
      </c>
      <c r="L154">
        <v>45</v>
      </c>
    </row>
    <row r="155" spans="2:12" x14ac:dyDescent="0.2">
      <c r="B155" t="s">
        <v>88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2:12" x14ac:dyDescent="0.2">
      <c r="B156" t="s">
        <v>94</v>
      </c>
      <c r="C156">
        <v>21</v>
      </c>
      <c r="D156">
        <v>35</v>
      </c>
      <c r="E156">
        <v>8</v>
      </c>
      <c r="F156">
        <v>13</v>
      </c>
      <c r="G156">
        <v>6</v>
      </c>
      <c r="H156">
        <v>10</v>
      </c>
      <c r="I156">
        <v>3</v>
      </c>
      <c r="J156">
        <v>5</v>
      </c>
      <c r="K156">
        <v>22</v>
      </c>
      <c r="L156">
        <v>37</v>
      </c>
    </row>
    <row r="157" spans="2:12" x14ac:dyDescent="0.2">
      <c r="B157" t="s">
        <v>100</v>
      </c>
      <c r="C157">
        <v>1</v>
      </c>
      <c r="D157">
        <v>17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17</v>
      </c>
      <c r="K157">
        <v>4</v>
      </c>
      <c r="L157">
        <v>67</v>
      </c>
    </row>
    <row r="158" spans="2:12" x14ac:dyDescent="0.2">
      <c r="B158" t="s">
        <v>104</v>
      </c>
      <c r="C158">
        <v>5</v>
      </c>
      <c r="D158">
        <v>20</v>
      </c>
      <c r="E158">
        <v>2</v>
      </c>
      <c r="F158">
        <v>8</v>
      </c>
      <c r="G158">
        <v>0</v>
      </c>
      <c r="H158">
        <v>0</v>
      </c>
      <c r="I158">
        <v>0</v>
      </c>
      <c r="J158">
        <v>0</v>
      </c>
      <c r="K158">
        <v>18</v>
      </c>
      <c r="L158">
        <v>72</v>
      </c>
    </row>
    <row r="159" spans="2:12" x14ac:dyDescent="0.2">
      <c r="B159" t="s">
        <v>109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2:12" x14ac:dyDescent="0.2">
      <c r="B160" t="s">
        <v>113</v>
      </c>
      <c r="C160">
        <v>5</v>
      </c>
      <c r="D160">
        <v>21</v>
      </c>
      <c r="E160">
        <v>3</v>
      </c>
      <c r="F160">
        <v>13</v>
      </c>
      <c r="G160">
        <v>3</v>
      </c>
      <c r="H160">
        <v>13</v>
      </c>
      <c r="I160">
        <v>1</v>
      </c>
      <c r="J160">
        <v>4</v>
      </c>
      <c r="K160">
        <v>12</v>
      </c>
      <c r="L160">
        <v>50</v>
      </c>
    </row>
    <row r="161" spans="2:12" x14ac:dyDescent="0.2">
      <c r="B161" t="s">
        <v>119</v>
      </c>
      <c r="C161">
        <v>1</v>
      </c>
      <c r="D161">
        <v>9</v>
      </c>
      <c r="E161">
        <v>3</v>
      </c>
      <c r="F161">
        <v>27</v>
      </c>
      <c r="G161">
        <v>1</v>
      </c>
      <c r="H161">
        <v>9</v>
      </c>
      <c r="I161">
        <v>1</v>
      </c>
      <c r="J161">
        <v>9</v>
      </c>
      <c r="K161">
        <v>5</v>
      </c>
      <c r="L161">
        <v>45</v>
      </c>
    </row>
    <row r="162" spans="2:12" x14ac:dyDescent="0.2">
      <c r="B162" t="s">
        <v>125</v>
      </c>
      <c r="C162">
        <v>3</v>
      </c>
      <c r="D162">
        <v>21</v>
      </c>
      <c r="E162">
        <v>1</v>
      </c>
      <c r="F162">
        <v>7</v>
      </c>
      <c r="G162">
        <v>4</v>
      </c>
      <c r="H162">
        <v>29</v>
      </c>
      <c r="I162">
        <v>1</v>
      </c>
      <c r="J162">
        <v>7</v>
      </c>
      <c r="K162">
        <v>5</v>
      </c>
      <c r="L162">
        <v>36</v>
      </c>
    </row>
    <row r="163" spans="2:12" x14ac:dyDescent="0.2">
      <c r="B163" t="s">
        <v>131</v>
      </c>
      <c r="C163">
        <v>7</v>
      </c>
      <c r="D163">
        <v>35</v>
      </c>
      <c r="E163">
        <v>3</v>
      </c>
      <c r="F163">
        <v>15</v>
      </c>
      <c r="G163">
        <v>0</v>
      </c>
      <c r="H163">
        <v>0</v>
      </c>
      <c r="I163">
        <v>3</v>
      </c>
      <c r="J163">
        <v>15</v>
      </c>
      <c r="K163">
        <v>7</v>
      </c>
      <c r="L163">
        <v>35</v>
      </c>
    </row>
    <row r="164" spans="2:12" x14ac:dyDescent="0.2">
      <c r="B164" t="s">
        <v>137</v>
      </c>
      <c r="C164">
        <v>0</v>
      </c>
      <c r="D164">
        <v>0</v>
      </c>
      <c r="E164">
        <v>2</v>
      </c>
      <c r="F164">
        <v>50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50</v>
      </c>
    </row>
    <row r="165" spans="2:12" x14ac:dyDescent="0.2">
      <c r="B165" t="s">
        <v>142</v>
      </c>
      <c r="C165">
        <v>3</v>
      </c>
      <c r="D165">
        <v>14</v>
      </c>
      <c r="E165">
        <v>9</v>
      </c>
      <c r="F165">
        <v>43</v>
      </c>
      <c r="G165">
        <v>1</v>
      </c>
      <c r="H165">
        <v>5</v>
      </c>
      <c r="I165">
        <v>1</v>
      </c>
      <c r="J165">
        <v>5</v>
      </c>
      <c r="K165">
        <v>7</v>
      </c>
      <c r="L165">
        <v>33</v>
      </c>
    </row>
    <row r="166" spans="2:12" x14ac:dyDescent="0.2">
      <c r="B166" t="s">
        <v>148</v>
      </c>
      <c r="C166">
        <v>3</v>
      </c>
      <c r="D166">
        <v>23</v>
      </c>
      <c r="E166">
        <v>5</v>
      </c>
      <c r="F166">
        <v>38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38</v>
      </c>
    </row>
    <row r="167" spans="2:12" x14ac:dyDescent="0.2">
      <c r="B167" t="s">
        <v>18</v>
      </c>
      <c r="C167">
        <v>2</v>
      </c>
      <c r="D167">
        <v>29</v>
      </c>
      <c r="E167">
        <v>0</v>
      </c>
      <c r="F167">
        <v>0</v>
      </c>
      <c r="G167">
        <v>1</v>
      </c>
      <c r="H167">
        <v>14</v>
      </c>
      <c r="I167">
        <v>1</v>
      </c>
      <c r="J167">
        <v>14</v>
      </c>
      <c r="K167">
        <v>3</v>
      </c>
      <c r="L167">
        <v>43</v>
      </c>
    </row>
    <row r="168" spans="2:12" x14ac:dyDescent="0.2">
      <c r="B168" t="s">
        <v>24</v>
      </c>
      <c r="C168">
        <v>13</v>
      </c>
      <c r="D168">
        <v>32</v>
      </c>
      <c r="E168">
        <v>8</v>
      </c>
      <c r="F168">
        <v>20</v>
      </c>
      <c r="G168">
        <v>2</v>
      </c>
      <c r="H168">
        <v>5</v>
      </c>
      <c r="I168">
        <v>1</v>
      </c>
      <c r="J168">
        <v>2</v>
      </c>
      <c r="K168">
        <v>17</v>
      </c>
      <c r="L168">
        <v>41</v>
      </c>
    </row>
    <row r="169" spans="2:12" x14ac:dyDescent="0.2">
      <c r="B169" t="s">
        <v>30</v>
      </c>
      <c r="C169">
        <v>7</v>
      </c>
      <c r="D169">
        <v>23</v>
      </c>
      <c r="E169">
        <v>10</v>
      </c>
      <c r="F169">
        <v>32</v>
      </c>
      <c r="G169">
        <v>3</v>
      </c>
      <c r="H169">
        <v>10</v>
      </c>
      <c r="I169">
        <v>2</v>
      </c>
      <c r="J169">
        <v>6</v>
      </c>
      <c r="K169">
        <v>9</v>
      </c>
      <c r="L169">
        <v>29</v>
      </c>
    </row>
    <row r="170" spans="2:12" x14ac:dyDescent="0.2">
      <c r="B170" t="s">
        <v>36</v>
      </c>
      <c r="C170">
        <v>3</v>
      </c>
      <c r="D170">
        <v>43</v>
      </c>
      <c r="E170">
        <v>1</v>
      </c>
      <c r="F170">
        <v>14</v>
      </c>
      <c r="G170">
        <v>1</v>
      </c>
      <c r="H170">
        <v>14</v>
      </c>
      <c r="I170">
        <v>0</v>
      </c>
      <c r="J170">
        <v>0</v>
      </c>
      <c r="K170">
        <v>2</v>
      </c>
      <c r="L170">
        <v>29</v>
      </c>
    </row>
    <row r="171" spans="2:12" x14ac:dyDescent="0.2">
      <c r="B171" t="s">
        <v>42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2:12" x14ac:dyDescent="0.2">
      <c r="B172" t="s">
        <v>46</v>
      </c>
      <c r="C172">
        <v>5</v>
      </c>
      <c r="D172">
        <v>42</v>
      </c>
      <c r="E172">
        <v>4</v>
      </c>
      <c r="F172">
        <v>33</v>
      </c>
      <c r="G172">
        <v>0</v>
      </c>
      <c r="H172">
        <v>0</v>
      </c>
      <c r="I172">
        <v>0</v>
      </c>
      <c r="J172">
        <v>0</v>
      </c>
      <c r="K172">
        <v>3</v>
      </c>
      <c r="L172">
        <v>25</v>
      </c>
    </row>
    <row r="173" spans="2:12" x14ac:dyDescent="0.2">
      <c r="B173" t="s">
        <v>51</v>
      </c>
      <c r="C173">
        <v>9</v>
      </c>
      <c r="D173">
        <v>36</v>
      </c>
      <c r="E173">
        <v>8</v>
      </c>
      <c r="F173">
        <v>32</v>
      </c>
      <c r="G173">
        <v>0</v>
      </c>
      <c r="H173">
        <v>0</v>
      </c>
      <c r="I173">
        <v>2</v>
      </c>
      <c r="J173">
        <v>8</v>
      </c>
      <c r="K173">
        <v>6</v>
      </c>
      <c r="L173">
        <v>24</v>
      </c>
    </row>
    <row r="174" spans="2:12" x14ac:dyDescent="0.2">
      <c r="B174" t="s">
        <v>57</v>
      </c>
      <c r="C174">
        <v>2</v>
      </c>
      <c r="D174">
        <v>50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25</v>
      </c>
      <c r="K174">
        <v>1</v>
      </c>
      <c r="L174">
        <v>25</v>
      </c>
    </row>
    <row r="175" spans="2:12" x14ac:dyDescent="0.2">
      <c r="B175" t="s">
        <v>62</v>
      </c>
      <c r="C175">
        <v>2</v>
      </c>
      <c r="D175">
        <v>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50</v>
      </c>
    </row>
    <row r="176" spans="2:12" x14ac:dyDescent="0.2">
      <c r="B176" t="s">
        <v>67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2:12" x14ac:dyDescent="0.2">
      <c r="B177" t="s">
        <v>72</v>
      </c>
      <c r="C177">
        <v>4</v>
      </c>
      <c r="D177">
        <v>40</v>
      </c>
      <c r="E177">
        <v>3</v>
      </c>
      <c r="F177">
        <v>30</v>
      </c>
      <c r="G177">
        <v>1</v>
      </c>
      <c r="H177">
        <v>10</v>
      </c>
      <c r="I177">
        <v>0</v>
      </c>
      <c r="J177">
        <v>0</v>
      </c>
      <c r="K177">
        <v>2</v>
      </c>
      <c r="L177">
        <v>20</v>
      </c>
    </row>
    <row r="178" spans="2:12" x14ac:dyDescent="0.2">
      <c r="B178" t="s">
        <v>77</v>
      </c>
      <c r="C178">
        <v>6</v>
      </c>
      <c r="D178">
        <v>16</v>
      </c>
      <c r="E178">
        <v>14</v>
      </c>
      <c r="F178">
        <v>38</v>
      </c>
      <c r="G178">
        <v>4</v>
      </c>
      <c r="H178">
        <v>11</v>
      </c>
      <c r="I178">
        <v>2</v>
      </c>
      <c r="J178">
        <v>5</v>
      </c>
      <c r="K178">
        <v>11</v>
      </c>
      <c r="L178">
        <v>30</v>
      </c>
    </row>
    <row r="179" spans="2:12" x14ac:dyDescent="0.2">
      <c r="B179" t="s">
        <v>83</v>
      </c>
      <c r="C179">
        <v>4</v>
      </c>
      <c r="D179">
        <v>36</v>
      </c>
      <c r="E179">
        <v>1</v>
      </c>
      <c r="F179">
        <v>9</v>
      </c>
      <c r="G179">
        <v>0</v>
      </c>
      <c r="H179">
        <v>0</v>
      </c>
      <c r="I179">
        <v>1</v>
      </c>
      <c r="J179">
        <v>9</v>
      </c>
      <c r="K179">
        <v>5</v>
      </c>
      <c r="L179">
        <v>45</v>
      </c>
    </row>
    <row r="180" spans="2:12" x14ac:dyDescent="0.2">
      <c r="B180" t="s">
        <v>88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2:12" x14ac:dyDescent="0.2">
      <c r="B181" t="s">
        <v>94</v>
      </c>
      <c r="C181">
        <v>21</v>
      </c>
      <c r="D181">
        <v>35</v>
      </c>
      <c r="E181">
        <v>8</v>
      </c>
      <c r="F181">
        <v>13</v>
      </c>
      <c r="G181">
        <v>6</v>
      </c>
      <c r="H181">
        <v>10</v>
      </c>
      <c r="I181">
        <v>3</v>
      </c>
      <c r="J181">
        <v>5</v>
      </c>
      <c r="K181">
        <v>22</v>
      </c>
      <c r="L181">
        <v>37</v>
      </c>
    </row>
    <row r="182" spans="2:12" x14ac:dyDescent="0.2">
      <c r="B182" t="s">
        <v>100</v>
      </c>
      <c r="C182">
        <v>1</v>
      </c>
      <c r="D182">
        <v>17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17</v>
      </c>
      <c r="K182">
        <v>4</v>
      </c>
      <c r="L182">
        <v>67</v>
      </c>
    </row>
    <row r="183" spans="2:12" x14ac:dyDescent="0.2">
      <c r="B183" t="s">
        <v>104</v>
      </c>
      <c r="C183">
        <v>5</v>
      </c>
      <c r="D183">
        <v>20</v>
      </c>
      <c r="E183">
        <v>2</v>
      </c>
      <c r="F183">
        <v>8</v>
      </c>
      <c r="G183">
        <v>0</v>
      </c>
      <c r="H183">
        <v>0</v>
      </c>
      <c r="I183">
        <v>0</v>
      </c>
      <c r="J183">
        <v>0</v>
      </c>
      <c r="K183">
        <v>18</v>
      </c>
      <c r="L183">
        <v>72</v>
      </c>
    </row>
    <row r="184" spans="2:12" x14ac:dyDescent="0.2">
      <c r="B184" t="s">
        <v>109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2:12" x14ac:dyDescent="0.2">
      <c r="B185" t="s">
        <v>113</v>
      </c>
      <c r="C185">
        <v>5</v>
      </c>
      <c r="D185">
        <v>21</v>
      </c>
      <c r="E185">
        <v>3</v>
      </c>
      <c r="F185">
        <v>13</v>
      </c>
      <c r="G185">
        <v>3</v>
      </c>
      <c r="H185">
        <v>13</v>
      </c>
      <c r="I185">
        <v>1</v>
      </c>
      <c r="J185">
        <v>4</v>
      </c>
      <c r="K185">
        <v>12</v>
      </c>
      <c r="L185">
        <v>50</v>
      </c>
    </row>
    <row r="186" spans="2:12" x14ac:dyDescent="0.2">
      <c r="B186" t="s">
        <v>119</v>
      </c>
      <c r="C186">
        <v>1</v>
      </c>
      <c r="D186">
        <v>9</v>
      </c>
      <c r="E186">
        <v>3</v>
      </c>
      <c r="F186">
        <v>27</v>
      </c>
      <c r="G186">
        <v>1</v>
      </c>
      <c r="H186">
        <v>9</v>
      </c>
      <c r="I186">
        <v>1</v>
      </c>
      <c r="J186">
        <v>9</v>
      </c>
      <c r="K186">
        <v>5</v>
      </c>
      <c r="L186">
        <v>45</v>
      </c>
    </row>
    <row r="187" spans="2:12" x14ac:dyDescent="0.2">
      <c r="B187" t="s">
        <v>125</v>
      </c>
      <c r="C187">
        <v>3</v>
      </c>
      <c r="D187">
        <v>21</v>
      </c>
      <c r="E187">
        <v>1</v>
      </c>
      <c r="F187">
        <v>7</v>
      </c>
      <c r="G187">
        <v>4</v>
      </c>
      <c r="H187">
        <v>29</v>
      </c>
      <c r="I187">
        <v>1</v>
      </c>
      <c r="J187">
        <v>7</v>
      </c>
      <c r="K187">
        <v>5</v>
      </c>
      <c r="L187">
        <v>36</v>
      </c>
    </row>
    <row r="188" spans="2:12" x14ac:dyDescent="0.2">
      <c r="B188" t="s">
        <v>131</v>
      </c>
      <c r="C188">
        <v>7</v>
      </c>
      <c r="D188">
        <v>35</v>
      </c>
      <c r="E188">
        <v>3</v>
      </c>
      <c r="F188">
        <v>15</v>
      </c>
      <c r="G188">
        <v>0</v>
      </c>
      <c r="H188">
        <v>0</v>
      </c>
      <c r="I188">
        <v>3</v>
      </c>
      <c r="J188">
        <v>15</v>
      </c>
      <c r="K188">
        <v>7</v>
      </c>
      <c r="L188">
        <v>35</v>
      </c>
    </row>
    <row r="189" spans="2:12" x14ac:dyDescent="0.2">
      <c r="B189" t="s">
        <v>137</v>
      </c>
      <c r="C189">
        <v>0</v>
      </c>
      <c r="D189">
        <v>0</v>
      </c>
      <c r="E189">
        <v>2</v>
      </c>
      <c r="F189">
        <v>50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50</v>
      </c>
    </row>
    <row r="190" spans="2:12" x14ac:dyDescent="0.2">
      <c r="B190" t="s">
        <v>142</v>
      </c>
      <c r="C190">
        <v>3</v>
      </c>
      <c r="D190">
        <v>14</v>
      </c>
      <c r="E190">
        <v>9</v>
      </c>
      <c r="F190">
        <v>43</v>
      </c>
      <c r="G190">
        <v>1</v>
      </c>
      <c r="H190">
        <v>5</v>
      </c>
      <c r="I190">
        <v>1</v>
      </c>
      <c r="J190">
        <v>5</v>
      </c>
      <c r="K190">
        <v>7</v>
      </c>
      <c r="L190">
        <v>33</v>
      </c>
    </row>
    <row r="191" spans="2:12" x14ac:dyDescent="0.2">
      <c r="B191" t="s">
        <v>148</v>
      </c>
      <c r="C191">
        <v>3</v>
      </c>
      <c r="D191">
        <v>23</v>
      </c>
      <c r="E191">
        <v>5</v>
      </c>
      <c r="F191">
        <v>38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38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9"/>
  <sheetViews>
    <sheetView zoomScale="125" zoomScaleNormal="110" workbookViewId="0">
      <pane ySplit="1" topLeftCell="A2" activePane="bottomLeft" state="frozen"/>
      <selection pane="bottomLeft" activeCell="O9" sqref="O9"/>
    </sheetView>
  </sheetViews>
  <sheetFormatPr baseColWidth="10" defaultRowHeight="16" x14ac:dyDescent="0.2"/>
  <cols>
    <col min="1" max="1" width="30.33203125" bestFit="1" customWidth="1"/>
    <col min="2" max="2" width="35.5" bestFit="1" customWidth="1"/>
    <col min="4" max="4" width="15.33203125" bestFit="1" customWidth="1"/>
  </cols>
  <sheetData>
    <row r="1" spans="1:14" x14ac:dyDescent="0.2">
      <c r="B1" s="2"/>
      <c r="C1" s="13" t="s">
        <v>603</v>
      </c>
      <c r="D1" s="13"/>
      <c r="E1" s="13" t="s">
        <v>604</v>
      </c>
      <c r="F1" s="13"/>
      <c r="G1" s="13" t="s">
        <v>605</v>
      </c>
      <c r="H1" s="13"/>
      <c r="I1" s="13" t="s">
        <v>606</v>
      </c>
      <c r="J1" s="13"/>
      <c r="K1" s="13" t="s">
        <v>607</v>
      </c>
      <c r="L1" s="13"/>
      <c r="M1" s="13" t="s">
        <v>608</v>
      </c>
      <c r="N1" s="13"/>
    </row>
    <row r="2" spans="1:14" x14ac:dyDescent="0.2">
      <c r="A2" s="2" t="s">
        <v>715</v>
      </c>
      <c r="C2" s="2" t="s">
        <v>609</v>
      </c>
      <c r="D2" s="2" t="s">
        <v>610</v>
      </c>
      <c r="E2" s="2" t="s">
        <v>609</v>
      </c>
      <c r="F2" s="2" t="s">
        <v>610</v>
      </c>
      <c r="G2" s="2" t="s">
        <v>609</v>
      </c>
      <c r="H2" s="2" t="s">
        <v>610</v>
      </c>
      <c r="I2" s="2" t="s">
        <v>609</v>
      </c>
      <c r="J2" s="2" t="s">
        <v>610</v>
      </c>
      <c r="K2" s="2" t="s">
        <v>609</v>
      </c>
      <c r="L2" s="2" t="s">
        <v>610</v>
      </c>
      <c r="M2" s="2" t="s">
        <v>609</v>
      </c>
      <c r="N2" s="2" t="s">
        <v>610</v>
      </c>
    </row>
    <row r="3" spans="1:14" x14ac:dyDescent="0.2">
      <c r="B3" s="4" t="s">
        <v>611</v>
      </c>
      <c r="C3" s="11" t="s">
        <v>612</v>
      </c>
      <c r="D3" s="11" t="s">
        <v>613</v>
      </c>
      <c r="E3" s="11" t="s">
        <v>614</v>
      </c>
      <c r="F3" s="11" t="s">
        <v>615</v>
      </c>
      <c r="G3" s="11" t="s">
        <v>616</v>
      </c>
      <c r="H3" s="11" t="s">
        <v>616</v>
      </c>
      <c r="I3" s="11" t="s">
        <v>617</v>
      </c>
      <c r="J3" s="11" t="s">
        <v>617</v>
      </c>
      <c r="K3" s="11" t="s">
        <v>618</v>
      </c>
      <c r="L3" s="11" t="s">
        <v>618</v>
      </c>
      <c r="M3" s="11" t="s">
        <v>619</v>
      </c>
      <c r="N3" s="11" t="s">
        <v>620</v>
      </c>
    </row>
    <row r="4" spans="1:14" x14ac:dyDescent="0.2">
      <c r="A4" s="20" t="s">
        <v>745</v>
      </c>
      <c r="B4" s="4" t="s">
        <v>621</v>
      </c>
      <c r="C4" s="11" t="s">
        <v>622</v>
      </c>
      <c r="D4" s="11" t="s">
        <v>623</v>
      </c>
      <c r="E4" s="11" t="s">
        <v>624</v>
      </c>
      <c r="F4" s="11" t="s">
        <v>625</v>
      </c>
      <c r="G4" s="11" t="s">
        <v>625</v>
      </c>
      <c r="H4" s="11" t="s">
        <v>618</v>
      </c>
      <c r="I4" s="11" t="s">
        <v>626</v>
      </c>
      <c r="J4" s="11" t="s">
        <v>627</v>
      </c>
      <c r="K4" s="11" t="s">
        <v>628</v>
      </c>
      <c r="L4" s="11" t="s">
        <v>629</v>
      </c>
      <c r="M4" s="11" t="s">
        <v>630</v>
      </c>
      <c r="N4" s="11" t="s">
        <v>631</v>
      </c>
    </row>
    <row r="5" spans="1:14" x14ac:dyDescent="0.2">
      <c r="B5" s="4" t="s">
        <v>632</v>
      </c>
      <c r="C5" s="11" t="s">
        <v>633</v>
      </c>
      <c r="D5" s="11" t="s">
        <v>634</v>
      </c>
      <c r="E5" s="11" t="s">
        <v>635</v>
      </c>
      <c r="F5" s="11" t="s">
        <v>633</v>
      </c>
      <c r="G5" s="11" t="s">
        <v>636</v>
      </c>
      <c r="H5" s="11" t="s">
        <v>637</v>
      </c>
      <c r="I5" s="11" t="s">
        <v>618</v>
      </c>
      <c r="J5" s="11" t="s">
        <v>627</v>
      </c>
      <c r="K5" s="11" t="s">
        <v>637</v>
      </c>
      <c r="L5" s="11" t="s">
        <v>638</v>
      </c>
      <c r="M5" s="11" t="s">
        <v>639</v>
      </c>
      <c r="N5" s="11" t="s">
        <v>640</v>
      </c>
    </row>
    <row r="6" spans="1:14" x14ac:dyDescent="0.2">
      <c r="B6" s="4" t="s">
        <v>641</v>
      </c>
      <c r="C6" s="11" t="s">
        <v>642</v>
      </c>
      <c r="D6" s="11" t="s">
        <v>612</v>
      </c>
      <c r="E6" s="11" t="s">
        <v>613</v>
      </c>
      <c r="F6" s="11" t="s">
        <v>614</v>
      </c>
      <c r="G6" s="11" t="s">
        <v>643</v>
      </c>
      <c r="H6" s="11" t="s">
        <v>616</v>
      </c>
      <c r="I6" s="11" t="s">
        <v>644</v>
      </c>
      <c r="J6" s="11" t="s">
        <v>618</v>
      </c>
      <c r="K6" s="11" t="s">
        <v>645</v>
      </c>
      <c r="L6" s="11" t="s">
        <v>644</v>
      </c>
      <c r="M6" s="11" t="s">
        <v>646</v>
      </c>
      <c r="N6" s="11" t="s">
        <v>647</v>
      </c>
    </row>
    <row r="7" spans="1:14" x14ac:dyDescent="0.2">
      <c r="B7" s="4" t="s">
        <v>648</v>
      </c>
      <c r="C7" s="11" t="s">
        <v>649</v>
      </c>
      <c r="D7" s="11" t="s">
        <v>626</v>
      </c>
      <c r="E7" s="11" t="s">
        <v>649</v>
      </c>
      <c r="F7" s="11" t="s">
        <v>626</v>
      </c>
      <c r="G7" s="11" t="s">
        <v>619</v>
      </c>
      <c r="H7" s="11" t="s">
        <v>627</v>
      </c>
      <c r="I7" s="11" t="s">
        <v>650</v>
      </c>
      <c r="J7" s="11" t="s">
        <v>651</v>
      </c>
      <c r="K7" s="11" t="s">
        <v>652</v>
      </c>
      <c r="L7" s="11" t="s">
        <v>635</v>
      </c>
      <c r="M7" s="11" t="s">
        <v>653</v>
      </c>
      <c r="N7" s="11" t="s">
        <v>633</v>
      </c>
    </row>
    <row r="8" spans="1:14" x14ac:dyDescent="0.2">
      <c r="B8" s="4" t="s">
        <v>654</v>
      </c>
      <c r="C8" s="11" t="s">
        <v>645</v>
      </c>
      <c r="D8" s="11" t="s">
        <v>623</v>
      </c>
      <c r="E8" s="11" t="s">
        <v>617</v>
      </c>
      <c r="F8" s="11" t="s">
        <v>644</v>
      </c>
      <c r="G8" s="11" t="s">
        <v>638</v>
      </c>
      <c r="H8" s="11" t="s">
        <v>618</v>
      </c>
      <c r="I8" s="11" t="s">
        <v>616</v>
      </c>
      <c r="J8" s="11" t="s">
        <v>627</v>
      </c>
      <c r="K8" s="11" t="s">
        <v>655</v>
      </c>
      <c r="L8" s="11" t="s">
        <v>617</v>
      </c>
      <c r="M8" s="11" t="s">
        <v>631</v>
      </c>
      <c r="N8" s="11" t="s">
        <v>639</v>
      </c>
    </row>
    <row r="9" spans="1:14" x14ac:dyDescent="0.2">
      <c r="B9" s="4" t="s">
        <v>656</v>
      </c>
      <c r="C9" s="11" t="s">
        <v>637</v>
      </c>
      <c r="D9" s="11" t="s">
        <v>628</v>
      </c>
      <c r="E9" s="11" t="s">
        <v>637</v>
      </c>
      <c r="F9" s="11" t="s">
        <v>628</v>
      </c>
      <c r="G9" s="11" t="s">
        <v>636</v>
      </c>
      <c r="H9" s="11" t="s">
        <v>625</v>
      </c>
      <c r="I9" s="11" t="s">
        <v>657</v>
      </c>
      <c r="J9" s="11" t="s">
        <v>657</v>
      </c>
      <c r="K9" s="11" t="s">
        <v>636</v>
      </c>
      <c r="L9" s="11" t="s">
        <v>625</v>
      </c>
      <c r="M9" s="11" t="s">
        <v>657</v>
      </c>
      <c r="N9" s="11" t="s">
        <v>657</v>
      </c>
    </row>
    <row r="10" spans="1:14" x14ac:dyDescent="0.2">
      <c r="B10" s="4" t="s">
        <v>658</v>
      </c>
      <c r="C10" s="11" t="s">
        <v>631</v>
      </c>
      <c r="D10" s="11" t="s">
        <v>625</v>
      </c>
      <c r="E10" s="11" t="s">
        <v>612</v>
      </c>
      <c r="F10" s="11" t="s">
        <v>628</v>
      </c>
      <c r="G10" s="11" t="s">
        <v>659</v>
      </c>
      <c r="H10" s="11" t="s">
        <v>620</v>
      </c>
      <c r="I10" s="11" t="s">
        <v>660</v>
      </c>
      <c r="J10" s="11" t="s">
        <v>627</v>
      </c>
      <c r="K10" s="11" t="s">
        <v>627</v>
      </c>
      <c r="L10" s="11" t="s">
        <v>616</v>
      </c>
      <c r="M10" s="11" t="s">
        <v>631</v>
      </c>
      <c r="N10" s="11" t="s">
        <v>625</v>
      </c>
    </row>
    <row r="11" spans="1:14" x14ac:dyDescent="0.2">
      <c r="B11" s="4" t="s">
        <v>661</v>
      </c>
      <c r="C11" s="11" t="s">
        <v>662</v>
      </c>
      <c r="D11" s="11" t="s">
        <v>663</v>
      </c>
      <c r="E11" s="11" t="s">
        <v>664</v>
      </c>
      <c r="F11" s="11" t="s">
        <v>665</v>
      </c>
      <c r="G11" s="11" t="s">
        <v>633</v>
      </c>
      <c r="H11" s="11" t="s">
        <v>660</v>
      </c>
      <c r="I11" s="11" t="s">
        <v>666</v>
      </c>
      <c r="J11" s="11" t="s">
        <v>644</v>
      </c>
      <c r="K11" s="11" t="s">
        <v>625</v>
      </c>
      <c r="L11" s="11" t="s">
        <v>627</v>
      </c>
      <c r="M11" s="11" t="s">
        <v>667</v>
      </c>
      <c r="N11" s="11" t="s">
        <v>639</v>
      </c>
    </row>
    <row r="12" spans="1:14" x14ac:dyDescent="0.2">
      <c r="B12" s="4" t="s">
        <v>668</v>
      </c>
      <c r="C12" s="11" t="s">
        <v>643</v>
      </c>
      <c r="D12" s="11" t="s">
        <v>640</v>
      </c>
      <c r="E12" s="11" t="s">
        <v>618</v>
      </c>
      <c r="F12" s="11" t="s">
        <v>651</v>
      </c>
      <c r="G12" s="11" t="s">
        <v>637</v>
      </c>
      <c r="H12" s="11" t="s">
        <v>627</v>
      </c>
      <c r="I12" s="11" t="s">
        <v>618</v>
      </c>
      <c r="J12" s="11" t="s">
        <v>651</v>
      </c>
      <c r="K12" s="11" t="s">
        <v>637</v>
      </c>
      <c r="L12" s="11" t="s">
        <v>627</v>
      </c>
      <c r="M12" s="11" t="s">
        <v>617</v>
      </c>
      <c r="N12" s="11" t="s">
        <v>659</v>
      </c>
    </row>
    <row r="13" spans="1:14" x14ac:dyDescent="0.2">
      <c r="B13" s="4" t="s">
        <v>669</v>
      </c>
      <c r="C13" s="11" t="s">
        <v>664</v>
      </c>
      <c r="D13" s="11" t="s">
        <v>634</v>
      </c>
      <c r="E13" s="11" t="s">
        <v>670</v>
      </c>
      <c r="F13" s="11" t="s">
        <v>645</v>
      </c>
      <c r="G13" s="11" t="s">
        <v>618</v>
      </c>
      <c r="H13" s="11" t="s">
        <v>637</v>
      </c>
      <c r="I13" s="11" t="s">
        <v>644</v>
      </c>
      <c r="J13" s="11" t="s">
        <v>660</v>
      </c>
      <c r="K13" s="11" t="s">
        <v>671</v>
      </c>
      <c r="L13" s="11" t="s">
        <v>651</v>
      </c>
      <c r="M13" s="11" t="s">
        <v>672</v>
      </c>
      <c r="N13" s="11" t="s">
        <v>614</v>
      </c>
    </row>
    <row r="14" spans="1:14" x14ac:dyDescent="0.2">
      <c r="B14" s="4" t="s">
        <v>673</v>
      </c>
      <c r="C14" s="11" t="s">
        <v>614</v>
      </c>
      <c r="D14" s="11" t="s">
        <v>674</v>
      </c>
      <c r="E14" s="11" t="s">
        <v>629</v>
      </c>
      <c r="F14" s="11" t="s">
        <v>675</v>
      </c>
      <c r="G14" s="11" t="s">
        <v>657</v>
      </c>
      <c r="H14" s="11" t="s">
        <v>657</v>
      </c>
      <c r="I14" s="11" t="s">
        <v>636</v>
      </c>
      <c r="J14" s="11" t="s">
        <v>638</v>
      </c>
      <c r="K14" s="11" t="s">
        <v>637</v>
      </c>
      <c r="L14" s="11" t="s">
        <v>627</v>
      </c>
      <c r="M14" s="11" t="s">
        <v>618</v>
      </c>
      <c r="N14" s="11" t="s">
        <v>635</v>
      </c>
    </row>
    <row r="15" spans="1:14" x14ac:dyDescent="0.2">
      <c r="B15" s="4" t="s">
        <v>676</v>
      </c>
      <c r="C15" s="11" t="s">
        <v>618</v>
      </c>
      <c r="D15" s="11" t="s">
        <v>612</v>
      </c>
      <c r="E15" s="11" t="s">
        <v>657</v>
      </c>
      <c r="F15" s="11" t="s">
        <v>657</v>
      </c>
      <c r="G15" s="11" t="s">
        <v>636</v>
      </c>
      <c r="H15" s="11" t="s">
        <v>617</v>
      </c>
      <c r="I15" s="11" t="s">
        <v>636</v>
      </c>
      <c r="J15" s="11" t="s">
        <v>617</v>
      </c>
      <c r="K15" s="11" t="s">
        <v>637</v>
      </c>
      <c r="L15" s="11" t="s">
        <v>633</v>
      </c>
      <c r="M15" s="11" t="s">
        <v>637</v>
      </c>
      <c r="N15" s="11" t="s">
        <v>633</v>
      </c>
    </row>
    <row r="16" spans="1:14" x14ac:dyDescent="0.2">
      <c r="B16" s="4" t="s">
        <v>677</v>
      </c>
      <c r="C16" s="11" t="s">
        <v>678</v>
      </c>
      <c r="D16" s="11" t="s">
        <v>640</v>
      </c>
      <c r="E16" s="11" t="s">
        <v>624</v>
      </c>
      <c r="F16" s="11" t="s">
        <v>647</v>
      </c>
      <c r="G16" s="11" t="s">
        <v>643</v>
      </c>
      <c r="H16" s="11" t="s">
        <v>616</v>
      </c>
      <c r="I16" s="11" t="s">
        <v>617</v>
      </c>
      <c r="J16" s="11" t="s">
        <v>618</v>
      </c>
      <c r="K16" s="11" t="s">
        <v>626</v>
      </c>
      <c r="L16" s="11" t="s">
        <v>629</v>
      </c>
      <c r="M16" s="11" t="s">
        <v>679</v>
      </c>
      <c r="N16" s="11" t="s">
        <v>633</v>
      </c>
    </row>
    <row r="17" spans="1:14" x14ac:dyDescent="0.2">
      <c r="B17" s="4" t="s">
        <v>680</v>
      </c>
      <c r="C17" s="11" t="s">
        <v>657</v>
      </c>
      <c r="D17" s="11" t="s">
        <v>657</v>
      </c>
      <c r="E17" s="11" t="s">
        <v>665</v>
      </c>
      <c r="F17" s="11" t="s">
        <v>615</v>
      </c>
      <c r="G17" s="11" t="s">
        <v>681</v>
      </c>
      <c r="H17" s="11" t="s">
        <v>666</v>
      </c>
      <c r="I17" s="11" t="s">
        <v>643</v>
      </c>
      <c r="J17" s="11" t="s">
        <v>635</v>
      </c>
      <c r="K17" s="11" t="s">
        <v>616</v>
      </c>
      <c r="L17" s="11" t="s">
        <v>616</v>
      </c>
      <c r="M17" s="11" t="s">
        <v>663</v>
      </c>
      <c r="N17" s="11" t="s">
        <v>675</v>
      </c>
    </row>
    <row r="18" spans="1:14" x14ac:dyDescent="0.2">
      <c r="B18" s="4" t="s">
        <v>682</v>
      </c>
      <c r="C18" s="11" t="s">
        <v>651</v>
      </c>
      <c r="D18" s="11" t="s">
        <v>681</v>
      </c>
      <c r="E18" s="11" t="s">
        <v>627</v>
      </c>
      <c r="F18" s="11" t="s">
        <v>619</v>
      </c>
      <c r="G18" s="11" t="s">
        <v>636</v>
      </c>
      <c r="H18" s="11" t="s">
        <v>618</v>
      </c>
      <c r="I18" s="11" t="s">
        <v>638</v>
      </c>
      <c r="J18" s="11" t="s">
        <v>651</v>
      </c>
      <c r="K18" s="11" t="s">
        <v>636</v>
      </c>
      <c r="L18" s="11" t="s">
        <v>618</v>
      </c>
      <c r="M18" s="11" t="s">
        <v>616</v>
      </c>
      <c r="N18" s="11" t="s">
        <v>671</v>
      </c>
    </row>
    <row r="19" spans="1:14" x14ac:dyDescent="0.2">
      <c r="B19" s="4" t="s">
        <v>683</v>
      </c>
      <c r="C19" s="11" t="s">
        <v>684</v>
      </c>
      <c r="D19" s="11" t="s">
        <v>625</v>
      </c>
      <c r="E19" s="11" t="s">
        <v>685</v>
      </c>
      <c r="F19" s="11" t="s">
        <v>628</v>
      </c>
      <c r="G19" s="11" t="s">
        <v>664</v>
      </c>
      <c r="H19" s="11" t="s">
        <v>643</v>
      </c>
      <c r="I19" s="11" t="s">
        <v>686</v>
      </c>
      <c r="J19" s="11" t="s">
        <v>655</v>
      </c>
      <c r="K19" s="11" t="s">
        <v>665</v>
      </c>
      <c r="L19" s="11" t="s">
        <v>616</v>
      </c>
      <c r="M19" s="11" t="s">
        <v>687</v>
      </c>
      <c r="N19" s="11" t="s">
        <v>620</v>
      </c>
    </row>
    <row r="20" spans="1:14" x14ac:dyDescent="0.2">
      <c r="B20" s="4" t="s">
        <v>688</v>
      </c>
      <c r="C20" s="11" t="s">
        <v>627</v>
      </c>
      <c r="D20" s="11" t="s">
        <v>633</v>
      </c>
      <c r="E20" s="11" t="s">
        <v>616</v>
      </c>
      <c r="F20" s="11" t="s">
        <v>625</v>
      </c>
      <c r="G20" s="11" t="s">
        <v>651</v>
      </c>
      <c r="H20" s="11" t="s">
        <v>666</v>
      </c>
      <c r="I20" s="11" t="s">
        <v>657</v>
      </c>
      <c r="J20" s="11" t="s">
        <v>657</v>
      </c>
      <c r="K20" s="11" t="s">
        <v>636</v>
      </c>
      <c r="L20" s="11" t="s">
        <v>638</v>
      </c>
      <c r="M20" s="11" t="s">
        <v>660</v>
      </c>
      <c r="N20" s="11" t="s">
        <v>620</v>
      </c>
    </row>
    <row r="21" spans="1:14" x14ac:dyDescent="0.2">
      <c r="B21" s="4" t="s">
        <v>689</v>
      </c>
      <c r="C21" s="11" t="s">
        <v>644</v>
      </c>
      <c r="D21" s="11" t="s">
        <v>651</v>
      </c>
      <c r="E21" s="11" t="s">
        <v>671</v>
      </c>
      <c r="F21" s="11" t="s">
        <v>625</v>
      </c>
      <c r="G21" s="11" t="s">
        <v>635</v>
      </c>
      <c r="H21" s="11" t="s">
        <v>644</v>
      </c>
      <c r="I21" s="11" t="s">
        <v>651</v>
      </c>
      <c r="J21" s="11" t="s">
        <v>617</v>
      </c>
      <c r="K21" s="11" t="s">
        <v>643</v>
      </c>
      <c r="L21" s="11" t="s">
        <v>644</v>
      </c>
      <c r="M21" s="11" t="s">
        <v>690</v>
      </c>
      <c r="N21" s="11" t="s">
        <v>640</v>
      </c>
    </row>
    <row r="22" spans="1:14" x14ac:dyDescent="0.2">
      <c r="B22" s="4" t="s">
        <v>691</v>
      </c>
      <c r="C22" s="11" t="s">
        <v>635</v>
      </c>
      <c r="D22" s="11" t="s">
        <v>692</v>
      </c>
      <c r="E22" s="11" t="s">
        <v>627</v>
      </c>
      <c r="F22" s="11" t="s">
        <v>615</v>
      </c>
      <c r="G22" s="11" t="s">
        <v>657</v>
      </c>
      <c r="H22" s="11" t="s">
        <v>657</v>
      </c>
      <c r="I22" s="11" t="s">
        <v>637</v>
      </c>
      <c r="J22" s="11" t="s">
        <v>616</v>
      </c>
      <c r="K22" s="11" t="s">
        <v>638</v>
      </c>
      <c r="L22" s="11" t="s">
        <v>655</v>
      </c>
      <c r="M22" s="11" t="s">
        <v>643</v>
      </c>
      <c r="N22" s="11" t="s">
        <v>666</v>
      </c>
    </row>
    <row r="23" spans="1:14" x14ac:dyDescent="0.2">
      <c r="B23" s="4" t="s">
        <v>693</v>
      </c>
      <c r="C23" s="11" t="s">
        <v>623</v>
      </c>
      <c r="D23" s="11" t="s">
        <v>663</v>
      </c>
      <c r="E23" s="11" t="s">
        <v>620</v>
      </c>
      <c r="F23" s="11" t="s">
        <v>625</v>
      </c>
      <c r="G23" s="11" t="s">
        <v>629</v>
      </c>
      <c r="H23" s="11" t="s">
        <v>660</v>
      </c>
      <c r="I23" s="11" t="s">
        <v>617</v>
      </c>
      <c r="J23" s="11" t="s">
        <v>655</v>
      </c>
      <c r="K23" s="11" t="s">
        <v>635</v>
      </c>
      <c r="L23" s="11" t="s">
        <v>617</v>
      </c>
      <c r="M23" s="11" t="s">
        <v>645</v>
      </c>
      <c r="N23" s="11" t="s">
        <v>639</v>
      </c>
    </row>
    <row r="24" spans="1:14" x14ac:dyDescent="0.2">
      <c r="B24" s="4" t="s">
        <v>694</v>
      </c>
      <c r="C24" s="11" t="s">
        <v>645</v>
      </c>
      <c r="D24" s="11" t="s">
        <v>666</v>
      </c>
      <c r="E24" s="11" t="s">
        <v>625</v>
      </c>
      <c r="F24" s="11" t="s">
        <v>665</v>
      </c>
      <c r="G24" s="11" t="s">
        <v>627</v>
      </c>
      <c r="H24" s="11" t="s">
        <v>627</v>
      </c>
      <c r="I24" s="11" t="s">
        <v>627</v>
      </c>
      <c r="J24" s="11" t="s">
        <v>627</v>
      </c>
      <c r="K24" s="11" t="s">
        <v>637</v>
      </c>
      <c r="L24" s="11" t="s">
        <v>637</v>
      </c>
      <c r="M24" s="11" t="s">
        <v>675</v>
      </c>
      <c r="N24" s="11" t="s">
        <v>686</v>
      </c>
    </row>
    <row r="25" spans="1:14" x14ac:dyDescent="0.2">
      <c r="B25" s="4" t="s">
        <v>695</v>
      </c>
      <c r="C25" s="11" t="s">
        <v>696</v>
      </c>
      <c r="D25" s="11" t="s">
        <v>612</v>
      </c>
      <c r="E25" s="11" t="s">
        <v>620</v>
      </c>
      <c r="F25" s="11" t="s">
        <v>615</v>
      </c>
      <c r="G25" s="11" t="s">
        <v>627</v>
      </c>
      <c r="H25" s="11" t="s">
        <v>618</v>
      </c>
      <c r="I25" s="11" t="s">
        <v>651</v>
      </c>
      <c r="J25" s="11" t="s">
        <v>655</v>
      </c>
      <c r="K25" s="11" t="s">
        <v>617</v>
      </c>
      <c r="L25" s="11" t="s">
        <v>660</v>
      </c>
      <c r="M25" s="11" t="s">
        <v>692</v>
      </c>
      <c r="N25" s="11" t="s">
        <v>647</v>
      </c>
    </row>
    <row r="26" spans="1:14" x14ac:dyDescent="0.2">
      <c r="B26" s="4" t="s">
        <v>697</v>
      </c>
      <c r="C26" s="11" t="s">
        <v>696</v>
      </c>
      <c r="D26" s="11" t="s">
        <v>672</v>
      </c>
      <c r="E26" s="11" t="s">
        <v>659</v>
      </c>
      <c r="F26" s="11" t="s">
        <v>635</v>
      </c>
      <c r="G26" s="11" t="s">
        <v>651</v>
      </c>
      <c r="H26" s="11" t="s">
        <v>616</v>
      </c>
      <c r="I26" s="11" t="s">
        <v>686</v>
      </c>
      <c r="J26" s="11" t="s">
        <v>614</v>
      </c>
      <c r="K26" s="11" t="s">
        <v>665</v>
      </c>
      <c r="L26" s="11" t="s">
        <v>629</v>
      </c>
      <c r="M26" s="11" t="s">
        <v>684</v>
      </c>
      <c r="N26" s="11" t="s">
        <v>686</v>
      </c>
    </row>
    <row r="27" spans="1:14" x14ac:dyDescent="0.2">
      <c r="B27" s="4" t="s">
        <v>698</v>
      </c>
      <c r="C27" s="11" t="s">
        <v>634</v>
      </c>
      <c r="D27" s="11" t="s">
        <v>628</v>
      </c>
      <c r="E27" s="11" t="s">
        <v>644</v>
      </c>
      <c r="F27" s="11" t="s">
        <v>635</v>
      </c>
      <c r="G27" s="11" t="s">
        <v>627</v>
      </c>
      <c r="H27" s="11" t="s">
        <v>660</v>
      </c>
      <c r="I27" s="11" t="s">
        <v>651</v>
      </c>
      <c r="J27" s="11" t="s">
        <v>644</v>
      </c>
      <c r="K27" s="11" t="s">
        <v>638</v>
      </c>
      <c r="L27" s="11" t="s">
        <v>638</v>
      </c>
      <c r="M27" s="11" t="s">
        <v>675</v>
      </c>
      <c r="N27" s="11" t="s">
        <v>663</v>
      </c>
    </row>
    <row r="28" spans="1:14" x14ac:dyDescent="0.2">
      <c r="B28" s="4" t="s">
        <v>699</v>
      </c>
      <c r="C28" s="11" t="s">
        <v>696</v>
      </c>
      <c r="D28" s="11" t="s">
        <v>650</v>
      </c>
      <c r="E28" s="11" t="s">
        <v>692</v>
      </c>
      <c r="F28" s="11" t="s">
        <v>620</v>
      </c>
      <c r="G28" s="11" t="s">
        <v>617</v>
      </c>
      <c r="H28" s="11" t="s">
        <v>660</v>
      </c>
      <c r="I28" s="11" t="s">
        <v>651</v>
      </c>
      <c r="J28" s="11" t="s">
        <v>660</v>
      </c>
      <c r="K28" s="11" t="s">
        <v>651</v>
      </c>
      <c r="L28" s="11" t="s">
        <v>660</v>
      </c>
      <c r="M28" s="11" t="s">
        <v>639</v>
      </c>
      <c r="N28" s="11" t="s">
        <v>625</v>
      </c>
    </row>
    <row r="29" spans="1:14" x14ac:dyDescent="0.2">
      <c r="B29" s="4" t="s">
        <v>700</v>
      </c>
      <c r="C29" s="11" t="s">
        <v>686</v>
      </c>
      <c r="D29" s="11" t="s">
        <v>701</v>
      </c>
      <c r="E29" s="11" t="s">
        <v>614</v>
      </c>
      <c r="F29" s="11" t="s">
        <v>619</v>
      </c>
      <c r="G29" s="11" t="s">
        <v>637</v>
      </c>
      <c r="H29" s="11" t="s">
        <v>638</v>
      </c>
      <c r="I29" s="11" t="s">
        <v>637</v>
      </c>
      <c r="J29" s="11" t="s">
        <v>638</v>
      </c>
      <c r="K29" s="11" t="s">
        <v>627</v>
      </c>
      <c r="L29" s="11" t="s">
        <v>629</v>
      </c>
      <c r="M29" s="11" t="s">
        <v>651</v>
      </c>
      <c r="N29" s="11" t="s">
        <v>615</v>
      </c>
    </row>
    <row r="31" spans="1:14" x14ac:dyDescent="0.2">
      <c r="A31" s="2" t="s">
        <v>600</v>
      </c>
    </row>
    <row r="32" spans="1:14" x14ac:dyDescent="0.2">
      <c r="C32" s="2" t="s">
        <v>609</v>
      </c>
      <c r="D32" s="2" t="s">
        <v>610</v>
      </c>
      <c r="E32" s="2" t="s">
        <v>609</v>
      </c>
      <c r="F32" s="2" t="s">
        <v>610</v>
      </c>
      <c r="G32" s="2" t="s">
        <v>609</v>
      </c>
      <c r="H32" s="2" t="s">
        <v>610</v>
      </c>
      <c r="I32" s="2" t="s">
        <v>609</v>
      </c>
      <c r="J32" s="2" t="s">
        <v>610</v>
      </c>
      <c r="K32" s="2" t="s">
        <v>609</v>
      </c>
      <c r="L32" s="2" t="s">
        <v>610</v>
      </c>
      <c r="M32" s="2" t="s">
        <v>609</v>
      </c>
      <c r="N32" s="2" t="s">
        <v>610</v>
      </c>
    </row>
    <row r="33" spans="2:14" x14ac:dyDescent="0.2">
      <c r="B33" s="4" t="s">
        <v>611</v>
      </c>
      <c r="C33" s="4" t="s">
        <v>643</v>
      </c>
      <c r="D33" s="4" t="s">
        <v>633</v>
      </c>
      <c r="E33" s="4" t="s">
        <v>644</v>
      </c>
      <c r="F33" s="4" t="s">
        <v>625</v>
      </c>
      <c r="G33" s="4" t="s">
        <v>627</v>
      </c>
      <c r="H33" s="4" t="s">
        <v>655</v>
      </c>
      <c r="I33" s="4" t="s">
        <v>655</v>
      </c>
      <c r="J33" s="4" t="s">
        <v>651</v>
      </c>
      <c r="K33" s="4" t="s">
        <v>655</v>
      </c>
      <c r="L33" s="4" t="s">
        <v>651</v>
      </c>
      <c r="M33" s="4" t="s">
        <v>620</v>
      </c>
      <c r="N33" s="4" t="s">
        <v>663</v>
      </c>
    </row>
    <row r="34" spans="2:14" x14ac:dyDescent="0.2">
      <c r="B34" s="4" t="s">
        <v>621</v>
      </c>
      <c r="C34" s="4" t="s">
        <v>702</v>
      </c>
      <c r="D34" s="4" t="s">
        <v>619</v>
      </c>
      <c r="E34" s="4" t="s">
        <v>703</v>
      </c>
      <c r="F34" s="4" t="s">
        <v>639</v>
      </c>
      <c r="G34" s="4" t="s">
        <v>671</v>
      </c>
      <c r="H34" s="4" t="s">
        <v>660</v>
      </c>
      <c r="I34" s="4" t="s">
        <v>639</v>
      </c>
      <c r="J34" s="4" t="s">
        <v>629</v>
      </c>
      <c r="K34" s="4" t="s">
        <v>619</v>
      </c>
      <c r="L34" s="4" t="s">
        <v>655</v>
      </c>
      <c r="M34" s="4" t="s">
        <v>667</v>
      </c>
      <c r="N34" s="4" t="s">
        <v>659</v>
      </c>
    </row>
    <row r="35" spans="2:14" x14ac:dyDescent="0.2">
      <c r="B35" s="4" t="s">
        <v>632</v>
      </c>
      <c r="C35" s="4" t="s">
        <v>617</v>
      </c>
      <c r="D35" s="4" t="s">
        <v>633</v>
      </c>
      <c r="E35" s="4" t="s">
        <v>617</v>
      </c>
      <c r="F35" s="4" t="s">
        <v>633</v>
      </c>
      <c r="G35" s="4" t="s">
        <v>638</v>
      </c>
      <c r="H35" s="4" t="s">
        <v>627</v>
      </c>
      <c r="I35" s="4" t="s">
        <v>638</v>
      </c>
      <c r="J35" s="4" t="s">
        <v>627</v>
      </c>
      <c r="K35" s="4" t="s">
        <v>637</v>
      </c>
      <c r="L35" s="4" t="s">
        <v>618</v>
      </c>
      <c r="M35" s="4" t="s">
        <v>619</v>
      </c>
      <c r="N35" s="4" t="s">
        <v>690</v>
      </c>
    </row>
    <row r="36" spans="2:14" x14ac:dyDescent="0.2">
      <c r="B36" s="4" t="s">
        <v>641</v>
      </c>
      <c r="C36" s="4" t="s">
        <v>613</v>
      </c>
      <c r="D36" s="4" t="s">
        <v>619</v>
      </c>
      <c r="E36" s="4" t="s">
        <v>701</v>
      </c>
      <c r="F36" s="4" t="s">
        <v>647</v>
      </c>
      <c r="G36" s="4" t="s">
        <v>643</v>
      </c>
      <c r="H36" s="4" t="s">
        <v>660</v>
      </c>
      <c r="I36" s="4" t="s">
        <v>644</v>
      </c>
      <c r="J36" s="4" t="s">
        <v>627</v>
      </c>
      <c r="K36" s="4" t="s">
        <v>672</v>
      </c>
      <c r="L36" s="4" t="s">
        <v>643</v>
      </c>
      <c r="M36" s="4" t="s">
        <v>704</v>
      </c>
      <c r="N36" s="4" t="s">
        <v>672</v>
      </c>
    </row>
    <row r="37" spans="2:14" x14ac:dyDescent="0.2">
      <c r="B37" s="4" t="s">
        <v>648</v>
      </c>
      <c r="C37" s="4" t="s">
        <v>671</v>
      </c>
      <c r="D37" s="4" t="s">
        <v>655</v>
      </c>
      <c r="E37" s="4" t="s">
        <v>624</v>
      </c>
      <c r="F37" s="4" t="s">
        <v>659</v>
      </c>
      <c r="G37" s="4" t="s">
        <v>619</v>
      </c>
      <c r="H37" s="4" t="s">
        <v>629</v>
      </c>
      <c r="I37" s="4" t="s">
        <v>672</v>
      </c>
      <c r="J37" s="4" t="s">
        <v>644</v>
      </c>
      <c r="K37" s="4" t="s">
        <v>623</v>
      </c>
      <c r="L37" s="4" t="s">
        <v>671</v>
      </c>
      <c r="M37" s="4" t="s">
        <v>696</v>
      </c>
      <c r="N37" s="4" t="s">
        <v>626</v>
      </c>
    </row>
    <row r="38" spans="2:14" x14ac:dyDescent="0.2">
      <c r="B38" s="4" t="s">
        <v>654</v>
      </c>
      <c r="C38" s="4" t="s">
        <v>643</v>
      </c>
      <c r="D38" s="4" t="s">
        <v>619</v>
      </c>
      <c r="E38" s="4" t="s">
        <v>665</v>
      </c>
      <c r="F38" s="4" t="s">
        <v>659</v>
      </c>
      <c r="G38" s="4" t="s">
        <v>636</v>
      </c>
      <c r="H38" s="4" t="s">
        <v>637</v>
      </c>
      <c r="I38" s="4" t="s">
        <v>627</v>
      </c>
      <c r="J38" s="4" t="s">
        <v>629</v>
      </c>
      <c r="K38" s="4" t="s">
        <v>616</v>
      </c>
      <c r="L38" s="4" t="s">
        <v>655</v>
      </c>
      <c r="M38" s="4" t="s">
        <v>631</v>
      </c>
      <c r="N38" s="4" t="s">
        <v>663</v>
      </c>
    </row>
    <row r="39" spans="2:14" x14ac:dyDescent="0.2">
      <c r="B39" s="4" t="s">
        <v>656</v>
      </c>
      <c r="C39" s="4" t="s">
        <v>657</v>
      </c>
      <c r="D39" s="4" t="s">
        <v>657</v>
      </c>
      <c r="E39" s="4" t="s">
        <v>657</v>
      </c>
      <c r="F39" s="4" t="s">
        <v>657</v>
      </c>
      <c r="G39" s="4" t="s">
        <v>657</v>
      </c>
      <c r="H39" s="4" t="s">
        <v>657</v>
      </c>
      <c r="I39" s="4" t="s">
        <v>657</v>
      </c>
      <c r="J39" s="4" t="s">
        <v>657</v>
      </c>
      <c r="K39" s="4" t="s">
        <v>636</v>
      </c>
      <c r="L39" s="4" t="s">
        <v>705</v>
      </c>
      <c r="M39" s="4" t="s">
        <v>657</v>
      </c>
      <c r="N39" s="4" t="s">
        <v>657</v>
      </c>
    </row>
    <row r="40" spans="2:14" x14ac:dyDescent="0.2">
      <c r="B40" s="4" t="s">
        <v>658</v>
      </c>
      <c r="C40" s="4" t="s">
        <v>657</v>
      </c>
      <c r="D40" s="4" t="s">
        <v>657</v>
      </c>
      <c r="E40" s="4" t="s">
        <v>647</v>
      </c>
      <c r="F40" s="4" t="s">
        <v>663</v>
      </c>
      <c r="G40" s="4" t="s">
        <v>633</v>
      </c>
      <c r="H40" s="4" t="s">
        <v>672</v>
      </c>
      <c r="I40" s="4" t="s">
        <v>655</v>
      </c>
      <c r="J40" s="4" t="s">
        <v>651</v>
      </c>
      <c r="K40" s="4" t="s">
        <v>638</v>
      </c>
      <c r="L40" s="4" t="s">
        <v>618</v>
      </c>
      <c r="M40" s="4" t="s">
        <v>671</v>
      </c>
      <c r="N40" s="4" t="s">
        <v>639</v>
      </c>
    </row>
    <row r="41" spans="2:14" x14ac:dyDescent="0.2">
      <c r="B41" s="4" t="s">
        <v>661</v>
      </c>
      <c r="C41" s="4" t="s">
        <v>706</v>
      </c>
      <c r="D41" s="4" t="s">
        <v>665</v>
      </c>
      <c r="E41" s="4" t="s">
        <v>628</v>
      </c>
      <c r="F41" s="4" t="s">
        <v>625</v>
      </c>
      <c r="G41" s="4" t="s">
        <v>633</v>
      </c>
      <c r="H41" s="4" t="s">
        <v>617</v>
      </c>
      <c r="I41" s="4" t="s">
        <v>619</v>
      </c>
      <c r="J41" s="4" t="s">
        <v>651</v>
      </c>
      <c r="K41" s="4" t="s">
        <v>626</v>
      </c>
      <c r="L41" s="4" t="s">
        <v>635</v>
      </c>
      <c r="M41" s="4" t="s">
        <v>702</v>
      </c>
      <c r="N41" s="4" t="s">
        <v>663</v>
      </c>
    </row>
    <row r="42" spans="2:14" x14ac:dyDescent="0.2">
      <c r="B42" s="4" t="s">
        <v>668</v>
      </c>
      <c r="C42" s="4" t="s">
        <v>660</v>
      </c>
      <c r="D42" s="4" t="s">
        <v>672</v>
      </c>
      <c r="E42" s="4" t="s">
        <v>618</v>
      </c>
      <c r="F42" s="4" t="s">
        <v>614</v>
      </c>
      <c r="G42" s="4" t="s">
        <v>637</v>
      </c>
      <c r="H42" s="4" t="s">
        <v>655</v>
      </c>
      <c r="I42" s="4" t="s">
        <v>657</v>
      </c>
      <c r="J42" s="4" t="s">
        <v>657</v>
      </c>
      <c r="K42" s="4" t="s">
        <v>637</v>
      </c>
      <c r="L42" s="4" t="s">
        <v>655</v>
      </c>
      <c r="M42" s="4" t="s">
        <v>651</v>
      </c>
      <c r="N42" s="4" t="s">
        <v>613</v>
      </c>
    </row>
    <row r="43" spans="2:14" x14ac:dyDescent="0.2">
      <c r="B43" s="4" t="s">
        <v>669</v>
      </c>
      <c r="C43" s="4" t="s">
        <v>651</v>
      </c>
      <c r="D43" s="4" t="s">
        <v>617</v>
      </c>
      <c r="E43" s="4" t="s">
        <v>640</v>
      </c>
      <c r="F43" s="4" t="s">
        <v>645</v>
      </c>
      <c r="G43" s="4" t="s">
        <v>635</v>
      </c>
      <c r="H43" s="4" t="s">
        <v>644</v>
      </c>
      <c r="I43" s="4" t="s">
        <v>651</v>
      </c>
      <c r="J43" s="4" t="s">
        <v>617</v>
      </c>
      <c r="K43" s="4" t="s">
        <v>615</v>
      </c>
      <c r="L43" s="4" t="s">
        <v>643</v>
      </c>
      <c r="M43" s="4" t="s">
        <v>620</v>
      </c>
      <c r="N43" s="4" t="s">
        <v>633</v>
      </c>
    </row>
    <row r="44" spans="2:14" x14ac:dyDescent="0.2">
      <c r="B44" s="4" t="s">
        <v>673</v>
      </c>
      <c r="C44" s="4" t="s">
        <v>638</v>
      </c>
      <c r="D44" s="4" t="s">
        <v>628</v>
      </c>
      <c r="E44" s="4" t="s">
        <v>636</v>
      </c>
      <c r="F44" s="4" t="s">
        <v>651</v>
      </c>
      <c r="G44" s="4" t="s">
        <v>657</v>
      </c>
      <c r="H44" s="4" t="s">
        <v>657</v>
      </c>
      <c r="I44" s="4" t="s">
        <v>636</v>
      </c>
      <c r="J44" s="4" t="s">
        <v>651</v>
      </c>
      <c r="K44" s="4" t="s">
        <v>636</v>
      </c>
      <c r="L44" s="4" t="s">
        <v>651</v>
      </c>
      <c r="M44" s="4" t="s">
        <v>638</v>
      </c>
      <c r="N44" s="4" t="s">
        <v>628</v>
      </c>
    </row>
    <row r="45" spans="2:14" x14ac:dyDescent="0.2">
      <c r="B45" s="4" t="s">
        <v>676</v>
      </c>
      <c r="C45" s="4" t="s">
        <v>637</v>
      </c>
      <c r="D45" s="4" t="s">
        <v>633</v>
      </c>
      <c r="E45" s="4" t="s">
        <v>657</v>
      </c>
      <c r="F45" s="4" t="s">
        <v>657</v>
      </c>
      <c r="G45" s="4" t="s">
        <v>637</v>
      </c>
      <c r="H45" s="4" t="s">
        <v>633</v>
      </c>
      <c r="I45" s="4" t="s">
        <v>637</v>
      </c>
      <c r="J45" s="4" t="s">
        <v>633</v>
      </c>
      <c r="K45" s="4" t="s">
        <v>637</v>
      </c>
      <c r="L45" s="4" t="s">
        <v>633</v>
      </c>
      <c r="M45" s="4" t="s">
        <v>637</v>
      </c>
      <c r="N45" s="4" t="s">
        <v>633</v>
      </c>
    </row>
    <row r="46" spans="2:14" x14ac:dyDescent="0.2">
      <c r="B46" s="4" t="s">
        <v>677</v>
      </c>
      <c r="C46" s="4" t="s">
        <v>665</v>
      </c>
      <c r="D46" s="4" t="s">
        <v>629</v>
      </c>
      <c r="E46" s="4" t="s">
        <v>707</v>
      </c>
      <c r="F46" s="4" t="s">
        <v>650</v>
      </c>
      <c r="G46" s="4" t="s">
        <v>665</v>
      </c>
      <c r="H46" s="4" t="s">
        <v>629</v>
      </c>
      <c r="I46" s="4" t="s">
        <v>625</v>
      </c>
      <c r="J46" s="4" t="s">
        <v>629</v>
      </c>
      <c r="K46" s="4" t="s">
        <v>633</v>
      </c>
      <c r="L46" s="4" t="s">
        <v>651</v>
      </c>
      <c r="M46" s="4" t="s">
        <v>708</v>
      </c>
      <c r="N46" s="4" t="s">
        <v>647</v>
      </c>
    </row>
    <row r="47" spans="2:14" x14ac:dyDescent="0.2">
      <c r="B47" s="4" t="s">
        <v>680</v>
      </c>
      <c r="C47" s="4" t="s">
        <v>657</v>
      </c>
      <c r="D47" s="4" t="s">
        <v>657</v>
      </c>
      <c r="E47" s="4" t="s">
        <v>655</v>
      </c>
      <c r="F47" s="4" t="s">
        <v>617</v>
      </c>
      <c r="G47" s="4" t="s">
        <v>631</v>
      </c>
      <c r="H47" s="4" t="s">
        <v>672</v>
      </c>
      <c r="I47" s="4" t="s">
        <v>660</v>
      </c>
      <c r="J47" s="4" t="s">
        <v>629</v>
      </c>
      <c r="K47" s="4" t="s">
        <v>637</v>
      </c>
      <c r="L47" s="4" t="s">
        <v>638</v>
      </c>
      <c r="M47" s="4" t="s">
        <v>640</v>
      </c>
      <c r="N47" s="4" t="s">
        <v>704</v>
      </c>
    </row>
    <row r="48" spans="2:14" x14ac:dyDescent="0.2">
      <c r="B48" s="4" t="s">
        <v>682</v>
      </c>
      <c r="C48" s="4" t="s">
        <v>657</v>
      </c>
      <c r="D48" s="4" t="s">
        <v>657</v>
      </c>
      <c r="E48" s="4" t="s">
        <v>657</v>
      </c>
      <c r="F48" s="4" t="s">
        <v>657</v>
      </c>
      <c r="G48" s="4" t="s">
        <v>657</v>
      </c>
      <c r="H48" s="4" t="s">
        <v>657</v>
      </c>
      <c r="I48" s="4" t="s">
        <v>657</v>
      </c>
      <c r="J48" s="4" t="s">
        <v>657</v>
      </c>
      <c r="K48" s="4" t="s">
        <v>657</v>
      </c>
      <c r="L48" s="4" t="s">
        <v>657</v>
      </c>
      <c r="M48" s="4" t="s">
        <v>657</v>
      </c>
      <c r="N48" s="4" t="s">
        <v>657</v>
      </c>
    </row>
    <row r="49" spans="1:14" x14ac:dyDescent="0.2">
      <c r="B49" s="4" t="s">
        <v>683</v>
      </c>
      <c r="C49" s="4" t="s">
        <v>644</v>
      </c>
      <c r="D49" s="4" t="s">
        <v>618</v>
      </c>
      <c r="E49" s="4" t="s">
        <v>709</v>
      </c>
      <c r="F49" s="4" t="s">
        <v>686</v>
      </c>
      <c r="G49" s="4" t="s">
        <v>710</v>
      </c>
      <c r="H49" s="4" t="s">
        <v>633</v>
      </c>
      <c r="I49" s="4" t="s">
        <v>631</v>
      </c>
      <c r="J49" s="4" t="s">
        <v>660</v>
      </c>
      <c r="K49" s="4" t="s">
        <v>614</v>
      </c>
      <c r="L49" s="4" t="s">
        <v>616</v>
      </c>
      <c r="M49" s="4" t="s">
        <v>711</v>
      </c>
      <c r="N49" s="4" t="s">
        <v>628</v>
      </c>
    </row>
    <row r="50" spans="1:14" x14ac:dyDescent="0.2">
      <c r="B50" s="4" t="s">
        <v>688</v>
      </c>
      <c r="C50" s="4" t="s">
        <v>636</v>
      </c>
      <c r="D50" s="4" t="s">
        <v>616</v>
      </c>
      <c r="E50" s="4" t="s">
        <v>627</v>
      </c>
      <c r="F50" s="4" t="s">
        <v>672</v>
      </c>
      <c r="G50" s="4" t="s">
        <v>627</v>
      </c>
      <c r="H50" s="4" t="s">
        <v>672</v>
      </c>
      <c r="I50" s="4" t="s">
        <v>657</v>
      </c>
      <c r="J50" s="4" t="s">
        <v>657</v>
      </c>
      <c r="K50" s="4" t="s">
        <v>657</v>
      </c>
      <c r="L50" s="4" t="s">
        <v>657</v>
      </c>
      <c r="M50" s="4" t="s">
        <v>629</v>
      </c>
      <c r="N50" s="4" t="s">
        <v>681</v>
      </c>
    </row>
    <row r="51" spans="1:14" x14ac:dyDescent="0.2">
      <c r="B51" s="4" t="s">
        <v>689</v>
      </c>
      <c r="C51" s="4" t="s">
        <v>618</v>
      </c>
      <c r="D51" s="4" t="s">
        <v>616</v>
      </c>
      <c r="E51" s="4" t="s">
        <v>615</v>
      </c>
      <c r="F51" s="4" t="s">
        <v>671</v>
      </c>
      <c r="G51" s="4" t="s">
        <v>651</v>
      </c>
      <c r="H51" s="4" t="s">
        <v>635</v>
      </c>
      <c r="I51" s="4" t="s">
        <v>616</v>
      </c>
      <c r="J51" s="4" t="s">
        <v>627</v>
      </c>
      <c r="K51" s="4" t="s">
        <v>660</v>
      </c>
      <c r="L51" s="4" t="s">
        <v>655</v>
      </c>
      <c r="M51" s="4" t="s">
        <v>681</v>
      </c>
      <c r="N51" s="4" t="s">
        <v>712</v>
      </c>
    </row>
    <row r="52" spans="1:14" x14ac:dyDescent="0.2">
      <c r="B52" s="4" t="s">
        <v>691</v>
      </c>
      <c r="C52" s="4" t="s">
        <v>657</v>
      </c>
      <c r="D52" s="4" t="s">
        <v>657</v>
      </c>
      <c r="E52" s="4" t="s">
        <v>657</v>
      </c>
      <c r="F52" s="4" t="s">
        <v>657</v>
      </c>
      <c r="G52" s="4" t="s">
        <v>657</v>
      </c>
      <c r="H52" s="4" t="s">
        <v>657</v>
      </c>
      <c r="I52" s="4" t="s">
        <v>657</v>
      </c>
      <c r="J52" s="4" t="s">
        <v>657</v>
      </c>
      <c r="K52" s="4" t="s">
        <v>657</v>
      </c>
      <c r="L52" s="4" t="s">
        <v>657</v>
      </c>
      <c r="M52" s="4" t="s">
        <v>657</v>
      </c>
      <c r="N52" s="4" t="s">
        <v>657</v>
      </c>
    </row>
    <row r="53" spans="1:14" x14ac:dyDescent="0.2">
      <c r="B53" s="4" t="s">
        <v>693</v>
      </c>
      <c r="C53" s="4" t="s">
        <v>631</v>
      </c>
      <c r="D53" s="4" t="s">
        <v>665</v>
      </c>
      <c r="E53" s="4" t="s">
        <v>639</v>
      </c>
      <c r="F53" s="4" t="s">
        <v>619</v>
      </c>
      <c r="G53" s="4" t="s">
        <v>615</v>
      </c>
      <c r="H53" s="4" t="s">
        <v>643</v>
      </c>
      <c r="I53" s="4" t="s">
        <v>655</v>
      </c>
      <c r="J53" s="4" t="s">
        <v>660</v>
      </c>
      <c r="K53" s="4" t="s">
        <v>660</v>
      </c>
      <c r="L53" s="4" t="s">
        <v>627</v>
      </c>
      <c r="M53" s="4" t="s">
        <v>640</v>
      </c>
      <c r="N53" s="4" t="s">
        <v>628</v>
      </c>
    </row>
    <row r="54" spans="1:14" x14ac:dyDescent="0.2">
      <c r="B54" s="4" t="s">
        <v>694</v>
      </c>
      <c r="C54" s="4" t="s">
        <v>643</v>
      </c>
      <c r="D54" s="4" t="s">
        <v>631</v>
      </c>
      <c r="E54" s="4" t="s">
        <v>665</v>
      </c>
      <c r="F54" s="4" t="s">
        <v>639</v>
      </c>
      <c r="G54" s="4" t="s">
        <v>651</v>
      </c>
      <c r="H54" s="4" t="s">
        <v>615</v>
      </c>
      <c r="I54" s="4" t="s">
        <v>618</v>
      </c>
      <c r="J54" s="4" t="s">
        <v>627</v>
      </c>
      <c r="K54" s="4" t="s">
        <v>636</v>
      </c>
      <c r="L54" s="4" t="s">
        <v>636</v>
      </c>
      <c r="M54" s="4" t="s">
        <v>633</v>
      </c>
      <c r="N54" s="4" t="s">
        <v>675</v>
      </c>
    </row>
    <row r="55" spans="1:14" x14ac:dyDescent="0.2">
      <c r="B55" s="4" t="s">
        <v>695</v>
      </c>
      <c r="C55" s="4" t="s">
        <v>644</v>
      </c>
      <c r="D55" s="4" t="s">
        <v>644</v>
      </c>
      <c r="E55" s="4" t="s">
        <v>634</v>
      </c>
      <c r="F55" s="4" t="s">
        <v>634</v>
      </c>
      <c r="G55" s="4" t="s">
        <v>629</v>
      </c>
      <c r="H55" s="4" t="s">
        <v>629</v>
      </c>
      <c r="I55" s="4" t="s">
        <v>625</v>
      </c>
      <c r="J55" s="4" t="s">
        <v>625</v>
      </c>
      <c r="K55" s="4" t="s">
        <v>655</v>
      </c>
      <c r="L55" s="4" t="s">
        <v>655</v>
      </c>
      <c r="M55" s="4" t="s">
        <v>647</v>
      </c>
      <c r="N55" s="4" t="s">
        <v>647</v>
      </c>
    </row>
    <row r="56" spans="1:14" x14ac:dyDescent="0.2">
      <c r="B56" s="4" t="s">
        <v>697</v>
      </c>
      <c r="C56" s="4" t="s">
        <v>647</v>
      </c>
      <c r="D56" s="4" t="s">
        <v>625</v>
      </c>
      <c r="E56" s="4" t="s">
        <v>671</v>
      </c>
      <c r="F56" s="4" t="s">
        <v>643</v>
      </c>
      <c r="G56" s="4" t="s">
        <v>643</v>
      </c>
      <c r="H56" s="4" t="s">
        <v>617</v>
      </c>
      <c r="I56" s="4" t="s">
        <v>617</v>
      </c>
      <c r="J56" s="4" t="s">
        <v>660</v>
      </c>
      <c r="K56" s="4" t="s">
        <v>644</v>
      </c>
      <c r="L56" s="4" t="s">
        <v>629</v>
      </c>
      <c r="M56" s="4" t="s">
        <v>713</v>
      </c>
      <c r="N56" s="4" t="s">
        <v>623</v>
      </c>
    </row>
    <row r="57" spans="1:14" x14ac:dyDescent="0.2">
      <c r="B57" s="4" t="s">
        <v>698</v>
      </c>
      <c r="C57" s="4" t="s">
        <v>617</v>
      </c>
      <c r="D57" s="4" t="s">
        <v>615</v>
      </c>
      <c r="E57" s="4" t="s">
        <v>615</v>
      </c>
      <c r="F57" s="4" t="s">
        <v>639</v>
      </c>
      <c r="G57" s="4" t="s">
        <v>660</v>
      </c>
      <c r="H57" s="4" t="s">
        <v>651</v>
      </c>
      <c r="I57" s="4" t="s">
        <v>617</v>
      </c>
      <c r="J57" s="4" t="s">
        <v>615</v>
      </c>
      <c r="K57" s="4" t="s">
        <v>657</v>
      </c>
      <c r="L57" s="4" t="s">
        <v>657</v>
      </c>
      <c r="M57" s="4" t="s">
        <v>665</v>
      </c>
      <c r="N57" s="4" t="s">
        <v>634</v>
      </c>
    </row>
    <row r="58" spans="1:14" x14ac:dyDescent="0.2">
      <c r="B58" s="4" t="s">
        <v>699</v>
      </c>
      <c r="C58" s="4" t="s">
        <v>614</v>
      </c>
      <c r="D58" s="4" t="s">
        <v>635</v>
      </c>
      <c r="E58" s="4" t="s">
        <v>675</v>
      </c>
      <c r="F58" s="4" t="s">
        <v>639</v>
      </c>
      <c r="G58" s="4" t="s">
        <v>629</v>
      </c>
      <c r="H58" s="4" t="s">
        <v>655</v>
      </c>
      <c r="I58" s="4" t="s">
        <v>615</v>
      </c>
      <c r="J58" s="4" t="s">
        <v>643</v>
      </c>
      <c r="K58" s="4" t="s">
        <v>643</v>
      </c>
      <c r="L58" s="4" t="s">
        <v>635</v>
      </c>
      <c r="M58" s="4" t="s">
        <v>675</v>
      </c>
      <c r="N58" s="4" t="s">
        <v>639</v>
      </c>
    </row>
    <row r="59" spans="1:14" x14ac:dyDescent="0.2">
      <c r="B59" s="4" t="s">
        <v>700</v>
      </c>
      <c r="C59" s="4" t="s">
        <v>655</v>
      </c>
      <c r="D59" s="4" t="s">
        <v>615</v>
      </c>
      <c r="E59" s="4" t="s">
        <v>635</v>
      </c>
      <c r="F59" s="4" t="s">
        <v>672</v>
      </c>
      <c r="G59" s="4" t="s">
        <v>618</v>
      </c>
      <c r="H59" s="4" t="s">
        <v>655</v>
      </c>
      <c r="I59" s="4" t="s">
        <v>627</v>
      </c>
      <c r="J59" s="4" t="s">
        <v>644</v>
      </c>
      <c r="K59" s="4" t="s">
        <v>655</v>
      </c>
      <c r="L59" s="4" t="s">
        <v>615</v>
      </c>
      <c r="M59" s="4" t="s">
        <v>617</v>
      </c>
      <c r="N59" s="4" t="s">
        <v>633</v>
      </c>
    </row>
    <row r="61" spans="1:14" x14ac:dyDescent="0.2">
      <c r="A61" s="2" t="s">
        <v>601</v>
      </c>
    </row>
    <row r="62" spans="1:14" x14ac:dyDescent="0.2">
      <c r="C62" s="2" t="s">
        <v>609</v>
      </c>
      <c r="D62" s="2" t="s">
        <v>610</v>
      </c>
      <c r="E62" s="2" t="s">
        <v>609</v>
      </c>
      <c r="F62" s="2" t="s">
        <v>610</v>
      </c>
      <c r="G62" s="2" t="s">
        <v>609</v>
      </c>
      <c r="H62" s="2" t="s">
        <v>610</v>
      </c>
      <c r="I62" s="2" t="s">
        <v>609</v>
      </c>
      <c r="J62" s="2" t="s">
        <v>610</v>
      </c>
      <c r="K62" s="2" t="s">
        <v>609</v>
      </c>
      <c r="L62" s="2" t="s">
        <v>610</v>
      </c>
      <c r="M62" s="2" t="s">
        <v>609</v>
      </c>
      <c r="N62" s="2" t="s">
        <v>610</v>
      </c>
    </row>
    <row r="63" spans="1:14" x14ac:dyDescent="0.2">
      <c r="B63" s="4" t="s">
        <v>611</v>
      </c>
      <c r="C63" s="4" t="s">
        <v>637</v>
      </c>
      <c r="D63" s="4" t="s">
        <v>616</v>
      </c>
      <c r="E63" s="4" t="s">
        <v>617</v>
      </c>
      <c r="F63" s="4" t="s">
        <v>620</v>
      </c>
      <c r="G63" s="4" t="s">
        <v>616</v>
      </c>
      <c r="H63" s="4" t="s">
        <v>644</v>
      </c>
      <c r="I63" s="4" t="s">
        <v>629</v>
      </c>
      <c r="J63" s="4" t="s">
        <v>631</v>
      </c>
      <c r="K63" s="4" t="s">
        <v>616</v>
      </c>
      <c r="L63" s="4" t="s">
        <v>644</v>
      </c>
      <c r="M63" s="4" t="s">
        <v>644</v>
      </c>
      <c r="N63" s="4" t="s">
        <v>659</v>
      </c>
    </row>
    <row r="64" spans="1:14" x14ac:dyDescent="0.2">
      <c r="B64" s="4" t="s">
        <v>621</v>
      </c>
      <c r="C64" s="4" t="s">
        <v>617</v>
      </c>
      <c r="D64" s="4" t="s">
        <v>627</v>
      </c>
      <c r="E64" s="4" t="s">
        <v>704</v>
      </c>
      <c r="F64" s="4" t="s">
        <v>686</v>
      </c>
      <c r="G64" s="4" t="s">
        <v>672</v>
      </c>
      <c r="H64" s="4" t="s">
        <v>615</v>
      </c>
      <c r="I64" s="4" t="s">
        <v>665</v>
      </c>
      <c r="J64" s="4" t="s">
        <v>651</v>
      </c>
      <c r="K64" s="4" t="s">
        <v>665</v>
      </c>
      <c r="L64" s="4" t="s">
        <v>651</v>
      </c>
      <c r="M64" s="4" t="s">
        <v>623</v>
      </c>
      <c r="N64" s="4" t="s">
        <v>639</v>
      </c>
    </row>
    <row r="65" spans="2:14" x14ac:dyDescent="0.2">
      <c r="B65" s="4" t="s">
        <v>632</v>
      </c>
      <c r="C65" s="4" t="s">
        <v>618</v>
      </c>
      <c r="D65" s="4" t="s">
        <v>644</v>
      </c>
      <c r="E65" s="4" t="s">
        <v>660</v>
      </c>
      <c r="F65" s="4" t="s">
        <v>631</v>
      </c>
      <c r="G65" s="4" t="s">
        <v>627</v>
      </c>
      <c r="H65" s="4" t="s">
        <v>665</v>
      </c>
      <c r="I65" s="4" t="s">
        <v>657</v>
      </c>
      <c r="J65" s="4" t="s">
        <v>657</v>
      </c>
      <c r="K65" s="4" t="s">
        <v>638</v>
      </c>
      <c r="L65" s="4" t="s">
        <v>629</v>
      </c>
      <c r="M65" s="4" t="s">
        <v>635</v>
      </c>
      <c r="N65" s="4" t="s">
        <v>640</v>
      </c>
    </row>
    <row r="66" spans="2:14" x14ac:dyDescent="0.2">
      <c r="B66" s="4" t="s">
        <v>641</v>
      </c>
      <c r="C66" s="4" t="s">
        <v>618</v>
      </c>
      <c r="D66" s="4" t="s">
        <v>638</v>
      </c>
      <c r="E66" s="4" t="s">
        <v>675</v>
      </c>
      <c r="F66" s="4" t="s">
        <v>626</v>
      </c>
      <c r="G66" s="4" t="s">
        <v>671</v>
      </c>
      <c r="H66" s="4" t="s">
        <v>625</v>
      </c>
      <c r="I66" s="4" t="s">
        <v>644</v>
      </c>
      <c r="J66" s="4" t="s">
        <v>617</v>
      </c>
      <c r="K66" s="4" t="s">
        <v>619</v>
      </c>
      <c r="L66" s="4" t="s">
        <v>671</v>
      </c>
      <c r="M66" s="4" t="s">
        <v>675</v>
      </c>
      <c r="N66" s="4" t="s">
        <v>626</v>
      </c>
    </row>
    <row r="67" spans="2:14" x14ac:dyDescent="0.2">
      <c r="B67" s="4" t="s">
        <v>648</v>
      </c>
      <c r="C67" s="4" t="s">
        <v>637</v>
      </c>
      <c r="D67" s="4" t="s">
        <v>637</v>
      </c>
      <c r="E67" s="4" t="s">
        <v>675</v>
      </c>
      <c r="F67" s="4" t="s">
        <v>659</v>
      </c>
      <c r="G67" s="4" t="s">
        <v>671</v>
      </c>
      <c r="H67" s="4" t="s">
        <v>665</v>
      </c>
      <c r="I67" s="4" t="s">
        <v>615</v>
      </c>
      <c r="J67" s="4" t="s">
        <v>614</v>
      </c>
      <c r="K67" s="4" t="s">
        <v>625</v>
      </c>
      <c r="L67" s="4" t="s">
        <v>615</v>
      </c>
      <c r="M67" s="4" t="s">
        <v>619</v>
      </c>
      <c r="N67" s="4" t="s">
        <v>631</v>
      </c>
    </row>
    <row r="68" spans="2:14" x14ac:dyDescent="0.2">
      <c r="B68" s="4" t="s">
        <v>654</v>
      </c>
      <c r="C68" s="4" t="s">
        <v>637</v>
      </c>
      <c r="D68" s="4" t="s">
        <v>616</v>
      </c>
      <c r="E68" s="4" t="s">
        <v>617</v>
      </c>
      <c r="F68" s="4" t="s">
        <v>672</v>
      </c>
      <c r="G68" s="4" t="s">
        <v>616</v>
      </c>
      <c r="H68" s="4" t="s">
        <v>643</v>
      </c>
      <c r="I68" s="4" t="s">
        <v>638</v>
      </c>
      <c r="J68" s="4" t="s">
        <v>655</v>
      </c>
      <c r="K68" s="4" t="s">
        <v>616</v>
      </c>
      <c r="L68" s="4" t="s">
        <v>643</v>
      </c>
      <c r="M68" s="4" t="s">
        <v>644</v>
      </c>
      <c r="N68" s="4" t="s">
        <v>663</v>
      </c>
    </row>
    <row r="69" spans="2:14" x14ac:dyDescent="0.2">
      <c r="B69" s="4" t="s">
        <v>656</v>
      </c>
      <c r="C69" s="4" t="s">
        <v>657</v>
      </c>
      <c r="D69" s="4" t="s">
        <v>657</v>
      </c>
      <c r="E69" s="4" t="s">
        <v>657</v>
      </c>
      <c r="F69" s="4" t="s">
        <v>657</v>
      </c>
      <c r="G69" s="4" t="s">
        <v>657</v>
      </c>
      <c r="H69" s="4" t="s">
        <v>657</v>
      </c>
      <c r="I69" s="4" t="s">
        <v>657</v>
      </c>
      <c r="J69" s="4" t="s">
        <v>657</v>
      </c>
      <c r="K69" s="4" t="s">
        <v>657</v>
      </c>
      <c r="L69" s="4" t="s">
        <v>657</v>
      </c>
      <c r="M69" s="4" t="s">
        <v>657</v>
      </c>
      <c r="N69" s="4" t="s">
        <v>657</v>
      </c>
    </row>
    <row r="70" spans="2:14" x14ac:dyDescent="0.2">
      <c r="B70" s="4" t="s">
        <v>658</v>
      </c>
      <c r="C70" s="4" t="s">
        <v>657</v>
      </c>
      <c r="D70" s="4" t="s">
        <v>657</v>
      </c>
      <c r="E70" s="4" t="s">
        <v>633</v>
      </c>
      <c r="F70" s="4" t="s">
        <v>681</v>
      </c>
      <c r="G70" s="4" t="s">
        <v>617</v>
      </c>
      <c r="H70" s="4" t="s">
        <v>633</v>
      </c>
      <c r="I70" s="4" t="s">
        <v>616</v>
      </c>
      <c r="J70" s="4" t="s">
        <v>617</v>
      </c>
      <c r="K70" s="4" t="s">
        <v>636</v>
      </c>
      <c r="L70" s="4" t="s">
        <v>637</v>
      </c>
      <c r="M70" s="4" t="s">
        <v>635</v>
      </c>
      <c r="N70" s="4" t="s">
        <v>672</v>
      </c>
    </row>
    <row r="71" spans="2:14" x14ac:dyDescent="0.2">
      <c r="B71" s="4" t="s">
        <v>661</v>
      </c>
      <c r="C71" s="4" t="s">
        <v>637</v>
      </c>
      <c r="D71" s="4" t="s">
        <v>637</v>
      </c>
      <c r="E71" s="4" t="s">
        <v>633</v>
      </c>
      <c r="F71" s="4" t="s">
        <v>631</v>
      </c>
      <c r="G71" s="4" t="s">
        <v>619</v>
      </c>
      <c r="H71" s="4" t="s">
        <v>620</v>
      </c>
      <c r="I71" s="4" t="s">
        <v>643</v>
      </c>
      <c r="J71" s="4" t="s">
        <v>614</v>
      </c>
      <c r="K71" s="4" t="s">
        <v>644</v>
      </c>
      <c r="L71" s="4" t="s">
        <v>635</v>
      </c>
      <c r="M71" s="4" t="s">
        <v>626</v>
      </c>
      <c r="N71" s="4" t="s">
        <v>639</v>
      </c>
    </row>
    <row r="72" spans="2:14" x14ac:dyDescent="0.2">
      <c r="B72" s="4" t="s">
        <v>668</v>
      </c>
      <c r="C72" s="4" t="s">
        <v>636</v>
      </c>
      <c r="D72" s="4" t="s">
        <v>651</v>
      </c>
      <c r="E72" s="4" t="s">
        <v>636</v>
      </c>
      <c r="F72" s="4" t="s">
        <v>651</v>
      </c>
      <c r="G72" s="4" t="s">
        <v>638</v>
      </c>
      <c r="H72" s="4" t="s">
        <v>628</v>
      </c>
      <c r="I72" s="4" t="s">
        <v>636</v>
      </c>
      <c r="J72" s="4" t="s">
        <v>651</v>
      </c>
      <c r="K72" s="4" t="s">
        <v>657</v>
      </c>
      <c r="L72" s="4" t="s">
        <v>657</v>
      </c>
      <c r="M72" s="4" t="s">
        <v>638</v>
      </c>
      <c r="N72" s="4" t="s">
        <v>628</v>
      </c>
    </row>
    <row r="73" spans="2:14" x14ac:dyDescent="0.2">
      <c r="B73" s="4" t="s">
        <v>669</v>
      </c>
      <c r="C73" s="4" t="s">
        <v>637</v>
      </c>
      <c r="D73" s="4" t="s">
        <v>618</v>
      </c>
      <c r="E73" s="4" t="s">
        <v>644</v>
      </c>
      <c r="F73" s="4" t="s">
        <v>672</v>
      </c>
      <c r="G73" s="4" t="s">
        <v>618</v>
      </c>
      <c r="H73" s="4" t="s">
        <v>629</v>
      </c>
      <c r="I73" s="4" t="s">
        <v>638</v>
      </c>
      <c r="J73" s="4" t="s">
        <v>660</v>
      </c>
      <c r="K73" s="4" t="s">
        <v>643</v>
      </c>
      <c r="L73" s="4" t="s">
        <v>686</v>
      </c>
      <c r="M73" s="4" t="s">
        <v>617</v>
      </c>
      <c r="N73" s="4" t="s">
        <v>619</v>
      </c>
    </row>
    <row r="74" spans="2:14" x14ac:dyDescent="0.2">
      <c r="B74" s="4" t="s">
        <v>673</v>
      </c>
      <c r="C74" s="4" t="s">
        <v>657</v>
      </c>
      <c r="D74" s="4" t="s">
        <v>657</v>
      </c>
      <c r="E74" s="4" t="s">
        <v>657</v>
      </c>
      <c r="F74" s="4" t="s">
        <v>657</v>
      </c>
      <c r="G74" s="4" t="s">
        <v>657</v>
      </c>
      <c r="H74" s="4" t="s">
        <v>657</v>
      </c>
      <c r="I74" s="4" t="s">
        <v>657</v>
      </c>
      <c r="J74" s="4" t="s">
        <v>657</v>
      </c>
      <c r="K74" s="4" t="s">
        <v>657</v>
      </c>
      <c r="L74" s="4" t="s">
        <v>657</v>
      </c>
      <c r="M74" s="4" t="s">
        <v>657</v>
      </c>
      <c r="N74" s="4" t="s">
        <v>657</v>
      </c>
    </row>
    <row r="75" spans="2:14" x14ac:dyDescent="0.2">
      <c r="B75" s="4" t="s">
        <v>676</v>
      </c>
      <c r="C75" s="4" t="s">
        <v>636</v>
      </c>
      <c r="D75" s="4" t="s">
        <v>617</v>
      </c>
      <c r="E75" s="4" t="s">
        <v>657</v>
      </c>
      <c r="F75" s="4" t="s">
        <v>657</v>
      </c>
      <c r="G75" s="4" t="s">
        <v>638</v>
      </c>
      <c r="H75" s="4" t="s">
        <v>634</v>
      </c>
      <c r="I75" s="4" t="s">
        <v>636</v>
      </c>
      <c r="J75" s="4" t="s">
        <v>617</v>
      </c>
      <c r="K75" s="4" t="s">
        <v>638</v>
      </c>
      <c r="L75" s="4" t="s">
        <v>634</v>
      </c>
      <c r="M75" s="4" t="s">
        <v>637</v>
      </c>
      <c r="N75" s="4" t="s">
        <v>633</v>
      </c>
    </row>
    <row r="76" spans="2:14" x14ac:dyDescent="0.2">
      <c r="B76" s="4" t="s">
        <v>677</v>
      </c>
      <c r="C76" s="4" t="s">
        <v>638</v>
      </c>
      <c r="D76" s="4" t="s">
        <v>638</v>
      </c>
      <c r="E76" s="4" t="s">
        <v>650</v>
      </c>
      <c r="F76" s="4" t="s">
        <v>628</v>
      </c>
      <c r="G76" s="4" t="s">
        <v>655</v>
      </c>
      <c r="H76" s="4" t="s">
        <v>660</v>
      </c>
      <c r="I76" s="4" t="s">
        <v>644</v>
      </c>
      <c r="J76" s="4" t="s">
        <v>617</v>
      </c>
      <c r="K76" s="4" t="s">
        <v>686</v>
      </c>
      <c r="L76" s="4" t="s">
        <v>672</v>
      </c>
      <c r="M76" s="4" t="s">
        <v>620</v>
      </c>
      <c r="N76" s="4" t="s">
        <v>633</v>
      </c>
    </row>
    <row r="77" spans="2:14" x14ac:dyDescent="0.2">
      <c r="B77" s="4" t="s">
        <v>680</v>
      </c>
      <c r="C77" s="4" t="s">
        <v>657</v>
      </c>
      <c r="D77" s="4" t="s">
        <v>657</v>
      </c>
      <c r="E77" s="4" t="s">
        <v>638</v>
      </c>
      <c r="F77" s="4" t="s">
        <v>660</v>
      </c>
      <c r="G77" s="4" t="s">
        <v>635</v>
      </c>
      <c r="H77" s="4" t="s">
        <v>663</v>
      </c>
      <c r="I77" s="4" t="s">
        <v>638</v>
      </c>
      <c r="J77" s="4" t="s">
        <v>660</v>
      </c>
      <c r="K77" s="4" t="s">
        <v>637</v>
      </c>
      <c r="L77" s="4" t="s">
        <v>616</v>
      </c>
      <c r="M77" s="4" t="s">
        <v>633</v>
      </c>
      <c r="N77" s="4" t="s">
        <v>712</v>
      </c>
    </row>
    <row r="78" spans="2:14" x14ac:dyDescent="0.2">
      <c r="B78" s="4" t="s">
        <v>682</v>
      </c>
      <c r="C78" s="4" t="s">
        <v>657</v>
      </c>
      <c r="D78" s="4" t="s">
        <v>657</v>
      </c>
      <c r="E78" s="4" t="s">
        <v>657</v>
      </c>
      <c r="F78" s="4" t="s">
        <v>657</v>
      </c>
      <c r="G78" s="4" t="s">
        <v>657</v>
      </c>
      <c r="H78" s="4" t="s">
        <v>657</v>
      </c>
      <c r="I78" s="4" t="s">
        <v>657</v>
      </c>
      <c r="J78" s="4" t="s">
        <v>657</v>
      </c>
      <c r="K78" s="4" t="s">
        <v>657</v>
      </c>
      <c r="L78" s="4" t="s">
        <v>657</v>
      </c>
      <c r="M78" s="4" t="s">
        <v>657</v>
      </c>
      <c r="N78" s="4" t="s">
        <v>657</v>
      </c>
    </row>
    <row r="79" spans="2:14" x14ac:dyDescent="0.2">
      <c r="B79" s="4" t="s">
        <v>683</v>
      </c>
      <c r="C79" s="4" t="s">
        <v>638</v>
      </c>
      <c r="D79" s="4" t="s">
        <v>637</v>
      </c>
      <c r="E79" s="4" t="s">
        <v>714</v>
      </c>
      <c r="F79" s="4" t="s">
        <v>659</v>
      </c>
      <c r="G79" s="4" t="s">
        <v>681</v>
      </c>
      <c r="H79" s="4" t="s">
        <v>631</v>
      </c>
      <c r="I79" s="4" t="s">
        <v>620</v>
      </c>
      <c r="J79" s="4" t="s">
        <v>644</v>
      </c>
      <c r="K79" s="4" t="s">
        <v>644</v>
      </c>
      <c r="L79" s="4" t="s">
        <v>627</v>
      </c>
      <c r="M79" s="4" t="s">
        <v>713</v>
      </c>
      <c r="N79" s="4" t="s">
        <v>686</v>
      </c>
    </row>
    <row r="80" spans="2:14" x14ac:dyDescent="0.2">
      <c r="B80" s="4" t="s">
        <v>688</v>
      </c>
      <c r="C80" s="4" t="s">
        <v>657</v>
      </c>
      <c r="D80" s="4" t="s">
        <v>657</v>
      </c>
      <c r="E80" s="4" t="s">
        <v>637</v>
      </c>
      <c r="F80" s="4" t="s">
        <v>665</v>
      </c>
      <c r="G80" s="4" t="s">
        <v>618</v>
      </c>
      <c r="H80" s="4" t="s">
        <v>706</v>
      </c>
      <c r="I80" s="4" t="s">
        <v>657</v>
      </c>
      <c r="J80" s="4" t="s">
        <v>657</v>
      </c>
      <c r="K80" s="4" t="s">
        <v>636</v>
      </c>
      <c r="L80" s="4" t="s">
        <v>629</v>
      </c>
      <c r="M80" s="4" t="s">
        <v>618</v>
      </c>
      <c r="N80" s="4" t="s">
        <v>706</v>
      </c>
    </row>
    <row r="81" spans="1:14" x14ac:dyDescent="0.2">
      <c r="B81" s="4" t="s">
        <v>689</v>
      </c>
      <c r="C81" s="4" t="s">
        <v>636</v>
      </c>
      <c r="D81" s="4" t="s">
        <v>637</v>
      </c>
      <c r="E81" s="4" t="s">
        <v>655</v>
      </c>
      <c r="F81" s="4" t="s">
        <v>614</v>
      </c>
      <c r="G81" s="4" t="s">
        <v>627</v>
      </c>
      <c r="H81" s="4" t="s">
        <v>651</v>
      </c>
      <c r="I81" s="4" t="s">
        <v>638</v>
      </c>
      <c r="J81" s="4" t="s">
        <v>627</v>
      </c>
      <c r="K81" s="4" t="s">
        <v>616</v>
      </c>
      <c r="L81" s="4" t="s">
        <v>629</v>
      </c>
      <c r="M81" s="4" t="s">
        <v>686</v>
      </c>
      <c r="N81" s="4" t="s">
        <v>696</v>
      </c>
    </row>
    <row r="82" spans="1:14" x14ac:dyDescent="0.2">
      <c r="B82" s="4" t="s">
        <v>691</v>
      </c>
      <c r="C82" s="4" t="s">
        <v>657</v>
      </c>
      <c r="D82" s="4" t="s">
        <v>657</v>
      </c>
      <c r="E82" s="4" t="s">
        <v>657</v>
      </c>
      <c r="F82" s="4" t="s">
        <v>657</v>
      </c>
      <c r="G82" s="4" t="s">
        <v>657</v>
      </c>
      <c r="H82" s="4" t="s">
        <v>657</v>
      </c>
      <c r="I82" s="4" t="s">
        <v>657</v>
      </c>
      <c r="J82" s="4" t="s">
        <v>657</v>
      </c>
      <c r="K82" s="4" t="s">
        <v>657</v>
      </c>
      <c r="L82" s="4" t="s">
        <v>657</v>
      </c>
      <c r="M82" s="4" t="s">
        <v>657</v>
      </c>
      <c r="N82" s="4" t="s">
        <v>657</v>
      </c>
    </row>
    <row r="83" spans="1:14" x14ac:dyDescent="0.2">
      <c r="B83" s="4" t="s">
        <v>693</v>
      </c>
      <c r="C83" s="4" t="s">
        <v>636</v>
      </c>
      <c r="D83" s="4" t="s">
        <v>637</v>
      </c>
      <c r="E83" s="4" t="s">
        <v>614</v>
      </c>
      <c r="F83" s="4" t="s">
        <v>659</v>
      </c>
      <c r="G83" s="4" t="s">
        <v>651</v>
      </c>
      <c r="H83" s="4" t="s">
        <v>631</v>
      </c>
      <c r="I83" s="4" t="s">
        <v>638</v>
      </c>
      <c r="J83" s="4" t="s">
        <v>627</v>
      </c>
      <c r="K83" s="4" t="s">
        <v>616</v>
      </c>
      <c r="L83" s="4" t="s">
        <v>629</v>
      </c>
      <c r="M83" s="4" t="s">
        <v>665</v>
      </c>
      <c r="N83" s="4" t="s">
        <v>692</v>
      </c>
    </row>
    <row r="84" spans="1:14" x14ac:dyDescent="0.2">
      <c r="B84" s="4" t="s">
        <v>694</v>
      </c>
      <c r="C84" s="4" t="s">
        <v>618</v>
      </c>
      <c r="D84" s="4" t="s">
        <v>651</v>
      </c>
      <c r="E84" s="4" t="s">
        <v>651</v>
      </c>
      <c r="F84" s="4" t="s">
        <v>634</v>
      </c>
      <c r="G84" s="4" t="s">
        <v>660</v>
      </c>
      <c r="H84" s="4" t="s">
        <v>671</v>
      </c>
      <c r="I84" s="4" t="s">
        <v>637</v>
      </c>
      <c r="J84" s="4" t="s">
        <v>616</v>
      </c>
      <c r="K84" s="4" t="s">
        <v>638</v>
      </c>
      <c r="L84" s="4" t="s">
        <v>655</v>
      </c>
      <c r="M84" s="4" t="s">
        <v>617</v>
      </c>
      <c r="N84" s="4" t="s">
        <v>672</v>
      </c>
    </row>
    <row r="85" spans="1:14" x14ac:dyDescent="0.2">
      <c r="B85" s="4" t="s">
        <v>695</v>
      </c>
      <c r="C85" s="4" t="s">
        <v>636</v>
      </c>
      <c r="D85" s="4" t="s">
        <v>637</v>
      </c>
      <c r="E85" s="4" t="s">
        <v>665</v>
      </c>
      <c r="F85" s="4" t="s">
        <v>686</v>
      </c>
      <c r="G85" s="4" t="s">
        <v>616</v>
      </c>
      <c r="H85" s="4" t="s">
        <v>655</v>
      </c>
      <c r="I85" s="4" t="s">
        <v>644</v>
      </c>
      <c r="J85" s="4" t="s">
        <v>633</v>
      </c>
      <c r="K85" s="4" t="s">
        <v>629</v>
      </c>
      <c r="L85" s="4" t="s">
        <v>614</v>
      </c>
      <c r="M85" s="4" t="s">
        <v>643</v>
      </c>
      <c r="N85" s="4" t="s">
        <v>647</v>
      </c>
    </row>
    <row r="86" spans="1:14" x14ac:dyDescent="0.2">
      <c r="B86" s="4" t="s">
        <v>697</v>
      </c>
      <c r="C86" s="4" t="s">
        <v>636</v>
      </c>
      <c r="D86" s="4" t="s">
        <v>636</v>
      </c>
      <c r="E86" s="4" t="s">
        <v>644</v>
      </c>
      <c r="F86" s="4" t="s">
        <v>625</v>
      </c>
      <c r="G86" s="4" t="s">
        <v>631</v>
      </c>
      <c r="H86" s="4" t="s">
        <v>634</v>
      </c>
      <c r="I86" s="4" t="s">
        <v>616</v>
      </c>
      <c r="J86" s="4" t="s">
        <v>660</v>
      </c>
      <c r="K86" s="4" t="s">
        <v>651</v>
      </c>
      <c r="L86" s="4" t="s">
        <v>614</v>
      </c>
      <c r="M86" s="4" t="s">
        <v>631</v>
      </c>
      <c r="N86" s="4" t="s">
        <v>634</v>
      </c>
    </row>
    <row r="87" spans="1:14" x14ac:dyDescent="0.2">
      <c r="B87" s="4" t="s">
        <v>698</v>
      </c>
      <c r="C87" s="4" t="s">
        <v>636</v>
      </c>
      <c r="D87" s="4" t="s">
        <v>618</v>
      </c>
      <c r="E87" s="4" t="s">
        <v>660</v>
      </c>
      <c r="F87" s="4" t="s">
        <v>634</v>
      </c>
      <c r="G87" s="4" t="s">
        <v>618</v>
      </c>
      <c r="H87" s="4" t="s">
        <v>625</v>
      </c>
      <c r="I87" s="4" t="s">
        <v>637</v>
      </c>
      <c r="J87" s="4" t="s">
        <v>629</v>
      </c>
      <c r="K87" s="4" t="s">
        <v>637</v>
      </c>
      <c r="L87" s="4" t="s">
        <v>629</v>
      </c>
      <c r="M87" s="4" t="s">
        <v>660</v>
      </c>
      <c r="N87" s="4" t="s">
        <v>634</v>
      </c>
    </row>
    <row r="88" spans="1:14" x14ac:dyDescent="0.2">
      <c r="B88" s="4" t="s">
        <v>699</v>
      </c>
      <c r="C88" s="4" t="s">
        <v>638</v>
      </c>
      <c r="D88" s="4" t="s">
        <v>616</v>
      </c>
      <c r="E88" s="4" t="s">
        <v>635</v>
      </c>
      <c r="F88" s="4" t="s">
        <v>619</v>
      </c>
      <c r="G88" s="4" t="s">
        <v>617</v>
      </c>
      <c r="H88" s="4" t="s">
        <v>625</v>
      </c>
      <c r="I88" s="4" t="s">
        <v>629</v>
      </c>
      <c r="J88" s="4" t="s">
        <v>615</v>
      </c>
      <c r="K88" s="4" t="s">
        <v>644</v>
      </c>
      <c r="L88" s="4" t="s">
        <v>631</v>
      </c>
      <c r="M88" s="4" t="s">
        <v>651</v>
      </c>
      <c r="N88" s="4" t="s">
        <v>671</v>
      </c>
    </row>
    <row r="89" spans="1:14" x14ac:dyDescent="0.2">
      <c r="B89" s="4" t="s">
        <v>700</v>
      </c>
      <c r="C89" s="4" t="s">
        <v>636</v>
      </c>
      <c r="D89" s="4" t="s">
        <v>638</v>
      </c>
      <c r="E89" s="4" t="s">
        <v>627</v>
      </c>
      <c r="F89" s="4" t="s">
        <v>671</v>
      </c>
      <c r="G89" s="4" t="s">
        <v>618</v>
      </c>
      <c r="H89" s="4" t="s">
        <v>635</v>
      </c>
      <c r="I89" s="4" t="s">
        <v>618</v>
      </c>
      <c r="J89" s="4" t="s">
        <v>635</v>
      </c>
      <c r="K89" s="4" t="s">
        <v>655</v>
      </c>
      <c r="L89" s="4" t="s">
        <v>626</v>
      </c>
      <c r="M89" s="4" t="s">
        <v>629</v>
      </c>
      <c r="N89" s="4" t="s">
        <v>659</v>
      </c>
    </row>
    <row r="91" spans="1:14" x14ac:dyDescent="0.2">
      <c r="A91" s="2" t="s">
        <v>717</v>
      </c>
    </row>
    <row r="92" spans="1:14" x14ac:dyDescent="0.2">
      <c r="C92" s="2" t="s">
        <v>609</v>
      </c>
      <c r="D92" s="2" t="s">
        <v>610</v>
      </c>
      <c r="E92" s="2" t="s">
        <v>609</v>
      </c>
      <c r="F92" s="2" t="s">
        <v>610</v>
      </c>
      <c r="G92" s="2" t="s">
        <v>609</v>
      </c>
      <c r="H92" s="2" t="s">
        <v>610</v>
      </c>
      <c r="I92" s="2" t="s">
        <v>609</v>
      </c>
      <c r="J92" s="2" t="s">
        <v>610</v>
      </c>
      <c r="K92" s="2" t="s">
        <v>609</v>
      </c>
      <c r="L92" s="2" t="s">
        <v>610</v>
      </c>
      <c r="M92" s="2" t="s">
        <v>609</v>
      </c>
      <c r="N92" s="2" t="s">
        <v>610</v>
      </c>
    </row>
    <row r="93" spans="1:14" x14ac:dyDescent="0.2">
      <c r="B93" s="4" t="s">
        <v>611</v>
      </c>
      <c r="C93" s="4" t="s">
        <v>636</v>
      </c>
      <c r="D93" s="4" t="s">
        <v>627</v>
      </c>
      <c r="E93" s="4" t="s">
        <v>638</v>
      </c>
      <c r="F93" s="4" t="s">
        <v>665</v>
      </c>
      <c r="G93" s="4" t="s">
        <v>637</v>
      </c>
      <c r="H93" s="4" t="s">
        <v>644</v>
      </c>
      <c r="I93" s="4" t="s">
        <v>637</v>
      </c>
      <c r="J93" s="4" t="s">
        <v>644</v>
      </c>
      <c r="K93" s="4" t="s">
        <v>637</v>
      </c>
      <c r="L93" s="4" t="s">
        <v>644</v>
      </c>
      <c r="M93" s="4" t="s">
        <v>660</v>
      </c>
      <c r="N93" s="4" t="s">
        <v>681</v>
      </c>
    </row>
    <row r="94" spans="1:14" x14ac:dyDescent="0.2">
      <c r="B94" s="4" t="s">
        <v>621</v>
      </c>
      <c r="C94" s="4" t="s">
        <v>637</v>
      </c>
      <c r="D94" s="4" t="s">
        <v>638</v>
      </c>
      <c r="E94" s="4" t="s">
        <v>651</v>
      </c>
      <c r="F94" s="4" t="s">
        <v>625</v>
      </c>
      <c r="G94" s="4" t="s">
        <v>617</v>
      </c>
      <c r="H94" s="4" t="s">
        <v>614</v>
      </c>
      <c r="I94" s="4" t="s">
        <v>635</v>
      </c>
      <c r="J94" s="4" t="s">
        <v>633</v>
      </c>
      <c r="K94" s="4" t="s">
        <v>655</v>
      </c>
      <c r="L94" s="4" t="s">
        <v>644</v>
      </c>
      <c r="M94" s="4" t="s">
        <v>619</v>
      </c>
      <c r="N94" s="4" t="s">
        <v>628</v>
      </c>
    </row>
    <row r="95" spans="1:14" x14ac:dyDescent="0.2">
      <c r="B95" s="4" t="s">
        <v>632</v>
      </c>
      <c r="C95" s="4" t="s">
        <v>657</v>
      </c>
      <c r="D95" s="4" t="s">
        <v>657</v>
      </c>
      <c r="E95" s="4" t="s">
        <v>637</v>
      </c>
      <c r="F95" s="4" t="s">
        <v>675</v>
      </c>
      <c r="G95" s="4" t="s">
        <v>637</v>
      </c>
      <c r="H95" s="4" t="s">
        <v>675</v>
      </c>
      <c r="I95" s="4" t="s">
        <v>657</v>
      </c>
      <c r="J95" s="4" t="s">
        <v>657</v>
      </c>
      <c r="K95" s="4" t="s">
        <v>657</v>
      </c>
      <c r="L95" s="4" t="s">
        <v>657</v>
      </c>
      <c r="M95" s="4" t="s">
        <v>638</v>
      </c>
      <c r="N95" s="4" t="s">
        <v>623</v>
      </c>
    </row>
    <row r="96" spans="1:14" x14ac:dyDescent="0.2">
      <c r="B96" s="4" t="s">
        <v>641</v>
      </c>
      <c r="C96" s="4" t="s">
        <v>657</v>
      </c>
      <c r="D96" s="4" t="s">
        <v>657</v>
      </c>
      <c r="E96" s="4" t="s">
        <v>660</v>
      </c>
      <c r="F96" s="4" t="s">
        <v>625</v>
      </c>
      <c r="G96" s="4" t="s">
        <v>617</v>
      </c>
      <c r="H96" s="4" t="s">
        <v>647</v>
      </c>
      <c r="I96" s="4" t="s">
        <v>637</v>
      </c>
      <c r="J96" s="4" t="s">
        <v>616</v>
      </c>
      <c r="K96" s="4" t="s">
        <v>660</v>
      </c>
      <c r="L96" s="4" t="s">
        <v>625</v>
      </c>
      <c r="M96" s="4" t="s">
        <v>614</v>
      </c>
      <c r="N96" s="4" t="s">
        <v>666</v>
      </c>
    </row>
    <row r="97" spans="2:14" x14ac:dyDescent="0.2">
      <c r="B97" s="4" t="s">
        <v>648</v>
      </c>
      <c r="C97" s="4" t="s">
        <v>657</v>
      </c>
      <c r="D97" s="4" t="s">
        <v>657</v>
      </c>
      <c r="E97" s="4" t="s">
        <v>616</v>
      </c>
      <c r="F97" s="4" t="s">
        <v>615</v>
      </c>
      <c r="G97" s="4" t="s">
        <v>627</v>
      </c>
      <c r="H97" s="4" t="s">
        <v>671</v>
      </c>
      <c r="I97" s="4" t="s">
        <v>618</v>
      </c>
      <c r="J97" s="4" t="s">
        <v>635</v>
      </c>
      <c r="K97" s="4" t="s">
        <v>655</v>
      </c>
      <c r="L97" s="4" t="s">
        <v>639</v>
      </c>
      <c r="M97" s="4" t="s">
        <v>655</v>
      </c>
      <c r="N97" s="4" t="s">
        <v>639</v>
      </c>
    </row>
    <row r="98" spans="2:14" x14ac:dyDescent="0.2">
      <c r="B98" s="4" t="s">
        <v>654</v>
      </c>
      <c r="C98" s="4" t="s">
        <v>636</v>
      </c>
      <c r="D98" s="4" t="s">
        <v>643</v>
      </c>
      <c r="E98" s="4" t="s">
        <v>636</v>
      </c>
      <c r="F98" s="4" t="s">
        <v>643</v>
      </c>
      <c r="G98" s="4" t="s">
        <v>636</v>
      </c>
      <c r="H98" s="4" t="s">
        <v>643</v>
      </c>
      <c r="I98" s="4" t="s">
        <v>636</v>
      </c>
      <c r="J98" s="4" t="s">
        <v>643</v>
      </c>
      <c r="K98" s="4" t="s">
        <v>636</v>
      </c>
      <c r="L98" s="4" t="s">
        <v>643</v>
      </c>
      <c r="M98" s="4" t="s">
        <v>637</v>
      </c>
      <c r="N98" s="4" t="s">
        <v>675</v>
      </c>
    </row>
    <row r="99" spans="2:14" x14ac:dyDescent="0.2">
      <c r="B99" s="4" t="s">
        <v>656</v>
      </c>
      <c r="C99" s="4" t="s">
        <v>657</v>
      </c>
      <c r="D99" s="4" t="s">
        <v>657</v>
      </c>
      <c r="E99" s="4" t="s">
        <v>657</v>
      </c>
      <c r="F99" s="4" t="s">
        <v>657</v>
      </c>
      <c r="G99" s="4" t="s">
        <v>657</v>
      </c>
      <c r="H99" s="4" t="s">
        <v>657</v>
      </c>
      <c r="I99" s="4" t="s">
        <v>657</v>
      </c>
      <c r="J99" s="4" t="s">
        <v>657</v>
      </c>
      <c r="K99" s="4" t="s">
        <v>657</v>
      </c>
      <c r="L99" s="4" t="s">
        <v>657</v>
      </c>
      <c r="M99" s="4" t="s">
        <v>657</v>
      </c>
      <c r="N99" s="4" t="s">
        <v>657</v>
      </c>
    </row>
    <row r="100" spans="2:14" x14ac:dyDescent="0.2">
      <c r="B100" s="4" t="s">
        <v>658</v>
      </c>
      <c r="C100" s="4" t="s">
        <v>657</v>
      </c>
      <c r="D100" s="4" t="s">
        <v>657</v>
      </c>
      <c r="E100" s="4" t="s">
        <v>616</v>
      </c>
      <c r="F100" s="4" t="s">
        <v>613</v>
      </c>
      <c r="G100" s="4" t="s">
        <v>637</v>
      </c>
      <c r="H100" s="4" t="s">
        <v>625</v>
      </c>
      <c r="I100" s="4" t="s">
        <v>637</v>
      </c>
      <c r="J100" s="4" t="s">
        <v>625</v>
      </c>
      <c r="K100" s="4" t="s">
        <v>657</v>
      </c>
      <c r="L100" s="4" t="s">
        <v>657</v>
      </c>
      <c r="M100" s="4" t="s">
        <v>638</v>
      </c>
      <c r="N100" s="4" t="s">
        <v>626</v>
      </c>
    </row>
    <row r="101" spans="2:14" x14ac:dyDescent="0.2">
      <c r="B101" s="4" t="s">
        <v>661</v>
      </c>
      <c r="C101" s="4" t="s">
        <v>636</v>
      </c>
      <c r="D101" s="4" t="s">
        <v>618</v>
      </c>
      <c r="E101" s="4" t="s">
        <v>637</v>
      </c>
      <c r="F101" s="4" t="s">
        <v>655</v>
      </c>
      <c r="G101" s="4" t="s">
        <v>629</v>
      </c>
      <c r="H101" s="4" t="s">
        <v>706</v>
      </c>
      <c r="I101" s="4" t="s">
        <v>638</v>
      </c>
      <c r="J101" s="4" t="s">
        <v>644</v>
      </c>
      <c r="K101" s="4" t="s">
        <v>618</v>
      </c>
      <c r="L101" s="4" t="s">
        <v>615</v>
      </c>
      <c r="M101" s="4" t="s">
        <v>627</v>
      </c>
      <c r="N101" s="4" t="s">
        <v>647</v>
      </c>
    </row>
    <row r="102" spans="2:14" x14ac:dyDescent="0.2">
      <c r="B102" s="4" t="s">
        <v>668</v>
      </c>
      <c r="C102" s="4" t="s">
        <v>657</v>
      </c>
      <c r="D102" s="4" t="s">
        <v>657</v>
      </c>
      <c r="E102" s="4" t="s">
        <v>636</v>
      </c>
      <c r="F102" s="4" t="s">
        <v>626</v>
      </c>
      <c r="G102" s="4" t="s">
        <v>637</v>
      </c>
      <c r="H102" s="4" t="s">
        <v>716</v>
      </c>
      <c r="I102" s="4" t="s">
        <v>657</v>
      </c>
      <c r="J102" s="4" t="s">
        <v>657</v>
      </c>
      <c r="K102" s="4" t="s">
        <v>657</v>
      </c>
      <c r="L102" s="4" t="s">
        <v>657</v>
      </c>
      <c r="M102" s="4" t="s">
        <v>636</v>
      </c>
      <c r="N102" s="4" t="s">
        <v>626</v>
      </c>
    </row>
    <row r="103" spans="2:14" x14ac:dyDescent="0.2">
      <c r="B103" s="4" t="s">
        <v>669</v>
      </c>
      <c r="C103" s="4" t="s">
        <v>657</v>
      </c>
      <c r="D103" s="4" t="s">
        <v>657</v>
      </c>
      <c r="E103" s="4" t="s">
        <v>657</v>
      </c>
      <c r="F103" s="4" t="s">
        <v>657</v>
      </c>
      <c r="G103" s="4" t="s">
        <v>637</v>
      </c>
      <c r="H103" s="4" t="s">
        <v>716</v>
      </c>
      <c r="I103" s="4" t="s">
        <v>657</v>
      </c>
      <c r="J103" s="4" t="s">
        <v>657</v>
      </c>
      <c r="K103" s="4" t="s">
        <v>657</v>
      </c>
      <c r="L103" s="4" t="s">
        <v>657</v>
      </c>
      <c r="M103" s="4" t="s">
        <v>637</v>
      </c>
      <c r="N103" s="4" t="s">
        <v>716</v>
      </c>
    </row>
    <row r="104" spans="2:14" x14ac:dyDescent="0.2">
      <c r="B104" s="4" t="s">
        <v>673</v>
      </c>
      <c r="C104" s="4" t="s">
        <v>657</v>
      </c>
      <c r="D104" s="4" t="s">
        <v>657</v>
      </c>
      <c r="E104" s="4" t="s">
        <v>657</v>
      </c>
      <c r="F104" s="4" t="s">
        <v>657</v>
      </c>
      <c r="G104" s="4" t="s">
        <v>657</v>
      </c>
      <c r="H104" s="4" t="s">
        <v>657</v>
      </c>
      <c r="I104" s="4" t="s">
        <v>657</v>
      </c>
      <c r="J104" s="4" t="s">
        <v>657</v>
      </c>
      <c r="K104" s="4" t="s">
        <v>657</v>
      </c>
      <c r="L104" s="4" t="s">
        <v>657</v>
      </c>
      <c r="M104" s="4" t="s">
        <v>657</v>
      </c>
      <c r="N104" s="4" t="s">
        <v>657</v>
      </c>
    </row>
    <row r="105" spans="2:14" x14ac:dyDescent="0.2">
      <c r="B105" s="4" t="s">
        <v>676</v>
      </c>
      <c r="C105" s="4" t="s">
        <v>657</v>
      </c>
      <c r="D105" s="4" t="s">
        <v>657</v>
      </c>
      <c r="E105" s="4" t="s">
        <v>657</v>
      </c>
      <c r="F105" s="4" t="s">
        <v>657</v>
      </c>
      <c r="G105" s="4" t="s">
        <v>638</v>
      </c>
      <c r="H105" s="4" t="s">
        <v>634</v>
      </c>
      <c r="I105" s="4" t="s">
        <v>638</v>
      </c>
      <c r="J105" s="4" t="s">
        <v>634</v>
      </c>
      <c r="K105" s="4" t="s">
        <v>637</v>
      </c>
      <c r="L105" s="4" t="s">
        <v>633</v>
      </c>
      <c r="M105" s="4" t="s">
        <v>637</v>
      </c>
      <c r="N105" s="4" t="s">
        <v>633</v>
      </c>
    </row>
    <row r="106" spans="2:14" x14ac:dyDescent="0.2">
      <c r="B106" s="4" t="s">
        <v>677</v>
      </c>
      <c r="C106" s="4" t="s">
        <v>637</v>
      </c>
      <c r="D106" s="4" t="s">
        <v>616</v>
      </c>
      <c r="E106" s="4" t="s">
        <v>655</v>
      </c>
      <c r="F106" s="4" t="s">
        <v>619</v>
      </c>
      <c r="G106" s="4" t="s">
        <v>637</v>
      </c>
      <c r="H106" s="4" t="s">
        <v>616</v>
      </c>
      <c r="I106" s="4" t="s">
        <v>616</v>
      </c>
      <c r="J106" s="4" t="s">
        <v>643</v>
      </c>
      <c r="K106" s="4" t="s">
        <v>651</v>
      </c>
      <c r="L106" s="4" t="s">
        <v>634</v>
      </c>
      <c r="M106" s="4" t="s">
        <v>629</v>
      </c>
      <c r="N106" s="4" t="s">
        <v>647</v>
      </c>
    </row>
    <row r="107" spans="2:14" x14ac:dyDescent="0.2">
      <c r="B107" s="4" t="s">
        <v>680</v>
      </c>
      <c r="C107" s="4" t="s">
        <v>657</v>
      </c>
      <c r="D107" s="4" t="s">
        <v>657</v>
      </c>
      <c r="E107" s="4" t="s">
        <v>636</v>
      </c>
      <c r="F107" s="4" t="s">
        <v>629</v>
      </c>
      <c r="G107" s="4" t="s">
        <v>637</v>
      </c>
      <c r="H107" s="4" t="s">
        <v>665</v>
      </c>
      <c r="I107" s="4" t="s">
        <v>637</v>
      </c>
      <c r="J107" s="4" t="s">
        <v>665</v>
      </c>
      <c r="K107" s="4" t="s">
        <v>636</v>
      </c>
      <c r="L107" s="4" t="s">
        <v>629</v>
      </c>
      <c r="M107" s="4" t="s">
        <v>616</v>
      </c>
      <c r="N107" s="4" t="s">
        <v>708</v>
      </c>
    </row>
    <row r="108" spans="2:14" x14ac:dyDescent="0.2">
      <c r="B108" s="4" t="s">
        <v>682</v>
      </c>
      <c r="C108" s="4" t="s">
        <v>657</v>
      </c>
      <c r="D108" s="4" t="s">
        <v>657</v>
      </c>
      <c r="E108" s="4" t="s">
        <v>657</v>
      </c>
      <c r="F108" s="4" t="s">
        <v>657</v>
      </c>
      <c r="G108" s="4" t="s">
        <v>657</v>
      </c>
      <c r="H108" s="4" t="s">
        <v>657</v>
      </c>
      <c r="I108" s="4" t="s">
        <v>657</v>
      </c>
      <c r="J108" s="4" t="s">
        <v>657</v>
      </c>
      <c r="K108" s="4" t="s">
        <v>657</v>
      </c>
      <c r="L108" s="4" t="s">
        <v>657</v>
      </c>
      <c r="M108" s="4" t="s">
        <v>657</v>
      </c>
      <c r="N108" s="4" t="s">
        <v>657</v>
      </c>
    </row>
    <row r="109" spans="2:14" x14ac:dyDescent="0.2">
      <c r="B109" s="4" t="s">
        <v>683</v>
      </c>
      <c r="C109" s="4" t="s">
        <v>657</v>
      </c>
      <c r="D109" s="4" t="s">
        <v>657</v>
      </c>
      <c r="E109" s="4" t="s">
        <v>660</v>
      </c>
      <c r="F109" s="4" t="s">
        <v>644</v>
      </c>
      <c r="G109" s="4" t="s">
        <v>665</v>
      </c>
      <c r="H109" s="4" t="s">
        <v>634</v>
      </c>
      <c r="I109" s="4" t="s">
        <v>644</v>
      </c>
      <c r="J109" s="4" t="s">
        <v>633</v>
      </c>
      <c r="K109" s="4" t="s">
        <v>637</v>
      </c>
      <c r="L109" s="4" t="s">
        <v>638</v>
      </c>
      <c r="M109" s="4" t="s">
        <v>631</v>
      </c>
      <c r="N109" s="4" t="s">
        <v>645</v>
      </c>
    </row>
    <row r="110" spans="2:14" x14ac:dyDescent="0.2">
      <c r="B110" s="4" t="s">
        <v>688</v>
      </c>
      <c r="C110" s="4" t="s">
        <v>657</v>
      </c>
      <c r="D110" s="4" t="s">
        <v>657</v>
      </c>
      <c r="E110" s="4" t="s">
        <v>636</v>
      </c>
      <c r="F110" s="4" t="s">
        <v>625</v>
      </c>
      <c r="G110" s="4" t="s">
        <v>637</v>
      </c>
      <c r="H110" s="4" t="s">
        <v>628</v>
      </c>
      <c r="I110" s="4" t="s">
        <v>657</v>
      </c>
      <c r="J110" s="4" t="s">
        <v>657</v>
      </c>
      <c r="K110" s="4" t="s">
        <v>657</v>
      </c>
      <c r="L110" s="4" t="s">
        <v>657</v>
      </c>
      <c r="M110" s="4" t="s">
        <v>638</v>
      </c>
      <c r="N110" s="4" t="s">
        <v>716</v>
      </c>
    </row>
    <row r="111" spans="2:14" x14ac:dyDescent="0.2">
      <c r="B111" s="4" t="s">
        <v>689</v>
      </c>
      <c r="C111" s="4" t="s">
        <v>657</v>
      </c>
      <c r="D111" s="4" t="s">
        <v>657</v>
      </c>
      <c r="E111" s="4" t="s">
        <v>637</v>
      </c>
      <c r="F111" s="4" t="s">
        <v>655</v>
      </c>
      <c r="G111" s="4" t="s">
        <v>638</v>
      </c>
      <c r="H111" s="4" t="s">
        <v>644</v>
      </c>
      <c r="I111" s="4" t="s">
        <v>636</v>
      </c>
      <c r="J111" s="4" t="s">
        <v>618</v>
      </c>
      <c r="K111" s="4" t="s">
        <v>636</v>
      </c>
      <c r="L111" s="4" t="s">
        <v>618</v>
      </c>
      <c r="M111" s="4" t="s">
        <v>665</v>
      </c>
      <c r="N111" s="4" t="s">
        <v>707</v>
      </c>
    </row>
    <row r="112" spans="2:14" x14ac:dyDescent="0.2">
      <c r="B112" s="4" t="s">
        <v>691</v>
      </c>
      <c r="C112" s="4" t="s">
        <v>657</v>
      </c>
      <c r="D112" s="4" t="s">
        <v>657</v>
      </c>
      <c r="E112" s="4" t="s">
        <v>657</v>
      </c>
      <c r="F112" s="4" t="s">
        <v>657</v>
      </c>
      <c r="G112" s="4" t="s">
        <v>657</v>
      </c>
      <c r="H112" s="4" t="s">
        <v>657</v>
      </c>
      <c r="I112" s="4" t="s">
        <v>657</v>
      </c>
      <c r="J112" s="4" t="s">
        <v>657</v>
      </c>
      <c r="K112" s="4" t="s">
        <v>657</v>
      </c>
      <c r="L112" s="4" t="s">
        <v>657</v>
      </c>
      <c r="M112" s="4" t="s">
        <v>657</v>
      </c>
      <c r="N112" s="4" t="s">
        <v>657</v>
      </c>
    </row>
    <row r="113" spans="2:14" x14ac:dyDescent="0.2">
      <c r="B113" s="4" t="s">
        <v>693</v>
      </c>
      <c r="C113" s="4" t="s">
        <v>657</v>
      </c>
      <c r="D113" s="4" t="s">
        <v>657</v>
      </c>
      <c r="E113" s="4" t="s">
        <v>616</v>
      </c>
      <c r="F113" s="4" t="s">
        <v>631</v>
      </c>
      <c r="G113" s="4" t="s">
        <v>618</v>
      </c>
      <c r="H113" s="4" t="s">
        <v>625</v>
      </c>
      <c r="I113" s="4" t="s">
        <v>636</v>
      </c>
      <c r="J113" s="4" t="s">
        <v>618</v>
      </c>
      <c r="K113" s="4" t="s">
        <v>637</v>
      </c>
      <c r="L113" s="4" t="s">
        <v>655</v>
      </c>
      <c r="M113" s="4" t="s">
        <v>644</v>
      </c>
      <c r="N113" s="4" t="s">
        <v>716</v>
      </c>
    </row>
    <row r="114" spans="2:14" x14ac:dyDescent="0.2">
      <c r="B114" s="4" t="s">
        <v>694</v>
      </c>
      <c r="C114" s="4" t="s">
        <v>636</v>
      </c>
      <c r="D114" s="4" t="s">
        <v>629</v>
      </c>
      <c r="E114" s="4" t="s">
        <v>637</v>
      </c>
      <c r="F114" s="4" t="s">
        <v>665</v>
      </c>
      <c r="G114" s="4" t="s">
        <v>636</v>
      </c>
      <c r="H114" s="4" t="s">
        <v>629</v>
      </c>
      <c r="I114" s="4" t="s">
        <v>636</v>
      </c>
      <c r="J114" s="4" t="s">
        <v>629</v>
      </c>
      <c r="K114" s="4" t="s">
        <v>636</v>
      </c>
      <c r="L114" s="4" t="s">
        <v>629</v>
      </c>
      <c r="M114" s="4" t="s">
        <v>616</v>
      </c>
      <c r="N114" s="4" t="s">
        <v>708</v>
      </c>
    </row>
    <row r="115" spans="2:14" x14ac:dyDescent="0.2">
      <c r="B115" s="4" t="s">
        <v>695</v>
      </c>
      <c r="C115" s="4" t="s">
        <v>657</v>
      </c>
      <c r="D115" s="4" t="s">
        <v>657</v>
      </c>
      <c r="E115" s="4" t="s">
        <v>618</v>
      </c>
      <c r="F115" s="4" t="s">
        <v>675</v>
      </c>
      <c r="G115" s="4" t="s">
        <v>636</v>
      </c>
      <c r="H115" s="4" t="s">
        <v>660</v>
      </c>
      <c r="I115" s="4" t="s">
        <v>637</v>
      </c>
      <c r="J115" s="4" t="s">
        <v>643</v>
      </c>
      <c r="K115" s="4" t="s">
        <v>618</v>
      </c>
      <c r="L115" s="4" t="s">
        <v>675</v>
      </c>
      <c r="M115" s="4" t="s">
        <v>638</v>
      </c>
      <c r="N115" s="4" t="s">
        <v>631</v>
      </c>
    </row>
    <row r="116" spans="2:14" x14ac:dyDescent="0.2">
      <c r="B116" s="4" t="s">
        <v>697</v>
      </c>
      <c r="C116" s="4" t="s">
        <v>657</v>
      </c>
      <c r="D116" s="4" t="s">
        <v>657</v>
      </c>
      <c r="E116" s="4" t="s">
        <v>657</v>
      </c>
      <c r="F116" s="4" t="s">
        <v>657</v>
      </c>
      <c r="G116" s="4" t="s">
        <v>627</v>
      </c>
      <c r="H116" s="4" t="s">
        <v>634</v>
      </c>
      <c r="I116" s="4" t="s">
        <v>638</v>
      </c>
      <c r="J116" s="4" t="s">
        <v>614</v>
      </c>
      <c r="K116" s="4" t="s">
        <v>618</v>
      </c>
      <c r="L116" s="4" t="s">
        <v>633</v>
      </c>
      <c r="M116" s="4" t="s">
        <v>660</v>
      </c>
      <c r="N116" s="4" t="s">
        <v>645</v>
      </c>
    </row>
    <row r="117" spans="2:14" x14ac:dyDescent="0.2">
      <c r="B117" s="4" t="s">
        <v>698</v>
      </c>
      <c r="C117" s="4" t="s">
        <v>657</v>
      </c>
      <c r="D117" s="4" t="s">
        <v>657</v>
      </c>
      <c r="E117" s="4" t="s">
        <v>657</v>
      </c>
      <c r="F117" s="4" t="s">
        <v>657</v>
      </c>
      <c r="G117" s="4" t="s">
        <v>657</v>
      </c>
      <c r="H117" s="4" t="s">
        <v>657</v>
      </c>
      <c r="I117" s="4" t="s">
        <v>636</v>
      </c>
      <c r="J117" s="4" t="s">
        <v>626</v>
      </c>
      <c r="K117" s="4" t="s">
        <v>636</v>
      </c>
      <c r="L117" s="4" t="s">
        <v>626</v>
      </c>
      <c r="M117" s="4" t="s">
        <v>637</v>
      </c>
      <c r="N117" s="4" t="s">
        <v>716</v>
      </c>
    </row>
    <row r="118" spans="2:14" x14ac:dyDescent="0.2">
      <c r="B118" s="4" t="s">
        <v>699</v>
      </c>
      <c r="C118" s="4" t="s">
        <v>637</v>
      </c>
      <c r="D118" s="4" t="s">
        <v>617</v>
      </c>
      <c r="E118" s="4" t="s">
        <v>638</v>
      </c>
      <c r="F118" s="4" t="s">
        <v>643</v>
      </c>
      <c r="G118" s="4" t="s">
        <v>637</v>
      </c>
      <c r="H118" s="4" t="s">
        <v>617</v>
      </c>
      <c r="I118" s="4" t="s">
        <v>638</v>
      </c>
      <c r="J118" s="4" t="s">
        <v>643</v>
      </c>
      <c r="K118" s="4" t="s">
        <v>638</v>
      </c>
      <c r="L118" s="4" t="s">
        <v>643</v>
      </c>
      <c r="M118" s="4" t="s">
        <v>655</v>
      </c>
      <c r="N118" s="4" t="s">
        <v>650</v>
      </c>
    </row>
    <row r="119" spans="2:14" x14ac:dyDescent="0.2">
      <c r="B119" s="4" t="s">
        <v>700</v>
      </c>
      <c r="C119" s="4" t="s">
        <v>657</v>
      </c>
      <c r="D119" s="4" t="s">
        <v>657</v>
      </c>
      <c r="E119" s="4" t="s">
        <v>638</v>
      </c>
      <c r="F119" s="4" t="s">
        <v>620</v>
      </c>
      <c r="G119" s="4" t="s">
        <v>636</v>
      </c>
      <c r="H119" s="4" t="s">
        <v>655</v>
      </c>
      <c r="I119" s="4" t="s">
        <v>636</v>
      </c>
      <c r="J119" s="4" t="s">
        <v>655</v>
      </c>
      <c r="K119" s="4" t="s">
        <v>638</v>
      </c>
      <c r="L119" s="4" t="s">
        <v>620</v>
      </c>
      <c r="M119" s="4" t="s">
        <v>616</v>
      </c>
      <c r="N119" s="4" t="s">
        <v>650</v>
      </c>
    </row>
  </sheetData>
  <mergeCells count="6"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4"/>
  <sheetViews>
    <sheetView tabSelected="1" zoomScale="106" workbookViewId="0">
      <selection activeCell="C4" sqref="C4:C6"/>
    </sheetView>
  </sheetViews>
  <sheetFormatPr baseColWidth="10" defaultRowHeight="16" x14ac:dyDescent="0.2"/>
  <cols>
    <col min="3" max="3" width="38.5" bestFit="1" customWidth="1"/>
    <col min="4" max="4" width="20.33203125" bestFit="1" customWidth="1"/>
    <col min="5" max="5" width="12.6640625" bestFit="1" customWidth="1"/>
    <col min="6" max="6" width="12.1640625" bestFit="1" customWidth="1"/>
    <col min="7" max="7" width="14.6640625" bestFit="1" customWidth="1"/>
    <col min="8" max="8" width="11.5" bestFit="1" customWidth="1"/>
    <col min="9" max="9" width="14.6640625" bestFit="1" customWidth="1"/>
    <col min="13" max="13" width="12.33203125" bestFit="1" customWidth="1"/>
    <col min="14" max="14" width="13.1640625" bestFit="1" customWidth="1"/>
  </cols>
  <sheetData>
    <row r="1" spans="2:14" x14ac:dyDescent="0.2">
      <c r="C1" s="9" t="s">
        <v>733</v>
      </c>
    </row>
    <row r="3" spans="2:14" x14ac:dyDescent="0.2">
      <c r="B3" s="1" t="s">
        <v>720</v>
      </c>
      <c r="C3" s="1" t="s">
        <v>722</v>
      </c>
      <c r="D3" s="1" t="s">
        <v>721</v>
      </c>
      <c r="E3" s="1" t="s">
        <v>723</v>
      </c>
      <c r="F3" s="1" t="s">
        <v>724</v>
      </c>
      <c r="G3" s="6" t="s">
        <v>725</v>
      </c>
    </row>
    <row r="4" spans="2:14" x14ac:dyDescent="0.2">
      <c r="B4">
        <v>1</v>
      </c>
      <c r="C4" t="str">
        <f>VLOOKUP(D4, usagetable, 2,0)</f>
        <v>Human Genetics and Molecular Biology</v>
      </c>
      <c r="D4">
        <v>21</v>
      </c>
      <c r="E4">
        <f>VLOOKUP($D4,usagetable,6,0)</f>
        <v>-0.12723675760737979</v>
      </c>
      <c r="F4">
        <f>VLOOKUP($D4,usagetable,7,0)</f>
        <v>-0.23442545031279774</v>
      </c>
      <c r="G4">
        <f>VLOOKUP($D4,usagetable,8,0)</f>
        <v>0.22305100091043156</v>
      </c>
      <c r="H4" t="s">
        <v>734</v>
      </c>
    </row>
    <row r="5" spans="2:14" x14ac:dyDescent="0.2">
      <c r="B5">
        <v>2</v>
      </c>
      <c r="C5" t="str">
        <f>VLOOKUP(D5, usagetable, 2,0)</f>
        <v>Molecular Microbiology and Immunology</v>
      </c>
      <c r="D5">
        <v>23</v>
      </c>
      <c r="E5">
        <f>VLOOKUP($D5,usagetable,6,0)</f>
        <v>-0.16695227732297813</v>
      </c>
      <c r="F5">
        <f>VLOOKUP($D5,usagetable,7,0)</f>
        <v>-5.6630867210394932E-2</v>
      </c>
      <c r="G5">
        <f>VLOOKUP($D5,usagetable,8,0)</f>
        <v>0.90299679400836019</v>
      </c>
      <c r="H5" t="s">
        <v>734</v>
      </c>
    </row>
    <row r="6" spans="2:14" x14ac:dyDescent="0.2">
      <c r="B6">
        <v>3</v>
      </c>
      <c r="C6" t="str">
        <f>VLOOKUP(D6, usagetable, 2,0)</f>
        <v>Biology</v>
      </c>
      <c r="D6">
        <v>4</v>
      </c>
      <c r="E6">
        <f>VLOOKUP($D6,usagetable,6,0)</f>
        <v>0.92522451485597601</v>
      </c>
      <c r="F6">
        <f>VLOOKUP($D6,usagetable,7,0)</f>
        <v>1.1879312145064245</v>
      </c>
      <c r="G6">
        <f>VLOOKUP($D6,usagetable,8,0)</f>
        <v>0.90299679400836019</v>
      </c>
      <c r="H6" t="s">
        <v>735</v>
      </c>
    </row>
    <row r="8" spans="2:14" x14ac:dyDescent="0.2">
      <c r="C8" t="s">
        <v>718</v>
      </c>
      <c r="D8">
        <f>AVERAGE(D12:D38)</f>
        <v>59.407407407407405</v>
      </c>
      <c r="E8">
        <f t="shared" ref="E8:F8" si="0">AVERAGE(E12:E38)</f>
        <v>27.592592592592592</v>
      </c>
      <c r="F8">
        <f t="shared" si="0"/>
        <v>10.703703703703704</v>
      </c>
      <c r="M8" s="1" t="s">
        <v>732</v>
      </c>
    </row>
    <row r="9" spans="2:14" x14ac:dyDescent="0.2">
      <c r="C9" t="s">
        <v>719</v>
      </c>
      <c r="D9">
        <f>STDEV(D12:D38)</f>
        <v>50.358147503090507</v>
      </c>
      <c r="E9">
        <f t="shared" ref="E9:F9" si="1">STDEV(E12:E38)</f>
        <v>28.122341596426441</v>
      </c>
      <c r="F9">
        <f t="shared" si="1"/>
        <v>10.294938318695989</v>
      </c>
      <c r="M9">
        <f>SUM(M12:M38)</f>
        <v>77.828043337989641</v>
      </c>
    </row>
    <row r="11" spans="2:14" x14ac:dyDescent="0.2">
      <c r="B11" t="s">
        <v>726</v>
      </c>
      <c r="C11" s="1"/>
      <c r="D11" s="21" t="s">
        <v>0</v>
      </c>
      <c r="E11" s="21" t="s">
        <v>1</v>
      </c>
      <c r="F11" s="21" t="s">
        <v>2</v>
      </c>
      <c r="G11" s="1" t="s">
        <v>723</v>
      </c>
      <c r="H11" s="1" t="s">
        <v>724</v>
      </c>
      <c r="I11" s="6" t="s">
        <v>725</v>
      </c>
      <c r="J11" s="1" t="s">
        <v>727</v>
      </c>
      <c r="K11" s="1" t="s">
        <v>728</v>
      </c>
      <c r="L11" s="6" t="s">
        <v>729</v>
      </c>
      <c r="M11" s="1" t="s">
        <v>730</v>
      </c>
      <c r="N11" s="1" t="s">
        <v>731</v>
      </c>
    </row>
    <row r="12" spans="2:14" x14ac:dyDescent="0.2">
      <c r="B12">
        <v>1</v>
      </c>
      <c r="C12" t="s">
        <v>6</v>
      </c>
      <c r="D12">
        <v>44</v>
      </c>
      <c r="E12">
        <v>12</v>
      </c>
      <c r="F12">
        <v>13</v>
      </c>
      <c r="G12">
        <f>STANDARDIZE(D12,$D$8,$D$9)</f>
        <v>-0.30595659632757227</v>
      </c>
      <c r="H12">
        <f>STANDARDIZE(E12,$E$8,$E$9)</f>
        <v>-0.55445569989712273</v>
      </c>
      <c r="I12">
        <f>STANDARDIZE(F12,$F$8,$F$9)</f>
        <v>0.22305100091043156</v>
      </c>
      <c r="J12">
        <f>SUMXMY2($E$4:$G$4,G12:I12)</f>
        <v>0.13436014140117697</v>
      </c>
      <c r="K12">
        <f>SUMXMY2($E$5:$G$5,H12:J12)</f>
        <v>0.8191831535934071</v>
      </c>
      <c r="L12">
        <f>SUMXMY2($E$6:$G$6,I12:K12)</f>
        <v>1.6100843760903836</v>
      </c>
      <c r="M12">
        <f>MIN(J12:L12)</f>
        <v>0.13436014140117697</v>
      </c>
      <c r="N12">
        <f>MATCH(M12,J12:L12,0)</f>
        <v>1</v>
      </c>
    </row>
    <row r="13" spans="2:14" x14ac:dyDescent="0.2">
      <c r="B13">
        <v>2</v>
      </c>
      <c r="C13" t="s">
        <v>12</v>
      </c>
      <c r="D13">
        <v>170</v>
      </c>
      <c r="E13">
        <v>73</v>
      </c>
      <c r="F13">
        <v>29</v>
      </c>
      <c r="G13">
        <f t="shared" ref="G13:G38" si="2">STANDARDIZE(D13,$D$8,$D$9)</f>
        <v>2.1961211457551228</v>
      </c>
      <c r="H13">
        <f t="shared" ref="H13:H38" si="3">STANDARDIZE(E13,$E$8,$E$9)</f>
        <v>1.6146382139521913</v>
      </c>
      <c r="I13">
        <f t="shared" ref="I13:I38" si="4">STANDARDIZE(F13,$F$8,$F$9)</f>
        <v>1.7772128137056971</v>
      </c>
      <c r="J13">
        <f t="shared" ref="J13:J37" si="5">SUMXMY2($E$4:$G$4,G13:I13)</f>
        <v>11.232447321973138</v>
      </c>
      <c r="K13">
        <f t="shared" ref="K13:K37" si="6">SUMXMY2($E$5:$G$5,H13:J13)</f>
        <v>113.23459553430983</v>
      </c>
      <c r="L13">
        <f t="shared" ref="L13:L37" si="7">SUMXMY2($E$6:$G$6,I13:K13)</f>
        <v>12720.006263446634</v>
      </c>
      <c r="M13">
        <f t="shared" ref="M13:M37" si="8">MIN(J13:L13)</f>
        <v>11.232447321973138</v>
      </c>
      <c r="N13">
        <f>MATCH(M13,J13:L13,0)</f>
        <v>1</v>
      </c>
    </row>
    <row r="14" spans="2:14" x14ac:dyDescent="0.2">
      <c r="B14">
        <v>3</v>
      </c>
      <c r="C14" t="s">
        <v>18</v>
      </c>
      <c r="D14">
        <v>22</v>
      </c>
      <c r="E14">
        <v>7</v>
      </c>
      <c r="F14">
        <v>3</v>
      </c>
      <c r="G14">
        <f t="shared" si="2"/>
        <v>-0.74282731319915396</v>
      </c>
      <c r="H14">
        <f t="shared" si="3"/>
        <v>-0.73225028299952555</v>
      </c>
      <c r="I14">
        <f t="shared" si="4"/>
        <v>-0.74830013208660928</v>
      </c>
      <c r="J14">
        <f>SUMXMY2($E$4:$G$4,G14:I14)</f>
        <v>1.5703043197479927</v>
      </c>
      <c r="K14">
        <f t="shared" si="6"/>
        <v>1.2432675411050349</v>
      </c>
      <c r="L14">
        <f t="shared" si="7"/>
        <v>3.0626781168661132</v>
      </c>
      <c r="M14">
        <f t="shared" si="8"/>
        <v>1.2432675411050349</v>
      </c>
      <c r="N14">
        <f t="shared" ref="N14:N38" si="9">MATCH(M14,J14:L14,0)</f>
        <v>2</v>
      </c>
    </row>
    <row r="15" spans="2:14" x14ac:dyDescent="0.2">
      <c r="B15">
        <v>4</v>
      </c>
      <c r="C15" t="s">
        <v>24</v>
      </c>
      <c r="D15">
        <v>106</v>
      </c>
      <c r="E15">
        <v>61</v>
      </c>
      <c r="F15">
        <v>20</v>
      </c>
      <c r="G15">
        <f t="shared" si="2"/>
        <v>0.92522451485597601</v>
      </c>
      <c r="H15">
        <f t="shared" si="3"/>
        <v>1.1879312145064245</v>
      </c>
      <c r="I15">
        <f t="shared" si="4"/>
        <v>0.90299679400836019</v>
      </c>
      <c r="J15">
        <f t="shared" si="5"/>
        <v>3.593099493542419</v>
      </c>
      <c r="K15">
        <f t="shared" si="6"/>
        <v>9.9932470586484428</v>
      </c>
      <c r="L15">
        <f t="shared" si="7"/>
        <v>88.417978395844159</v>
      </c>
      <c r="M15">
        <f t="shared" si="8"/>
        <v>3.593099493542419</v>
      </c>
      <c r="N15">
        <f t="shared" si="9"/>
        <v>1</v>
      </c>
    </row>
    <row r="16" spans="2:14" x14ac:dyDescent="0.2">
      <c r="B16">
        <v>5</v>
      </c>
      <c r="C16" t="s">
        <v>30</v>
      </c>
      <c r="D16">
        <v>129</v>
      </c>
      <c r="E16">
        <v>108</v>
      </c>
      <c r="F16">
        <v>28</v>
      </c>
      <c r="G16">
        <f t="shared" si="2"/>
        <v>1.3819529915853568</v>
      </c>
      <c r="H16">
        <f t="shared" si="3"/>
        <v>2.859200295669011</v>
      </c>
      <c r="I16">
        <f t="shared" si="4"/>
        <v>1.680077700405993</v>
      </c>
      <c r="J16">
        <f t="shared" si="5"/>
        <v>13.971100758312867</v>
      </c>
      <c r="K16">
        <f t="shared" si="6"/>
        <v>182.94909726572936</v>
      </c>
      <c r="L16">
        <f t="shared" si="7"/>
        <v>33304.76192387737</v>
      </c>
      <c r="M16">
        <f t="shared" si="8"/>
        <v>13.971100758312867</v>
      </c>
      <c r="N16">
        <f>MATCH(M16,J16:L16,0)</f>
        <v>1</v>
      </c>
    </row>
    <row r="17" spans="2:14" x14ac:dyDescent="0.2">
      <c r="B17">
        <v>6</v>
      </c>
      <c r="C17" t="s">
        <v>36</v>
      </c>
      <c r="D17">
        <v>38</v>
      </c>
      <c r="E17">
        <v>12</v>
      </c>
      <c r="F17">
        <v>6</v>
      </c>
      <c r="G17">
        <f t="shared" si="2"/>
        <v>-0.42510315547436728</v>
      </c>
      <c r="H17">
        <f t="shared" si="3"/>
        <v>-0.55445569989712273</v>
      </c>
      <c r="I17">
        <f t="shared" si="4"/>
        <v>-0.45689479218749707</v>
      </c>
      <c r="J17">
        <f t="shared" si="5"/>
        <v>0.65347003317883112</v>
      </c>
      <c r="K17">
        <f t="shared" si="6"/>
        <v>0.37263371651482829</v>
      </c>
      <c r="L17">
        <f t="shared" si="7"/>
        <v>2.4771875272168273</v>
      </c>
      <c r="M17">
        <f t="shared" si="8"/>
        <v>0.37263371651482829</v>
      </c>
      <c r="N17">
        <f t="shared" si="9"/>
        <v>2</v>
      </c>
    </row>
    <row r="18" spans="2:14" x14ac:dyDescent="0.2">
      <c r="B18">
        <v>7</v>
      </c>
      <c r="C18" t="s">
        <v>42</v>
      </c>
      <c r="D18">
        <v>4</v>
      </c>
      <c r="E18">
        <v>2</v>
      </c>
      <c r="F18">
        <v>0</v>
      </c>
      <c r="G18">
        <f t="shared" si="2"/>
        <v>-1.100266990639539</v>
      </c>
      <c r="H18">
        <f t="shared" si="3"/>
        <v>-0.91004486610192836</v>
      </c>
      <c r="I18">
        <f t="shared" si="4"/>
        <v>-1.0397054719857215</v>
      </c>
      <c r="J18">
        <f t="shared" si="5"/>
        <v>2.9978033392269969</v>
      </c>
      <c r="K18">
        <f t="shared" si="6"/>
        <v>5.906836735943207</v>
      </c>
      <c r="L18">
        <f t="shared" si="7"/>
        <v>32.175001125532802</v>
      </c>
      <c r="M18">
        <f t="shared" si="8"/>
        <v>2.9978033392269969</v>
      </c>
      <c r="N18">
        <f t="shared" si="9"/>
        <v>1</v>
      </c>
    </row>
    <row r="19" spans="2:14" x14ac:dyDescent="0.2">
      <c r="B19">
        <v>8</v>
      </c>
      <c r="C19" t="s">
        <v>46</v>
      </c>
      <c r="D19">
        <v>71</v>
      </c>
      <c r="E19">
        <v>27</v>
      </c>
      <c r="F19">
        <v>4</v>
      </c>
      <c r="G19">
        <f t="shared" si="2"/>
        <v>0.2302029198330052</v>
      </c>
      <c r="H19">
        <f t="shared" si="3"/>
        <v>-2.1071950589914373E-2</v>
      </c>
      <c r="I19">
        <f t="shared" si="4"/>
        <v>-0.65116501878690525</v>
      </c>
      <c r="J19">
        <f t="shared" si="5"/>
        <v>0.93753648794814304</v>
      </c>
      <c r="K19">
        <f t="shared" si="6"/>
        <v>0.37594491757600029</v>
      </c>
      <c r="L19">
        <f t="shared" si="7"/>
        <v>2.8254851613178888</v>
      </c>
      <c r="M19">
        <f t="shared" si="8"/>
        <v>0.37594491757600029</v>
      </c>
      <c r="N19">
        <f t="shared" si="9"/>
        <v>2</v>
      </c>
    </row>
    <row r="20" spans="2:14" x14ac:dyDescent="0.2">
      <c r="B20">
        <v>9</v>
      </c>
      <c r="C20" t="s">
        <v>51</v>
      </c>
      <c r="D20">
        <v>135</v>
      </c>
      <c r="E20">
        <v>50</v>
      </c>
      <c r="F20">
        <v>13</v>
      </c>
      <c r="G20">
        <f t="shared" si="2"/>
        <v>1.5010995507321518</v>
      </c>
      <c r="H20">
        <f t="shared" si="3"/>
        <v>0.79678313168113857</v>
      </c>
      <c r="I20">
        <f t="shared" si="4"/>
        <v>0.22305100091043156</v>
      </c>
      <c r="J20">
        <f t="shared" si="5"/>
        <v>3.7148702726347596</v>
      </c>
      <c r="K20">
        <f t="shared" si="6"/>
        <v>8.9136403457264155</v>
      </c>
      <c r="L20">
        <f t="shared" si="7"/>
        <v>71.048878759863229</v>
      </c>
      <c r="M20">
        <f t="shared" si="8"/>
        <v>3.7148702726347596</v>
      </c>
      <c r="N20">
        <f t="shared" si="9"/>
        <v>1</v>
      </c>
    </row>
    <row r="21" spans="2:14" x14ac:dyDescent="0.2">
      <c r="B21">
        <v>10</v>
      </c>
      <c r="C21" t="s">
        <v>57</v>
      </c>
      <c r="D21">
        <v>21</v>
      </c>
      <c r="E21">
        <v>3</v>
      </c>
      <c r="F21">
        <v>0</v>
      </c>
      <c r="G21">
        <f t="shared" si="2"/>
        <v>-0.7626850730569531</v>
      </c>
      <c r="H21">
        <f t="shared" si="3"/>
        <v>-0.87448594948144787</v>
      </c>
      <c r="I21">
        <f t="shared" si="4"/>
        <v>-1.0397054719857215</v>
      </c>
      <c r="J21">
        <f t="shared" si="5"/>
        <v>2.4080259140448552</v>
      </c>
      <c r="K21">
        <f t="shared" si="6"/>
        <v>3.7321522279500399</v>
      </c>
      <c r="L21">
        <f t="shared" si="7"/>
        <v>13.35370139843322</v>
      </c>
      <c r="M21">
        <f t="shared" si="8"/>
        <v>2.4080259140448552</v>
      </c>
      <c r="N21">
        <f t="shared" si="9"/>
        <v>1</v>
      </c>
    </row>
    <row r="22" spans="2:14" x14ac:dyDescent="0.2">
      <c r="B22">
        <v>11</v>
      </c>
      <c r="C22" t="s">
        <v>62</v>
      </c>
      <c r="D22">
        <v>54</v>
      </c>
      <c r="E22">
        <v>72</v>
      </c>
      <c r="F22">
        <v>10</v>
      </c>
      <c r="G22">
        <f t="shared" si="2"/>
        <v>-0.10737899774958062</v>
      </c>
      <c r="H22">
        <f t="shared" si="3"/>
        <v>1.5790792973317107</v>
      </c>
      <c r="I22">
        <f t="shared" si="4"/>
        <v>-6.8354338988680693E-2</v>
      </c>
      <c r="J22">
        <f t="shared" si="5"/>
        <v>3.3741108724774596</v>
      </c>
      <c r="K22">
        <f t="shared" si="6"/>
        <v>9.1551684882898527</v>
      </c>
      <c r="L22">
        <f t="shared" si="7"/>
        <v>73.86491810763431</v>
      </c>
      <c r="M22">
        <f t="shared" si="8"/>
        <v>3.3741108724774596</v>
      </c>
      <c r="N22">
        <f t="shared" si="9"/>
        <v>1</v>
      </c>
    </row>
    <row r="23" spans="2:14" x14ac:dyDescent="0.2">
      <c r="B23">
        <v>12</v>
      </c>
      <c r="C23" t="s">
        <v>67</v>
      </c>
      <c r="D23">
        <v>11</v>
      </c>
      <c r="E23">
        <v>9</v>
      </c>
      <c r="F23">
        <v>4</v>
      </c>
      <c r="G23">
        <f t="shared" si="2"/>
        <v>-0.96126267163494483</v>
      </c>
      <c r="H23">
        <f t="shared" si="3"/>
        <v>-0.66113244975856444</v>
      </c>
      <c r="I23">
        <f t="shared" si="4"/>
        <v>-0.65116501878690525</v>
      </c>
      <c r="J23">
        <f t="shared" si="5"/>
        <v>1.641931737740979</v>
      </c>
      <c r="K23">
        <f t="shared" si="6"/>
        <v>1.1437097512883954</v>
      </c>
      <c r="L23">
        <f t="shared" si="7"/>
        <v>2.7490631646785704</v>
      </c>
      <c r="M23">
        <f t="shared" si="8"/>
        <v>1.1437097512883954</v>
      </c>
      <c r="N23">
        <f t="shared" si="9"/>
        <v>2</v>
      </c>
    </row>
    <row r="24" spans="2:14" x14ac:dyDescent="0.2">
      <c r="B24">
        <v>13</v>
      </c>
      <c r="C24" t="s">
        <v>72</v>
      </c>
      <c r="D24">
        <v>4</v>
      </c>
      <c r="E24">
        <v>3</v>
      </c>
      <c r="F24">
        <v>1</v>
      </c>
      <c r="G24">
        <f t="shared" si="2"/>
        <v>-1.100266990639539</v>
      </c>
      <c r="H24">
        <f t="shared" si="3"/>
        <v>-0.87448594948144787</v>
      </c>
      <c r="I24">
        <f t="shared" si="4"/>
        <v>-0.94257035868601746</v>
      </c>
      <c r="J24">
        <f t="shared" si="5"/>
        <v>2.7151384309381141</v>
      </c>
      <c r="K24">
        <f>SUMXMY2($E$5:$G$5,H24:J24)</f>
        <v>4.5693499920885818</v>
      </c>
      <c r="L24">
        <f t="shared" si="7"/>
        <v>19.26316534462385</v>
      </c>
      <c r="M24">
        <f t="shared" si="8"/>
        <v>2.7151384309381141</v>
      </c>
      <c r="N24">
        <f t="shared" si="9"/>
        <v>1</v>
      </c>
    </row>
    <row r="25" spans="2:14" x14ac:dyDescent="0.2">
      <c r="B25">
        <v>14</v>
      </c>
      <c r="C25" t="s">
        <v>77</v>
      </c>
      <c r="D25">
        <v>114</v>
      </c>
      <c r="E25">
        <v>68</v>
      </c>
      <c r="F25">
        <v>24</v>
      </c>
      <c r="G25">
        <f t="shared" si="2"/>
        <v>1.0840865937183695</v>
      </c>
      <c r="H25">
        <f t="shared" si="3"/>
        <v>1.4368436308497885</v>
      </c>
      <c r="I25">
        <f t="shared" si="4"/>
        <v>1.2915372472071764</v>
      </c>
      <c r="J25">
        <f t="shared" si="5"/>
        <v>5.4021074616423883</v>
      </c>
      <c r="K25">
        <f t="shared" si="6"/>
        <v>24.63171537942225</v>
      </c>
      <c r="L25">
        <f t="shared" si="7"/>
        <v>580.9455521655741</v>
      </c>
      <c r="M25">
        <f t="shared" si="8"/>
        <v>5.4021074616423883</v>
      </c>
      <c r="N25">
        <f t="shared" si="9"/>
        <v>1</v>
      </c>
    </row>
    <row r="26" spans="2:14" x14ac:dyDescent="0.2">
      <c r="B26">
        <v>15</v>
      </c>
      <c r="C26" t="s">
        <v>83</v>
      </c>
      <c r="D26">
        <v>67</v>
      </c>
      <c r="E26">
        <v>3</v>
      </c>
      <c r="F26">
        <v>2</v>
      </c>
      <c r="G26">
        <f t="shared" si="2"/>
        <v>0.15077188040180853</v>
      </c>
      <c r="H26">
        <f t="shared" si="3"/>
        <v>-0.87448594948144787</v>
      </c>
      <c r="I26">
        <f t="shared" si="4"/>
        <v>-0.84543524538631343</v>
      </c>
      <c r="J26">
        <f t="shared" si="5"/>
        <v>1.6286291039290541</v>
      </c>
      <c r="K26">
        <f t="shared" si="6"/>
        <v>1.6493584934683885</v>
      </c>
      <c r="L26">
        <f t="shared" si="7"/>
        <v>3.8865064027037031</v>
      </c>
      <c r="M26">
        <f t="shared" si="8"/>
        <v>1.6286291039290541</v>
      </c>
      <c r="N26">
        <f t="shared" si="9"/>
        <v>1</v>
      </c>
    </row>
    <row r="27" spans="2:14" x14ac:dyDescent="0.2">
      <c r="B27">
        <v>16</v>
      </c>
      <c r="C27" t="s">
        <v>88</v>
      </c>
      <c r="D27">
        <v>15</v>
      </c>
      <c r="E27">
        <v>2</v>
      </c>
      <c r="F27">
        <v>3</v>
      </c>
      <c r="G27">
        <f t="shared" si="2"/>
        <v>-0.88183163220374816</v>
      </c>
      <c r="H27">
        <f t="shared" si="3"/>
        <v>-0.91004486610192836</v>
      </c>
      <c r="I27">
        <f t="shared" si="4"/>
        <v>-0.74830013208660928</v>
      </c>
      <c r="J27">
        <f t="shared" si="5"/>
        <v>1.9693980433329901</v>
      </c>
      <c r="K27">
        <f t="shared" si="6"/>
        <v>2.1678045920337361</v>
      </c>
      <c r="L27">
        <f t="shared" si="7"/>
        <v>5.0111139144263532</v>
      </c>
      <c r="M27">
        <f t="shared" si="8"/>
        <v>1.9693980433329901</v>
      </c>
      <c r="N27">
        <f t="shared" si="9"/>
        <v>1</v>
      </c>
    </row>
    <row r="28" spans="2:14" x14ac:dyDescent="0.2">
      <c r="B28">
        <v>17</v>
      </c>
      <c r="C28" t="s">
        <v>94</v>
      </c>
      <c r="D28">
        <v>188</v>
      </c>
      <c r="E28">
        <v>47</v>
      </c>
      <c r="F28">
        <v>40</v>
      </c>
      <c r="G28">
        <f t="shared" si="2"/>
        <v>2.5535608231955078</v>
      </c>
      <c r="H28">
        <f t="shared" si="3"/>
        <v>0.69010638181969686</v>
      </c>
      <c r="I28">
        <f t="shared" si="4"/>
        <v>2.8456990600024423</v>
      </c>
      <c r="J28">
        <f t="shared" si="5"/>
        <v>14.919717619723974</v>
      </c>
      <c r="K28">
        <f t="shared" si="6"/>
        <v>205.62653125765652</v>
      </c>
      <c r="L28">
        <f t="shared" si="7"/>
        <v>42103.975743645606</v>
      </c>
      <c r="M28">
        <f t="shared" si="8"/>
        <v>14.919717619723974</v>
      </c>
      <c r="N28">
        <f t="shared" si="9"/>
        <v>1</v>
      </c>
    </row>
    <row r="29" spans="2:14" x14ac:dyDescent="0.2">
      <c r="B29">
        <v>18</v>
      </c>
      <c r="C29" t="s">
        <v>100</v>
      </c>
      <c r="D29">
        <v>21</v>
      </c>
      <c r="E29">
        <v>0</v>
      </c>
      <c r="F29">
        <v>1</v>
      </c>
      <c r="G29">
        <f t="shared" si="2"/>
        <v>-0.7626850730569531</v>
      </c>
      <c r="H29">
        <f t="shared" si="3"/>
        <v>-0.98116269934288947</v>
      </c>
      <c r="I29">
        <f t="shared" si="4"/>
        <v>-0.94257035868601746</v>
      </c>
      <c r="J29">
        <f t="shared" si="5"/>
        <v>2.3200842346442041</v>
      </c>
      <c r="K29">
        <f t="shared" si="6"/>
        <v>3.4559642082897728</v>
      </c>
      <c r="L29">
        <f t="shared" si="7"/>
        <v>11.288070769019569</v>
      </c>
      <c r="M29">
        <f t="shared" si="8"/>
        <v>2.3200842346442041</v>
      </c>
      <c r="N29">
        <f t="shared" si="9"/>
        <v>1</v>
      </c>
    </row>
    <row r="30" spans="2:14" x14ac:dyDescent="0.2">
      <c r="B30">
        <v>19</v>
      </c>
      <c r="C30" t="s">
        <v>104</v>
      </c>
      <c r="D30">
        <v>30</v>
      </c>
      <c r="E30">
        <v>26</v>
      </c>
      <c r="F30">
        <v>9</v>
      </c>
      <c r="G30">
        <f t="shared" si="2"/>
        <v>-0.58396523433676062</v>
      </c>
      <c r="H30">
        <f t="shared" si="3"/>
        <v>-5.6630867210394932E-2</v>
      </c>
      <c r="I30">
        <f t="shared" si="4"/>
        <v>-0.1654894522883848</v>
      </c>
      <c r="J30">
        <f t="shared" si="5"/>
        <v>0.39117549900803938</v>
      </c>
      <c r="K30">
        <f t="shared" si="6"/>
        <v>0.28598204309021613</v>
      </c>
      <c r="L30">
        <f t="shared" si="7"/>
        <v>2.2051838311537129</v>
      </c>
      <c r="M30">
        <f t="shared" si="8"/>
        <v>0.28598204309021613</v>
      </c>
      <c r="N30">
        <f t="shared" si="9"/>
        <v>2</v>
      </c>
    </row>
    <row r="31" spans="2:14" x14ac:dyDescent="0.2">
      <c r="B31">
        <v>20</v>
      </c>
      <c r="C31" t="s">
        <v>109</v>
      </c>
      <c r="D31">
        <v>14</v>
      </c>
      <c r="E31">
        <v>5</v>
      </c>
      <c r="F31">
        <v>3</v>
      </c>
      <c r="G31">
        <f t="shared" si="2"/>
        <v>-0.9016893920615473</v>
      </c>
      <c r="H31">
        <f t="shared" si="3"/>
        <v>-0.80336811624048665</v>
      </c>
      <c r="I31">
        <f t="shared" si="4"/>
        <v>-0.74830013208660928</v>
      </c>
      <c r="J31">
        <f t="shared" si="5"/>
        <v>1.8669956637005412</v>
      </c>
      <c r="K31">
        <f t="shared" si="6"/>
        <v>1.8127253127672815</v>
      </c>
      <c r="L31">
        <f t="shared" si="7"/>
        <v>4.0894192479269149</v>
      </c>
      <c r="M31">
        <f>MIN(J31:L31)</f>
        <v>1.8127253127672815</v>
      </c>
      <c r="N31">
        <f t="shared" si="9"/>
        <v>2</v>
      </c>
    </row>
    <row r="32" spans="2:14" x14ac:dyDescent="0.2">
      <c r="B32">
        <v>21</v>
      </c>
      <c r="C32" t="s">
        <v>113</v>
      </c>
      <c r="D32">
        <v>53</v>
      </c>
      <c r="E32">
        <v>21</v>
      </c>
      <c r="F32">
        <v>13</v>
      </c>
      <c r="G32">
        <f t="shared" si="2"/>
        <v>-0.12723675760737979</v>
      </c>
      <c r="H32">
        <f t="shared" si="3"/>
        <v>-0.23442545031279774</v>
      </c>
      <c r="I32">
        <f t="shared" si="4"/>
        <v>0.22305100091043156</v>
      </c>
      <c r="J32">
        <f t="shared" si="5"/>
        <v>0</v>
      </c>
      <c r="K32">
        <f t="shared" si="6"/>
        <v>0.89817778641824642</v>
      </c>
      <c r="L32">
        <f t="shared" si="7"/>
        <v>1.9042514369194961</v>
      </c>
      <c r="M32">
        <f t="shared" si="8"/>
        <v>0</v>
      </c>
      <c r="N32">
        <f t="shared" si="9"/>
        <v>1</v>
      </c>
    </row>
    <row r="33" spans="2:14" x14ac:dyDescent="0.2">
      <c r="B33">
        <v>22</v>
      </c>
      <c r="C33" t="s">
        <v>119</v>
      </c>
      <c r="D33">
        <v>39</v>
      </c>
      <c r="E33">
        <v>10</v>
      </c>
      <c r="F33">
        <v>6</v>
      </c>
      <c r="G33">
        <f t="shared" si="2"/>
        <v>-0.40524539561656814</v>
      </c>
      <c r="H33">
        <f t="shared" si="3"/>
        <v>-0.62557353313808395</v>
      </c>
      <c r="I33">
        <f t="shared" si="4"/>
        <v>-0.45689479218749707</v>
      </c>
      <c r="J33">
        <f t="shared" si="5"/>
        <v>0.69261190705719211</v>
      </c>
      <c r="K33">
        <f t="shared" si="6"/>
        <v>0.41480646658095577</v>
      </c>
      <c r="L33">
        <f t="shared" si="7"/>
        <v>2.3939247910279944</v>
      </c>
      <c r="M33">
        <f t="shared" si="8"/>
        <v>0.41480646658095577</v>
      </c>
      <c r="N33">
        <f t="shared" si="9"/>
        <v>2</v>
      </c>
    </row>
    <row r="34" spans="2:14" x14ac:dyDescent="0.2">
      <c r="B34">
        <v>23</v>
      </c>
      <c r="C34" t="s">
        <v>125</v>
      </c>
      <c r="D34">
        <v>51</v>
      </c>
      <c r="E34">
        <v>26</v>
      </c>
      <c r="F34">
        <v>20</v>
      </c>
      <c r="G34">
        <f t="shared" si="2"/>
        <v>-0.16695227732297813</v>
      </c>
      <c r="H34">
        <f t="shared" si="3"/>
        <v>-5.6630867210394932E-2</v>
      </c>
      <c r="I34">
        <f t="shared" si="4"/>
        <v>0.90299679400836019</v>
      </c>
      <c r="J34">
        <f t="shared" si="5"/>
        <v>0.49551451783840855</v>
      </c>
      <c r="K34">
        <f t="shared" si="6"/>
        <v>1.0990978670980514</v>
      </c>
      <c r="L34">
        <f t="shared" si="7"/>
        <v>0.5183905842656551</v>
      </c>
      <c r="M34">
        <f t="shared" si="8"/>
        <v>0.49551451783840855</v>
      </c>
      <c r="N34">
        <f t="shared" si="9"/>
        <v>1</v>
      </c>
    </row>
    <row r="35" spans="2:14" x14ac:dyDescent="0.2">
      <c r="B35">
        <v>24</v>
      </c>
      <c r="C35" t="s">
        <v>131</v>
      </c>
      <c r="D35">
        <v>84</v>
      </c>
      <c r="E35">
        <v>36</v>
      </c>
      <c r="F35">
        <v>6</v>
      </c>
      <c r="G35">
        <f t="shared" si="2"/>
        <v>0.48835379798439438</v>
      </c>
      <c r="H35">
        <f t="shared" si="3"/>
        <v>0.29895829899441068</v>
      </c>
      <c r="I35">
        <f t="shared" si="4"/>
        <v>-0.45689479218749707</v>
      </c>
      <c r="J35">
        <f t="shared" si="5"/>
        <v>1.1257762377103755</v>
      </c>
      <c r="K35">
        <f t="shared" si="6"/>
        <v>0.42691455529865602</v>
      </c>
      <c r="L35">
        <f t="shared" si="7"/>
        <v>2.1407713180576917</v>
      </c>
      <c r="M35">
        <f t="shared" si="8"/>
        <v>0.42691455529865602</v>
      </c>
      <c r="N35">
        <f t="shared" si="9"/>
        <v>2</v>
      </c>
    </row>
    <row r="36" spans="2:14" x14ac:dyDescent="0.2">
      <c r="B36">
        <v>25</v>
      </c>
      <c r="C36" t="s">
        <v>137</v>
      </c>
      <c r="D36">
        <v>32</v>
      </c>
      <c r="E36">
        <v>18</v>
      </c>
      <c r="F36">
        <v>7</v>
      </c>
      <c r="G36">
        <f t="shared" si="2"/>
        <v>-0.54424971462116234</v>
      </c>
      <c r="H36">
        <f t="shared" si="3"/>
        <v>-0.34110220017423942</v>
      </c>
      <c r="I36">
        <f t="shared" si="4"/>
        <v>-0.35975967888779298</v>
      </c>
      <c r="J36">
        <f t="shared" si="5"/>
        <v>0.52494802376524807</v>
      </c>
      <c r="K36">
        <f t="shared" si="6"/>
        <v>0.26513614478038106</v>
      </c>
      <c r="L36">
        <f t="shared" si="7"/>
        <v>2.4975972972102141</v>
      </c>
      <c r="M36">
        <f t="shared" si="8"/>
        <v>0.26513614478038106</v>
      </c>
      <c r="N36">
        <f t="shared" si="9"/>
        <v>2</v>
      </c>
    </row>
    <row r="37" spans="2:14" x14ac:dyDescent="0.2">
      <c r="B37">
        <v>26</v>
      </c>
      <c r="C37" t="s">
        <v>142</v>
      </c>
      <c r="D37">
        <v>58</v>
      </c>
      <c r="E37">
        <v>32</v>
      </c>
      <c r="F37">
        <v>17</v>
      </c>
      <c r="G37">
        <f t="shared" si="2"/>
        <v>-2.794795831838396E-2</v>
      </c>
      <c r="H37">
        <f t="shared" si="3"/>
        <v>0.15672263251248844</v>
      </c>
      <c r="I37">
        <f t="shared" si="4"/>
        <v>0.61159145410924798</v>
      </c>
      <c r="J37">
        <f t="shared" si="5"/>
        <v>0.31381877213408904</v>
      </c>
      <c r="K37">
        <f t="shared" si="6"/>
        <v>0.89841725942648865</v>
      </c>
      <c r="L37">
        <f t="shared" si="7"/>
        <v>0.86245923084047682</v>
      </c>
      <c r="M37">
        <f t="shared" si="8"/>
        <v>0.31381877213408904</v>
      </c>
      <c r="N37">
        <f t="shared" si="9"/>
        <v>1</v>
      </c>
    </row>
    <row r="38" spans="2:14" x14ac:dyDescent="0.2">
      <c r="B38">
        <v>27</v>
      </c>
      <c r="C38" t="s">
        <v>148</v>
      </c>
      <c r="D38">
        <v>29</v>
      </c>
      <c r="E38">
        <v>12</v>
      </c>
      <c r="F38">
        <v>7</v>
      </c>
      <c r="G38">
        <f t="shared" si="2"/>
        <v>-0.60382299419455976</v>
      </c>
      <c r="H38">
        <f t="shared" si="3"/>
        <v>-0.55445569989712273</v>
      </c>
      <c r="I38">
        <f t="shared" si="4"/>
        <v>-0.35975967888779298</v>
      </c>
      <c r="J38">
        <f>SUMXMY2($E$4:$G$4,G38:I38)</f>
        <v>0.6692220900402055</v>
      </c>
      <c r="K38">
        <f>SUMXMY2($E$5:$G$5,H38:J38)</f>
        <v>0.29669659119102587</v>
      </c>
      <c r="L38">
        <f>SUMXMY2($E$6:$G$6,I38:K38)</f>
        <v>2.2878434699121759</v>
      </c>
      <c r="M38">
        <f>MIN(J38:L38)</f>
        <v>0.29669659119102587</v>
      </c>
      <c r="N38">
        <f t="shared" si="9"/>
        <v>2</v>
      </c>
    </row>
    <row r="44" spans="2:14" x14ac:dyDescent="0.2">
      <c r="D44" s="5"/>
      <c r="E44" s="5"/>
    </row>
  </sheetData>
  <conditionalFormatting sqref="N12:N38">
    <cfRule type="colorScale" priority="1">
      <colorScale>
        <cfvo type="num" val="1"/>
        <cfvo type="num" val="2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O40"/>
  <sheetViews>
    <sheetView topLeftCell="B3" zoomScale="125" workbookViewId="0">
      <selection activeCell="AB15" sqref="AB15"/>
    </sheetView>
  </sheetViews>
  <sheetFormatPr baseColWidth="10" defaultRowHeight="16" x14ac:dyDescent="0.2"/>
  <cols>
    <col min="3" max="3" width="8.33203125" bestFit="1" customWidth="1"/>
    <col min="4" max="4" width="35.1640625" bestFit="1" customWidth="1"/>
    <col min="5" max="5" width="24" bestFit="1" customWidth="1"/>
    <col min="6" max="6" width="15.5" bestFit="1" customWidth="1"/>
    <col min="7" max="7" width="15.33203125" bestFit="1" customWidth="1"/>
    <col min="8" max="8" width="14.6640625" bestFit="1" customWidth="1"/>
    <col min="9" max="9" width="10.83203125" bestFit="1" customWidth="1"/>
  </cols>
  <sheetData>
    <row r="3" spans="3:15" x14ac:dyDescent="0.2">
      <c r="C3" s="7" t="s">
        <v>720</v>
      </c>
      <c r="D3" s="7" t="s">
        <v>722</v>
      </c>
      <c r="E3" s="7" t="s">
        <v>721</v>
      </c>
      <c r="F3" s="7" t="s">
        <v>741</v>
      </c>
      <c r="G3" s="7" t="s">
        <v>742</v>
      </c>
      <c r="H3" s="8" t="s">
        <v>743</v>
      </c>
    </row>
    <row r="4" spans="3:15" x14ac:dyDescent="0.2">
      <c r="C4" s="3">
        <v>1</v>
      </c>
      <c r="D4" s="3" t="str">
        <f>VLOOKUP(E4, table, 2,0)</f>
        <v>Cellular and Molecular Medicine </v>
      </c>
      <c r="E4" s="3">
        <v>9</v>
      </c>
      <c r="F4" s="3">
        <f>VLOOKUP($E4,table,6,0)</f>
        <v>1.2764871848103974</v>
      </c>
      <c r="G4" s="3">
        <f>VLOOKUP($E4,table,7,0)</f>
        <v>0.79604671963889628</v>
      </c>
      <c r="H4" s="3">
        <f>VLOOKUP($E4,table,8,0)</f>
        <v>0.68304954120448025</v>
      </c>
    </row>
    <row r="5" spans="3:15" x14ac:dyDescent="0.2">
      <c r="C5" s="3">
        <v>2</v>
      </c>
      <c r="D5" s="3" t="str">
        <f>VLOOKUP(E5, table, 2,0)</f>
        <v>Epidemiology </v>
      </c>
      <c r="E5" s="3">
        <v>17</v>
      </c>
      <c r="F5" s="3">
        <f>VLOOKUP($E5,table,6,0)</f>
        <v>0.51223841965567452</v>
      </c>
      <c r="G5" s="3">
        <f>VLOOKUP($E5,table,7,0)</f>
        <v>3.2280059640402952</v>
      </c>
      <c r="H5" s="3">
        <f>VLOOKUP($E5,table,8,0)</f>
        <v>3.3176692001360468</v>
      </c>
    </row>
    <row r="6" spans="3:15" x14ac:dyDescent="0.2">
      <c r="C6" s="3">
        <v>3</v>
      </c>
      <c r="D6" s="3" t="str">
        <f>VLOOKUP(E6, table, 2,0)</f>
        <v>Immunology </v>
      </c>
      <c r="E6" s="3">
        <v>22</v>
      </c>
      <c r="F6" s="3">
        <f>VLOOKUP($E6,table,6,0)</f>
        <v>-0.22735715952631538</v>
      </c>
      <c r="G6" s="3">
        <f>VLOOKUP($E6,table,7,0)</f>
        <v>-0.4199329025618031</v>
      </c>
      <c r="H6" s="3">
        <f>VLOOKUP($E6,table,8,0)</f>
        <v>-0.40179384776734128</v>
      </c>
    </row>
    <row r="10" spans="3:15" x14ac:dyDescent="0.2">
      <c r="D10" t="s">
        <v>736</v>
      </c>
      <c r="E10" s="14">
        <f>AVERAGE(E14:E40)</f>
        <v>44.222222222222221</v>
      </c>
      <c r="F10" s="14">
        <f t="shared" ref="F10:G10" si="0">AVERAGE(F14:F40)</f>
        <v>29.777777777777779</v>
      </c>
      <c r="G10" s="14">
        <f t="shared" si="0"/>
        <v>11.185185185185185</v>
      </c>
      <c r="N10" s="19" t="s">
        <v>732</v>
      </c>
    </row>
    <row r="11" spans="3:15" x14ac:dyDescent="0.2">
      <c r="D11" t="s">
        <v>737</v>
      </c>
      <c r="E11">
        <f>STDEV(E14:E40)</f>
        <v>40.562708653803348</v>
      </c>
      <c r="F11">
        <f>STDEV(F14:F40)</f>
        <v>30.428141495526717</v>
      </c>
      <c r="G11">
        <f>STDEV(G14:G40)</f>
        <v>12.905088552245992</v>
      </c>
      <c r="N11" s="20">
        <f>SUM(N14:N40)</f>
        <v>28.009030380677245</v>
      </c>
    </row>
    <row r="12" spans="3:15" x14ac:dyDescent="0.2">
      <c r="C12" s="2"/>
      <c r="H12" s="10"/>
      <c r="I12" s="10"/>
      <c r="J12" s="10"/>
      <c r="K12" s="10"/>
      <c r="M12" s="10"/>
      <c r="O12" s="10"/>
    </row>
    <row r="13" spans="3:15" x14ac:dyDescent="0.2">
      <c r="C13" t="s">
        <v>726</v>
      </c>
      <c r="E13" s="18" t="s">
        <v>603</v>
      </c>
      <c r="F13" s="18" t="s">
        <v>604</v>
      </c>
      <c r="G13" s="18" t="s">
        <v>605</v>
      </c>
      <c r="H13" s="15" t="s">
        <v>738</v>
      </c>
      <c r="I13" s="15" t="s">
        <v>739</v>
      </c>
      <c r="J13" s="15" t="s">
        <v>740</v>
      </c>
      <c r="K13" s="16" t="s">
        <v>727</v>
      </c>
      <c r="L13" s="16" t="s">
        <v>728</v>
      </c>
      <c r="M13" s="17" t="s">
        <v>729</v>
      </c>
      <c r="N13" s="16" t="s">
        <v>730</v>
      </c>
      <c r="O13" s="2" t="s">
        <v>744</v>
      </c>
    </row>
    <row r="14" spans="3:15" x14ac:dyDescent="0.2">
      <c r="C14">
        <v>1</v>
      </c>
      <c r="D14" s="4" t="s">
        <v>611</v>
      </c>
      <c r="E14" s="4">
        <v>40</v>
      </c>
      <c r="F14" s="4">
        <v>15</v>
      </c>
      <c r="G14" s="4">
        <v>5</v>
      </c>
      <c r="H14" s="4">
        <f>STANDARDIZE(E14,E$10,E$11)</f>
        <v>-0.1040912296626504</v>
      </c>
      <c r="I14" s="4">
        <f>STANDARDIZE(F14,F$10,F$11)</f>
        <v>-0.48566153078886792</v>
      </c>
      <c r="J14" s="4">
        <f>STANDARDIZE(G14,G$10,G$11)</f>
        <v>-0.47928266126532854</v>
      </c>
      <c r="K14" s="4">
        <f>SUMXMY2($F$4:$H$4,H14:J14)</f>
        <v>4.8997889466218307</v>
      </c>
      <c r="L14">
        <f>SUMXMY2($F$5:$H$5,H14:J14)</f>
        <v>28.588031936578929</v>
      </c>
      <c r="M14" s="4">
        <f>SUMXMY2($F$6:$H$6,H14:J14)</f>
        <v>2.5519258251091533E-2</v>
      </c>
      <c r="N14">
        <f>MIN(K14:M14)</f>
        <v>2.5519258251091533E-2</v>
      </c>
      <c r="O14" s="4">
        <f>MATCH(N14,K14:ML14,0)</f>
        <v>3</v>
      </c>
    </row>
    <row r="15" spans="3:15" x14ac:dyDescent="0.2">
      <c r="C15">
        <v>2</v>
      </c>
      <c r="D15" s="4" t="s">
        <v>621</v>
      </c>
      <c r="E15" s="4">
        <v>167</v>
      </c>
      <c r="F15" s="4">
        <v>64</v>
      </c>
      <c r="G15" s="4">
        <v>17</v>
      </c>
      <c r="H15" s="4">
        <f t="shared" ref="H15:H40" si="1">STANDARDIZE(E15,E$10,E$11)</f>
        <v>3.0268633888744398</v>
      </c>
      <c r="I15" s="4">
        <f t="shared" ref="I15:I40" si="2">STANDARDIZE(F15,F$10,F$11)</f>
        <v>1.1246898607742204</v>
      </c>
      <c r="J15" s="4">
        <f t="shared" ref="J15:J40" si="3">STANDARDIZE(G15,G$10,G$11)</f>
        <v>0.45058310071051849</v>
      </c>
      <c r="K15" s="4">
        <f t="shared" ref="K15:K40" si="4">SUMXMY2($F$4:$H$4,H15:J15)</f>
        <v>3.225863815924872</v>
      </c>
      <c r="L15">
        <f t="shared" ref="L15:L40" si="5">SUMXMY2($F$5:$H$5,H15:J15)</f>
        <v>18.967460067595951</v>
      </c>
      <c r="M15" s="4">
        <f t="shared" ref="M15:M40" si="6">SUMXMY2($F$6:$H$6,H15:J15)</f>
        <v>13.702357320945952</v>
      </c>
      <c r="N15">
        <f t="shared" ref="N15:N40" si="7">MIN(K15:M15)</f>
        <v>3.225863815924872</v>
      </c>
      <c r="O15" s="4">
        <f t="shared" ref="O15:O40" si="8">MATCH(N15,K15:ML15,0)</f>
        <v>1</v>
      </c>
    </row>
    <row r="16" spans="3:15" x14ac:dyDescent="0.2">
      <c r="C16">
        <v>3</v>
      </c>
      <c r="D16" s="4" t="s">
        <v>632</v>
      </c>
      <c r="E16" s="4">
        <v>20</v>
      </c>
      <c r="F16" s="4">
        <v>13</v>
      </c>
      <c r="G16" s="4">
        <v>1</v>
      </c>
      <c r="H16" s="4">
        <f t="shared" si="1"/>
        <v>-0.59715494911731037</v>
      </c>
      <c r="I16" s="4">
        <f t="shared" si="2"/>
        <v>-0.5513901590159328</v>
      </c>
      <c r="J16" s="4">
        <f t="shared" si="3"/>
        <v>-0.7892379152572776</v>
      </c>
      <c r="K16" s="4">
        <f t="shared" si="4"/>
        <v>7.4937513424428754</v>
      </c>
      <c r="L16">
        <f t="shared" si="5"/>
        <v>32.381274756118245</v>
      </c>
      <c r="M16" s="4">
        <f t="shared" si="6"/>
        <v>0.30414432089397891</v>
      </c>
      <c r="N16">
        <f t="shared" si="7"/>
        <v>0.30414432089397891</v>
      </c>
      <c r="O16" s="4">
        <f t="shared" si="8"/>
        <v>3</v>
      </c>
    </row>
    <row r="17" spans="3:15" x14ac:dyDescent="0.2">
      <c r="C17">
        <v>4</v>
      </c>
      <c r="D17" s="4" t="s">
        <v>641</v>
      </c>
      <c r="E17" s="4">
        <v>113</v>
      </c>
      <c r="F17" s="4">
        <v>42</v>
      </c>
      <c r="G17" s="4">
        <v>14</v>
      </c>
      <c r="H17" s="4">
        <f t="shared" si="1"/>
        <v>1.6955913463468582</v>
      </c>
      <c r="I17" s="4">
        <f t="shared" si="2"/>
        <v>0.40167495027650729</v>
      </c>
      <c r="J17" s="4">
        <f t="shared" si="3"/>
        <v>0.21811666021655671</v>
      </c>
      <c r="K17" s="4">
        <f t="shared" si="4"/>
        <v>0.54733997451093186</v>
      </c>
      <c r="L17">
        <f t="shared" si="5"/>
        <v>18.995697096192991</v>
      </c>
      <c r="M17" s="4">
        <f t="shared" si="6"/>
        <v>4.7570594579943037</v>
      </c>
      <c r="N17">
        <f t="shared" si="7"/>
        <v>0.54733997451093186</v>
      </c>
      <c r="O17" s="4">
        <f t="shared" si="8"/>
        <v>1</v>
      </c>
    </row>
    <row r="18" spans="3:15" x14ac:dyDescent="0.2">
      <c r="C18">
        <v>5</v>
      </c>
      <c r="D18" s="4" t="s">
        <v>648</v>
      </c>
      <c r="E18" s="4">
        <v>91</v>
      </c>
      <c r="F18" s="4">
        <v>91</v>
      </c>
      <c r="G18" s="4">
        <v>22</v>
      </c>
      <c r="H18" s="4">
        <f t="shared" si="1"/>
        <v>1.1532212549467324</v>
      </c>
      <c r="I18" s="4">
        <f t="shared" si="2"/>
        <v>2.0120263418395954</v>
      </c>
      <c r="J18" s="4">
        <f t="shared" si="3"/>
        <v>0.83802716820045475</v>
      </c>
      <c r="K18" s="4">
        <f t="shared" si="4"/>
        <v>1.5178189959418122</v>
      </c>
      <c r="L18">
        <f t="shared" si="5"/>
        <v>8.0380900432867914</v>
      </c>
      <c r="M18" s="4">
        <f t="shared" si="6"/>
        <v>9.3575786765737536</v>
      </c>
      <c r="N18">
        <f t="shared" si="7"/>
        <v>1.5178189959418122</v>
      </c>
      <c r="O18" s="4">
        <f t="shared" si="8"/>
        <v>1</v>
      </c>
    </row>
    <row r="19" spans="3:15" x14ac:dyDescent="0.2">
      <c r="C19">
        <v>6</v>
      </c>
      <c r="D19" s="4" t="s">
        <v>654</v>
      </c>
      <c r="E19" s="4">
        <v>35</v>
      </c>
      <c r="F19" s="4">
        <v>10</v>
      </c>
      <c r="G19" s="4">
        <v>3</v>
      </c>
      <c r="H19" s="4">
        <f t="shared" si="1"/>
        <v>-0.22735715952631538</v>
      </c>
      <c r="I19" s="4">
        <f t="shared" si="2"/>
        <v>-0.64998310135653004</v>
      </c>
      <c r="J19" s="4">
        <f t="shared" si="3"/>
        <v>-0.6342602882613031</v>
      </c>
      <c r="K19" s="4">
        <f t="shared" si="4"/>
        <v>6.0878552420087537</v>
      </c>
      <c r="L19">
        <f t="shared" si="5"/>
        <v>31.203547493347426</v>
      </c>
      <c r="M19" s="4">
        <f t="shared" si="6"/>
        <v>0.10696373992142608</v>
      </c>
      <c r="N19">
        <f t="shared" si="7"/>
        <v>0.10696373992142608</v>
      </c>
      <c r="O19" s="4">
        <f t="shared" si="8"/>
        <v>3</v>
      </c>
    </row>
    <row r="20" spans="3:15" x14ac:dyDescent="0.2">
      <c r="C20">
        <v>7</v>
      </c>
      <c r="D20" s="4" t="s">
        <v>656</v>
      </c>
      <c r="E20" s="4">
        <v>2</v>
      </c>
      <c r="F20" s="4">
        <v>2</v>
      </c>
      <c r="G20" s="4">
        <v>1</v>
      </c>
      <c r="H20" s="4">
        <f t="shared" si="1"/>
        <v>-1.0409122966265043</v>
      </c>
      <c r="I20" s="4">
        <f t="shared" si="2"/>
        <v>-0.91289761426478933</v>
      </c>
      <c r="J20" s="4">
        <f t="shared" si="3"/>
        <v>-0.7892379152572776</v>
      </c>
      <c r="K20" s="4">
        <f t="shared" si="4"/>
        <v>10.458461447400165</v>
      </c>
      <c r="L20">
        <f t="shared" si="5"/>
        <v>36.426045646776018</v>
      </c>
      <c r="M20" s="4">
        <f t="shared" si="6"/>
        <v>1.0549990735196617</v>
      </c>
      <c r="N20">
        <f t="shared" si="7"/>
        <v>1.0549990735196617</v>
      </c>
      <c r="O20" s="4">
        <f t="shared" si="8"/>
        <v>3</v>
      </c>
    </row>
    <row r="21" spans="3:15" x14ac:dyDescent="0.2">
      <c r="C21">
        <v>8</v>
      </c>
      <c r="D21" s="4" t="s">
        <v>658</v>
      </c>
      <c r="E21" s="4">
        <v>21</v>
      </c>
      <c r="F21" s="4">
        <v>40</v>
      </c>
      <c r="G21" s="4">
        <v>28</v>
      </c>
      <c r="H21" s="4">
        <f t="shared" si="1"/>
        <v>-0.57250176314457735</v>
      </c>
      <c r="I21" s="4">
        <f t="shared" si="2"/>
        <v>0.33594632204944241</v>
      </c>
      <c r="J21" s="4">
        <f t="shared" si="3"/>
        <v>1.3029600491883784</v>
      </c>
      <c r="K21" s="4">
        <f t="shared" si="4"/>
        <v>4.014741543430473</v>
      </c>
      <c r="L21">
        <f t="shared" si="5"/>
        <v>13.599723199926057</v>
      </c>
      <c r="M21" s="4">
        <f t="shared" si="6"/>
        <v>3.5966640487914177</v>
      </c>
      <c r="N21">
        <f t="shared" si="7"/>
        <v>3.5966640487914177</v>
      </c>
      <c r="O21" s="4">
        <f t="shared" si="8"/>
        <v>3</v>
      </c>
    </row>
    <row r="22" spans="3:15" x14ac:dyDescent="0.2">
      <c r="C22">
        <v>9</v>
      </c>
      <c r="D22" s="4" t="s">
        <v>661</v>
      </c>
      <c r="E22" s="4">
        <v>96</v>
      </c>
      <c r="F22" s="4">
        <v>54</v>
      </c>
      <c r="G22" s="4">
        <v>20</v>
      </c>
      <c r="H22" s="4">
        <f t="shared" si="1"/>
        <v>1.2764871848103974</v>
      </c>
      <c r="I22" s="4">
        <f t="shared" si="2"/>
        <v>0.79604671963889628</v>
      </c>
      <c r="J22" s="4">
        <f t="shared" si="3"/>
        <v>0.68304954120448025</v>
      </c>
      <c r="K22" s="4">
        <f t="shared" si="4"/>
        <v>0</v>
      </c>
      <c r="L22">
        <f t="shared" si="5"/>
        <v>13.439722688698623</v>
      </c>
      <c r="M22" s="4">
        <f t="shared" si="6"/>
        <v>4.9170394321967397</v>
      </c>
      <c r="N22">
        <f t="shared" si="7"/>
        <v>0</v>
      </c>
      <c r="O22" s="4">
        <f t="shared" si="8"/>
        <v>1</v>
      </c>
    </row>
    <row r="23" spans="3:15" x14ac:dyDescent="0.2">
      <c r="C23">
        <v>10</v>
      </c>
      <c r="D23" s="4" t="s">
        <v>668</v>
      </c>
      <c r="E23" s="4">
        <v>14</v>
      </c>
      <c r="F23" s="4">
        <v>4</v>
      </c>
      <c r="G23" s="4">
        <v>2</v>
      </c>
      <c r="H23" s="4">
        <f t="shared" si="1"/>
        <v>-0.74507406495370831</v>
      </c>
      <c r="I23" s="4">
        <f t="shared" si="2"/>
        <v>-0.8471689860377245</v>
      </c>
      <c r="J23" s="4">
        <f t="shared" si="3"/>
        <v>-0.71174910175929029</v>
      </c>
      <c r="K23" s="4">
        <f t="shared" si="4"/>
        <v>8.7323309963437019</v>
      </c>
      <c r="L23">
        <f t="shared" si="5"/>
        <v>34.424097409347112</v>
      </c>
      <c r="M23" s="4">
        <f t="shared" si="6"/>
        <v>0.54663372466637428</v>
      </c>
      <c r="N23">
        <f t="shared" si="7"/>
        <v>0.54663372466637428</v>
      </c>
      <c r="O23" s="4">
        <f t="shared" si="8"/>
        <v>3</v>
      </c>
    </row>
    <row r="24" spans="3:15" x14ac:dyDescent="0.2">
      <c r="C24">
        <v>11</v>
      </c>
      <c r="D24" s="4" t="s">
        <v>669</v>
      </c>
      <c r="E24" s="4">
        <v>54</v>
      </c>
      <c r="F24" s="4">
        <v>62</v>
      </c>
      <c r="G24" s="4">
        <v>4</v>
      </c>
      <c r="H24" s="4">
        <f t="shared" si="1"/>
        <v>0.24105337395561152</v>
      </c>
      <c r="I24" s="4">
        <f t="shared" si="2"/>
        <v>1.0589612325471556</v>
      </c>
      <c r="J24" s="4">
        <f t="shared" si="3"/>
        <v>-0.55677147476331579</v>
      </c>
      <c r="K24" s="4">
        <f t="shared" si="4"/>
        <v>2.6784033693944695</v>
      </c>
      <c r="L24">
        <f t="shared" si="5"/>
        <v>19.789586919544117</v>
      </c>
      <c r="M24" s="4">
        <f t="shared" si="6"/>
        <v>2.4305543556058016</v>
      </c>
      <c r="N24">
        <f t="shared" si="7"/>
        <v>2.4305543556058016</v>
      </c>
      <c r="O24" s="4">
        <f t="shared" si="8"/>
        <v>3</v>
      </c>
    </row>
    <row r="25" spans="3:15" x14ac:dyDescent="0.2">
      <c r="C25">
        <v>12</v>
      </c>
      <c r="D25" s="4" t="s">
        <v>673</v>
      </c>
      <c r="E25" s="4">
        <v>15</v>
      </c>
      <c r="F25" s="4">
        <v>9</v>
      </c>
      <c r="G25" s="4">
        <v>0</v>
      </c>
      <c r="H25" s="4">
        <f t="shared" si="1"/>
        <v>-0.72042087898097529</v>
      </c>
      <c r="I25" s="4">
        <f t="shared" si="2"/>
        <v>-0.68284741547006245</v>
      </c>
      <c r="J25" s="4">
        <f t="shared" si="3"/>
        <v>-0.8667267287552648</v>
      </c>
      <c r="K25" s="4">
        <f t="shared" si="4"/>
        <v>8.5765761650250241</v>
      </c>
      <c r="L25">
        <f t="shared" si="5"/>
        <v>34.323392392265163</v>
      </c>
      <c r="M25" s="4">
        <f t="shared" si="6"/>
        <v>0.52839845636398142</v>
      </c>
      <c r="N25">
        <f t="shared" si="7"/>
        <v>0.52839845636398142</v>
      </c>
      <c r="O25" s="4">
        <f t="shared" si="8"/>
        <v>3</v>
      </c>
    </row>
    <row r="26" spans="3:15" x14ac:dyDescent="0.2">
      <c r="C26">
        <v>13</v>
      </c>
      <c r="D26" s="4" t="s">
        <v>676</v>
      </c>
      <c r="E26" s="4">
        <v>4</v>
      </c>
      <c r="F26" s="4">
        <v>0</v>
      </c>
      <c r="G26" s="4">
        <v>1</v>
      </c>
      <c r="H26" s="4">
        <f t="shared" si="1"/>
        <v>-0.99160592468103825</v>
      </c>
      <c r="I26" s="4">
        <f t="shared" si="2"/>
        <v>-0.97862624249185415</v>
      </c>
      <c r="J26" s="4">
        <f t="shared" si="3"/>
        <v>-0.7892379152572776</v>
      </c>
      <c r="K26" s="4">
        <f t="shared" si="4"/>
        <v>10.461340830295097</v>
      </c>
      <c r="L26">
        <f t="shared" si="5"/>
        <v>36.823988387495376</v>
      </c>
      <c r="M26" s="4">
        <f t="shared" si="6"/>
        <v>1.0463273285558605</v>
      </c>
      <c r="N26">
        <f t="shared" si="7"/>
        <v>1.0463273285558605</v>
      </c>
      <c r="O26" s="4">
        <f t="shared" si="8"/>
        <v>3</v>
      </c>
    </row>
    <row r="27" spans="3:15" x14ac:dyDescent="0.2">
      <c r="C27">
        <v>14</v>
      </c>
      <c r="D27" s="4" t="s">
        <v>677</v>
      </c>
      <c r="E27" s="4">
        <v>105</v>
      </c>
      <c r="F27" s="4">
        <v>64</v>
      </c>
      <c r="G27" s="4">
        <v>14</v>
      </c>
      <c r="H27" s="4">
        <f t="shared" si="1"/>
        <v>1.4983658585649944</v>
      </c>
      <c r="I27" s="4">
        <f t="shared" si="2"/>
        <v>1.1246898607742204</v>
      </c>
      <c r="J27" s="4">
        <f t="shared" si="3"/>
        <v>0.21811666021655671</v>
      </c>
      <c r="K27" s="4">
        <f t="shared" si="4"/>
        <v>0.37339904390612211</v>
      </c>
      <c r="L27">
        <f t="shared" si="5"/>
        <v>15.003611903749603</v>
      </c>
      <c r="M27" s="4">
        <f t="shared" si="6"/>
        <v>5.7482684540948457</v>
      </c>
      <c r="N27">
        <f t="shared" si="7"/>
        <v>0.37339904390612211</v>
      </c>
      <c r="O27" s="4">
        <f t="shared" si="8"/>
        <v>1</v>
      </c>
    </row>
    <row r="28" spans="3:15" x14ac:dyDescent="0.2">
      <c r="C28">
        <v>15</v>
      </c>
      <c r="D28" s="4" t="s">
        <v>680</v>
      </c>
      <c r="E28" s="4">
        <v>0</v>
      </c>
      <c r="F28" s="4">
        <v>18</v>
      </c>
      <c r="G28" s="4">
        <v>41</v>
      </c>
      <c r="H28" s="4">
        <f t="shared" si="1"/>
        <v>-1.0902186685719701</v>
      </c>
      <c r="I28" s="4">
        <f t="shared" si="2"/>
        <v>-0.38706858844827069</v>
      </c>
      <c r="J28" s="4">
        <f t="shared" si="3"/>
        <v>2.3103146246622126</v>
      </c>
      <c r="K28" s="4">
        <f t="shared" si="4"/>
        <v>9.649050080505253</v>
      </c>
      <c r="L28">
        <f t="shared" si="5"/>
        <v>16.651395980389495</v>
      </c>
      <c r="M28" s="4">
        <f t="shared" si="6"/>
        <v>8.1011424131588665</v>
      </c>
      <c r="N28">
        <f t="shared" si="7"/>
        <v>8.1011424131588665</v>
      </c>
      <c r="O28" s="4">
        <f t="shared" si="8"/>
        <v>3</v>
      </c>
    </row>
    <row r="29" spans="3:15" x14ac:dyDescent="0.2">
      <c r="C29">
        <v>16</v>
      </c>
      <c r="D29" s="4" t="s">
        <v>682</v>
      </c>
      <c r="E29" s="4">
        <v>11</v>
      </c>
      <c r="F29" s="4">
        <v>6</v>
      </c>
      <c r="G29" s="4">
        <v>1</v>
      </c>
      <c r="H29" s="4">
        <f t="shared" si="1"/>
        <v>-0.81903362287190729</v>
      </c>
      <c r="I29" s="4">
        <f t="shared" si="2"/>
        <v>-0.78144035781065968</v>
      </c>
      <c r="J29" s="4">
        <f t="shared" si="3"/>
        <v>-0.7892379152572776</v>
      </c>
      <c r="K29" s="4">
        <f t="shared" si="4"/>
        <v>9.0473032894044714</v>
      </c>
      <c r="L29">
        <f t="shared" si="5"/>
        <v>34.714631113488039</v>
      </c>
      <c r="M29" s="4">
        <f t="shared" si="6"/>
        <v>0.63088158291079788</v>
      </c>
      <c r="N29">
        <f t="shared" si="7"/>
        <v>0.63088158291079788</v>
      </c>
      <c r="O29" s="4">
        <f t="shared" si="8"/>
        <v>3</v>
      </c>
    </row>
    <row r="30" spans="3:15" x14ac:dyDescent="0.2">
      <c r="C30">
        <v>17</v>
      </c>
      <c r="D30" s="4" t="s">
        <v>683</v>
      </c>
      <c r="E30" s="4">
        <v>65</v>
      </c>
      <c r="F30" s="4">
        <v>128</v>
      </c>
      <c r="G30" s="4">
        <v>54</v>
      </c>
      <c r="H30" s="4">
        <f t="shared" si="1"/>
        <v>0.51223841965567452</v>
      </c>
      <c r="I30" s="4">
        <f t="shared" si="2"/>
        <v>3.2280059640402952</v>
      </c>
      <c r="J30" s="4">
        <f t="shared" si="3"/>
        <v>3.3176692001360468</v>
      </c>
      <c r="K30" s="4">
        <f t="shared" si="4"/>
        <v>13.439722688698623</v>
      </c>
      <c r="L30">
        <f t="shared" si="5"/>
        <v>0</v>
      </c>
      <c r="M30" s="4">
        <f t="shared" si="6"/>
        <v>27.688864959930509</v>
      </c>
      <c r="N30">
        <f t="shared" si="7"/>
        <v>0</v>
      </c>
      <c r="O30" s="4">
        <f t="shared" si="8"/>
        <v>2</v>
      </c>
    </row>
    <row r="31" spans="3:15" x14ac:dyDescent="0.2">
      <c r="C31">
        <v>18</v>
      </c>
      <c r="D31" s="4" t="s">
        <v>688</v>
      </c>
      <c r="E31" s="4">
        <v>6</v>
      </c>
      <c r="F31" s="4">
        <v>5</v>
      </c>
      <c r="G31" s="4">
        <v>11</v>
      </c>
      <c r="H31" s="4">
        <f t="shared" si="1"/>
        <v>-0.94229955273557231</v>
      </c>
      <c r="I31" s="4">
        <f t="shared" si="2"/>
        <v>-0.81430467192419209</v>
      </c>
      <c r="J31" s="4">
        <f t="shared" si="3"/>
        <v>-1.4349780277405041E-2</v>
      </c>
      <c r="K31" s="4">
        <f t="shared" si="4"/>
        <v>8.0026120046224563</v>
      </c>
      <c r="L31">
        <f t="shared" si="5"/>
        <v>29.558306476595156</v>
      </c>
      <c r="M31" s="4">
        <f t="shared" si="6"/>
        <v>0.81678462351094727</v>
      </c>
      <c r="N31">
        <f t="shared" si="7"/>
        <v>0.81678462351094727</v>
      </c>
      <c r="O31" s="4">
        <f t="shared" si="8"/>
        <v>3</v>
      </c>
    </row>
    <row r="32" spans="3:15" x14ac:dyDescent="0.2">
      <c r="C32">
        <v>19</v>
      </c>
      <c r="D32" s="4" t="s">
        <v>689</v>
      </c>
      <c r="E32" s="4">
        <v>12</v>
      </c>
      <c r="F32" s="4">
        <v>19</v>
      </c>
      <c r="G32" s="4">
        <v>13</v>
      </c>
      <c r="H32" s="4">
        <f t="shared" si="1"/>
        <v>-0.79438043689917426</v>
      </c>
      <c r="I32" s="4">
        <f t="shared" si="2"/>
        <v>-0.35420427433473828</v>
      </c>
      <c r="J32" s="4">
        <f t="shared" si="3"/>
        <v>0.14062784671856945</v>
      </c>
      <c r="K32" s="4">
        <f t="shared" si="4"/>
        <v>5.9057913504313593</v>
      </c>
      <c r="L32">
        <f t="shared" si="5"/>
        <v>24.633074789548374</v>
      </c>
      <c r="M32" s="4">
        <f t="shared" si="6"/>
        <v>0.62005694430023639</v>
      </c>
      <c r="N32">
        <f t="shared" si="7"/>
        <v>0.62005694430023639</v>
      </c>
      <c r="O32" s="4">
        <f t="shared" si="8"/>
        <v>3</v>
      </c>
    </row>
    <row r="33" spans="3:15" x14ac:dyDescent="0.2">
      <c r="C33">
        <v>20</v>
      </c>
      <c r="D33" s="4" t="s">
        <v>691</v>
      </c>
      <c r="E33" s="4">
        <v>13</v>
      </c>
      <c r="F33" s="4">
        <v>6</v>
      </c>
      <c r="G33" s="4">
        <v>0</v>
      </c>
      <c r="H33" s="4">
        <f t="shared" si="1"/>
        <v>-0.76972725092644134</v>
      </c>
      <c r="I33" s="4">
        <f t="shared" si="2"/>
        <v>-0.78144035781065968</v>
      </c>
      <c r="J33" s="4">
        <f t="shared" si="3"/>
        <v>-0.8667267287552648</v>
      </c>
      <c r="K33" s="4">
        <f t="shared" si="4"/>
        <v>9.0772654834685103</v>
      </c>
      <c r="L33">
        <f t="shared" si="5"/>
        <v>35.228265078077392</v>
      </c>
      <c r="M33" s="4">
        <f t="shared" si="6"/>
        <v>0.64101554006961559</v>
      </c>
      <c r="N33">
        <f t="shared" si="7"/>
        <v>0.64101554006961559</v>
      </c>
      <c r="O33" s="4">
        <f t="shared" si="8"/>
        <v>3</v>
      </c>
    </row>
    <row r="34" spans="3:15" x14ac:dyDescent="0.2">
      <c r="C34">
        <v>21</v>
      </c>
      <c r="D34" s="4" t="s">
        <v>693</v>
      </c>
      <c r="E34" s="4">
        <v>43</v>
      </c>
      <c r="F34" s="4">
        <v>23</v>
      </c>
      <c r="G34" s="4">
        <v>9</v>
      </c>
      <c r="H34" s="4">
        <f t="shared" si="1"/>
        <v>-3.0131671744451419E-2</v>
      </c>
      <c r="I34" s="4">
        <f t="shared" si="2"/>
        <v>-0.22274701788060861</v>
      </c>
      <c r="J34" s="4">
        <f t="shared" si="3"/>
        <v>-0.16932740727337955</v>
      </c>
      <c r="K34" s="4">
        <f t="shared" si="4"/>
        <v>3.4717399782100906</v>
      </c>
      <c r="L34">
        <f t="shared" si="5"/>
        <v>24.36100679836624</v>
      </c>
      <c r="M34" s="4">
        <f t="shared" si="6"/>
        <v>0.13182081210423216</v>
      </c>
      <c r="N34">
        <f t="shared" si="7"/>
        <v>0.13182081210423216</v>
      </c>
      <c r="O34" s="4">
        <f t="shared" si="8"/>
        <v>3</v>
      </c>
    </row>
    <row r="35" spans="3:15" x14ac:dyDescent="0.2">
      <c r="C35">
        <v>22</v>
      </c>
      <c r="D35" s="4" t="s">
        <v>694</v>
      </c>
      <c r="E35" s="4">
        <v>35</v>
      </c>
      <c r="F35" s="4">
        <v>17</v>
      </c>
      <c r="G35" s="4">
        <v>6</v>
      </c>
      <c r="H35" s="4">
        <f t="shared" si="1"/>
        <v>-0.22735715952631538</v>
      </c>
      <c r="I35" s="4">
        <f t="shared" si="2"/>
        <v>-0.4199329025618031</v>
      </c>
      <c r="J35" s="4">
        <f t="shared" si="3"/>
        <v>-0.40179384776734128</v>
      </c>
      <c r="K35" s="4">
        <f t="shared" si="4"/>
        <v>4.9170394321967397</v>
      </c>
      <c r="L35">
        <f t="shared" si="5"/>
        <v>27.688864959930509</v>
      </c>
      <c r="M35" s="4">
        <f t="shared" si="6"/>
        <v>0</v>
      </c>
      <c r="N35">
        <f t="shared" si="7"/>
        <v>0</v>
      </c>
      <c r="O35" s="4">
        <f t="shared" si="8"/>
        <v>3</v>
      </c>
    </row>
    <row r="36" spans="3:15" x14ac:dyDescent="0.2">
      <c r="C36">
        <v>23</v>
      </c>
      <c r="D36" s="4" t="s">
        <v>695</v>
      </c>
      <c r="E36" s="4">
        <v>57</v>
      </c>
      <c r="F36" s="4">
        <v>23</v>
      </c>
      <c r="G36" s="4">
        <v>6</v>
      </c>
      <c r="H36" s="4">
        <f t="shared" si="1"/>
        <v>0.31501293187381052</v>
      </c>
      <c r="I36" s="4">
        <f t="shared" si="2"/>
        <v>-0.22274701788060861</v>
      </c>
      <c r="J36" s="4">
        <f t="shared" si="3"/>
        <v>-0.40179384776734128</v>
      </c>
      <c r="K36" s="4">
        <f t="shared" si="4"/>
        <v>3.1392585972647966</v>
      </c>
      <c r="L36">
        <f t="shared" si="5"/>
        <v>25.780999399985568</v>
      </c>
      <c r="M36" s="4">
        <f t="shared" si="6"/>
        <v>0.33304758916288624</v>
      </c>
      <c r="N36">
        <f t="shared" si="7"/>
        <v>0.33304758916288624</v>
      </c>
      <c r="O36" s="4">
        <f t="shared" si="8"/>
        <v>3</v>
      </c>
    </row>
    <row r="37" spans="3:15" x14ac:dyDescent="0.2">
      <c r="C37">
        <v>24</v>
      </c>
      <c r="D37" s="4" t="s">
        <v>697</v>
      </c>
      <c r="E37" s="4">
        <v>57</v>
      </c>
      <c r="F37" s="4">
        <v>28</v>
      </c>
      <c r="G37" s="4">
        <v>11</v>
      </c>
      <c r="H37" s="4">
        <f t="shared" si="1"/>
        <v>0.31501293187381052</v>
      </c>
      <c r="I37" s="4">
        <f t="shared" si="2"/>
        <v>-5.8425447312946542E-2</v>
      </c>
      <c r="J37" s="4">
        <f t="shared" si="3"/>
        <v>-1.4349780277405041E-2</v>
      </c>
      <c r="K37" s="4">
        <f t="shared" si="4"/>
        <v>2.1409212367587398</v>
      </c>
      <c r="L37">
        <f t="shared" si="5"/>
        <v>21.941879800395554</v>
      </c>
      <c r="M37" s="4">
        <f t="shared" si="6"/>
        <v>0.5749658616790313</v>
      </c>
      <c r="N37">
        <f t="shared" si="7"/>
        <v>0.5749658616790313</v>
      </c>
      <c r="O37" s="4">
        <f t="shared" si="8"/>
        <v>3</v>
      </c>
    </row>
    <row r="38" spans="3:15" x14ac:dyDescent="0.2">
      <c r="C38">
        <v>25</v>
      </c>
      <c r="D38" s="4" t="s">
        <v>698</v>
      </c>
      <c r="E38" s="4">
        <v>30</v>
      </c>
      <c r="F38" s="4">
        <v>12</v>
      </c>
      <c r="G38" s="4">
        <v>6</v>
      </c>
      <c r="H38" s="4">
        <f t="shared" si="1"/>
        <v>-0.35062308938998038</v>
      </c>
      <c r="I38" s="4">
        <f t="shared" si="2"/>
        <v>-0.58425447312946521</v>
      </c>
      <c r="J38" s="4">
        <f t="shared" si="3"/>
        <v>-0.40179384776734128</v>
      </c>
      <c r="K38" s="4">
        <f t="shared" si="4"/>
        <v>5.729604405762057</v>
      </c>
      <c r="L38">
        <f t="shared" si="5"/>
        <v>29.112264989321076</v>
      </c>
      <c r="M38" s="4">
        <f t="shared" si="6"/>
        <v>4.2196068018977136E-2</v>
      </c>
      <c r="N38">
        <f t="shared" si="7"/>
        <v>4.2196068018977136E-2</v>
      </c>
      <c r="O38" s="4">
        <f t="shared" si="8"/>
        <v>3</v>
      </c>
    </row>
    <row r="39" spans="3:15" x14ac:dyDescent="0.2">
      <c r="C39">
        <v>26</v>
      </c>
      <c r="D39" s="4" t="s">
        <v>699</v>
      </c>
      <c r="E39" s="4">
        <v>57</v>
      </c>
      <c r="F39" s="4">
        <v>34</v>
      </c>
      <c r="G39" s="4">
        <v>10</v>
      </c>
      <c r="H39" s="4">
        <f t="shared" si="1"/>
        <v>0.31501293187381052</v>
      </c>
      <c r="I39" s="4">
        <f t="shared" si="2"/>
        <v>0.13876043736824795</v>
      </c>
      <c r="J39" s="4">
        <f t="shared" si="3"/>
        <v>-9.1838593775392288E-2</v>
      </c>
      <c r="K39" s="4">
        <f t="shared" si="4"/>
        <v>1.9569096176537233</v>
      </c>
      <c r="L39">
        <f t="shared" si="5"/>
        <v>21.207079213836899</v>
      </c>
      <c r="M39" s="4">
        <f t="shared" si="6"/>
        <v>0.70237582360479023</v>
      </c>
      <c r="N39">
        <f t="shared" si="7"/>
        <v>0.70237582360479023</v>
      </c>
      <c r="O39" s="4">
        <f t="shared" si="8"/>
        <v>3</v>
      </c>
    </row>
    <row r="40" spans="3:15" x14ac:dyDescent="0.2">
      <c r="C40">
        <v>27</v>
      </c>
      <c r="D40" s="4" t="s">
        <v>700</v>
      </c>
      <c r="E40" s="4">
        <v>31</v>
      </c>
      <c r="F40" s="4">
        <v>15</v>
      </c>
      <c r="G40" s="4">
        <v>2</v>
      </c>
      <c r="H40" s="4">
        <f t="shared" si="1"/>
        <v>-0.32596990341724735</v>
      </c>
      <c r="I40" s="4">
        <f t="shared" si="2"/>
        <v>-0.48566153078886792</v>
      </c>
      <c r="J40" s="4">
        <f t="shared" si="3"/>
        <v>-0.71174910175929029</v>
      </c>
      <c r="K40" s="4">
        <f t="shared" si="4"/>
        <v>6.1561080132391979</v>
      </c>
      <c r="L40">
        <f t="shared" si="5"/>
        <v>30.730131306668532</v>
      </c>
      <c r="M40" s="4">
        <f t="shared" si="6"/>
        <v>0.11011698530352387</v>
      </c>
      <c r="N40">
        <f t="shared" si="7"/>
        <v>0.11011698530352387</v>
      </c>
      <c r="O40" s="4">
        <f t="shared" si="8"/>
        <v>3</v>
      </c>
    </row>
  </sheetData>
  <conditionalFormatting sqref="O16">
    <cfRule type="colorScale" priority="2">
      <colorScale>
        <cfvo type="num" val="1"/>
        <cfvo type="num" val="2"/>
        <cfvo type="num" val="3"/>
        <color rgb="FFFF7128"/>
        <color rgb="FFFFEB84"/>
        <color theme="9" tint="0.39997558519241921"/>
      </colorScale>
    </cfRule>
  </conditionalFormatting>
  <conditionalFormatting sqref="O14:O40">
    <cfRule type="colorScale" priority="1">
      <colorScale>
        <cfvo type="num" val="1"/>
        <cfvo type="num" val="2"/>
        <cfvo type="num" val="3"/>
        <color rgb="FFFF7128"/>
        <color rgb="FFFFEB84"/>
        <color theme="9" tint="0.59999389629810485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4923-4A31-244E-BAA0-E21AD6A28CF7}">
  <dimension ref="A1"/>
  <sheetViews>
    <sheetView zoomScale="125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tabula-ADA-Tables</vt:lpstr>
      <vt:lpstr>Filtered data set- sector</vt:lpstr>
      <vt:lpstr>Filtered data set- job type</vt:lpstr>
      <vt:lpstr>cluster-analysis1sector</vt:lpstr>
      <vt:lpstr>cluter-analysis 2jobtype</vt:lpstr>
      <vt:lpstr>Sheet1</vt:lpstr>
      <vt:lpstr>cluster</vt:lpstr>
      <vt:lpstr>table</vt:lpstr>
      <vt:lpstr>trash</vt:lpstr>
      <vt:lpstr>usagetable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2021-03-19T20:27:57Z</dcterms:created>
  <dcterms:modified xsi:type="dcterms:W3CDTF">2021-04-15T07:58:11Z</dcterms:modified>
</cp:coreProperties>
</file>