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"/>
    </mc:Choice>
  </mc:AlternateContent>
  <xr:revisionPtr revIDLastSave="0" documentId="8_{F1DA736F-2FA9-4588-B7D7-7D8537D65396}" xr6:coauthVersionLast="47" xr6:coauthVersionMax="47" xr10:uidLastSave="{00000000-0000-0000-0000-000000000000}"/>
  <bookViews>
    <workbookView xWindow="-120" yWindow="-120" windowWidth="20730" windowHeight="11160" activeTab="1" xr2:uid="{6669473F-0CB9-4909-9362-52605B355307}"/>
  </bookViews>
  <sheets>
    <sheet name="opportunity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4" i="2"/>
  <c r="C10" i="2"/>
  <c r="C4" i="2"/>
  <c r="C6" i="2"/>
  <c r="C7" i="2"/>
  <c r="C8" i="2"/>
  <c r="C9" i="2"/>
  <c r="C13" i="2"/>
  <c r="C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<sst xmlns="http://schemas.openxmlformats.org/spreadsheetml/2006/main" count="46" uniqueCount="44">
  <si>
    <t>Contact</t>
  </si>
  <si>
    <t>Email</t>
  </si>
  <si>
    <t>Notes/Comment</t>
  </si>
  <si>
    <t>Company Name</t>
  </si>
  <si>
    <t>Date Created</t>
  </si>
  <si>
    <t>Owner</t>
  </si>
  <si>
    <t>Opportunity Status</t>
  </si>
  <si>
    <t>Opportunity Stage</t>
  </si>
  <si>
    <t>Value</t>
  </si>
  <si>
    <t>Website</t>
  </si>
  <si>
    <t>Street Address</t>
  </si>
  <si>
    <t>City</t>
  </si>
  <si>
    <t xml:space="preserve">State </t>
  </si>
  <si>
    <t>Zip Code</t>
  </si>
  <si>
    <t>ITC Ltd</t>
  </si>
  <si>
    <t>Henery</t>
  </si>
  <si>
    <t>Open</t>
  </si>
  <si>
    <t>Demo</t>
  </si>
  <si>
    <t>itcltd@gmail.com</t>
  </si>
  <si>
    <t>Saharanpur</t>
  </si>
  <si>
    <t>Khalasi Line</t>
  </si>
  <si>
    <t>U.P</t>
  </si>
  <si>
    <t>www.itcltd.com</t>
  </si>
  <si>
    <t>We first contect him to follow up</t>
  </si>
  <si>
    <t>Total opportunity</t>
  </si>
  <si>
    <t>Open opportunity</t>
  </si>
  <si>
    <t>Closed opportunity</t>
  </si>
  <si>
    <t>Won opportunity</t>
  </si>
  <si>
    <t>Qualified</t>
  </si>
  <si>
    <t>Unqualified</t>
  </si>
  <si>
    <t>Negotiation</t>
  </si>
  <si>
    <t>Follow up</t>
  </si>
  <si>
    <t>Won</t>
  </si>
  <si>
    <t>Lost</t>
  </si>
  <si>
    <t>Opportunity Number</t>
  </si>
  <si>
    <t>Jio</t>
  </si>
  <si>
    <t>Close</t>
  </si>
  <si>
    <t>Anil Ambani</t>
  </si>
  <si>
    <t>Revenue in open opportunity</t>
  </si>
  <si>
    <t>Revenue in Lost opportunity</t>
  </si>
  <si>
    <t>Revenue in won opportunity</t>
  </si>
  <si>
    <t>2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</si>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</sst>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₹-43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2" borderId="2" xfId="0" applyFont="1" applyFill="1" applyBorder="1"/>
    <xf numFmtId="0" fontId="0" fillId="0" borderId="2" xfId="0" applyBorder="1"/>
    <xf numFmtId="0" fontId="0" fillId="0" borderId="3" xfId="0" applyNumberFormat="1" applyBorder="1"/>
    <xf numFmtId="0" fontId="1" fillId="2" borderId="4" xfId="0" applyFont="1" applyFill="1" applyBorder="1"/>
    <xf numFmtId="0" fontId="0" fillId="0" borderId="5" xfId="0" applyNumberFormat="1" applyBorder="1"/>
    <xf numFmtId="0" fontId="1" fillId="0" borderId="6" xfId="0" applyFont="1" applyBorder="1"/>
    <xf numFmtId="165" fontId="0" fillId="0" borderId="7" xfId="0" applyNumberFormat="1" applyBorder="1"/>
  </cellXfs>
  <cellStyles count="1">
    <cellStyle name="Normal" xfId="0" builtinId="0"/>
  </cellStyles>
  <dxfs count="11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Dashboard!$B$3:$B$18</c:f>
              <c:strCache>
                <c:ptCount val="16"/>
                <c:pt idx="1">
                  <c:v>Open opportunity</c:v>
                </c:pt>
                <c:pt idx="2">
                  <c:v>Qualified</c:v>
                </c:pt>
                <c:pt idx="3">
                  <c:v>Unqualified</c:v>
                </c:pt>
                <c:pt idx="4">
                  <c:v>Demo</c:v>
                </c:pt>
                <c:pt idx="5">
                  <c:v>Negotiation</c:v>
                </c:pt>
                <c:pt idx="6">
                  <c:v>Follow up</c:v>
                </c:pt>
                <c:pt idx="7">
                  <c:v>Revenue in open opportunity</c:v>
                </c:pt>
                <c:pt idx="9">
                  <c:v>Closed opportunity</c:v>
                </c:pt>
                <c:pt idx="10">
                  <c:v>Lost</c:v>
                </c:pt>
                <c:pt idx="11">
                  <c:v>Revenue in Lost opportunity</c:v>
                </c:pt>
                <c:pt idx="13">
                  <c:v>Won opportunity</c:v>
                </c:pt>
                <c:pt idx="14">
                  <c:v>Won</c:v>
                </c:pt>
                <c:pt idx="15">
                  <c:v>Revenue in won opportunity</c:v>
                </c:pt>
              </c:strCache>
            </c:strRef>
          </c:cat>
          <c:val>
            <c:numRef>
              <c:f>Dashboard!$C$3:$C$18</c:f>
              <c:numCache>
                <c:formatCode>General</c:formatCode>
                <c:ptCount val="16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 formatCode="[$₹-439]#,##0.00">
                  <c:v>1500000</c:v>
                </c:pt>
                <c:pt idx="9">
                  <c:v>0</c:v>
                </c:pt>
                <c:pt idx="10">
                  <c:v>0</c:v>
                </c:pt>
                <c:pt idx="11" formatCode="[$₹-439]#,##0.00">
                  <c:v>15000</c:v>
                </c:pt>
                <c:pt idx="13">
                  <c:v>0</c:v>
                </c:pt>
                <c:pt idx="14">
                  <c:v>1</c:v>
                </c:pt>
                <c:pt idx="15" formatCode="[$₹-439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6-46B3-A722-5ED7D310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2714672"/>
        <c:axId val="1660339072"/>
      </c:barChart>
      <c:catAx>
        <c:axId val="19727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9072"/>
        <c:crosses val="autoZero"/>
        <c:auto val="1"/>
        <c:lblAlgn val="ctr"/>
        <c:lblOffset val="100"/>
        <c:noMultiLvlLbl val="0"/>
      </c:catAx>
      <c:valAx>
        <c:axId val="16603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128587</xdr:rowOff>
    </xdr:from>
    <xdr:to>
      <xdr:col>11</xdr:col>
      <xdr:colOff>219075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F197C-7C70-656B-DEB3-F13B8D30D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BE7273-90CD-4106-A7BF-84D24E6FEC22}" name="Table2" displayName="Table2" ref="B2:C10" totalsRowShown="0" headerRowBorderDxfId="9" tableBorderDxfId="10" totalsRowBorderDxfId="8">
  <autoFilter ref="B2:C10" xr:uid="{4ABE7273-90CD-4106-A7BF-84D24E6FEC22}"/>
  <tableColumns count="2">
    <tableColumn id="1" xr3:uid="{6865763D-FF5A-4119-B7F1-9B418528BD17}" name="Total opportunity" dataDxfId="7"/>
    <tableColumn id="2" xr3:uid="{85BBAC0C-3817-44E8-AA75-5DC051315E54}" name="2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51D94-DB7C-4FDE-8B15-DD2C9EE0FACE}" name="Table3" displayName="Table3" ref="B12:C14" totalsRowShown="0" headerRowBorderDxfId="4" tableBorderDxfId="5" totalsRowBorderDxfId="3">
  <autoFilter ref="B12:C14" xr:uid="{DA251D94-DB7C-4FDE-8B15-DD2C9EE0FACE}"/>
  <tableColumns count="2">
    <tableColumn id="1" xr3:uid="{37E083A3-B9AE-446E-A7E4-6CA5B37836CF}" name="Closed opportunity"/>
    <tableColumn id="2" xr3:uid="{1E15C551-0531-4649-9F99-5B4A6E269D39}" name="1">
      <calculatedColumnFormula>SUMIF(opportunity!E:E,"close",opportunity!G:G)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6FE2C3-CD94-48C8-9067-2EE2ED36EC8F}" name="Table4" displayName="Table4" ref="B16:C18" totalsRowShown="0" headerRowBorderDxfId="1" tableBorderDxfId="2" totalsRowBorderDxfId="0">
  <autoFilter ref="B16:C18" xr:uid="{296FE2C3-CD94-48C8-9067-2EE2ED36EC8F}"/>
  <tableColumns count="2">
    <tableColumn id="1" xr3:uid="{828586FB-35BC-4DE4-8845-B21EFB2C3351}" name="Won opportunity"/>
    <tableColumn id="2" xr3:uid="{4A77825B-3878-4425-85C3-69EA73F9139D}" name="0">
      <calculatedColumnFormula>SUMIF(opportunity!E:E,"won",opportunity!G:G)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tcltd@gmail.com" TargetMode="External"/><Relationship Id="rId1" Type="http://schemas.openxmlformats.org/officeDocument/2006/relationships/hyperlink" Target="http://www.itcltd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9D6E-4E72-4C31-BE9D-76D2C2F155A3}">
  <dimension ref="A1:O52"/>
  <sheetViews>
    <sheetView workbookViewId="0">
      <selection activeCell="E4" sqref="E4"/>
    </sheetView>
  </sheetViews>
  <sheetFormatPr defaultRowHeight="15" x14ac:dyDescent="0.25"/>
  <cols>
    <col min="1" max="1" width="13.42578125" style="2" bestFit="1" customWidth="1"/>
    <col min="2" max="2" width="10.140625" style="2" bestFit="1" customWidth="1"/>
    <col min="3" max="3" width="9.7109375" style="9" bestFit="1" customWidth="1"/>
    <col min="4" max="4" width="11.85546875" style="2" bestFit="1" customWidth="1"/>
    <col min="5" max="5" width="13.42578125" style="2" bestFit="1" customWidth="1"/>
    <col min="6" max="6" width="14.42578125" style="2" customWidth="1"/>
    <col min="7" max="7" width="12.7109375" style="12" bestFit="1" customWidth="1"/>
    <col min="8" max="8" width="15.28515625" style="2" bestFit="1" customWidth="1"/>
    <col min="9" max="9" width="11.42578125" style="2" bestFit="1" customWidth="1"/>
    <col min="10" max="10" width="11" style="2" bestFit="1" customWidth="1"/>
    <col min="11" max="11" width="6.140625" style="2" bestFit="1" customWidth="1"/>
    <col min="12" max="12" width="9.42578125" style="2" bestFit="1" customWidth="1"/>
    <col min="13" max="13" width="11" style="2" bestFit="1" customWidth="1"/>
    <col min="14" max="14" width="16.7109375" style="2" bestFit="1" customWidth="1"/>
    <col min="15" max="15" width="18" style="2" customWidth="1"/>
  </cols>
  <sheetData>
    <row r="1" spans="1:15" s="6" customFormat="1" ht="31.5" x14ac:dyDescent="0.25">
      <c r="A1" s="5" t="s">
        <v>34</v>
      </c>
      <c r="B1" s="5" t="s">
        <v>3</v>
      </c>
      <c r="C1" s="7" t="s">
        <v>4</v>
      </c>
      <c r="D1" s="5" t="s">
        <v>5</v>
      </c>
      <c r="E1" s="5" t="s">
        <v>6</v>
      </c>
      <c r="F1" s="5" t="s">
        <v>7</v>
      </c>
      <c r="G1" s="10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0</v>
      </c>
      <c r="N1" s="5" t="s">
        <v>1</v>
      </c>
      <c r="O1" s="5" t="s">
        <v>2</v>
      </c>
    </row>
    <row r="2" spans="1:15" s="1" customFormat="1" ht="30" x14ac:dyDescent="0.25">
      <c r="A2" s="3">
        <f>IF(B2&lt;&gt;"",ROW(A2)-1,"")</f>
        <v>1</v>
      </c>
      <c r="B2" s="3" t="s">
        <v>14</v>
      </c>
      <c r="C2" s="8">
        <v>45179</v>
      </c>
      <c r="D2" s="3" t="s">
        <v>15</v>
      </c>
      <c r="E2" s="3" t="s">
        <v>16</v>
      </c>
      <c r="F2" s="3" t="s">
        <v>17</v>
      </c>
      <c r="G2" s="11">
        <v>1500000</v>
      </c>
      <c r="H2" s="3" t="s">
        <v>22</v>
      </c>
      <c r="I2" s="3" t="s">
        <v>20</v>
      </c>
      <c r="J2" s="3" t="s">
        <v>19</v>
      </c>
      <c r="K2" s="3" t="s">
        <v>21</v>
      </c>
      <c r="L2" s="3">
        <v>247001</v>
      </c>
      <c r="M2" s="3">
        <v>6387639995</v>
      </c>
      <c r="N2" s="3" t="s">
        <v>18</v>
      </c>
      <c r="O2" s="4" t="s">
        <v>23</v>
      </c>
    </row>
    <row r="3" spans="1:15" x14ac:dyDescent="0.25">
      <c r="A3" s="3">
        <f t="shared" ref="A3:A17" si="0">IF(B3&lt;&gt;"",ROW(A3)-1,"")</f>
        <v>2</v>
      </c>
      <c r="B3" s="3" t="s">
        <v>35</v>
      </c>
      <c r="C3" s="8">
        <v>45180</v>
      </c>
      <c r="D3" s="3" t="s">
        <v>37</v>
      </c>
      <c r="E3" s="3" t="s">
        <v>36</v>
      </c>
      <c r="F3" s="3" t="s">
        <v>32</v>
      </c>
      <c r="G3" s="11">
        <v>15000</v>
      </c>
      <c r="H3" s="3"/>
      <c r="I3" s="3"/>
      <c r="J3" s="3"/>
      <c r="K3" s="3"/>
      <c r="L3" s="3"/>
      <c r="M3" s="3"/>
      <c r="N3" s="3"/>
      <c r="O3" s="3"/>
    </row>
    <row r="4" spans="1:15" x14ac:dyDescent="0.25">
      <c r="A4" s="3" t="str">
        <f t="shared" si="0"/>
        <v/>
      </c>
      <c r="B4" s="3"/>
      <c r="C4" s="8"/>
      <c r="D4" s="3"/>
      <c r="E4" s="3"/>
      <c r="F4" s="3"/>
      <c r="G4" s="11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 t="str">
        <f t="shared" si="0"/>
        <v/>
      </c>
      <c r="B5" s="3"/>
      <c r="C5" s="8"/>
      <c r="D5" s="3"/>
      <c r="E5" s="3"/>
      <c r="F5" s="3"/>
      <c r="G5" s="11"/>
      <c r="H5" s="3"/>
      <c r="I5" s="3"/>
      <c r="J5" s="3"/>
      <c r="K5" s="3"/>
      <c r="L5" s="3"/>
      <c r="M5" s="3"/>
      <c r="N5" s="3"/>
      <c r="O5" s="3"/>
    </row>
    <row r="6" spans="1:15" x14ac:dyDescent="0.25">
      <c r="A6" s="3" t="str">
        <f t="shared" si="0"/>
        <v/>
      </c>
      <c r="B6" s="3"/>
      <c r="C6" s="8"/>
      <c r="D6" s="3"/>
      <c r="E6" s="3"/>
      <c r="F6" s="3"/>
      <c r="G6" s="11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 t="str">
        <f t="shared" si="0"/>
        <v/>
      </c>
      <c r="B7" s="3"/>
      <c r="C7" s="8"/>
      <c r="D7" s="3"/>
      <c r="E7" s="3"/>
      <c r="F7" s="3"/>
      <c r="G7" s="11"/>
      <c r="H7" s="3"/>
      <c r="I7" s="3"/>
      <c r="J7" s="3"/>
      <c r="K7" s="3"/>
      <c r="L7" s="3"/>
      <c r="M7" s="3"/>
      <c r="N7" s="3"/>
      <c r="O7" s="3"/>
    </row>
    <row r="8" spans="1:15" x14ac:dyDescent="0.25">
      <c r="A8" s="3" t="str">
        <f t="shared" si="0"/>
        <v/>
      </c>
      <c r="B8" s="3"/>
      <c r="C8" s="8"/>
      <c r="D8" s="3"/>
      <c r="E8" s="3"/>
      <c r="F8" s="3"/>
      <c r="G8" s="11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 t="str">
        <f t="shared" si="0"/>
        <v/>
      </c>
      <c r="B9" s="3"/>
      <c r="C9" s="8"/>
      <c r="D9" s="3"/>
      <c r="E9" s="3"/>
      <c r="F9" s="3"/>
      <c r="G9" s="11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 t="str">
        <f t="shared" si="0"/>
        <v/>
      </c>
      <c r="B10" s="3"/>
      <c r="C10" s="8"/>
      <c r="D10" s="3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 t="str">
        <f t="shared" si="0"/>
        <v/>
      </c>
      <c r="B11" s="3"/>
      <c r="C11" s="8"/>
      <c r="D11" s="3"/>
      <c r="E11" s="3"/>
      <c r="F11" s="3"/>
      <c r="G11" s="11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 t="str">
        <f t="shared" si="0"/>
        <v/>
      </c>
      <c r="B12" s="3"/>
      <c r="C12" s="8"/>
      <c r="D12" s="3"/>
      <c r="E12" s="3"/>
      <c r="F12" s="3"/>
      <c r="G12" s="11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 t="str">
        <f t="shared" si="0"/>
        <v/>
      </c>
      <c r="B13" s="3"/>
      <c r="C13" s="8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 t="str">
        <f t="shared" si="0"/>
        <v/>
      </c>
      <c r="B14" s="3"/>
      <c r="C14" s="8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 t="str">
        <f t="shared" si="0"/>
        <v/>
      </c>
      <c r="B15" s="3"/>
      <c r="C15" s="8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 t="str">
        <f t="shared" si="0"/>
        <v/>
      </c>
      <c r="B16" s="3"/>
      <c r="C16" s="8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 t="str">
        <f t="shared" si="0"/>
        <v/>
      </c>
      <c r="B17" s="3"/>
      <c r="C17" s="8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 t="str">
        <f t="shared" ref="A18:A52" si="1">IF(B18&lt;&gt;"",ROW(A18)-1,"")</f>
        <v/>
      </c>
      <c r="B18" s="3"/>
      <c r="C18" s="8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 t="str">
        <f t="shared" si="1"/>
        <v/>
      </c>
      <c r="B19" s="3"/>
      <c r="C19" s="8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 t="str">
        <f t="shared" si="1"/>
        <v/>
      </c>
      <c r="B20" s="3"/>
      <c r="C20" s="8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 t="str">
        <f t="shared" si="1"/>
        <v/>
      </c>
      <c r="B21" s="3"/>
      <c r="C21" s="8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 t="str">
        <f t="shared" si="1"/>
        <v/>
      </c>
      <c r="B22" s="3"/>
      <c r="C22" s="8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 t="str">
        <f t="shared" si="1"/>
        <v/>
      </c>
      <c r="B23" s="3"/>
      <c r="C23" s="8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 t="str">
        <f t="shared" si="1"/>
        <v/>
      </c>
      <c r="B24" s="3"/>
      <c r="C24" s="8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 t="str">
        <f t="shared" si="1"/>
        <v/>
      </c>
      <c r="B25" s="3"/>
      <c r="C25" s="8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 t="str">
        <f t="shared" si="1"/>
        <v/>
      </c>
      <c r="B26" s="3"/>
      <c r="C26" s="8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 t="str">
        <f t="shared" si="1"/>
        <v/>
      </c>
      <c r="B27" s="3"/>
      <c r="C27" s="8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 t="str">
        <f t="shared" si="1"/>
        <v/>
      </c>
      <c r="B28" s="3"/>
      <c r="C28" s="8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 t="str">
        <f t="shared" si="1"/>
        <v/>
      </c>
      <c r="B29" s="3"/>
      <c r="C29" s="8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 t="str">
        <f t="shared" si="1"/>
        <v/>
      </c>
      <c r="B30" s="3"/>
      <c r="C30" s="8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 t="str">
        <f t="shared" si="1"/>
        <v/>
      </c>
      <c r="B31" s="3"/>
      <c r="C31" s="8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 t="str">
        <f t="shared" si="1"/>
        <v/>
      </c>
      <c r="B32" s="3"/>
      <c r="C32" s="8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 t="str">
        <f t="shared" si="1"/>
        <v/>
      </c>
      <c r="B33" s="3"/>
      <c r="C33" s="8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 t="str">
        <f t="shared" si="1"/>
        <v/>
      </c>
      <c r="B34" s="3"/>
      <c r="C34" s="8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 t="str">
        <f t="shared" si="1"/>
        <v/>
      </c>
      <c r="B35" s="3"/>
      <c r="C35" s="8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 t="str">
        <f t="shared" si="1"/>
        <v/>
      </c>
      <c r="B36" s="3"/>
      <c r="C36" s="8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 t="str">
        <f t="shared" si="1"/>
        <v/>
      </c>
      <c r="B37" s="3"/>
      <c r="C37" s="8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 t="str">
        <f t="shared" si="1"/>
        <v/>
      </c>
      <c r="B38" s="3"/>
      <c r="C38" s="8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 t="str">
        <f t="shared" si="1"/>
        <v/>
      </c>
      <c r="B39" s="3"/>
      <c r="C39" s="8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 t="str">
        <f t="shared" si="1"/>
        <v/>
      </c>
      <c r="B40" s="3"/>
      <c r="C40" s="8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 t="str">
        <f t="shared" si="1"/>
        <v/>
      </c>
      <c r="B41" s="3"/>
      <c r="C41" s="8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 t="str">
        <f t="shared" si="1"/>
        <v/>
      </c>
      <c r="B42" s="3"/>
      <c r="C42" s="8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 t="str">
        <f t="shared" si="1"/>
        <v/>
      </c>
      <c r="B43" s="3"/>
      <c r="C43" s="8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 t="str">
        <f t="shared" si="1"/>
        <v/>
      </c>
      <c r="B44" s="3"/>
      <c r="C44" s="8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 t="str">
        <f t="shared" si="1"/>
        <v/>
      </c>
      <c r="B45" s="3"/>
      <c r="C45" s="8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 t="str">
        <f t="shared" si="1"/>
        <v/>
      </c>
      <c r="B46" s="3"/>
      <c r="C46" s="8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 t="str">
        <f t="shared" si="1"/>
        <v/>
      </c>
      <c r="B47" s="3"/>
      <c r="C47" s="8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 t="str">
        <f t="shared" si="1"/>
        <v/>
      </c>
      <c r="B48" s="3"/>
      <c r="C48" s="8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 t="str">
        <f t="shared" si="1"/>
        <v/>
      </c>
      <c r="B49" s="3"/>
      <c r="C49" s="8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 t="str">
        <f t="shared" si="1"/>
        <v/>
      </c>
      <c r="B50" s="3"/>
      <c r="C50" s="8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 t="str">
        <f t="shared" si="1"/>
        <v/>
      </c>
      <c r="B51" s="3"/>
      <c r="C51" s="8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 t="str">
        <f t="shared" si="1"/>
        <v/>
      </c>
      <c r="B52" s="3"/>
      <c r="C52" s="8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</row>
  </sheetData>
  <dataValidations count="2">
    <dataValidation type="list" allowBlank="1" showInputMessage="1" showErrorMessage="1" sqref="E2:E1048576" xr:uid="{33231388-83B2-4D5C-B033-086037ACE8F5}">
      <formula1>"Open,Close,Won"</formula1>
    </dataValidation>
    <dataValidation type="list" allowBlank="1" showInputMessage="1" showErrorMessage="1" sqref="F2:F1048576" xr:uid="{2CE95CF0-0E4B-42AF-9CF2-A2D5A706F750}">
      <formula1>"Unqualified,Qualified,Demo,Negotiation,Won,Lost,Follow up"</formula1>
    </dataValidation>
  </dataValidations>
  <hyperlinks>
    <hyperlink ref="H2" r:id="rId1" xr:uid="{58547030-88EA-4746-BC97-34CCDE36C6C5}"/>
    <hyperlink ref="N2" r:id="rId2" xr:uid="{5660D462-3632-4A09-B0F1-FD6EF76612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A8DC-991E-4B9D-A5F7-C5E438CAF22D}">
  <dimension ref="B2:C18"/>
  <sheetViews>
    <sheetView tabSelected="1" workbookViewId="0">
      <selection activeCell="N7" sqref="N7"/>
    </sheetView>
  </sheetViews>
  <sheetFormatPr defaultRowHeight="15" x14ac:dyDescent="0.25"/>
  <cols>
    <col min="2" max="2" width="27.5703125" bestFit="1" customWidth="1"/>
    <col min="3" max="3" width="12.7109375" style="13" bestFit="1" customWidth="1"/>
    <col min="6" max="6" width="11.7109375" customWidth="1"/>
  </cols>
  <sheetData>
    <row r="2" spans="2:3" x14ac:dyDescent="0.25">
      <c r="B2" s="17" t="s">
        <v>24</v>
      </c>
      <c r="C2" s="18" t="s">
        <v>41</v>
      </c>
    </row>
    <row r="3" spans="2:3" x14ac:dyDescent="0.25">
      <c r="B3" s="15"/>
      <c r="C3" s="16"/>
    </row>
    <row r="4" spans="2:3" x14ac:dyDescent="0.25">
      <c r="B4" s="14" t="s">
        <v>25</v>
      </c>
      <c r="C4" s="16">
        <f>COUNTIF(opportunity!E:E,"OPEN")</f>
        <v>1</v>
      </c>
    </row>
    <row r="5" spans="2:3" x14ac:dyDescent="0.25">
      <c r="B5" s="15" t="s">
        <v>28</v>
      </c>
      <c r="C5" s="16">
        <f>COUNTIF(opportunity!F:F,Dashboard!B5)</f>
        <v>0</v>
      </c>
    </row>
    <row r="6" spans="2:3" x14ac:dyDescent="0.25">
      <c r="B6" s="15" t="s">
        <v>29</v>
      </c>
      <c r="C6" s="16">
        <f>COUNTIF(opportunity!F:F,Dashboard!B6)</f>
        <v>0</v>
      </c>
    </row>
    <row r="7" spans="2:3" x14ac:dyDescent="0.25">
      <c r="B7" s="15" t="s">
        <v>17</v>
      </c>
      <c r="C7" s="16">
        <f>COUNTIF(opportunity!F:F,Dashboard!B7)</f>
        <v>1</v>
      </c>
    </row>
    <row r="8" spans="2:3" x14ac:dyDescent="0.25">
      <c r="B8" s="15" t="s">
        <v>30</v>
      </c>
      <c r="C8" s="16">
        <f>COUNTIF(opportunity!F:F,Dashboard!B8)</f>
        <v>0</v>
      </c>
    </row>
    <row r="9" spans="2:3" x14ac:dyDescent="0.25">
      <c r="B9" s="15" t="s">
        <v>31</v>
      </c>
      <c r="C9" s="16">
        <f>COUNTIF(opportunity!F:F,Dashboard!B9)</f>
        <v>0</v>
      </c>
    </row>
    <row r="10" spans="2:3" x14ac:dyDescent="0.25">
      <c r="B10" s="19" t="s">
        <v>38</v>
      </c>
      <c r="C10" s="20">
        <f>SUMIF(opportunity!E:E,"open",opportunity!G:G)</f>
        <v>1500000</v>
      </c>
    </row>
    <row r="12" spans="2:3" x14ac:dyDescent="0.25">
      <c r="B12" s="17" t="s">
        <v>26</v>
      </c>
      <c r="C12" s="18" t="s">
        <v>42</v>
      </c>
    </row>
    <row r="13" spans="2:3" x14ac:dyDescent="0.25">
      <c r="B13" s="15" t="s">
        <v>33</v>
      </c>
      <c r="C13" s="16">
        <f>COUNTIF(opportunity!F:F,Dashboard!B13)</f>
        <v>0</v>
      </c>
    </row>
    <row r="14" spans="2:3" x14ac:dyDescent="0.25">
      <c r="B14" s="19" t="s">
        <v>39</v>
      </c>
      <c r="C14" s="20">
        <f>SUMIF(opportunity!E:E,"close",opportunity!G:G)</f>
        <v>15000</v>
      </c>
    </row>
    <row r="16" spans="2:3" x14ac:dyDescent="0.25">
      <c r="B16" s="17" t="s">
        <v>27</v>
      </c>
      <c r="C16" s="18" t="s">
        <v>43</v>
      </c>
    </row>
    <row r="17" spans="2:3" x14ac:dyDescent="0.25">
      <c r="B17" s="15" t="s">
        <v>32</v>
      </c>
      <c r="C17" s="16">
        <f>COUNTIF(opportunity!F:F,Dashboard!B17)</f>
        <v>1</v>
      </c>
    </row>
    <row r="18" spans="2:3" x14ac:dyDescent="0.25">
      <c r="B18" s="19" t="s">
        <v>40</v>
      </c>
      <c r="C18" s="20">
        <f>SUMIF(opportunity!E:E,"won",opportunity!G:G)</f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Bijalwan</dc:creator>
  <cp:lastModifiedBy>Ashish Bijalwan</cp:lastModifiedBy>
  <dcterms:created xsi:type="dcterms:W3CDTF">2023-10-09T06:14:55Z</dcterms:created>
  <dcterms:modified xsi:type="dcterms:W3CDTF">2023-10-10T07:24:41Z</dcterms:modified>
</cp:coreProperties>
</file>