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3"/>
  </bookViews>
  <sheets>
    <sheet name="Sheet5" sheetId="5" r:id="rId1"/>
    <sheet name="Sheet6" sheetId="6" r:id="rId2"/>
    <sheet name="Sheet4" sheetId="7" r:id="rId3"/>
    <sheet name="Sheet7" sheetId="8" r:id="rId4"/>
    <sheet name="Sheet1" sheetId="1" r:id="rId5"/>
    <sheet name="Sheet2" sheetId="2" r:id="rId6"/>
    <sheet name="Sheet3" sheetId="3" r:id="rId7"/>
  </sheets>
  <calcPr calcId="124519"/>
  <pivotCaches>
    <pivotCache cacheId="15" r:id="rId8"/>
  </pivotCaches>
</workbook>
</file>

<file path=xl/calcChain.xml><?xml version="1.0" encoding="utf-8"?>
<calcChain xmlns="http://schemas.openxmlformats.org/spreadsheetml/2006/main">
  <c r="C3" i="1"/>
  <c r="D3"/>
  <c r="F3"/>
  <c r="J3"/>
  <c r="K3"/>
  <c r="M3" s="1"/>
  <c r="D4"/>
  <c r="F4"/>
  <c r="J4"/>
  <c r="K4"/>
  <c r="M4" s="1"/>
  <c r="D5"/>
  <c r="F5"/>
  <c r="J5"/>
  <c r="K5"/>
  <c r="M5" s="1"/>
  <c r="D6"/>
  <c r="F6"/>
  <c r="J6"/>
  <c r="K6"/>
  <c r="M6" s="1"/>
  <c r="D7"/>
  <c r="F7"/>
  <c r="J7"/>
  <c r="K7"/>
  <c r="M7" s="1"/>
  <c r="D8"/>
  <c r="F8"/>
  <c r="J8"/>
  <c r="K8"/>
  <c r="M8" s="1"/>
  <c r="D9"/>
  <c r="F9"/>
  <c r="J9"/>
  <c r="K9"/>
  <c r="M9" s="1"/>
  <c r="D10"/>
  <c r="F10"/>
  <c r="J10"/>
  <c r="K10"/>
  <c r="M10" s="1"/>
  <c r="D11"/>
  <c r="F11"/>
  <c r="J11"/>
  <c r="K11"/>
  <c r="D12"/>
  <c r="F12"/>
  <c r="J12"/>
  <c r="K12"/>
  <c r="M12" s="1"/>
  <c r="D13"/>
  <c r="F13"/>
  <c r="J13"/>
  <c r="K13"/>
  <c r="M13" s="1"/>
  <c r="D14"/>
  <c r="F14"/>
  <c r="J14"/>
  <c r="K14"/>
  <c r="D15"/>
  <c r="F15"/>
  <c r="J15"/>
  <c r="K15"/>
  <c r="M15" s="1"/>
  <c r="D16"/>
  <c r="F16"/>
  <c r="J16"/>
  <c r="K16"/>
  <c r="M16" s="1"/>
  <c r="D17"/>
  <c r="F17"/>
  <c r="J17"/>
  <c r="K17"/>
  <c r="D18"/>
  <c r="F18"/>
  <c r="J18"/>
  <c r="K18"/>
  <c r="M18" s="1"/>
  <c r="D19"/>
  <c r="F19"/>
  <c r="J19"/>
  <c r="K19"/>
  <c r="M19" s="1"/>
  <c r="D20"/>
  <c r="F20"/>
  <c r="J20"/>
  <c r="K20"/>
  <c r="M20" s="1"/>
  <c r="D21"/>
  <c r="F21"/>
  <c r="J21"/>
  <c r="K21"/>
  <c r="M21" s="1"/>
  <c r="D22"/>
  <c r="F22"/>
  <c r="J22"/>
  <c r="K22"/>
  <c r="M22" s="1"/>
  <c r="D23"/>
  <c r="F23"/>
  <c r="J23"/>
  <c r="K23"/>
  <c r="D24"/>
  <c r="F24"/>
  <c r="J24"/>
  <c r="K24"/>
  <c r="M24" s="1"/>
  <c r="D25"/>
  <c r="F25"/>
  <c r="J25"/>
  <c r="K25"/>
  <c r="M25" s="1"/>
  <c r="D26"/>
  <c r="F26"/>
  <c r="J26"/>
  <c r="K26"/>
  <c r="D27"/>
  <c r="F27"/>
  <c r="J27"/>
  <c r="K27"/>
  <c r="M27" s="1"/>
  <c r="D28"/>
  <c r="F28"/>
  <c r="J28"/>
  <c r="K28"/>
  <c r="M28" s="1"/>
  <c r="D29"/>
  <c r="F29"/>
  <c r="J29"/>
  <c r="K29"/>
  <c r="D30"/>
  <c r="F30"/>
  <c r="J30"/>
  <c r="K30"/>
  <c r="M30" s="1"/>
  <c r="D31"/>
  <c r="F31"/>
  <c r="J31"/>
  <c r="K31"/>
  <c r="M31" s="1"/>
  <c r="D32"/>
  <c r="F32"/>
  <c r="J32"/>
  <c r="K32"/>
  <c r="M32" s="1"/>
  <c r="D33"/>
  <c r="F33"/>
  <c r="J33"/>
  <c r="K33"/>
  <c r="M33" s="1"/>
  <c r="D34"/>
  <c r="F34"/>
  <c r="J34"/>
  <c r="K34"/>
  <c r="M34" s="1"/>
  <c r="D35"/>
  <c r="F35"/>
  <c r="J35"/>
  <c r="K35"/>
  <c r="D36"/>
  <c r="F36"/>
  <c r="J36"/>
  <c r="K36"/>
  <c r="M36" s="1"/>
  <c r="D37"/>
  <c r="F37"/>
  <c r="J37"/>
  <c r="K37"/>
  <c r="M37" s="1"/>
  <c r="D38"/>
  <c r="F38"/>
  <c r="J38"/>
  <c r="K38"/>
  <c r="D39"/>
  <c r="F39"/>
  <c r="J39"/>
  <c r="K39"/>
  <c r="M39" s="1"/>
  <c r="D40"/>
  <c r="F40"/>
  <c r="J40"/>
  <c r="K40"/>
  <c r="M40" s="1"/>
  <c r="D41"/>
  <c r="F41"/>
  <c r="J41"/>
  <c r="K41"/>
  <c r="M41" s="1"/>
  <c r="D42"/>
  <c r="F42"/>
  <c r="J42"/>
  <c r="K42"/>
  <c r="M42" s="1"/>
  <c r="D43"/>
  <c r="F43"/>
  <c r="J43"/>
  <c r="K43"/>
  <c r="M43" s="1"/>
  <c r="D44"/>
  <c r="F44"/>
  <c r="J44"/>
  <c r="K44"/>
  <c r="M44" s="1"/>
  <c r="D45"/>
  <c r="F45"/>
  <c r="J45"/>
  <c r="K45"/>
  <c r="M45" s="1"/>
  <c r="D46"/>
  <c r="F46"/>
  <c r="J46"/>
  <c r="K46"/>
  <c r="M46" s="1"/>
  <c r="D47"/>
  <c r="F47"/>
  <c r="J47"/>
  <c r="K47"/>
  <c r="M47" s="1"/>
  <c r="D48"/>
  <c r="F48"/>
  <c r="J48"/>
  <c r="K48"/>
  <c r="M48" s="1"/>
  <c r="D49"/>
  <c r="F49"/>
  <c r="J49"/>
  <c r="K49"/>
  <c r="M49" s="1"/>
  <c r="D50"/>
  <c r="F50"/>
  <c r="J50"/>
  <c r="K50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L11" l="1"/>
  <c r="L50"/>
  <c r="N47"/>
  <c r="N44"/>
  <c r="L38"/>
  <c r="N32"/>
  <c r="N8"/>
  <c r="L40"/>
  <c r="N41"/>
  <c r="N20"/>
  <c r="N49"/>
  <c r="N46"/>
  <c r="N43"/>
  <c r="N40"/>
  <c r="N37"/>
  <c r="N34"/>
  <c r="N31"/>
  <c r="N28"/>
  <c r="N25"/>
  <c r="N22"/>
  <c r="N19"/>
  <c r="N16"/>
  <c r="N13"/>
  <c r="N10"/>
  <c r="N7"/>
  <c r="N4"/>
  <c r="N5"/>
  <c r="N48"/>
  <c r="N45"/>
  <c r="N42"/>
  <c r="N39"/>
  <c r="N36"/>
  <c r="N33"/>
  <c r="N30"/>
  <c r="N27"/>
  <c r="N24"/>
  <c r="N21"/>
  <c r="N18"/>
  <c r="N15"/>
  <c r="N12"/>
  <c r="N9"/>
  <c r="N6"/>
  <c r="N3"/>
  <c r="L45"/>
  <c r="L21"/>
  <c r="L9"/>
  <c r="L28"/>
  <c r="L35"/>
  <c r="L29"/>
  <c r="L26"/>
  <c r="L23"/>
  <c r="L17"/>
  <c r="L14"/>
  <c r="L37"/>
  <c r="L25"/>
  <c r="L16"/>
  <c r="M11"/>
  <c r="N11" s="1"/>
  <c r="M23"/>
  <c r="N23" s="1"/>
  <c r="L33"/>
  <c r="L24"/>
  <c r="M35"/>
  <c r="N35" s="1"/>
  <c r="M29"/>
  <c r="N29" s="1"/>
  <c r="M17"/>
  <c r="N17" s="1"/>
  <c r="L48"/>
  <c r="L13"/>
  <c r="M50"/>
  <c r="N50" s="1"/>
  <c r="M38"/>
  <c r="N38" s="1"/>
  <c r="M26"/>
  <c r="N26" s="1"/>
  <c r="M14"/>
  <c r="N14" s="1"/>
  <c r="L49"/>
  <c r="L44"/>
  <c r="L36"/>
  <c r="L12"/>
  <c r="L3"/>
  <c r="L42"/>
  <c r="L39"/>
  <c r="L30"/>
  <c r="L27"/>
  <c r="L18"/>
  <c r="L15"/>
  <c r="L6"/>
  <c r="L46"/>
  <c r="L43"/>
  <c r="L34"/>
  <c r="L31"/>
  <c r="L22"/>
  <c r="L19"/>
  <c r="L10"/>
  <c r="L7"/>
  <c r="L4"/>
  <c r="L32"/>
  <c r="L20"/>
  <c r="L8"/>
  <c r="L47"/>
  <c r="L41"/>
  <c r="L5"/>
  <c r="O49" l="1"/>
  <c r="Q49" s="1"/>
  <c r="O20"/>
  <c r="Q20" s="1"/>
  <c r="O16"/>
  <c r="Q16" s="1"/>
  <c r="O13"/>
  <c r="Q13" s="1"/>
  <c r="O50"/>
  <c r="Q50" s="1"/>
  <c r="O15"/>
  <c r="P15" s="1"/>
  <c r="O21"/>
  <c r="P21" s="1"/>
  <c r="O43"/>
  <c r="Q43" s="1"/>
  <c r="O39"/>
  <c r="O47"/>
  <c r="O5"/>
  <c r="O8"/>
  <c r="O41"/>
  <c r="O44"/>
  <c r="O36"/>
  <c r="O31"/>
  <c r="O40"/>
  <c r="O32"/>
  <c r="O38"/>
  <c r="O6"/>
  <c r="O33"/>
  <c r="O22"/>
  <c r="O28"/>
  <c r="O26"/>
  <c r="O19"/>
  <c r="O42"/>
  <c r="O10"/>
  <c r="O14"/>
  <c r="O7"/>
  <c r="O4"/>
  <c r="O27"/>
  <c r="O37"/>
  <c r="O30"/>
  <c r="O9"/>
  <c r="O46"/>
  <c r="O35"/>
  <c r="O34"/>
  <c r="O24"/>
  <c r="O29"/>
  <c r="O12"/>
  <c r="O23"/>
  <c r="O17"/>
  <c r="O48"/>
  <c r="O11"/>
  <c r="O18"/>
  <c r="O25"/>
  <c r="O45"/>
  <c r="O3"/>
  <c r="P49" l="1"/>
  <c r="P20"/>
  <c r="P13"/>
  <c r="P16"/>
  <c r="Q21"/>
  <c r="Q15"/>
  <c r="P50"/>
  <c r="P43"/>
  <c r="P35"/>
  <c r="Q35"/>
  <c r="P26"/>
  <c r="Q26"/>
  <c r="P8"/>
  <c r="Q8"/>
  <c r="P34"/>
  <c r="Q34"/>
  <c r="P19"/>
  <c r="Q19"/>
  <c r="P41"/>
  <c r="Q41"/>
  <c r="P24"/>
  <c r="Q24"/>
  <c r="P42"/>
  <c r="Q42"/>
  <c r="P44"/>
  <c r="Q44"/>
  <c r="P29"/>
  <c r="Q29"/>
  <c r="P10"/>
  <c r="Q10"/>
  <c r="P36"/>
  <c r="Q36"/>
  <c r="P39"/>
  <c r="Q39"/>
  <c r="P12"/>
  <c r="Q12"/>
  <c r="P14"/>
  <c r="Q14"/>
  <c r="P31"/>
  <c r="Q31"/>
  <c r="P23"/>
  <c r="Q23"/>
  <c r="P7"/>
  <c r="Q7"/>
  <c r="P40"/>
  <c r="Q40"/>
  <c r="P17"/>
  <c r="Q17"/>
  <c r="P4"/>
  <c r="Q4"/>
  <c r="P32"/>
  <c r="Q32"/>
  <c r="P48"/>
  <c r="Q48"/>
  <c r="P27"/>
  <c r="Q27"/>
  <c r="P38"/>
  <c r="Q38"/>
  <c r="P11"/>
  <c r="Q11"/>
  <c r="P37"/>
  <c r="Q37"/>
  <c r="P6"/>
  <c r="Q6"/>
  <c r="P18"/>
  <c r="Q18"/>
  <c r="P30"/>
  <c r="Q30"/>
  <c r="P33"/>
  <c r="Q33"/>
  <c r="P25"/>
  <c r="Q25"/>
  <c r="P9"/>
  <c r="Q9"/>
  <c r="P22"/>
  <c r="Q22"/>
  <c r="P47"/>
  <c r="Q47"/>
  <c r="P45"/>
  <c r="Q45"/>
  <c r="P46"/>
  <c r="Q46"/>
  <c r="P28"/>
  <c r="Q28"/>
  <c r="P5"/>
  <c r="Q5"/>
  <c r="P3"/>
  <c r="Q3"/>
</calcChain>
</file>

<file path=xl/sharedStrings.xml><?xml version="1.0" encoding="utf-8"?>
<sst xmlns="http://schemas.openxmlformats.org/spreadsheetml/2006/main" count="704" uniqueCount="46">
  <si>
    <t>Month</t>
  </si>
  <si>
    <t>Date of order</t>
  </si>
  <si>
    <t>Order ID</t>
  </si>
  <si>
    <t>Customer ID</t>
  </si>
  <si>
    <t>Gender</t>
  </si>
  <si>
    <t>Age</t>
  </si>
  <si>
    <t>Online platform</t>
  </si>
  <si>
    <t>Category  of product</t>
  </si>
  <si>
    <t>Size</t>
  </si>
  <si>
    <t>Quality</t>
  </si>
  <si>
    <t>Rate</t>
  </si>
  <si>
    <t>M</t>
  </si>
  <si>
    <t>MYNTRA</t>
  </si>
  <si>
    <t>dresses</t>
  </si>
  <si>
    <t>F</t>
  </si>
  <si>
    <t>AMAZON</t>
  </si>
  <si>
    <t>jeans</t>
  </si>
  <si>
    <t>L</t>
  </si>
  <si>
    <t>MEESHO</t>
  </si>
  <si>
    <t>kurtas</t>
  </si>
  <si>
    <t>FLIPKART</t>
  </si>
  <si>
    <t>tops</t>
  </si>
  <si>
    <t>XS</t>
  </si>
  <si>
    <t>XL</t>
  </si>
  <si>
    <t>XXL</t>
  </si>
  <si>
    <t>Total amount</t>
  </si>
  <si>
    <t>cost price</t>
  </si>
  <si>
    <t>profit % (on total amount)</t>
  </si>
  <si>
    <t>profit % (on total cost)</t>
  </si>
  <si>
    <t>Shipping city</t>
  </si>
  <si>
    <t>Total cost</t>
  </si>
  <si>
    <t>Profit</t>
  </si>
  <si>
    <t>Bangalore</t>
  </si>
  <si>
    <t>Hubballi</t>
  </si>
  <si>
    <t>Udupi</t>
  </si>
  <si>
    <t>mangalore</t>
  </si>
  <si>
    <t>Row Labels</t>
  </si>
  <si>
    <t>(blank)</t>
  </si>
  <si>
    <t>Grand Total</t>
  </si>
  <si>
    <t>January</t>
  </si>
  <si>
    <t>February</t>
  </si>
  <si>
    <t>March</t>
  </si>
  <si>
    <t>(All)</t>
  </si>
  <si>
    <t>S</t>
  </si>
  <si>
    <t>#NUM!</t>
  </si>
  <si>
    <t>Count of Profit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</si>
</sst>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[EXP!!.xlsx]Sheet6!PivotTable3</c:name>
    <c:fmtId val="0"/>
  </c:pivotSource>
  <c:chart>
    <c:plotArea>
      <c:layout/>
      <c:barChart>
        <c:barDir val="col"/>
        <c:grouping val="clustered"/>
        <c:axId val="40978304"/>
        <c:axId val="41443712"/>
      </c:barChart>
      <c:catAx>
        <c:axId val="40978304"/>
        <c:scaling>
          <c:orientation val="minMax"/>
        </c:scaling>
        <c:axPos val="b"/>
        <c:tickLblPos val="nextTo"/>
        <c:crossAx val="41443712"/>
        <c:crosses val="autoZero"/>
        <c:auto val="1"/>
        <c:lblAlgn val="ctr"/>
        <c:lblOffset val="100"/>
      </c:catAx>
      <c:valAx>
        <c:axId val="41443712"/>
        <c:scaling>
          <c:orientation val="minMax"/>
        </c:scaling>
        <c:axPos val="l"/>
        <c:majorGridlines/>
        <c:tickLblPos val="nextTo"/>
        <c:crossAx val="40978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[EXP!!.xlsx]Sheet4!PivotTable2</c:name>
    <c:fmtId val="0"/>
  </c:pivotSource>
  <c:chart>
    <c:plotArea>
      <c:layout/>
      <c:lineChart>
        <c:grouping val="stacked"/>
        <c:marker val="1"/>
        <c:axId val="91485696"/>
        <c:axId val="91487616"/>
      </c:lineChart>
      <c:catAx>
        <c:axId val="91485696"/>
        <c:scaling>
          <c:orientation val="minMax"/>
        </c:scaling>
        <c:axPos val="b"/>
        <c:tickLblPos val="nextTo"/>
        <c:crossAx val="91487616"/>
        <c:crosses val="autoZero"/>
        <c:auto val="1"/>
        <c:lblAlgn val="ctr"/>
        <c:lblOffset val="100"/>
      </c:catAx>
      <c:valAx>
        <c:axId val="91487616"/>
        <c:scaling>
          <c:orientation val="minMax"/>
        </c:scaling>
        <c:axPos val="l"/>
        <c:majorGridlines/>
        <c:tickLblPos val="nextTo"/>
        <c:crossAx val="914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[EXP!!.xlsx]Sheet7!PivotTable3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Sheet7!$A$2:$A$19</c:f>
              <c:multiLvlStrCache>
                <c:ptCount val="13"/>
                <c:lvl>
                  <c:pt idx="0">
                    <c:v>AMAZON</c:v>
                  </c:pt>
                  <c:pt idx="1">
                    <c:v>FLIPKART</c:v>
                  </c:pt>
                  <c:pt idx="2">
                    <c:v>MEESHO</c:v>
                  </c:pt>
                  <c:pt idx="3">
                    <c:v>MYNTRA</c:v>
                  </c:pt>
                  <c:pt idx="4">
                    <c:v>AMAZON</c:v>
                  </c:pt>
                  <c:pt idx="5">
                    <c:v>FLIPKART</c:v>
                  </c:pt>
                  <c:pt idx="6">
                    <c:v>MEESHO</c:v>
                  </c:pt>
                  <c:pt idx="7">
                    <c:v>MYNTRA</c:v>
                  </c:pt>
                  <c:pt idx="8">
                    <c:v>AMAZON</c:v>
                  </c:pt>
                  <c:pt idx="9">
                    <c:v>FLIPKART</c:v>
                  </c:pt>
                  <c:pt idx="10">
                    <c:v>MEESHO</c:v>
                  </c:pt>
                  <c:pt idx="11">
                    <c:v>MYNTRA</c:v>
                  </c:pt>
                  <c:pt idx="12">
                    <c:v>(blank)</c:v>
                  </c:pt>
                </c:lvl>
                <c:lvl>
                  <c:pt idx="0">
                    <c:v>January</c:v>
                  </c:pt>
                  <c:pt idx="4">
                    <c:v>February</c:v>
                  </c:pt>
                  <c:pt idx="8">
                    <c:v>March</c:v>
                  </c:pt>
                  <c:pt idx="12">
                    <c:v>(blank)</c:v>
                  </c:pt>
                </c:lvl>
              </c:multiLvlStrCache>
            </c:multiLvlStrRef>
          </c:cat>
          <c:val>
            <c:numRef>
              <c:f>Sheet7!$B$2:$B$19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axId val="120576640"/>
        <c:axId val="120582528"/>
      </c:barChart>
      <c:catAx>
        <c:axId val="120576640"/>
        <c:scaling>
          <c:orientation val="minMax"/>
        </c:scaling>
        <c:axPos val="b"/>
        <c:tickLblPos val="nextTo"/>
        <c:crossAx val="120582528"/>
        <c:crosses val="autoZero"/>
        <c:auto val="1"/>
        <c:lblAlgn val="ctr"/>
        <c:lblOffset val="100"/>
      </c:catAx>
      <c:valAx>
        <c:axId val="120582528"/>
        <c:scaling>
          <c:orientation val="minMax"/>
        </c:scaling>
        <c:axPos val="l"/>
        <c:majorGridlines/>
        <c:numFmt formatCode="General" sourceLinked="1"/>
        <c:tickLblPos val="nextTo"/>
        <c:crossAx val="12057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618.61957534722" createdVersion="3" refreshedVersion="3" minRefreshableVersion="3" recordCount="49">
  <cacheSource type="worksheet">
    <worksheetSource ref="A1:R50" sheet="Sheet1"/>
  </cacheSource>
  <cacheFields count="18">
    <cacheField name="Date of order" numFmtId="0">
      <sharedItems containsNonDate="0" containsDate="1" containsString="0" containsBlank="1" minDate="2023-01-27T00:00:00" maxDate="2023-03-16T00:00:00" count="49">
        <m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</sharedItems>
    </cacheField>
    <cacheField name="Month" numFmtId="0">
      <sharedItems containsBlank="1" count="4">
        <m/>
        <s v="January"/>
        <s v="February"/>
        <s v="March"/>
      </sharedItems>
    </cacheField>
    <cacheField name="Order ID" numFmtId="0">
      <sharedItems containsBlank="1" containsMixedTypes="1" containsNumber="1" containsInteger="1" minValue="203124" maxValue="203124" count="3">
        <m/>
        <e v="#NUM!"/>
        <n v="203124"/>
      </sharedItems>
    </cacheField>
    <cacheField name="Customer ID" numFmtId="0">
      <sharedItems containsString="0" containsBlank="1" containsNumber="1" containsInteger="1" minValue="3001" maxValue="4992" count="49">
        <m/>
        <n v="3236"/>
        <n v="3310"/>
        <n v="3630"/>
        <n v="3925"/>
        <n v="3832"/>
        <n v="3842"/>
        <n v="4700"/>
        <n v="3162"/>
        <n v="4510"/>
        <n v="4169"/>
        <n v="4359"/>
        <n v="4582"/>
        <n v="4707"/>
        <n v="3001"/>
        <n v="3391"/>
        <n v="3929"/>
        <n v="3366"/>
        <n v="4806"/>
        <n v="4088"/>
        <n v="4992"/>
        <n v="3807"/>
        <n v="4019"/>
        <n v="4125"/>
        <n v="3640"/>
        <n v="3096"/>
        <n v="3887"/>
        <n v="4777"/>
        <n v="3633"/>
        <n v="4913"/>
        <n v="4857"/>
        <n v="4171"/>
        <n v="4970"/>
        <n v="4588"/>
        <n v="3950"/>
        <n v="3169"/>
        <n v="3043"/>
        <n v="4199"/>
        <n v="3106"/>
        <n v="3613"/>
        <n v="3069"/>
        <n v="3608"/>
        <n v="4014"/>
        <n v="4919"/>
        <n v="3537"/>
        <n v="4950"/>
        <n v="4464"/>
        <n v="3848"/>
        <n v="4648"/>
      </sharedItems>
    </cacheField>
    <cacheField name="Gender" numFmtId="0">
      <sharedItems containsBlank="1" count="3">
        <m/>
        <s v="M"/>
        <s v="F"/>
      </sharedItems>
    </cacheField>
    <cacheField name="Age" numFmtId="0">
      <sharedItems containsString="0" containsBlank="1" containsNumber="1" containsInteger="1" minValue="23" maxValue="56" count="29">
        <m/>
        <n v="23"/>
        <n v="38"/>
        <n v="31"/>
        <n v="50"/>
        <n v="56"/>
        <n v="28"/>
        <n v="34"/>
        <n v="27"/>
        <n v="25"/>
        <n v="47"/>
        <n v="37"/>
        <n v="44"/>
        <n v="55"/>
        <n v="40"/>
        <n v="51"/>
        <n v="32"/>
        <n v="49"/>
        <n v="52"/>
        <n v="46"/>
        <n v="54"/>
        <n v="42"/>
        <n v="29"/>
        <n v="24"/>
        <n v="53"/>
        <n v="41"/>
        <n v="43"/>
        <n v="36"/>
        <n v="39"/>
      </sharedItems>
    </cacheField>
    <cacheField name="Online platform" numFmtId="0">
      <sharedItems containsBlank="1" count="5">
        <m/>
        <s v="MYNTRA"/>
        <s v="AMAZON"/>
        <s v="MEESHO"/>
        <s v="FLIPKART"/>
      </sharedItems>
    </cacheField>
    <cacheField name="Category  of product" numFmtId="0">
      <sharedItems containsBlank="1" count="5">
        <m/>
        <s v="dresses"/>
        <s v="jeans"/>
        <s v="kurtas"/>
        <s v="tops"/>
      </sharedItems>
    </cacheField>
    <cacheField name="Size" numFmtId="0">
      <sharedItems containsBlank="1" count="7">
        <m/>
        <s v="M"/>
        <s v="L"/>
        <s v="XS"/>
        <s v="XL"/>
        <s v="XXL"/>
        <s v="Size"/>
      </sharedItems>
    </cacheField>
    <cacheField name="Quality" numFmtId="0">
      <sharedItems containsString="0" containsBlank="1" containsNumber="1" containsInteger="1" minValue="5" maxValue="20" count="17">
        <m/>
        <n v="5"/>
        <n v="8"/>
        <n v="6"/>
        <n v="12"/>
        <n v="13"/>
        <n v="11"/>
        <n v="18"/>
        <n v="10"/>
        <n v="20"/>
        <n v="17"/>
        <n v="9"/>
        <n v="16"/>
        <n v="15"/>
        <n v="7"/>
        <n v="14"/>
        <n v="19"/>
      </sharedItems>
    </cacheField>
    <cacheField name="Rate" numFmtId="0">
      <sharedItems containsString="0" containsBlank="1" containsNumber="1" containsInteger="1" minValue="3588" maxValue="7604" count="48">
        <m/>
        <n v="4219"/>
        <n v="6293"/>
        <n v="5719"/>
        <n v="5054"/>
        <n v="6842"/>
        <n v="5665"/>
        <n v="6800"/>
        <n v="4394"/>
        <n v="5030"/>
        <n v="5433"/>
        <n v="5457"/>
        <n v="7447"/>
        <n v="4296"/>
        <n v="7599"/>
        <n v="3622"/>
        <n v="6016"/>
        <n v="6330"/>
        <n v="4664"/>
        <n v="4136"/>
        <n v="6667"/>
        <n v="7240"/>
        <n v="7161"/>
        <n v="7251"/>
        <n v="5561"/>
        <n v="4934"/>
        <n v="4824"/>
        <n v="4335"/>
        <n v="5410"/>
        <n v="3790"/>
        <n v="5925"/>
        <n v="4765"/>
        <n v="6808"/>
        <n v="4815"/>
        <n v="6926"/>
        <n v="7557"/>
        <n v="4805"/>
        <n v="4473"/>
        <n v="4627"/>
        <n v="4150"/>
        <n v="5832"/>
        <n v="3588"/>
        <n v="6466"/>
        <n v="3619"/>
        <n v="5585"/>
        <n v="7604"/>
        <n v="6062"/>
        <n v="6575"/>
      </sharedItems>
    </cacheField>
    <cacheField name="Total amount" numFmtId="0">
      <sharedItems containsString="0" containsBlank="1" containsNumber="1" containsInteger="1" minValue="21095" maxValue="151140" count="49">
        <m/>
        <n v="21095"/>
        <n v="50344"/>
        <n v="34314"/>
        <n v="60648"/>
        <n v="88946"/>
        <n v="45320"/>
        <n v="54400"/>
        <n v="48334"/>
        <n v="90540"/>
        <n v="54330"/>
        <n v="43656"/>
        <n v="134046"/>
        <n v="34368"/>
        <n v="45594"/>
        <n v="72440"/>
        <n v="30080"/>
        <n v="69630"/>
        <n v="79288"/>
        <n v="33088"/>
        <n v="60003"/>
        <n v="72400"/>
        <n v="71610"/>
        <n v="65259"/>
        <n v="61171"/>
        <n v="83878"/>
        <n v="62712"/>
        <n v="69360"/>
        <n v="108200"/>
        <n v="102630"/>
        <n v="30320"/>
        <n v="41475"/>
        <n v="66710"/>
        <n v="34040"/>
        <n v="67410"/>
        <n v="90038"/>
        <n v="151140"/>
        <n v="62465"/>
        <n v="84987"/>
        <n v="41643"/>
        <n v="45650"/>
        <n v="116640"/>
        <n v="64584"/>
        <n v="51728"/>
        <n v="57904"/>
        <n v="94945"/>
        <n v="121664"/>
        <n v="30310"/>
        <n v="111775"/>
      </sharedItems>
    </cacheField>
    <cacheField name="cost price" numFmtId="0">
      <sharedItems containsString="0" containsBlank="1" containsNumber="1" minValue="2511.6" maxValue="5322.7999999999993" count="48">
        <m/>
        <n v="2953.2999999999997"/>
        <n v="4405.0999999999995"/>
        <n v="4003.2999999999997"/>
        <n v="3537.7999999999997"/>
        <n v="4789.3999999999996"/>
        <n v="3965.4999999999995"/>
        <n v="4760"/>
        <n v="3075.7999999999997"/>
        <n v="3521"/>
        <n v="3803.1"/>
        <n v="3819.8999999999996"/>
        <n v="5212.8999999999996"/>
        <n v="3007.2"/>
        <n v="5319.2999999999993"/>
        <n v="2535.3999999999996"/>
        <n v="4211.2"/>
        <n v="4431"/>
        <n v="3264.7999999999997"/>
        <n v="2895.2"/>
        <n v="4666.8999999999996"/>
        <n v="5068"/>
        <n v="5012.7"/>
        <n v="5075.7"/>
        <n v="3892.7"/>
        <n v="3453.7999999999997"/>
        <n v="3376.7999999999997"/>
        <n v="3034.5"/>
        <n v="3786.9999999999995"/>
        <n v="2653"/>
        <n v="4147.5"/>
        <n v="3335.5"/>
        <n v="4765.5999999999995"/>
        <n v="3370.5"/>
        <n v="4848.2"/>
        <n v="5289.9"/>
        <n v="3363.5"/>
        <n v="3131.1"/>
        <n v="3238.8999999999996"/>
        <n v="2905"/>
        <n v="4082.3999999999996"/>
        <n v="2511.6"/>
        <n v="4526.2"/>
        <n v="2533.2999999999997"/>
        <n v="3909.4999999999995"/>
        <n v="5322.7999999999993"/>
        <n v="4243.3999999999996"/>
        <n v="4602.5"/>
      </sharedItems>
    </cacheField>
    <cacheField name="Total cost" numFmtId="0">
      <sharedItems containsString="0" containsBlank="1" containsNumber="1" minValue="14766.499999999998" maxValue="105798" count="49">
        <m/>
        <n v="14766.499999999998"/>
        <n v="35240.799999999996"/>
        <n v="24019.8"/>
        <n v="42453.599999999999"/>
        <n v="62262.2"/>
        <n v="31723.999999999996"/>
        <n v="38080"/>
        <n v="33833.799999999996"/>
        <n v="63378"/>
        <n v="38031"/>
        <n v="30559.199999999997"/>
        <n v="93832.2"/>
        <n v="24057.599999999999"/>
        <n v="31915.799999999996"/>
        <n v="50707.999999999993"/>
        <n v="21056"/>
        <n v="48741"/>
        <n v="55501.599999999999"/>
        <n v="23161.599999999999"/>
        <n v="42002.1"/>
        <n v="50680"/>
        <n v="50127"/>
        <n v="45681.299999999996"/>
        <n v="42819.7"/>
        <n v="58714.6"/>
        <n v="43898.399999999994"/>
        <n v="48552"/>
        <n v="75739.999999999985"/>
        <n v="71841"/>
        <n v="21224"/>
        <n v="29032.5"/>
        <n v="46697"/>
        <n v="23827.999999999996"/>
        <n v="47187"/>
        <n v="63026.6"/>
        <n v="105798"/>
        <n v="43725.5"/>
        <n v="59490.9"/>
        <n v="29150.1"/>
        <n v="31955"/>
        <n v="81648"/>
        <n v="45208.799999999996"/>
        <n v="36209.599999999999"/>
        <n v="40532.799999999996"/>
        <n v="66461.499999999985"/>
        <n v="85164.799999999988"/>
        <n v="21217"/>
        <n v="78242.5"/>
      </sharedItems>
    </cacheField>
    <cacheField name="Profit" numFmtId="0">
      <sharedItems containsString="0" containsBlank="1" containsNumber="1" minValue="6328.5000000000018" maxValue="45342" count="49">
        <m/>
        <n v="6328.5000000000018"/>
        <n v="15103.200000000004"/>
        <n v="10294.200000000001"/>
        <n v="18194.400000000001"/>
        <n v="26683.800000000003"/>
        <n v="13596.000000000004"/>
        <n v="16320"/>
        <n v="14500.200000000004"/>
        <n v="27162"/>
        <n v="16299"/>
        <n v="13096.800000000003"/>
        <n v="40213.800000000003"/>
        <n v="10310.400000000001"/>
        <n v="13678.200000000004"/>
        <n v="21732.000000000007"/>
        <n v="9024"/>
        <n v="20889"/>
        <n v="23786.400000000001"/>
        <n v="9926.4000000000015"/>
        <n v="18000.900000000001"/>
        <n v="21720"/>
        <n v="21483"/>
        <n v="19577.700000000004"/>
        <n v="18351.300000000003"/>
        <n v="25163.4"/>
        <n v="18813.600000000006"/>
        <n v="20808"/>
        <n v="32460.000000000015"/>
        <n v="30789"/>
        <n v="9096"/>
        <n v="12442.5"/>
        <n v="20013"/>
        <n v="10212.000000000004"/>
        <n v="20223"/>
        <n v="27011.4"/>
        <n v="45342"/>
        <n v="18739.5"/>
        <n v="25496.1"/>
        <n v="12492.900000000001"/>
        <n v="13695"/>
        <n v="34992"/>
        <n v="19375.200000000004"/>
        <n v="15518.400000000001"/>
        <n v="17371.200000000004"/>
        <n v="28483.500000000015"/>
        <n v="36499.200000000012"/>
        <n v="9093"/>
        <n v="33532.5"/>
      </sharedItems>
    </cacheField>
    <cacheField name="profit % (on total amount)" numFmtId="0">
      <sharedItems containsString="0" containsBlank="1" containsNumber="1" minValue="30" maxValue="30.000000000000014" count="5">
        <m/>
        <n v="30.000000000000011"/>
        <n v="30.000000000000004"/>
        <n v="30"/>
        <n v="30.000000000000014"/>
      </sharedItems>
    </cacheField>
    <cacheField name="profit % (on total cost)" numFmtId="0">
      <sharedItems containsString="0" containsBlank="1" containsNumber="1" minValue="42.857142857142854" maxValue="42.85714285714289" count="7">
        <m/>
        <n v="42.857142857142875"/>
        <n v="42.857142857142861"/>
        <n v="42.857142857142868"/>
        <n v="42.857142857142854"/>
        <n v="42.857142857142883"/>
        <n v="42.85714285714289"/>
      </sharedItems>
    </cacheField>
    <cacheField name="Shipping city" numFmtId="0">
      <sharedItems containsBlank="1" count="5">
        <m/>
        <s v="Bangalore"/>
        <s v="Hubballi"/>
        <s v="Udupi"/>
        <s v="mangalor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1"/>
    <x v="2"/>
    <x v="2"/>
    <x v="2"/>
    <x v="1"/>
    <x v="2"/>
    <x v="2"/>
    <x v="2"/>
    <x v="2"/>
    <x v="2"/>
    <x v="2"/>
    <x v="2"/>
    <x v="2"/>
    <x v="2"/>
    <x v="1"/>
    <x v="1"/>
    <x v="2"/>
  </r>
  <r>
    <x v="3"/>
    <x v="1"/>
    <x v="2"/>
    <x v="3"/>
    <x v="1"/>
    <x v="2"/>
    <x v="3"/>
    <x v="3"/>
    <x v="2"/>
    <x v="3"/>
    <x v="3"/>
    <x v="3"/>
    <x v="3"/>
    <x v="3"/>
    <x v="3"/>
    <x v="2"/>
    <x v="2"/>
    <x v="3"/>
  </r>
  <r>
    <x v="4"/>
    <x v="1"/>
    <x v="2"/>
    <x v="4"/>
    <x v="1"/>
    <x v="3"/>
    <x v="4"/>
    <x v="4"/>
    <x v="3"/>
    <x v="4"/>
    <x v="4"/>
    <x v="4"/>
    <x v="4"/>
    <x v="4"/>
    <x v="4"/>
    <x v="2"/>
    <x v="2"/>
    <x v="4"/>
  </r>
  <r>
    <x v="5"/>
    <x v="1"/>
    <x v="2"/>
    <x v="5"/>
    <x v="1"/>
    <x v="4"/>
    <x v="1"/>
    <x v="1"/>
    <x v="1"/>
    <x v="5"/>
    <x v="5"/>
    <x v="5"/>
    <x v="5"/>
    <x v="5"/>
    <x v="5"/>
    <x v="2"/>
    <x v="3"/>
    <x v="1"/>
  </r>
  <r>
    <x v="6"/>
    <x v="2"/>
    <x v="2"/>
    <x v="6"/>
    <x v="2"/>
    <x v="5"/>
    <x v="2"/>
    <x v="2"/>
    <x v="4"/>
    <x v="2"/>
    <x v="6"/>
    <x v="6"/>
    <x v="6"/>
    <x v="6"/>
    <x v="6"/>
    <x v="1"/>
    <x v="3"/>
    <x v="2"/>
  </r>
  <r>
    <x v="7"/>
    <x v="2"/>
    <x v="2"/>
    <x v="7"/>
    <x v="1"/>
    <x v="6"/>
    <x v="3"/>
    <x v="3"/>
    <x v="5"/>
    <x v="2"/>
    <x v="7"/>
    <x v="7"/>
    <x v="7"/>
    <x v="7"/>
    <x v="7"/>
    <x v="3"/>
    <x v="4"/>
    <x v="3"/>
  </r>
  <r>
    <x v="8"/>
    <x v="2"/>
    <x v="2"/>
    <x v="8"/>
    <x v="1"/>
    <x v="7"/>
    <x v="4"/>
    <x v="4"/>
    <x v="1"/>
    <x v="6"/>
    <x v="8"/>
    <x v="8"/>
    <x v="8"/>
    <x v="8"/>
    <x v="8"/>
    <x v="1"/>
    <x v="1"/>
    <x v="4"/>
  </r>
  <r>
    <x v="9"/>
    <x v="2"/>
    <x v="2"/>
    <x v="9"/>
    <x v="1"/>
    <x v="5"/>
    <x v="1"/>
    <x v="1"/>
    <x v="2"/>
    <x v="7"/>
    <x v="9"/>
    <x v="9"/>
    <x v="9"/>
    <x v="9"/>
    <x v="9"/>
    <x v="3"/>
    <x v="4"/>
    <x v="1"/>
  </r>
  <r>
    <x v="10"/>
    <x v="2"/>
    <x v="2"/>
    <x v="10"/>
    <x v="2"/>
    <x v="8"/>
    <x v="2"/>
    <x v="2"/>
    <x v="6"/>
    <x v="8"/>
    <x v="10"/>
    <x v="10"/>
    <x v="10"/>
    <x v="10"/>
    <x v="10"/>
    <x v="3"/>
    <x v="4"/>
    <x v="2"/>
  </r>
  <r>
    <x v="11"/>
    <x v="2"/>
    <x v="2"/>
    <x v="11"/>
    <x v="1"/>
    <x v="9"/>
    <x v="3"/>
    <x v="3"/>
    <x v="3"/>
    <x v="2"/>
    <x v="11"/>
    <x v="11"/>
    <x v="11"/>
    <x v="11"/>
    <x v="11"/>
    <x v="2"/>
    <x v="3"/>
    <x v="3"/>
  </r>
  <r>
    <x v="12"/>
    <x v="2"/>
    <x v="2"/>
    <x v="12"/>
    <x v="1"/>
    <x v="2"/>
    <x v="4"/>
    <x v="4"/>
    <x v="1"/>
    <x v="7"/>
    <x v="12"/>
    <x v="12"/>
    <x v="12"/>
    <x v="12"/>
    <x v="12"/>
    <x v="2"/>
    <x v="2"/>
    <x v="4"/>
  </r>
  <r>
    <x v="13"/>
    <x v="2"/>
    <x v="2"/>
    <x v="13"/>
    <x v="1"/>
    <x v="2"/>
    <x v="1"/>
    <x v="1"/>
    <x v="4"/>
    <x v="2"/>
    <x v="13"/>
    <x v="13"/>
    <x v="13"/>
    <x v="13"/>
    <x v="13"/>
    <x v="2"/>
    <x v="3"/>
    <x v="1"/>
  </r>
  <r>
    <x v="14"/>
    <x v="2"/>
    <x v="2"/>
    <x v="14"/>
    <x v="2"/>
    <x v="10"/>
    <x v="2"/>
    <x v="2"/>
    <x v="5"/>
    <x v="3"/>
    <x v="14"/>
    <x v="14"/>
    <x v="14"/>
    <x v="14"/>
    <x v="14"/>
    <x v="1"/>
    <x v="1"/>
    <x v="2"/>
  </r>
  <r>
    <x v="15"/>
    <x v="2"/>
    <x v="2"/>
    <x v="15"/>
    <x v="1"/>
    <x v="11"/>
    <x v="3"/>
    <x v="3"/>
    <x v="1"/>
    <x v="9"/>
    <x v="15"/>
    <x v="15"/>
    <x v="15"/>
    <x v="15"/>
    <x v="15"/>
    <x v="1"/>
    <x v="1"/>
    <x v="3"/>
  </r>
  <r>
    <x v="16"/>
    <x v="2"/>
    <x v="2"/>
    <x v="16"/>
    <x v="1"/>
    <x v="12"/>
    <x v="4"/>
    <x v="4"/>
    <x v="2"/>
    <x v="1"/>
    <x v="16"/>
    <x v="16"/>
    <x v="16"/>
    <x v="16"/>
    <x v="16"/>
    <x v="3"/>
    <x v="4"/>
    <x v="4"/>
  </r>
  <r>
    <x v="17"/>
    <x v="2"/>
    <x v="2"/>
    <x v="17"/>
    <x v="1"/>
    <x v="13"/>
    <x v="1"/>
    <x v="1"/>
    <x v="6"/>
    <x v="6"/>
    <x v="17"/>
    <x v="17"/>
    <x v="17"/>
    <x v="17"/>
    <x v="17"/>
    <x v="3"/>
    <x v="4"/>
    <x v="1"/>
  </r>
  <r>
    <x v="18"/>
    <x v="2"/>
    <x v="2"/>
    <x v="18"/>
    <x v="2"/>
    <x v="14"/>
    <x v="2"/>
    <x v="2"/>
    <x v="3"/>
    <x v="10"/>
    <x v="18"/>
    <x v="18"/>
    <x v="18"/>
    <x v="18"/>
    <x v="18"/>
    <x v="2"/>
    <x v="2"/>
    <x v="2"/>
  </r>
  <r>
    <x v="19"/>
    <x v="2"/>
    <x v="2"/>
    <x v="19"/>
    <x v="1"/>
    <x v="15"/>
    <x v="3"/>
    <x v="3"/>
    <x v="1"/>
    <x v="2"/>
    <x v="19"/>
    <x v="19"/>
    <x v="19"/>
    <x v="19"/>
    <x v="19"/>
    <x v="2"/>
    <x v="3"/>
    <x v="3"/>
  </r>
  <r>
    <x v="20"/>
    <x v="2"/>
    <x v="2"/>
    <x v="20"/>
    <x v="1"/>
    <x v="16"/>
    <x v="4"/>
    <x v="4"/>
    <x v="4"/>
    <x v="11"/>
    <x v="20"/>
    <x v="20"/>
    <x v="20"/>
    <x v="20"/>
    <x v="20"/>
    <x v="2"/>
    <x v="2"/>
    <x v="4"/>
  </r>
  <r>
    <x v="21"/>
    <x v="2"/>
    <x v="2"/>
    <x v="21"/>
    <x v="1"/>
    <x v="6"/>
    <x v="1"/>
    <x v="1"/>
    <x v="5"/>
    <x v="8"/>
    <x v="21"/>
    <x v="21"/>
    <x v="21"/>
    <x v="21"/>
    <x v="21"/>
    <x v="3"/>
    <x v="4"/>
    <x v="1"/>
  </r>
  <r>
    <x v="22"/>
    <x v="2"/>
    <x v="2"/>
    <x v="22"/>
    <x v="2"/>
    <x v="9"/>
    <x v="2"/>
    <x v="2"/>
    <x v="1"/>
    <x v="8"/>
    <x v="22"/>
    <x v="22"/>
    <x v="22"/>
    <x v="22"/>
    <x v="22"/>
    <x v="3"/>
    <x v="4"/>
    <x v="2"/>
  </r>
  <r>
    <x v="23"/>
    <x v="2"/>
    <x v="2"/>
    <x v="23"/>
    <x v="1"/>
    <x v="17"/>
    <x v="3"/>
    <x v="3"/>
    <x v="2"/>
    <x v="11"/>
    <x v="23"/>
    <x v="23"/>
    <x v="23"/>
    <x v="23"/>
    <x v="23"/>
    <x v="2"/>
    <x v="3"/>
    <x v="3"/>
  </r>
  <r>
    <x v="24"/>
    <x v="2"/>
    <x v="2"/>
    <x v="24"/>
    <x v="1"/>
    <x v="18"/>
    <x v="4"/>
    <x v="4"/>
    <x v="6"/>
    <x v="6"/>
    <x v="24"/>
    <x v="24"/>
    <x v="24"/>
    <x v="24"/>
    <x v="24"/>
    <x v="2"/>
    <x v="3"/>
    <x v="4"/>
  </r>
  <r>
    <x v="25"/>
    <x v="2"/>
    <x v="2"/>
    <x v="25"/>
    <x v="1"/>
    <x v="19"/>
    <x v="1"/>
    <x v="1"/>
    <x v="3"/>
    <x v="10"/>
    <x v="25"/>
    <x v="25"/>
    <x v="25"/>
    <x v="25"/>
    <x v="25"/>
    <x v="2"/>
    <x v="2"/>
    <x v="1"/>
  </r>
  <r>
    <x v="26"/>
    <x v="2"/>
    <x v="2"/>
    <x v="26"/>
    <x v="2"/>
    <x v="20"/>
    <x v="2"/>
    <x v="2"/>
    <x v="1"/>
    <x v="5"/>
    <x v="26"/>
    <x v="26"/>
    <x v="26"/>
    <x v="26"/>
    <x v="26"/>
    <x v="1"/>
    <x v="1"/>
    <x v="2"/>
  </r>
  <r>
    <x v="27"/>
    <x v="2"/>
    <x v="2"/>
    <x v="27"/>
    <x v="1"/>
    <x v="15"/>
    <x v="3"/>
    <x v="3"/>
    <x v="4"/>
    <x v="12"/>
    <x v="27"/>
    <x v="27"/>
    <x v="27"/>
    <x v="27"/>
    <x v="27"/>
    <x v="3"/>
    <x v="4"/>
    <x v="3"/>
  </r>
  <r>
    <x v="28"/>
    <x v="2"/>
    <x v="2"/>
    <x v="28"/>
    <x v="1"/>
    <x v="13"/>
    <x v="4"/>
    <x v="4"/>
    <x v="5"/>
    <x v="9"/>
    <x v="28"/>
    <x v="28"/>
    <x v="28"/>
    <x v="28"/>
    <x v="28"/>
    <x v="4"/>
    <x v="5"/>
    <x v="4"/>
  </r>
  <r>
    <x v="29"/>
    <x v="2"/>
    <x v="2"/>
    <x v="29"/>
    <x v="1"/>
    <x v="21"/>
    <x v="1"/>
    <x v="1"/>
    <x v="1"/>
    <x v="13"/>
    <x v="5"/>
    <x v="29"/>
    <x v="5"/>
    <x v="29"/>
    <x v="29"/>
    <x v="3"/>
    <x v="4"/>
    <x v="1"/>
  </r>
  <r>
    <x v="30"/>
    <x v="2"/>
    <x v="2"/>
    <x v="30"/>
    <x v="2"/>
    <x v="22"/>
    <x v="2"/>
    <x v="2"/>
    <x v="2"/>
    <x v="2"/>
    <x v="29"/>
    <x v="30"/>
    <x v="29"/>
    <x v="30"/>
    <x v="30"/>
    <x v="3"/>
    <x v="4"/>
    <x v="2"/>
  </r>
  <r>
    <x v="31"/>
    <x v="2"/>
    <x v="2"/>
    <x v="31"/>
    <x v="1"/>
    <x v="15"/>
    <x v="3"/>
    <x v="3"/>
    <x v="6"/>
    <x v="14"/>
    <x v="30"/>
    <x v="31"/>
    <x v="30"/>
    <x v="31"/>
    <x v="31"/>
    <x v="3"/>
    <x v="4"/>
    <x v="3"/>
  </r>
  <r>
    <x v="32"/>
    <x v="2"/>
    <x v="2"/>
    <x v="32"/>
    <x v="1"/>
    <x v="20"/>
    <x v="4"/>
    <x v="4"/>
    <x v="3"/>
    <x v="15"/>
    <x v="31"/>
    <x v="32"/>
    <x v="31"/>
    <x v="32"/>
    <x v="32"/>
    <x v="3"/>
    <x v="4"/>
    <x v="4"/>
  </r>
  <r>
    <x v="33"/>
    <x v="2"/>
    <x v="2"/>
    <x v="33"/>
    <x v="1"/>
    <x v="3"/>
    <x v="1"/>
    <x v="1"/>
    <x v="1"/>
    <x v="1"/>
    <x v="32"/>
    <x v="33"/>
    <x v="32"/>
    <x v="33"/>
    <x v="33"/>
    <x v="1"/>
    <x v="1"/>
    <x v="1"/>
  </r>
  <r>
    <x v="34"/>
    <x v="3"/>
    <x v="2"/>
    <x v="34"/>
    <x v="2"/>
    <x v="3"/>
    <x v="2"/>
    <x v="2"/>
    <x v="4"/>
    <x v="15"/>
    <x v="33"/>
    <x v="34"/>
    <x v="33"/>
    <x v="34"/>
    <x v="34"/>
    <x v="3"/>
    <x v="4"/>
    <x v="2"/>
  </r>
  <r>
    <x v="35"/>
    <x v="3"/>
    <x v="2"/>
    <x v="35"/>
    <x v="1"/>
    <x v="23"/>
    <x v="3"/>
    <x v="3"/>
    <x v="5"/>
    <x v="5"/>
    <x v="34"/>
    <x v="35"/>
    <x v="34"/>
    <x v="35"/>
    <x v="35"/>
    <x v="3"/>
    <x v="2"/>
    <x v="3"/>
  </r>
  <r>
    <x v="36"/>
    <x v="3"/>
    <x v="2"/>
    <x v="36"/>
    <x v="1"/>
    <x v="13"/>
    <x v="4"/>
    <x v="4"/>
    <x v="1"/>
    <x v="9"/>
    <x v="35"/>
    <x v="36"/>
    <x v="35"/>
    <x v="36"/>
    <x v="36"/>
    <x v="3"/>
    <x v="4"/>
    <x v="4"/>
  </r>
  <r>
    <x v="37"/>
    <x v="3"/>
    <x v="2"/>
    <x v="37"/>
    <x v="1"/>
    <x v="24"/>
    <x v="1"/>
    <x v="1"/>
    <x v="2"/>
    <x v="5"/>
    <x v="36"/>
    <x v="37"/>
    <x v="36"/>
    <x v="37"/>
    <x v="37"/>
    <x v="3"/>
    <x v="4"/>
    <x v="1"/>
  </r>
  <r>
    <x v="38"/>
    <x v="3"/>
    <x v="2"/>
    <x v="38"/>
    <x v="2"/>
    <x v="15"/>
    <x v="2"/>
    <x v="2"/>
    <x v="6"/>
    <x v="16"/>
    <x v="37"/>
    <x v="38"/>
    <x v="37"/>
    <x v="38"/>
    <x v="38"/>
    <x v="3"/>
    <x v="4"/>
    <x v="2"/>
  </r>
  <r>
    <x v="39"/>
    <x v="3"/>
    <x v="2"/>
    <x v="39"/>
    <x v="1"/>
    <x v="25"/>
    <x v="3"/>
    <x v="3"/>
    <x v="3"/>
    <x v="11"/>
    <x v="38"/>
    <x v="39"/>
    <x v="38"/>
    <x v="39"/>
    <x v="39"/>
    <x v="2"/>
    <x v="3"/>
    <x v="3"/>
  </r>
  <r>
    <x v="40"/>
    <x v="3"/>
    <x v="2"/>
    <x v="40"/>
    <x v="1"/>
    <x v="7"/>
    <x v="4"/>
    <x v="4"/>
    <x v="1"/>
    <x v="6"/>
    <x v="39"/>
    <x v="40"/>
    <x v="39"/>
    <x v="40"/>
    <x v="40"/>
    <x v="3"/>
    <x v="4"/>
    <x v="4"/>
  </r>
  <r>
    <x v="41"/>
    <x v="3"/>
    <x v="2"/>
    <x v="41"/>
    <x v="1"/>
    <x v="6"/>
    <x v="1"/>
    <x v="1"/>
    <x v="4"/>
    <x v="9"/>
    <x v="40"/>
    <x v="41"/>
    <x v="40"/>
    <x v="41"/>
    <x v="41"/>
    <x v="3"/>
    <x v="4"/>
    <x v="1"/>
  </r>
  <r>
    <x v="42"/>
    <x v="3"/>
    <x v="2"/>
    <x v="42"/>
    <x v="2"/>
    <x v="20"/>
    <x v="2"/>
    <x v="2"/>
    <x v="5"/>
    <x v="7"/>
    <x v="41"/>
    <x v="42"/>
    <x v="41"/>
    <x v="42"/>
    <x v="42"/>
    <x v="2"/>
    <x v="3"/>
    <x v="2"/>
  </r>
  <r>
    <x v="43"/>
    <x v="3"/>
    <x v="2"/>
    <x v="43"/>
    <x v="1"/>
    <x v="26"/>
    <x v="3"/>
    <x v="3"/>
    <x v="1"/>
    <x v="2"/>
    <x v="42"/>
    <x v="43"/>
    <x v="42"/>
    <x v="43"/>
    <x v="43"/>
    <x v="2"/>
    <x v="2"/>
    <x v="3"/>
  </r>
  <r>
    <x v="44"/>
    <x v="3"/>
    <x v="2"/>
    <x v="44"/>
    <x v="1"/>
    <x v="21"/>
    <x v="4"/>
    <x v="4"/>
    <x v="2"/>
    <x v="12"/>
    <x v="43"/>
    <x v="44"/>
    <x v="43"/>
    <x v="44"/>
    <x v="44"/>
    <x v="1"/>
    <x v="3"/>
    <x v="4"/>
  </r>
  <r>
    <x v="45"/>
    <x v="3"/>
    <x v="2"/>
    <x v="45"/>
    <x v="1"/>
    <x v="17"/>
    <x v="1"/>
    <x v="1"/>
    <x v="6"/>
    <x v="10"/>
    <x v="44"/>
    <x v="45"/>
    <x v="44"/>
    <x v="45"/>
    <x v="45"/>
    <x v="4"/>
    <x v="6"/>
    <x v="1"/>
  </r>
  <r>
    <x v="46"/>
    <x v="3"/>
    <x v="2"/>
    <x v="46"/>
    <x v="2"/>
    <x v="12"/>
    <x v="2"/>
    <x v="2"/>
    <x v="3"/>
    <x v="12"/>
    <x v="45"/>
    <x v="46"/>
    <x v="45"/>
    <x v="46"/>
    <x v="46"/>
    <x v="1"/>
    <x v="1"/>
    <x v="2"/>
  </r>
  <r>
    <x v="47"/>
    <x v="3"/>
    <x v="2"/>
    <x v="47"/>
    <x v="1"/>
    <x v="27"/>
    <x v="3"/>
    <x v="3"/>
    <x v="1"/>
    <x v="1"/>
    <x v="46"/>
    <x v="47"/>
    <x v="46"/>
    <x v="47"/>
    <x v="47"/>
    <x v="3"/>
    <x v="4"/>
    <x v="3"/>
  </r>
  <r>
    <x v="48"/>
    <x v="3"/>
    <x v="2"/>
    <x v="48"/>
    <x v="1"/>
    <x v="28"/>
    <x v="4"/>
    <x v="4"/>
    <x v="4"/>
    <x v="10"/>
    <x v="47"/>
    <x v="48"/>
    <x v="47"/>
    <x v="48"/>
    <x v="48"/>
    <x v="3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A252" firstHeaderRow="1" firstDataRow="1" firstDataCol="1" rowPageCount="4" colPageCount="1"/>
  <pivotFields count="18">
    <pivotField axis="axisRow" showAll="0">
      <items count="5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Page" showAll="0">
      <items count="6">
        <item x="2"/>
        <item x="4"/>
        <item x="3"/>
        <item x="1"/>
        <item x="0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8">
        <item x="2"/>
        <item x="1"/>
        <item x="6"/>
        <item x="4"/>
        <item x="3"/>
        <item x="5"/>
        <item x="0"/>
        <item t="default"/>
      </items>
    </pivotField>
    <pivotField axis="axisPage" showAll="0">
      <items count="18">
        <item x="1"/>
        <item x="3"/>
        <item x="14"/>
        <item x="2"/>
        <item x="11"/>
        <item x="8"/>
        <item x="6"/>
        <item x="4"/>
        <item x="5"/>
        <item x="15"/>
        <item x="13"/>
        <item x="12"/>
        <item x="10"/>
        <item x="7"/>
        <item x="16"/>
        <item x="9"/>
        <item x="0"/>
        <item t="default"/>
      </items>
    </pivotField>
    <pivotField showAll="0"/>
    <pivotField axis="axisRow" showAll="0">
      <items count="50">
        <item x="1"/>
        <item x="16"/>
        <item x="47"/>
        <item x="30"/>
        <item x="19"/>
        <item x="33"/>
        <item x="3"/>
        <item x="13"/>
        <item x="31"/>
        <item x="39"/>
        <item x="11"/>
        <item x="6"/>
        <item x="14"/>
        <item x="40"/>
        <item x="8"/>
        <item x="2"/>
        <item x="43"/>
        <item x="10"/>
        <item x="7"/>
        <item x="44"/>
        <item x="20"/>
        <item x="4"/>
        <item x="24"/>
        <item x="37"/>
        <item x="26"/>
        <item x="42"/>
        <item x="23"/>
        <item x="32"/>
        <item x="34"/>
        <item x="27"/>
        <item x="17"/>
        <item x="22"/>
        <item x="21"/>
        <item x="15"/>
        <item x="18"/>
        <item x="25"/>
        <item x="38"/>
        <item x="5"/>
        <item x="35"/>
        <item x="9"/>
        <item x="45"/>
        <item x="29"/>
        <item x="28"/>
        <item x="48"/>
        <item x="41"/>
        <item x="46"/>
        <item x="12"/>
        <item x="36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x="2"/>
        <item x="4"/>
        <item x="3"/>
        <item x="0"/>
        <item t="default"/>
      </items>
    </pivotField>
  </pivotFields>
  <rowFields count="5">
    <field x="0"/>
    <field x="4"/>
    <field x="7"/>
    <field x="8"/>
    <field x="11"/>
  </rowFields>
  <rowItems count="246">
    <i>
      <x/>
    </i>
    <i r="1">
      <x v="1"/>
    </i>
    <i r="2">
      <x/>
    </i>
    <i r="3">
      <x v="1"/>
    </i>
    <i r="4">
      <x/>
    </i>
    <i>
      <x v="1"/>
    </i>
    <i r="1">
      <x/>
    </i>
    <i r="2">
      <x v="1"/>
    </i>
    <i r="3">
      <x/>
    </i>
    <i r="4">
      <x v="15"/>
    </i>
    <i>
      <x v="2"/>
    </i>
    <i r="1">
      <x v="1"/>
    </i>
    <i r="2">
      <x v="2"/>
    </i>
    <i r="3">
      <x/>
    </i>
    <i r="4">
      <x v="6"/>
    </i>
    <i>
      <x v="3"/>
    </i>
    <i r="1">
      <x v="1"/>
    </i>
    <i r="2">
      <x v="3"/>
    </i>
    <i r="3">
      <x v="4"/>
    </i>
    <i r="4">
      <x v="21"/>
    </i>
    <i>
      <x v="4"/>
    </i>
    <i r="1">
      <x v="1"/>
    </i>
    <i r="2">
      <x/>
    </i>
    <i r="3">
      <x v="1"/>
    </i>
    <i r="4">
      <x v="37"/>
    </i>
    <i>
      <x v="5"/>
    </i>
    <i r="1">
      <x/>
    </i>
    <i r="2">
      <x v="1"/>
    </i>
    <i r="3">
      <x v="3"/>
    </i>
    <i r="4">
      <x v="11"/>
    </i>
    <i>
      <x v="6"/>
    </i>
    <i r="1">
      <x v="1"/>
    </i>
    <i r="2">
      <x v="2"/>
    </i>
    <i r="3">
      <x v="5"/>
    </i>
    <i r="4">
      <x v="18"/>
    </i>
    <i>
      <x v="7"/>
    </i>
    <i r="1">
      <x v="1"/>
    </i>
    <i r="2">
      <x v="3"/>
    </i>
    <i r="3">
      <x v="1"/>
    </i>
    <i r="4">
      <x v="14"/>
    </i>
    <i>
      <x v="8"/>
    </i>
    <i r="1">
      <x v="1"/>
    </i>
    <i r="2">
      <x/>
    </i>
    <i r="3">
      <x/>
    </i>
    <i r="4">
      <x v="39"/>
    </i>
    <i>
      <x v="9"/>
    </i>
    <i r="1">
      <x/>
    </i>
    <i r="2">
      <x v="1"/>
    </i>
    <i r="3">
      <x v="2"/>
    </i>
    <i r="4">
      <x v="17"/>
    </i>
    <i>
      <x v="10"/>
    </i>
    <i r="1">
      <x v="1"/>
    </i>
    <i r="2">
      <x v="2"/>
    </i>
    <i r="3">
      <x v="4"/>
    </i>
    <i r="4">
      <x v="10"/>
    </i>
    <i>
      <x v="11"/>
    </i>
    <i r="1">
      <x v="1"/>
    </i>
    <i r="2">
      <x v="3"/>
    </i>
    <i r="3">
      <x v="1"/>
    </i>
    <i r="4">
      <x v="46"/>
    </i>
    <i>
      <x v="12"/>
    </i>
    <i r="1">
      <x v="1"/>
    </i>
    <i r="2">
      <x/>
    </i>
    <i r="3">
      <x v="3"/>
    </i>
    <i r="4">
      <x v="7"/>
    </i>
    <i>
      <x v="13"/>
    </i>
    <i r="1">
      <x/>
    </i>
    <i r="2">
      <x v="1"/>
    </i>
    <i r="3">
      <x v="5"/>
    </i>
    <i r="4">
      <x v="12"/>
    </i>
    <i>
      <x v="14"/>
    </i>
    <i r="1">
      <x v="1"/>
    </i>
    <i r="2">
      <x v="2"/>
    </i>
    <i r="3">
      <x v="1"/>
    </i>
    <i r="4">
      <x v="33"/>
    </i>
    <i>
      <x v="15"/>
    </i>
    <i r="1">
      <x v="1"/>
    </i>
    <i r="2">
      <x v="3"/>
    </i>
    <i r="3">
      <x/>
    </i>
    <i r="4">
      <x v="1"/>
    </i>
    <i>
      <x v="16"/>
    </i>
    <i r="1">
      <x v="1"/>
    </i>
    <i r="2">
      <x/>
    </i>
    <i r="3">
      <x v="2"/>
    </i>
    <i r="4">
      <x v="30"/>
    </i>
    <i>
      <x v="17"/>
    </i>
    <i r="1">
      <x/>
    </i>
    <i r="2">
      <x v="1"/>
    </i>
    <i r="3">
      <x v="4"/>
    </i>
    <i r="4">
      <x v="34"/>
    </i>
    <i>
      <x v="18"/>
    </i>
    <i r="1">
      <x v="1"/>
    </i>
    <i r="2">
      <x v="2"/>
    </i>
    <i r="3">
      <x v="1"/>
    </i>
    <i r="4">
      <x v="4"/>
    </i>
    <i>
      <x v="19"/>
    </i>
    <i r="1">
      <x v="1"/>
    </i>
    <i r="2">
      <x v="3"/>
    </i>
    <i r="3">
      <x v="3"/>
    </i>
    <i r="4">
      <x v="20"/>
    </i>
    <i>
      <x v="20"/>
    </i>
    <i r="1">
      <x v="1"/>
    </i>
    <i r="2">
      <x/>
    </i>
    <i r="3">
      <x v="5"/>
    </i>
    <i r="4">
      <x v="32"/>
    </i>
    <i>
      <x v="21"/>
    </i>
    <i r="1">
      <x/>
    </i>
    <i r="2">
      <x v="1"/>
    </i>
    <i r="3">
      <x v="1"/>
    </i>
    <i r="4">
      <x v="31"/>
    </i>
    <i>
      <x v="22"/>
    </i>
    <i r="1">
      <x v="1"/>
    </i>
    <i r="2">
      <x v="2"/>
    </i>
    <i r="3">
      <x/>
    </i>
    <i r="4">
      <x v="26"/>
    </i>
    <i>
      <x v="23"/>
    </i>
    <i r="1">
      <x v="1"/>
    </i>
    <i r="2">
      <x v="3"/>
    </i>
    <i r="3">
      <x v="2"/>
    </i>
    <i r="4">
      <x v="22"/>
    </i>
    <i>
      <x v="24"/>
    </i>
    <i r="1">
      <x v="1"/>
    </i>
    <i r="2">
      <x/>
    </i>
    <i r="3">
      <x v="4"/>
    </i>
    <i r="4">
      <x v="35"/>
    </i>
    <i>
      <x v="25"/>
    </i>
    <i r="1">
      <x/>
    </i>
    <i r="2">
      <x v="1"/>
    </i>
    <i r="3">
      <x v="1"/>
    </i>
    <i r="4">
      <x v="24"/>
    </i>
    <i>
      <x v="26"/>
    </i>
    <i r="1">
      <x v="1"/>
    </i>
    <i r="2">
      <x v="2"/>
    </i>
    <i r="3">
      <x v="3"/>
    </i>
    <i r="4">
      <x v="29"/>
    </i>
    <i>
      <x v="27"/>
    </i>
    <i r="1">
      <x v="1"/>
    </i>
    <i r="2">
      <x v="3"/>
    </i>
    <i r="3">
      <x v="5"/>
    </i>
    <i r="4">
      <x v="42"/>
    </i>
    <i>
      <x v="28"/>
    </i>
    <i r="1">
      <x v="1"/>
    </i>
    <i r="2">
      <x/>
    </i>
    <i r="3">
      <x v="1"/>
    </i>
    <i r="4">
      <x v="41"/>
    </i>
    <i>
      <x v="29"/>
    </i>
    <i r="1">
      <x/>
    </i>
    <i r="2">
      <x v="1"/>
    </i>
    <i r="3">
      <x/>
    </i>
    <i r="4">
      <x v="3"/>
    </i>
    <i>
      <x v="30"/>
    </i>
    <i r="1">
      <x v="1"/>
    </i>
    <i r="2">
      <x v="2"/>
    </i>
    <i r="3">
      <x v="2"/>
    </i>
    <i r="4">
      <x v="8"/>
    </i>
    <i>
      <x v="31"/>
    </i>
    <i r="1">
      <x v="1"/>
    </i>
    <i r="2">
      <x v="3"/>
    </i>
    <i r="3">
      <x v="4"/>
    </i>
    <i r="4">
      <x v="27"/>
    </i>
    <i>
      <x v="32"/>
    </i>
    <i r="1">
      <x v="1"/>
    </i>
    <i r="2">
      <x/>
    </i>
    <i r="3">
      <x v="1"/>
    </i>
    <i r="4">
      <x v="5"/>
    </i>
    <i>
      <x v="33"/>
    </i>
    <i r="1">
      <x/>
    </i>
    <i r="2">
      <x v="1"/>
    </i>
    <i r="3">
      <x v="3"/>
    </i>
    <i r="4">
      <x v="28"/>
    </i>
    <i>
      <x v="34"/>
    </i>
    <i r="1">
      <x v="1"/>
    </i>
    <i r="2">
      <x v="2"/>
    </i>
    <i r="3">
      <x v="5"/>
    </i>
    <i r="4">
      <x v="38"/>
    </i>
    <i>
      <x v="35"/>
    </i>
    <i r="1">
      <x v="1"/>
    </i>
    <i r="2">
      <x v="3"/>
    </i>
    <i r="3">
      <x v="1"/>
    </i>
    <i r="4">
      <x v="47"/>
    </i>
    <i>
      <x v="36"/>
    </i>
    <i r="1">
      <x v="1"/>
    </i>
    <i r="2">
      <x/>
    </i>
    <i r="3">
      <x/>
    </i>
    <i r="4">
      <x v="23"/>
    </i>
    <i>
      <x v="37"/>
    </i>
    <i r="1">
      <x/>
    </i>
    <i r="2">
      <x v="1"/>
    </i>
    <i r="3">
      <x v="2"/>
    </i>
    <i r="4">
      <x v="36"/>
    </i>
    <i>
      <x v="38"/>
    </i>
    <i r="1">
      <x v="1"/>
    </i>
    <i r="2">
      <x v="2"/>
    </i>
    <i r="3">
      <x v="4"/>
    </i>
    <i r="4">
      <x v="9"/>
    </i>
    <i>
      <x v="39"/>
    </i>
    <i r="1">
      <x v="1"/>
    </i>
    <i r="2">
      <x v="3"/>
    </i>
    <i r="3">
      <x v="1"/>
    </i>
    <i r="4">
      <x v="13"/>
    </i>
    <i>
      <x v="40"/>
    </i>
    <i r="1">
      <x v="1"/>
    </i>
    <i r="2">
      <x/>
    </i>
    <i r="3">
      <x v="3"/>
    </i>
    <i r="4">
      <x v="44"/>
    </i>
    <i>
      <x v="41"/>
    </i>
    <i r="1">
      <x/>
    </i>
    <i r="2">
      <x v="1"/>
    </i>
    <i r="3">
      <x v="5"/>
    </i>
    <i r="4">
      <x v="25"/>
    </i>
    <i>
      <x v="42"/>
    </i>
    <i r="1">
      <x v="1"/>
    </i>
    <i r="2">
      <x v="2"/>
    </i>
    <i r="3">
      <x v="1"/>
    </i>
    <i r="4">
      <x v="16"/>
    </i>
    <i>
      <x v="43"/>
    </i>
    <i r="1">
      <x v="1"/>
    </i>
    <i r="2">
      <x v="3"/>
    </i>
    <i r="3">
      <x/>
    </i>
    <i r="4">
      <x v="19"/>
    </i>
    <i>
      <x v="44"/>
    </i>
    <i r="1">
      <x v="1"/>
    </i>
    <i r="2">
      <x/>
    </i>
    <i r="3">
      <x v="2"/>
    </i>
    <i r="4">
      <x v="40"/>
    </i>
    <i>
      <x v="45"/>
    </i>
    <i r="1">
      <x/>
    </i>
    <i r="2">
      <x v="1"/>
    </i>
    <i r="3">
      <x v="4"/>
    </i>
    <i r="4">
      <x v="45"/>
    </i>
    <i>
      <x v="46"/>
    </i>
    <i r="1">
      <x v="1"/>
    </i>
    <i r="2">
      <x v="2"/>
    </i>
    <i r="3">
      <x v="1"/>
    </i>
    <i r="4">
      <x v="2"/>
    </i>
    <i>
      <x v="47"/>
    </i>
    <i r="1">
      <x v="1"/>
    </i>
    <i r="2">
      <x v="3"/>
    </i>
    <i r="3">
      <x v="3"/>
    </i>
    <i r="4">
      <x v="43"/>
    </i>
    <i>
      <x v="48"/>
    </i>
    <i r="1">
      <x v="2"/>
    </i>
    <i r="2">
      <x v="4"/>
    </i>
    <i r="3">
      <x v="6"/>
    </i>
    <i r="4">
      <x v="48"/>
    </i>
    <i t="grand">
      <x/>
    </i>
  </rowItems>
  <colItems count="1">
    <i/>
  </colItems>
  <pageFields count="4">
    <pageField fld="6" hier="-1"/>
    <pageField fld="17" hier="-1"/>
    <pageField fld="9" hier="-1"/>
    <pageField fld="1" hier="-1"/>
  </page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A100" firstHeaderRow="1" firstDataRow="1" firstDataCol="1"/>
  <pivotFields count="18">
    <pivotField axis="axisRow" showAll="0">
      <items count="5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2"/>
    </i>
    <i>
      <x v="45"/>
    </i>
    <i r="1">
      <x v="2"/>
    </i>
    <i>
      <x v="46"/>
    </i>
    <i r="1">
      <x v="2"/>
    </i>
    <i>
      <x v="47"/>
    </i>
    <i r="1">
      <x v="2"/>
    </i>
    <i>
      <x v="48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A742" firstHeaderRow="1" firstDataRow="1" firstDataCol="1"/>
  <pivotFields count="18">
    <pivotField axis="axisRow" showAll="0">
      <items count="5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50">
        <item x="14"/>
        <item x="36"/>
        <item x="40"/>
        <item x="25"/>
        <item x="38"/>
        <item x="8"/>
        <item x="35"/>
        <item x="1"/>
        <item x="2"/>
        <item x="17"/>
        <item x="15"/>
        <item x="44"/>
        <item x="41"/>
        <item x="39"/>
        <item x="3"/>
        <item x="28"/>
        <item x="24"/>
        <item x="21"/>
        <item x="5"/>
        <item x="6"/>
        <item x="47"/>
        <item x="26"/>
        <item x="4"/>
        <item x="16"/>
        <item x="34"/>
        <item x="42"/>
        <item x="22"/>
        <item x="19"/>
        <item x="23"/>
        <item x="10"/>
        <item x="31"/>
        <item x="37"/>
        <item x="11"/>
        <item x="46"/>
        <item x="9"/>
        <item x="12"/>
        <item x="33"/>
        <item x="48"/>
        <item x="7"/>
        <item x="13"/>
        <item x="27"/>
        <item x="18"/>
        <item x="30"/>
        <item x="29"/>
        <item x="43"/>
        <item x="45"/>
        <item x="32"/>
        <item x="20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0">
        <item x="1"/>
        <item x="23"/>
        <item x="9"/>
        <item x="8"/>
        <item x="6"/>
        <item x="22"/>
        <item x="3"/>
        <item x="16"/>
        <item x="7"/>
        <item x="27"/>
        <item x="11"/>
        <item x="2"/>
        <item x="28"/>
        <item x="14"/>
        <item x="25"/>
        <item x="21"/>
        <item x="26"/>
        <item x="12"/>
        <item x="19"/>
        <item x="10"/>
        <item x="17"/>
        <item x="4"/>
        <item x="15"/>
        <item x="18"/>
        <item x="24"/>
        <item x="20"/>
        <item x="13"/>
        <item x="5"/>
        <item x="0"/>
        <item t="default"/>
      </items>
    </pivotField>
    <pivotField axis="axisRow" showAll="0">
      <items count="6">
        <item x="2"/>
        <item x="4"/>
        <item x="3"/>
        <item x="1"/>
        <item x="0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8">
        <item x="2"/>
        <item x="1"/>
        <item x="6"/>
        <item x="4"/>
        <item x="3"/>
        <item x="5"/>
        <item x="0"/>
        <item t="default"/>
      </items>
    </pivotField>
    <pivotField axis="axisRow" showAll="0">
      <items count="18">
        <item x="1"/>
        <item x="3"/>
        <item x="14"/>
        <item x="2"/>
        <item x="11"/>
        <item x="8"/>
        <item x="6"/>
        <item x="4"/>
        <item x="5"/>
        <item x="15"/>
        <item x="13"/>
        <item x="12"/>
        <item x="10"/>
        <item x="7"/>
        <item x="16"/>
        <item x="9"/>
        <item x="0"/>
        <item t="default"/>
      </items>
    </pivotField>
    <pivotField axis="axisRow" showAll="0">
      <items count="49">
        <item x="41"/>
        <item x="43"/>
        <item x="15"/>
        <item x="29"/>
        <item x="19"/>
        <item x="39"/>
        <item x="1"/>
        <item x="13"/>
        <item x="27"/>
        <item x="8"/>
        <item x="37"/>
        <item x="38"/>
        <item x="18"/>
        <item x="31"/>
        <item x="36"/>
        <item x="33"/>
        <item x="26"/>
        <item x="25"/>
        <item x="9"/>
        <item x="4"/>
        <item x="28"/>
        <item x="10"/>
        <item x="11"/>
        <item x="24"/>
        <item x="44"/>
        <item x="6"/>
        <item x="3"/>
        <item x="40"/>
        <item x="30"/>
        <item x="16"/>
        <item x="46"/>
        <item x="2"/>
        <item x="17"/>
        <item x="42"/>
        <item x="47"/>
        <item x="20"/>
        <item x="7"/>
        <item x="32"/>
        <item x="5"/>
        <item x="34"/>
        <item x="22"/>
        <item x="21"/>
        <item x="23"/>
        <item x="12"/>
        <item x="35"/>
        <item x="14"/>
        <item x="45"/>
        <item x="0"/>
        <item t="default"/>
      </items>
    </pivotField>
    <pivotField axis="axisRow" showAll="0">
      <items count="50">
        <item x="1"/>
        <item x="16"/>
        <item x="47"/>
        <item x="30"/>
        <item x="19"/>
        <item x="33"/>
        <item x="3"/>
        <item x="13"/>
        <item x="31"/>
        <item x="39"/>
        <item x="11"/>
        <item x="6"/>
        <item x="14"/>
        <item x="40"/>
        <item x="8"/>
        <item x="2"/>
        <item x="43"/>
        <item x="10"/>
        <item x="7"/>
        <item x="44"/>
        <item x="20"/>
        <item x="4"/>
        <item x="24"/>
        <item x="37"/>
        <item x="26"/>
        <item x="42"/>
        <item x="23"/>
        <item x="32"/>
        <item x="34"/>
        <item x="27"/>
        <item x="17"/>
        <item x="22"/>
        <item x="21"/>
        <item x="15"/>
        <item x="18"/>
        <item x="25"/>
        <item x="38"/>
        <item x="5"/>
        <item x="35"/>
        <item x="9"/>
        <item x="45"/>
        <item x="29"/>
        <item x="28"/>
        <item x="48"/>
        <item x="41"/>
        <item x="46"/>
        <item x="12"/>
        <item x="36"/>
        <item x="0"/>
        <item t="default"/>
      </items>
    </pivotField>
    <pivotField axis="axisRow" showAll="0">
      <items count="49">
        <item x="41"/>
        <item x="43"/>
        <item x="15"/>
        <item x="29"/>
        <item x="19"/>
        <item x="39"/>
        <item x="1"/>
        <item x="13"/>
        <item x="27"/>
        <item x="8"/>
        <item x="37"/>
        <item x="38"/>
        <item x="18"/>
        <item x="31"/>
        <item x="36"/>
        <item x="33"/>
        <item x="26"/>
        <item x="25"/>
        <item x="9"/>
        <item x="4"/>
        <item x="28"/>
        <item x="10"/>
        <item x="11"/>
        <item x="24"/>
        <item x="44"/>
        <item x="6"/>
        <item x="3"/>
        <item x="40"/>
        <item x="30"/>
        <item x="16"/>
        <item x="46"/>
        <item x="2"/>
        <item x="17"/>
        <item x="42"/>
        <item x="47"/>
        <item x="20"/>
        <item x="7"/>
        <item x="32"/>
        <item x="5"/>
        <item x="34"/>
        <item x="22"/>
        <item x="21"/>
        <item x="23"/>
        <item x="12"/>
        <item x="35"/>
        <item x="14"/>
        <item x="45"/>
        <item x="0"/>
        <item t="default"/>
      </items>
    </pivotField>
    <pivotField axis="axisRow" showAll="0">
      <items count="50">
        <item x="1"/>
        <item x="16"/>
        <item x="47"/>
        <item x="30"/>
        <item x="19"/>
        <item x="33"/>
        <item x="3"/>
        <item x="13"/>
        <item x="31"/>
        <item x="39"/>
        <item x="11"/>
        <item x="6"/>
        <item x="14"/>
        <item x="40"/>
        <item x="8"/>
        <item x="2"/>
        <item x="43"/>
        <item x="10"/>
        <item x="7"/>
        <item x="44"/>
        <item x="20"/>
        <item x="4"/>
        <item x="24"/>
        <item x="37"/>
        <item x="26"/>
        <item x="42"/>
        <item x="23"/>
        <item x="32"/>
        <item x="34"/>
        <item x="27"/>
        <item x="17"/>
        <item x="22"/>
        <item x="21"/>
        <item x="15"/>
        <item x="18"/>
        <item x="25"/>
        <item x="38"/>
        <item x="5"/>
        <item x="35"/>
        <item x="9"/>
        <item x="45"/>
        <item x="29"/>
        <item x="28"/>
        <item x="48"/>
        <item x="41"/>
        <item x="46"/>
        <item x="12"/>
        <item x="36"/>
        <item x="0"/>
        <item t="default"/>
      </items>
    </pivotField>
    <pivotField axis="axisRow" showAll="0">
      <items count="50">
        <item x="1"/>
        <item x="16"/>
        <item x="47"/>
        <item x="30"/>
        <item x="19"/>
        <item x="33"/>
        <item x="3"/>
        <item x="13"/>
        <item x="31"/>
        <item x="39"/>
        <item x="11"/>
        <item x="6"/>
        <item x="14"/>
        <item x="40"/>
        <item x="8"/>
        <item x="2"/>
        <item x="43"/>
        <item x="10"/>
        <item x="7"/>
        <item x="44"/>
        <item x="20"/>
        <item x="4"/>
        <item x="24"/>
        <item x="37"/>
        <item x="26"/>
        <item x="42"/>
        <item x="23"/>
        <item x="32"/>
        <item x="34"/>
        <item x="27"/>
        <item x="17"/>
        <item x="22"/>
        <item x="21"/>
        <item x="15"/>
        <item x="18"/>
        <item x="25"/>
        <item x="38"/>
        <item x="5"/>
        <item x="35"/>
        <item x="9"/>
        <item x="45"/>
        <item x="29"/>
        <item x="28"/>
        <item x="48"/>
        <item x="41"/>
        <item x="46"/>
        <item x="12"/>
        <item x="36"/>
        <item x="0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>
      <items count="8">
        <item x="4"/>
        <item x="2"/>
        <item x="3"/>
        <item x="1"/>
        <item x="5"/>
        <item x="6"/>
        <item x="0"/>
        <item t="default"/>
      </items>
    </pivotField>
    <pivotField showAll="0"/>
  </pivotFields>
  <rowFields count="16">
    <field x="7"/>
    <field x="0"/>
    <field x="1"/>
    <field x="2"/>
    <field x="3"/>
    <field x="4"/>
    <field x="5"/>
    <field x="6"/>
    <field x="8"/>
    <field x="9"/>
    <field x="10"/>
    <field x="11"/>
    <field x="12"/>
    <field x="13"/>
    <field x="14"/>
    <field x="15"/>
  </rowFields>
  <rowItems count="741">
    <i>
      <x/>
    </i>
    <i r="1">
      <x/>
    </i>
    <i r="2">
      <x/>
    </i>
    <i r="3">
      <x v="1"/>
    </i>
    <i r="4">
      <x v="7"/>
    </i>
    <i r="5">
      <x v="1"/>
    </i>
    <i r="6">
      <x/>
    </i>
    <i r="7">
      <x v="3"/>
    </i>
    <i r="8">
      <x v="1"/>
    </i>
    <i r="9">
      <x/>
    </i>
    <i r="10">
      <x v="6"/>
    </i>
    <i r="11">
      <x/>
    </i>
    <i r="12">
      <x v="6"/>
    </i>
    <i r="13">
      <x/>
    </i>
    <i r="14">
      <x/>
    </i>
    <i r="15">
      <x v="2"/>
    </i>
    <i r="1">
      <x v="4"/>
    </i>
    <i r="2">
      <x/>
    </i>
    <i r="3">
      <x/>
    </i>
    <i r="4">
      <x v="18"/>
    </i>
    <i r="5">
      <x v="1"/>
    </i>
    <i r="6">
      <x v="21"/>
    </i>
    <i r="7">
      <x v="3"/>
    </i>
    <i r="8">
      <x v="1"/>
    </i>
    <i r="9">
      <x v="8"/>
    </i>
    <i r="10">
      <x v="38"/>
    </i>
    <i r="11">
      <x v="37"/>
    </i>
    <i r="12">
      <x v="38"/>
    </i>
    <i r="13">
      <x v="37"/>
    </i>
    <i r="14">
      <x v="37"/>
    </i>
    <i r="15">
      <x v="1"/>
    </i>
    <i r="1">
      <x v="8"/>
    </i>
    <i r="2">
      <x v="1"/>
    </i>
    <i r="3">
      <x/>
    </i>
    <i r="4">
      <x v="34"/>
    </i>
    <i r="5">
      <x v="1"/>
    </i>
    <i r="6">
      <x v="27"/>
    </i>
    <i r="7">
      <x v="3"/>
    </i>
    <i r="8">
      <x/>
    </i>
    <i r="9">
      <x v="13"/>
    </i>
    <i r="10">
      <x v="18"/>
    </i>
    <i r="11">
      <x v="39"/>
    </i>
    <i r="12">
      <x v="18"/>
    </i>
    <i r="13">
      <x v="39"/>
    </i>
    <i r="14">
      <x v="39"/>
    </i>
    <i r="15">
      <x/>
    </i>
    <i r="1">
      <x v="12"/>
    </i>
    <i r="2">
      <x v="1"/>
    </i>
    <i r="3">
      <x/>
    </i>
    <i r="4">
      <x v="39"/>
    </i>
    <i r="5">
      <x v="1"/>
    </i>
    <i r="6">
      <x v="11"/>
    </i>
    <i r="7">
      <x v="3"/>
    </i>
    <i r="8">
      <x v="3"/>
    </i>
    <i r="9">
      <x v="3"/>
    </i>
    <i r="10">
      <x v="7"/>
    </i>
    <i r="11">
      <x v="7"/>
    </i>
    <i r="12">
      <x v="7"/>
    </i>
    <i r="13">
      <x v="7"/>
    </i>
    <i r="14">
      <x v="7"/>
    </i>
    <i r="15">
      <x v="1"/>
    </i>
    <i r="1">
      <x v="16"/>
    </i>
    <i r="2">
      <x v="1"/>
    </i>
    <i r="3">
      <x/>
    </i>
    <i r="4">
      <x v="9"/>
    </i>
    <i r="5">
      <x v="1"/>
    </i>
    <i r="6">
      <x v="26"/>
    </i>
    <i r="7">
      <x v="3"/>
    </i>
    <i r="8">
      <x v="2"/>
    </i>
    <i r="9">
      <x v="6"/>
    </i>
    <i r="10">
      <x v="32"/>
    </i>
    <i r="11">
      <x v="30"/>
    </i>
    <i r="12">
      <x v="32"/>
    </i>
    <i r="13">
      <x v="30"/>
    </i>
    <i r="14">
      <x v="30"/>
    </i>
    <i r="15">
      <x/>
    </i>
    <i r="1">
      <x v="20"/>
    </i>
    <i r="2">
      <x v="1"/>
    </i>
    <i r="3">
      <x/>
    </i>
    <i r="4">
      <x v="17"/>
    </i>
    <i r="5">
      <x v="1"/>
    </i>
    <i r="6">
      <x v="4"/>
    </i>
    <i r="7">
      <x v="3"/>
    </i>
    <i r="8">
      <x v="5"/>
    </i>
    <i r="9">
      <x v="5"/>
    </i>
    <i r="10">
      <x v="41"/>
    </i>
    <i r="11">
      <x v="32"/>
    </i>
    <i r="12">
      <x v="41"/>
    </i>
    <i r="13">
      <x v="32"/>
    </i>
    <i r="14">
      <x v="32"/>
    </i>
    <i r="15">
      <x/>
    </i>
    <i r="1">
      <x v="24"/>
    </i>
    <i r="2">
      <x v="1"/>
    </i>
    <i r="3">
      <x/>
    </i>
    <i r="4">
      <x v="3"/>
    </i>
    <i r="5">
      <x v="1"/>
    </i>
    <i r="6">
      <x v="18"/>
    </i>
    <i r="7">
      <x v="3"/>
    </i>
    <i r="8">
      <x v="4"/>
    </i>
    <i r="9">
      <x v="12"/>
    </i>
    <i r="10">
      <x v="17"/>
    </i>
    <i r="11">
      <x v="35"/>
    </i>
    <i r="12">
      <x v="17"/>
    </i>
    <i r="13">
      <x v="35"/>
    </i>
    <i r="14">
      <x v="35"/>
    </i>
    <i r="15">
      <x v="1"/>
    </i>
    <i r="1">
      <x v="28"/>
    </i>
    <i r="2">
      <x v="1"/>
    </i>
    <i r="3">
      <x/>
    </i>
    <i r="4">
      <x v="43"/>
    </i>
    <i r="5">
      <x v="1"/>
    </i>
    <i r="6">
      <x v="15"/>
    </i>
    <i r="7">
      <x v="3"/>
    </i>
    <i r="8">
      <x v="1"/>
    </i>
    <i r="9">
      <x v="10"/>
    </i>
    <i r="10">
      <x v="38"/>
    </i>
    <i r="11">
      <x v="41"/>
    </i>
    <i r="12">
      <x v="38"/>
    </i>
    <i r="13">
      <x v="41"/>
    </i>
    <i r="14">
      <x v="41"/>
    </i>
    <i r="15">
      <x/>
    </i>
    <i r="1">
      <x v="32"/>
    </i>
    <i r="2">
      <x v="1"/>
    </i>
    <i r="3">
      <x/>
    </i>
    <i r="4">
      <x v="36"/>
    </i>
    <i r="5">
      <x v="1"/>
    </i>
    <i r="6">
      <x v="6"/>
    </i>
    <i r="7">
      <x v="3"/>
    </i>
    <i r="8">
      <x v="1"/>
    </i>
    <i r="9">
      <x/>
    </i>
    <i r="10">
      <x v="37"/>
    </i>
    <i r="11">
      <x v="5"/>
    </i>
    <i r="12">
      <x v="37"/>
    </i>
    <i r="13">
      <x v="5"/>
    </i>
    <i r="14">
      <x v="5"/>
    </i>
    <i r="15">
      <x v="2"/>
    </i>
    <i r="1">
      <x v="36"/>
    </i>
    <i r="2">
      <x v="2"/>
    </i>
    <i r="3">
      <x/>
    </i>
    <i r="4">
      <x v="31"/>
    </i>
    <i r="5">
      <x v="1"/>
    </i>
    <i r="6">
      <x v="24"/>
    </i>
    <i r="7">
      <x v="3"/>
    </i>
    <i r="8">
      <x/>
    </i>
    <i r="9">
      <x v="8"/>
    </i>
    <i r="10">
      <x v="14"/>
    </i>
    <i r="11">
      <x v="23"/>
    </i>
    <i r="12">
      <x v="14"/>
    </i>
    <i r="13">
      <x v="23"/>
    </i>
    <i r="14">
      <x v="23"/>
    </i>
    <i r="15">
      <x/>
    </i>
    <i r="1">
      <x v="40"/>
    </i>
    <i r="2">
      <x v="2"/>
    </i>
    <i r="3">
      <x/>
    </i>
    <i r="4">
      <x v="12"/>
    </i>
    <i r="5">
      <x v="1"/>
    </i>
    <i r="6">
      <x v="4"/>
    </i>
    <i r="7">
      <x v="3"/>
    </i>
    <i r="8">
      <x v="3"/>
    </i>
    <i r="9">
      <x v="15"/>
    </i>
    <i r="10">
      <x v="27"/>
    </i>
    <i r="11">
      <x v="44"/>
    </i>
    <i r="12">
      <x v="27"/>
    </i>
    <i r="13">
      <x v="44"/>
    </i>
    <i r="14">
      <x v="44"/>
    </i>
    <i r="15">
      <x/>
    </i>
    <i r="1">
      <x v="44"/>
    </i>
    <i r="2">
      <x v="2"/>
    </i>
    <i r="3">
      <x/>
    </i>
    <i r="4">
      <x v="45"/>
    </i>
    <i r="5">
      <x v="1"/>
    </i>
    <i r="6">
      <x v="20"/>
    </i>
    <i r="7">
      <x v="3"/>
    </i>
    <i r="8">
      <x v="2"/>
    </i>
    <i r="9">
      <x v="12"/>
    </i>
    <i r="10">
      <x v="24"/>
    </i>
    <i r="11">
      <x v="40"/>
    </i>
    <i r="12">
      <x v="24"/>
    </i>
    <i r="13">
      <x v="40"/>
    </i>
    <i r="14">
      <x v="40"/>
    </i>
    <i r="15">
      <x v="3"/>
    </i>
    <i>
      <x v="1"/>
    </i>
    <i r="1">
      <x v="1"/>
    </i>
    <i r="2">
      <x/>
    </i>
    <i r="3">
      <x/>
    </i>
    <i r="4">
      <x v="8"/>
    </i>
    <i r="5">
      <x/>
    </i>
    <i r="6">
      <x/>
    </i>
    <i r="7">
      <x/>
    </i>
    <i r="8">
      <x/>
    </i>
    <i r="9">
      <x v="3"/>
    </i>
    <i r="10">
      <x v="31"/>
    </i>
    <i r="11">
      <x v="15"/>
    </i>
    <i r="12">
      <x v="31"/>
    </i>
    <i r="13">
      <x v="15"/>
    </i>
    <i r="14">
      <x v="15"/>
    </i>
    <i r="15">
      <x v="2"/>
    </i>
    <i r="1">
      <x v="5"/>
    </i>
    <i r="2">
      <x v="1"/>
    </i>
    <i r="3">
      <x/>
    </i>
    <i r="4">
      <x v="19"/>
    </i>
    <i r="5">
      <x/>
    </i>
    <i r="6">
      <x v="27"/>
    </i>
    <i r="7">
      <x/>
    </i>
    <i r="8">
      <x v="3"/>
    </i>
    <i r="9">
      <x v="3"/>
    </i>
    <i r="10">
      <x v="25"/>
    </i>
    <i r="11">
      <x v="11"/>
    </i>
    <i r="12">
      <x v="25"/>
    </i>
    <i r="13">
      <x v="11"/>
    </i>
    <i r="14">
      <x v="11"/>
    </i>
    <i r="15">
      <x v="2"/>
    </i>
    <i r="1">
      <x v="9"/>
    </i>
    <i r="2">
      <x v="1"/>
    </i>
    <i r="3">
      <x/>
    </i>
    <i r="4">
      <x v="29"/>
    </i>
    <i r="5">
      <x/>
    </i>
    <i r="6">
      <x v="3"/>
    </i>
    <i r="7">
      <x/>
    </i>
    <i r="8">
      <x v="2"/>
    </i>
    <i r="9">
      <x v="5"/>
    </i>
    <i r="10">
      <x v="21"/>
    </i>
    <i r="11">
      <x v="17"/>
    </i>
    <i r="12">
      <x v="21"/>
    </i>
    <i r="13">
      <x v="17"/>
    </i>
    <i r="14">
      <x v="17"/>
    </i>
    <i r="15">
      <x/>
    </i>
    <i r="1">
      <x v="13"/>
    </i>
    <i r="2">
      <x v="1"/>
    </i>
    <i r="3">
      <x/>
    </i>
    <i r="4">
      <x/>
    </i>
    <i r="5">
      <x/>
    </i>
    <i r="6">
      <x v="19"/>
    </i>
    <i r="7">
      <x/>
    </i>
    <i r="8">
      <x v="5"/>
    </i>
    <i r="9">
      <x v="1"/>
    </i>
    <i r="10">
      <x v="45"/>
    </i>
    <i r="11">
      <x v="12"/>
    </i>
    <i r="12">
      <x v="45"/>
    </i>
    <i r="13">
      <x v="12"/>
    </i>
    <i r="14">
      <x v="12"/>
    </i>
    <i r="15">
      <x v="2"/>
    </i>
    <i r="1">
      <x v="17"/>
    </i>
    <i r="2">
      <x v="1"/>
    </i>
    <i r="3">
      <x/>
    </i>
    <i r="4">
      <x v="41"/>
    </i>
    <i r="5">
      <x/>
    </i>
    <i r="6">
      <x v="13"/>
    </i>
    <i r="7">
      <x/>
    </i>
    <i r="8">
      <x v="4"/>
    </i>
    <i r="9">
      <x v="12"/>
    </i>
    <i r="10">
      <x v="12"/>
    </i>
    <i r="11">
      <x v="34"/>
    </i>
    <i r="12">
      <x v="12"/>
    </i>
    <i r="13">
      <x v="34"/>
    </i>
    <i r="14">
      <x v="34"/>
    </i>
    <i r="15">
      <x v="1"/>
    </i>
    <i r="1">
      <x v="21"/>
    </i>
    <i r="2">
      <x v="1"/>
    </i>
    <i r="3">
      <x/>
    </i>
    <i r="4">
      <x v="26"/>
    </i>
    <i r="5">
      <x/>
    </i>
    <i r="6">
      <x v="2"/>
    </i>
    <i r="7">
      <x/>
    </i>
    <i r="8">
      <x v="1"/>
    </i>
    <i r="9">
      <x v="5"/>
    </i>
    <i r="10">
      <x v="40"/>
    </i>
    <i r="11">
      <x v="31"/>
    </i>
    <i r="12">
      <x v="40"/>
    </i>
    <i r="13">
      <x v="31"/>
    </i>
    <i r="14">
      <x v="31"/>
    </i>
    <i r="15">
      <x/>
    </i>
    <i r="1">
      <x v="25"/>
    </i>
    <i r="2">
      <x v="1"/>
    </i>
    <i r="3">
      <x/>
    </i>
    <i r="4">
      <x v="21"/>
    </i>
    <i r="5">
      <x/>
    </i>
    <i r="6">
      <x v="25"/>
    </i>
    <i r="7">
      <x/>
    </i>
    <i r="8">
      <x v="1"/>
    </i>
    <i r="9">
      <x v="8"/>
    </i>
    <i r="10">
      <x v="16"/>
    </i>
    <i r="11">
      <x v="24"/>
    </i>
    <i r="12">
      <x v="16"/>
    </i>
    <i r="13">
      <x v="24"/>
    </i>
    <i r="14">
      <x v="24"/>
    </i>
    <i r="15">
      <x v="2"/>
    </i>
    <i r="1">
      <x v="29"/>
    </i>
    <i r="2">
      <x v="1"/>
    </i>
    <i r="3">
      <x/>
    </i>
    <i r="4">
      <x v="42"/>
    </i>
    <i r="5">
      <x/>
    </i>
    <i r="6">
      <x v="5"/>
    </i>
    <i r="7">
      <x/>
    </i>
    <i r="8">
      <x/>
    </i>
    <i r="9">
      <x v="3"/>
    </i>
    <i r="10">
      <x v="3"/>
    </i>
    <i r="11">
      <x v="3"/>
    </i>
    <i r="12">
      <x v="3"/>
    </i>
    <i r="13">
      <x v="3"/>
    </i>
    <i r="14">
      <x v="3"/>
    </i>
    <i r="15">
      <x/>
    </i>
    <i r="1">
      <x v="33"/>
    </i>
    <i r="2">
      <x v="2"/>
    </i>
    <i r="3">
      <x/>
    </i>
    <i r="4">
      <x v="24"/>
    </i>
    <i r="5">
      <x/>
    </i>
    <i r="6">
      <x v="6"/>
    </i>
    <i r="7">
      <x/>
    </i>
    <i r="8">
      <x v="3"/>
    </i>
    <i r="9">
      <x v="9"/>
    </i>
    <i r="10">
      <x v="15"/>
    </i>
    <i r="11">
      <x v="28"/>
    </i>
    <i r="12">
      <x v="15"/>
    </i>
    <i r="13">
      <x v="28"/>
    </i>
    <i r="14">
      <x v="28"/>
    </i>
    <i r="15">
      <x/>
    </i>
    <i r="1">
      <x v="37"/>
    </i>
    <i r="2">
      <x v="2"/>
    </i>
    <i r="3">
      <x/>
    </i>
    <i r="4">
      <x v="4"/>
    </i>
    <i r="5">
      <x/>
    </i>
    <i r="6">
      <x v="22"/>
    </i>
    <i r="7">
      <x/>
    </i>
    <i r="8">
      <x v="2"/>
    </i>
    <i r="9">
      <x v="14"/>
    </i>
    <i r="10">
      <x v="10"/>
    </i>
    <i r="11">
      <x v="36"/>
    </i>
    <i r="12">
      <x v="10"/>
    </i>
    <i r="13">
      <x v="36"/>
    </i>
    <i r="14">
      <x v="36"/>
    </i>
    <i r="15">
      <x/>
    </i>
    <i r="1">
      <x v="41"/>
    </i>
    <i r="2">
      <x v="2"/>
    </i>
    <i r="3">
      <x/>
    </i>
    <i r="4">
      <x v="25"/>
    </i>
    <i r="5">
      <x/>
    </i>
    <i r="6">
      <x v="25"/>
    </i>
    <i r="7">
      <x/>
    </i>
    <i r="8">
      <x v="5"/>
    </i>
    <i r="9">
      <x v="13"/>
    </i>
    <i r="10">
      <x/>
    </i>
    <i r="11">
      <x v="25"/>
    </i>
    <i r="12">
      <x/>
    </i>
    <i r="13">
      <x v="25"/>
    </i>
    <i r="14">
      <x v="25"/>
    </i>
    <i r="15">
      <x v="1"/>
    </i>
    <i r="1">
      <x v="45"/>
    </i>
    <i r="2">
      <x v="2"/>
    </i>
    <i r="3">
      <x/>
    </i>
    <i r="4">
      <x v="33"/>
    </i>
    <i r="5">
      <x/>
    </i>
    <i r="6">
      <x v="17"/>
    </i>
    <i r="7">
      <x/>
    </i>
    <i r="8">
      <x v="4"/>
    </i>
    <i r="9">
      <x v="11"/>
    </i>
    <i r="10">
      <x v="46"/>
    </i>
    <i r="11">
      <x v="45"/>
    </i>
    <i r="12">
      <x v="46"/>
    </i>
    <i r="13">
      <x v="45"/>
    </i>
    <i r="14">
      <x v="45"/>
    </i>
    <i r="15">
      <x v="2"/>
    </i>
    <i>
      <x v="2"/>
    </i>
    <i r="1">
      <x v="2"/>
    </i>
    <i r="2">
      <x/>
    </i>
    <i r="3">
      <x/>
    </i>
    <i r="4">
      <x v="14"/>
    </i>
    <i r="5">
      <x v="1"/>
    </i>
    <i r="6">
      <x v="11"/>
    </i>
    <i r="7">
      <x v="2"/>
    </i>
    <i r="8">
      <x/>
    </i>
    <i r="9">
      <x v="1"/>
    </i>
    <i r="10">
      <x v="26"/>
    </i>
    <i r="11">
      <x v="6"/>
    </i>
    <i r="12">
      <x v="26"/>
    </i>
    <i r="13">
      <x v="6"/>
    </i>
    <i r="14">
      <x v="6"/>
    </i>
    <i r="15">
      <x v="1"/>
    </i>
    <i r="1">
      <x v="6"/>
    </i>
    <i r="2">
      <x v="1"/>
    </i>
    <i r="3">
      <x/>
    </i>
    <i r="4">
      <x v="38"/>
    </i>
    <i r="5">
      <x v="1"/>
    </i>
    <i r="6">
      <x v="4"/>
    </i>
    <i r="7">
      <x v="2"/>
    </i>
    <i r="8">
      <x v="5"/>
    </i>
    <i r="9">
      <x v="3"/>
    </i>
    <i r="10">
      <x v="36"/>
    </i>
    <i r="11">
      <x v="18"/>
    </i>
    <i r="12">
      <x v="36"/>
    </i>
    <i r="13">
      <x v="18"/>
    </i>
    <i r="14">
      <x v="18"/>
    </i>
    <i r="15">
      <x/>
    </i>
    <i r="1">
      <x v="10"/>
    </i>
    <i r="2">
      <x v="1"/>
    </i>
    <i r="3">
      <x/>
    </i>
    <i r="4">
      <x v="32"/>
    </i>
    <i r="5">
      <x v="1"/>
    </i>
    <i r="6">
      <x v="2"/>
    </i>
    <i r="7">
      <x v="2"/>
    </i>
    <i r="8">
      <x v="4"/>
    </i>
    <i r="9">
      <x v="3"/>
    </i>
    <i r="10">
      <x v="22"/>
    </i>
    <i r="11">
      <x v="10"/>
    </i>
    <i r="12">
      <x v="22"/>
    </i>
    <i r="13">
      <x v="10"/>
    </i>
    <i r="14">
      <x v="10"/>
    </i>
    <i r="15">
      <x v="1"/>
    </i>
    <i r="1">
      <x v="14"/>
    </i>
    <i r="2">
      <x v="1"/>
    </i>
    <i r="3">
      <x/>
    </i>
    <i r="4">
      <x v="10"/>
    </i>
    <i r="5">
      <x v="1"/>
    </i>
    <i r="6">
      <x v="10"/>
    </i>
    <i r="7">
      <x v="2"/>
    </i>
    <i r="8">
      <x v="1"/>
    </i>
    <i r="9">
      <x v="15"/>
    </i>
    <i r="10">
      <x v="2"/>
    </i>
    <i r="11">
      <x v="33"/>
    </i>
    <i r="12">
      <x v="2"/>
    </i>
    <i r="13">
      <x v="33"/>
    </i>
    <i r="14">
      <x v="33"/>
    </i>
    <i r="15">
      <x v="2"/>
    </i>
    <i r="1">
      <x v="18"/>
    </i>
    <i r="2">
      <x v="1"/>
    </i>
    <i r="3">
      <x/>
    </i>
    <i r="4">
      <x v="27"/>
    </i>
    <i r="5">
      <x v="1"/>
    </i>
    <i r="6">
      <x v="22"/>
    </i>
    <i r="7">
      <x v="2"/>
    </i>
    <i r="8">
      <x v="1"/>
    </i>
    <i r="9">
      <x v="3"/>
    </i>
    <i r="10">
      <x v="4"/>
    </i>
    <i r="11">
      <x v="4"/>
    </i>
    <i r="12">
      <x v="4"/>
    </i>
    <i r="13">
      <x v="4"/>
    </i>
    <i r="14">
      <x v="4"/>
    </i>
    <i r="15">
      <x v="1"/>
    </i>
    <i r="1">
      <x v="22"/>
    </i>
    <i r="2">
      <x v="1"/>
    </i>
    <i r="3">
      <x/>
    </i>
    <i r="4">
      <x v="28"/>
    </i>
    <i r="5">
      <x v="1"/>
    </i>
    <i r="6">
      <x v="20"/>
    </i>
    <i r="7">
      <x v="2"/>
    </i>
    <i r="8">
      <x/>
    </i>
    <i r="9">
      <x v="4"/>
    </i>
    <i r="10">
      <x v="42"/>
    </i>
    <i r="11">
      <x v="26"/>
    </i>
    <i r="12">
      <x v="42"/>
    </i>
    <i r="13">
      <x v="26"/>
    </i>
    <i r="14">
      <x v="26"/>
    </i>
    <i r="15">
      <x v="1"/>
    </i>
    <i r="1">
      <x v="26"/>
    </i>
    <i r="2">
      <x v="1"/>
    </i>
    <i r="3">
      <x/>
    </i>
    <i r="4">
      <x v="40"/>
    </i>
    <i r="5">
      <x v="1"/>
    </i>
    <i r="6">
      <x v="22"/>
    </i>
    <i r="7">
      <x v="2"/>
    </i>
    <i r="8">
      <x v="3"/>
    </i>
    <i r="9">
      <x v="11"/>
    </i>
    <i r="10">
      <x v="8"/>
    </i>
    <i r="11">
      <x v="29"/>
    </i>
    <i r="12">
      <x v="8"/>
    </i>
    <i r="13">
      <x v="29"/>
    </i>
    <i r="14">
      <x v="29"/>
    </i>
    <i r="15">
      <x/>
    </i>
    <i r="1">
      <x v="30"/>
    </i>
    <i r="2">
      <x v="1"/>
    </i>
    <i r="3">
      <x/>
    </i>
    <i r="4">
      <x v="30"/>
    </i>
    <i r="5">
      <x v="1"/>
    </i>
    <i r="6">
      <x v="22"/>
    </i>
    <i r="7">
      <x v="2"/>
    </i>
    <i r="8">
      <x v="2"/>
    </i>
    <i r="9">
      <x v="2"/>
    </i>
    <i r="10">
      <x v="28"/>
    </i>
    <i r="11">
      <x v="8"/>
    </i>
    <i r="12">
      <x v="28"/>
    </i>
    <i r="13">
      <x v="8"/>
    </i>
    <i r="14">
      <x v="8"/>
    </i>
    <i r="15">
      <x/>
    </i>
    <i r="1">
      <x v="34"/>
    </i>
    <i r="2">
      <x v="2"/>
    </i>
    <i r="3">
      <x/>
    </i>
    <i r="4">
      <x v="6"/>
    </i>
    <i r="5">
      <x v="1"/>
    </i>
    <i r="6">
      <x v="1"/>
    </i>
    <i r="7">
      <x v="2"/>
    </i>
    <i r="8">
      <x v="5"/>
    </i>
    <i r="9">
      <x v="8"/>
    </i>
    <i r="10">
      <x v="39"/>
    </i>
    <i r="11">
      <x v="38"/>
    </i>
    <i r="12">
      <x v="39"/>
    </i>
    <i r="13">
      <x v="38"/>
    </i>
    <i r="14">
      <x v="38"/>
    </i>
    <i r="15">
      <x/>
    </i>
    <i r="1">
      <x v="38"/>
    </i>
    <i r="2">
      <x v="2"/>
    </i>
    <i r="3">
      <x/>
    </i>
    <i r="4">
      <x v="13"/>
    </i>
    <i r="5">
      <x v="1"/>
    </i>
    <i r="6">
      <x v="14"/>
    </i>
    <i r="7">
      <x v="2"/>
    </i>
    <i r="8">
      <x v="4"/>
    </i>
    <i r="9">
      <x v="4"/>
    </i>
    <i r="10">
      <x v="11"/>
    </i>
    <i r="11">
      <x v="9"/>
    </i>
    <i r="12">
      <x v="11"/>
    </i>
    <i r="13">
      <x v="9"/>
    </i>
    <i r="14">
      <x v="9"/>
    </i>
    <i r="15">
      <x v="1"/>
    </i>
    <i r="1">
      <x v="42"/>
    </i>
    <i r="2">
      <x v="2"/>
    </i>
    <i r="3">
      <x/>
    </i>
    <i r="4">
      <x v="44"/>
    </i>
    <i r="5">
      <x v="1"/>
    </i>
    <i r="6">
      <x v="16"/>
    </i>
    <i r="7">
      <x v="2"/>
    </i>
    <i r="8">
      <x v="1"/>
    </i>
    <i r="9">
      <x v="3"/>
    </i>
    <i r="10">
      <x v="33"/>
    </i>
    <i r="11">
      <x v="16"/>
    </i>
    <i r="12">
      <x v="33"/>
    </i>
    <i r="13">
      <x v="16"/>
    </i>
    <i r="14">
      <x v="16"/>
    </i>
    <i r="15">
      <x v="1"/>
    </i>
    <i r="1">
      <x v="46"/>
    </i>
    <i r="2">
      <x v="2"/>
    </i>
    <i r="3">
      <x/>
    </i>
    <i r="4">
      <x v="20"/>
    </i>
    <i r="5">
      <x v="1"/>
    </i>
    <i r="6">
      <x v="9"/>
    </i>
    <i r="7">
      <x v="2"/>
    </i>
    <i r="8">
      <x v="1"/>
    </i>
    <i r="9">
      <x/>
    </i>
    <i r="10">
      <x v="30"/>
    </i>
    <i r="11">
      <x v="2"/>
    </i>
    <i r="12">
      <x v="30"/>
    </i>
    <i r="13">
      <x v="2"/>
    </i>
    <i r="14">
      <x v="2"/>
    </i>
    <i r="15">
      <x/>
    </i>
    <i>
      <x v="3"/>
    </i>
    <i r="1">
      <x v="3"/>
    </i>
    <i r="2">
      <x/>
    </i>
    <i r="3">
      <x/>
    </i>
    <i r="4">
      <x v="22"/>
    </i>
    <i r="5">
      <x v="1"/>
    </i>
    <i r="6">
      <x v="6"/>
    </i>
    <i r="7">
      <x v="1"/>
    </i>
    <i r="8">
      <x v="4"/>
    </i>
    <i r="9">
      <x v="7"/>
    </i>
    <i r="10">
      <x v="19"/>
    </i>
    <i r="11">
      <x v="21"/>
    </i>
    <i r="12">
      <x v="19"/>
    </i>
    <i r="13">
      <x v="21"/>
    </i>
    <i r="14">
      <x v="21"/>
    </i>
    <i r="15">
      <x v="1"/>
    </i>
    <i r="1">
      <x v="7"/>
    </i>
    <i r="2">
      <x v="1"/>
    </i>
    <i r="3">
      <x/>
    </i>
    <i r="4">
      <x v="5"/>
    </i>
    <i r="5">
      <x v="1"/>
    </i>
    <i r="6">
      <x v="8"/>
    </i>
    <i r="7">
      <x v="1"/>
    </i>
    <i r="8">
      <x v="1"/>
    </i>
    <i r="9">
      <x v="6"/>
    </i>
    <i r="10">
      <x v="9"/>
    </i>
    <i r="11">
      <x v="14"/>
    </i>
    <i r="12">
      <x v="9"/>
    </i>
    <i r="13">
      <x v="14"/>
    </i>
    <i r="14">
      <x v="14"/>
    </i>
    <i r="15">
      <x v="2"/>
    </i>
    <i r="1">
      <x v="11"/>
    </i>
    <i r="2">
      <x v="1"/>
    </i>
    <i r="3">
      <x/>
    </i>
    <i r="4">
      <x v="35"/>
    </i>
    <i r="5">
      <x v="1"/>
    </i>
    <i r="6">
      <x v="11"/>
    </i>
    <i r="7">
      <x v="1"/>
    </i>
    <i r="8">
      <x v="1"/>
    </i>
    <i r="9">
      <x v="13"/>
    </i>
    <i r="10">
      <x v="43"/>
    </i>
    <i r="11">
      <x v="46"/>
    </i>
    <i r="12">
      <x v="43"/>
    </i>
    <i r="13">
      <x v="46"/>
    </i>
    <i r="14">
      <x v="46"/>
    </i>
    <i r="15">
      <x v="1"/>
    </i>
    <i r="1">
      <x v="15"/>
    </i>
    <i r="2">
      <x v="1"/>
    </i>
    <i r="3">
      <x/>
    </i>
    <i r="4">
      <x v="23"/>
    </i>
    <i r="5">
      <x v="1"/>
    </i>
    <i r="6">
      <x v="17"/>
    </i>
    <i r="7">
      <x v="1"/>
    </i>
    <i r="8">
      <x/>
    </i>
    <i r="9">
      <x/>
    </i>
    <i r="10">
      <x v="29"/>
    </i>
    <i r="11">
      <x v="1"/>
    </i>
    <i r="12">
      <x v="29"/>
    </i>
    <i r="13">
      <x v="1"/>
    </i>
    <i r="14">
      <x v="1"/>
    </i>
    <i r="15">
      <x/>
    </i>
    <i r="1">
      <x v="19"/>
    </i>
    <i r="2">
      <x v="1"/>
    </i>
    <i r="3">
      <x/>
    </i>
    <i r="4">
      <x v="47"/>
    </i>
    <i r="5">
      <x v="1"/>
    </i>
    <i r="6">
      <x v="7"/>
    </i>
    <i r="7">
      <x v="1"/>
    </i>
    <i r="8">
      <x v="3"/>
    </i>
    <i r="9">
      <x v="4"/>
    </i>
    <i r="10">
      <x v="35"/>
    </i>
    <i r="11">
      <x v="20"/>
    </i>
    <i r="12">
      <x v="35"/>
    </i>
    <i r="13">
      <x v="20"/>
    </i>
    <i r="14">
      <x v="20"/>
    </i>
    <i r="15">
      <x v="1"/>
    </i>
    <i r="1">
      <x v="23"/>
    </i>
    <i r="2">
      <x v="1"/>
    </i>
    <i r="3">
      <x/>
    </i>
    <i r="4">
      <x v="16"/>
    </i>
    <i r="5">
      <x v="1"/>
    </i>
    <i r="6">
      <x v="23"/>
    </i>
    <i r="7">
      <x v="1"/>
    </i>
    <i r="8">
      <x v="2"/>
    </i>
    <i r="9">
      <x v="6"/>
    </i>
    <i r="10">
      <x v="23"/>
    </i>
    <i r="11">
      <x v="22"/>
    </i>
    <i r="12">
      <x v="23"/>
    </i>
    <i r="13">
      <x v="22"/>
    </i>
    <i r="14">
      <x v="22"/>
    </i>
    <i r="15">
      <x v="1"/>
    </i>
    <i r="1">
      <x v="27"/>
    </i>
    <i r="2">
      <x v="1"/>
    </i>
    <i r="3">
      <x/>
    </i>
    <i r="4">
      <x v="15"/>
    </i>
    <i r="5">
      <x v="1"/>
    </i>
    <i r="6">
      <x v="26"/>
    </i>
    <i r="7">
      <x v="1"/>
    </i>
    <i r="8">
      <x v="5"/>
    </i>
    <i r="9">
      <x v="15"/>
    </i>
    <i r="10">
      <x v="20"/>
    </i>
    <i r="11">
      <x v="42"/>
    </i>
    <i r="12">
      <x v="20"/>
    </i>
    <i r="13">
      <x v="42"/>
    </i>
    <i r="14">
      <x v="42"/>
    </i>
    <i r="15">
      <x v="3"/>
    </i>
    <i r="1">
      <x v="31"/>
    </i>
    <i r="2">
      <x v="1"/>
    </i>
    <i r="3">
      <x/>
    </i>
    <i r="4">
      <x v="46"/>
    </i>
    <i r="5">
      <x v="1"/>
    </i>
    <i r="6">
      <x v="25"/>
    </i>
    <i r="7">
      <x v="1"/>
    </i>
    <i r="8">
      <x v="4"/>
    </i>
    <i r="9">
      <x v="9"/>
    </i>
    <i r="10">
      <x v="13"/>
    </i>
    <i r="11">
      <x v="27"/>
    </i>
    <i r="12">
      <x v="13"/>
    </i>
    <i r="13">
      <x v="27"/>
    </i>
    <i r="14">
      <x v="27"/>
    </i>
    <i r="15">
      <x/>
    </i>
    <i r="1">
      <x v="35"/>
    </i>
    <i r="2">
      <x v="2"/>
    </i>
    <i r="3">
      <x/>
    </i>
    <i r="4">
      <x v="1"/>
    </i>
    <i r="5">
      <x v="1"/>
    </i>
    <i r="6">
      <x v="26"/>
    </i>
    <i r="7">
      <x v="1"/>
    </i>
    <i r="8">
      <x v="1"/>
    </i>
    <i r="9">
      <x v="15"/>
    </i>
    <i r="10">
      <x v="44"/>
    </i>
    <i r="11">
      <x v="47"/>
    </i>
    <i r="12">
      <x v="44"/>
    </i>
    <i r="13">
      <x v="47"/>
    </i>
    <i r="14">
      <x v="47"/>
    </i>
    <i r="15">
      <x/>
    </i>
    <i r="1">
      <x v="39"/>
    </i>
    <i r="2">
      <x v="2"/>
    </i>
    <i r="3">
      <x/>
    </i>
    <i r="4">
      <x v="2"/>
    </i>
    <i r="5">
      <x v="1"/>
    </i>
    <i r="6">
      <x v="8"/>
    </i>
    <i r="7">
      <x v="1"/>
    </i>
    <i r="8">
      <x v="1"/>
    </i>
    <i r="9">
      <x v="6"/>
    </i>
    <i r="10">
      <x v="5"/>
    </i>
    <i r="11">
      <x v="13"/>
    </i>
    <i r="12">
      <x v="5"/>
    </i>
    <i r="13">
      <x v="13"/>
    </i>
    <i r="14">
      <x v="13"/>
    </i>
    <i r="15">
      <x/>
    </i>
    <i r="1">
      <x v="43"/>
    </i>
    <i r="2">
      <x v="2"/>
    </i>
    <i r="3">
      <x/>
    </i>
    <i r="4">
      <x v="11"/>
    </i>
    <i r="5">
      <x v="1"/>
    </i>
    <i r="6">
      <x v="15"/>
    </i>
    <i r="7">
      <x v="1"/>
    </i>
    <i r="8">
      <x/>
    </i>
    <i r="9">
      <x v="11"/>
    </i>
    <i r="10">
      <x v="1"/>
    </i>
    <i r="11">
      <x v="19"/>
    </i>
    <i r="12">
      <x v="1"/>
    </i>
    <i r="13">
      <x v="19"/>
    </i>
    <i r="14">
      <x v="19"/>
    </i>
    <i r="15">
      <x v="2"/>
    </i>
    <i r="1">
      <x v="47"/>
    </i>
    <i r="2">
      <x v="2"/>
    </i>
    <i r="3">
      <x/>
    </i>
    <i r="4">
      <x v="37"/>
    </i>
    <i r="5">
      <x v="1"/>
    </i>
    <i r="6">
      <x v="12"/>
    </i>
    <i r="7">
      <x v="1"/>
    </i>
    <i r="8">
      <x v="3"/>
    </i>
    <i r="9">
      <x v="12"/>
    </i>
    <i r="10">
      <x v="34"/>
    </i>
    <i r="11">
      <x v="43"/>
    </i>
    <i r="12">
      <x v="34"/>
    </i>
    <i r="13">
      <x v="43"/>
    </i>
    <i r="14">
      <x v="43"/>
    </i>
    <i r="15">
      <x/>
    </i>
    <i>
      <x v="4"/>
    </i>
    <i r="1">
      <x v="48"/>
    </i>
    <i r="2">
      <x v="3"/>
    </i>
    <i r="3">
      <x v="2"/>
    </i>
    <i r="4">
      <x v="48"/>
    </i>
    <i r="5">
      <x v="2"/>
    </i>
    <i r="6">
      <x v="28"/>
    </i>
    <i r="7">
      <x v="4"/>
    </i>
    <i r="8">
      <x v="6"/>
    </i>
    <i r="9">
      <x v="16"/>
    </i>
    <i r="10">
      <x v="47"/>
    </i>
    <i r="11">
      <x v="48"/>
    </i>
    <i r="12">
      <x v="47"/>
    </i>
    <i r="13">
      <x v="48"/>
    </i>
    <i r="14">
      <x v="48"/>
    </i>
    <i r="15">
      <x v="4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19" firstHeaderRow="1" firstDataRow="1" firstDataCol="1"/>
  <pivotFields count="18">
    <pivotField showAll="0">
      <items count="5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0">
        <item x="14"/>
        <item x="36"/>
        <item x="40"/>
        <item x="25"/>
        <item x="38"/>
        <item x="8"/>
        <item x="35"/>
        <item x="1"/>
        <item x="2"/>
        <item x="17"/>
        <item x="15"/>
        <item x="44"/>
        <item x="41"/>
        <item x="39"/>
        <item x="3"/>
        <item x="28"/>
        <item x="24"/>
        <item x="21"/>
        <item x="5"/>
        <item x="6"/>
        <item x="47"/>
        <item x="26"/>
        <item x="4"/>
        <item x="16"/>
        <item x="34"/>
        <item x="42"/>
        <item x="22"/>
        <item x="19"/>
        <item x="23"/>
        <item x="10"/>
        <item x="31"/>
        <item x="37"/>
        <item x="11"/>
        <item x="46"/>
        <item x="9"/>
        <item x="12"/>
        <item x="33"/>
        <item x="48"/>
        <item x="7"/>
        <item x="13"/>
        <item x="27"/>
        <item x="18"/>
        <item x="30"/>
        <item x="29"/>
        <item x="43"/>
        <item x="45"/>
        <item x="32"/>
        <item x="20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0">
        <item x="1"/>
        <item x="23"/>
        <item x="9"/>
        <item x="8"/>
        <item x="6"/>
        <item x="22"/>
        <item x="3"/>
        <item x="16"/>
        <item x="7"/>
        <item x="27"/>
        <item x="11"/>
        <item x="2"/>
        <item x="28"/>
        <item x="14"/>
        <item x="25"/>
        <item x="21"/>
        <item x="26"/>
        <item x="12"/>
        <item x="19"/>
        <item x="10"/>
        <item x="17"/>
        <item x="4"/>
        <item x="15"/>
        <item x="18"/>
        <item x="24"/>
        <item x="20"/>
        <item x="13"/>
        <item x="5"/>
        <item x="0"/>
        <item t="default"/>
      </items>
    </pivotField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>
      <items count="50">
        <item x="1"/>
        <item x="16"/>
        <item x="47"/>
        <item x="30"/>
        <item x="19"/>
        <item x="33"/>
        <item x="3"/>
        <item x="13"/>
        <item x="31"/>
        <item x="39"/>
        <item x="11"/>
        <item x="6"/>
        <item x="14"/>
        <item x="40"/>
        <item x="8"/>
        <item x="2"/>
        <item x="43"/>
        <item x="10"/>
        <item x="7"/>
        <item x="44"/>
        <item x="20"/>
        <item x="4"/>
        <item x="24"/>
        <item x="37"/>
        <item x="26"/>
        <item x="42"/>
        <item x="23"/>
        <item x="32"/>
        <item x="34"/>
        <item x="27"/>
        <item x="17"/>
        <item x="22"/>
        <item x="21"/>
        <item x="15"/>
        <item x="18"/>
        <item x="25"/>
        <item x="38"/>
        <item x="5"/>
        <item x="35"/>
        <item x="9"/>
        <item x="45"/>
        <item x="29"/>
        <item x="28"/>
        <item x="48"/>
        <item x="41"/>
        <item x="46"/>
        <item x="12"/>
        <item x="36"/>
        <item x="0"/>
        <item t="default"/>
      </items>
    </pivotField>
    <pivotField showAll="0"/>
    <pivotField showAll="0"/>
    <pivotField dataField="1" showAll="0">
      <items count="50">
        <item x="1"/>
        <item x="16"/>
        <item x="47"/>
        <item x="30"/>
        <item x="19"/>
        <item x="33"/>
        <item x="3"/>
        <item x="13"/>
        <item x="31"/>
        <item x="39"/>
        <item x="11"/>
        <item x="6"/>
        <item x="14"/>
        <item x="40"/>
        <item x="8"/>
        <item x="2"/>
        <item x="43"/>
        <item x="10"/>
        <item x="7"/>
        <item x="44"/>
        <item x="20"/>
        <item x="4"/>
        <item x="24"/>
        <item x="37"/>
        <item x="26"/>
        <item x="42"/>
        <item x="23"/>
        <item x="32"/>
        <item x="34"/>
        <item x="27"/>
        <item x="17"/>
        <item x="22"/>
        <item x="21"/>
        <item x="15"/>
        <item x="18"/>
        <item x="25"/>
        <item x="38"/>
        <item x="5"/>
        <item x="35"/>
        <item x="9"/>
        <item x="45"/>
        <item x="29"/>
        <item x="28"/>
        <item x="48"/>
        <item x="41"/>
        <item x="46"/>
        <item x="12"/>
        <item x="36"/>
        <item x="0"/>
        <item t="default"/>
      </items>
    </pivotField>
    <pivotField showAll="0"/>
    <pivotField showAll="0"/>
    <pivotField showAll="0">
      <items count="6">
        <item x="1"/>
        <item x="2"/>
        <item x="4"/>
        <item x="3"/>
        <item x="0"/>
        <item t="default"/>
      </items>
    </pivotField>
  </pivotFields>
  <rowFields count="2">
    <field x="1"/>
    <field x="6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t="grand">
      <x/>
    </i>
  </rowItems>
  <colItems count="1">
    <i/>
  </colItems>
  <dataFields count="1">
    <dataField name="Count of Profit" fld="14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2"/>
  <sheetViews>
    <sheetView workbookViewId="0">
      <selection activeCell="A6" sqref="A6"/>
    </sheetView>
  </sheetViews>
  <sheetFormatPr defaultRowHeight="15"/>
  <cols>
    <col min="1" max="1" width="16.5703125" customWidth="1"/>
    <col min="2" max="2" width="7.140625" bestFit="1" customWidth="1"/>
  </cols>
  <sheetData>
    <row r="1" spans="1:2">
      <c r="A1" s="3" t="s">
        <v>6</v>
      </c>
      <c r="B1" t="s">
        <v>42</v>
      </c>
    </row>
    <row r="2" spans="1:2">
      <c r="A2" s="3" t="s">
        <v>29</v>
      </c>
      <c r="B2" t="s">
        <v>42</v>
      </c>
    </row>
    <row r="3" spans="1:2">
      <c r="A3" s="3" t="s">
        <v>9</v>
      </c>
      <c r="B3" t="s">
        <v>42</v>
      </c>
    </row>
    <row r="4" spans="1:2">
      <c r="A4" s="3" t="s">
        <v>0</v>
      </c>
      <c r="B4" t="s">
        <v>42</v>
      </c>
    </row>
    <row r="6" spans="1:2">
      <c r="A6" s="3" t="s">
        <v>36</v>
      </c>
    </row>
    <row r="7" spans="1:2">
      <c r="A7" s="4">
        <v>44953</v>
      </c>
    </row>
    <row r="8" spans="1:2">
      <c r="A8" s="6" t="s">
        <v>11</v>
      </c>
    </row>
    <row r="9" spans="1:2">
      <c r="A9" s="7" t="s">
        <v>13</v>
      </c>
    </row>
    <row r="10" spans="1:2">
      <c r="A10" s="8" t="s">
        <v>11</v>
      </c>
    </row>
    <row r="11" spans="1:2">
      <c r="A11" s="9">
        <v>21095</v>
      </c>
    </row>
    <row r="12" spans="1:2">
      <c r="A12" s="4">
        <v>44954</v>
      </c>
    </row>
    <row r="13" spans="1:2">
      <c r="A13" s="6" t="s">
        <v>14</v>
      </c>
    </row>
    <row r="14" spans="1:2">
      <c r="A14" s="7" t="s">
        <v>16</v>
      </c>
    </row>
    <row r="15" spans="1:2">
      <c r="A15" s="8" t="s">
        <v>17</v>
      </c>
    </row>
    <row r="16" spans="1:2">
      <c r="A16" s="9">
        <v>50344</v>
      </c>
    </row>
    <row r="17" spans="1:1">
      <c r="A17" s="4">
        <v>44955</v>
      </c>
    </row>
    <row r="18" spans="1:1">
      <c r="A18" s="6" t="s">
        <v>11</v>
      </c>
    </row>
    <row r="19" spans="1:1">
      <c r="A19" s="7" t="s">
        <v>19</v>
      </c>
    </row>
    <row r="20" spans="1:1">
      <c r="A20" s="8" t="s">
        <v>17</v>
      </c>
    </row>
    <row r="21" spans="1:1">
      <c r="A21" s="9">
        <v>34314</v>
      </c>
    </row>
    <row r="22" spans="1:1">
      <c r="A22" s="4">
        <v>44956</v>
      </c>
    </row>
    <row r="23" spans="1:1">
      <c r="A23" s="6" t="s">
        <v>11</v>
      </c>
    </row>
    <row r="24" spans="1:1">
      <c r="A24" s="7" t="s">
        <v>21</v>
      </c>
    </row>
    <row r="25" spans="1:1">
      <c r="A25" s="8" t="s">
        <v>22</v>
      </c>
    </row>
    <row r="26" spans="1:1">
      <c r="A26" s="9">
        <v>60648</v>
      </c>
    </row>
    <row r="27" spans="1:1">
      <c r="A27" s="4">
        <v>44957</v>
      </c>
    </row>
    <row r="28" spans="1:1">
      <c r="A28" s="6" t="s">
        <v>11</v>
      </c>
    </row>
    <row r="29" spans="1:1">
      <c r="A29" s="7" t="s">
        <v>13</v>
      </c>
    </row>
    <row r="30" spans="1:1">
      <c r="A30" s="8" t="s">
        <v>11</v>
      </c>
    </row>
    <row r="31" spans="1:1">
      <c r="A31" s="9">
        <v>88946</v>
      </c>
    </row>
    <row r="32" spans="1:1">
      <c r="A32" s="4">
        <v>44958</v>
      </c>
    </row>
    <row r="33" spans="1:1">
      <c r="A33" s="6" t="s">
        <v>14</v>
      </c>
    </row>
    <row r="34" spans="1:1">
      <c r="A34" s="7" t="s">
        <v>16</v>
      </c>
    </row>
    <row r="35" spans="1:1">
      <c r="A35" s="8" t="s">
        <v>23</v>
      </c>
    </row>
    <row r="36" spans="1:1">
      <c r="A36" s="9">
        <v>45320</v>
      </c>
    </row>
    <row r="37" spans="1:1">
      <c r="A37" s="4">
        <v>44959</v>
      </c>
    </row>
    <row r="38" spans="1:1">
      <c r="A38" s="6" t="s">
        <v>11</v>
      </c>
    </row>
    <row r="39" spans="1:1">
      <c r="A39" s="7" t="s">
        <v>19</v>
      </c>
    </row>
    <row r="40" spans="1:1">
      <c r="A40" s="8" t="s">
        <v>24</v>
      </c>
    </row>
    <row r="41" spans="1:1">
      <c r="A41" s="9">
        <v>54400</v>
      </c>
    </row>
    <row r="42" spans="1:1">
      <c r="A42" s="4">
        <v>44960</v>
      </c>
    </row>
    <row r="43" spans="1:1">
      <c r="A43" s="6" t="s">
        <v>11</v>
      </c>
    </row>
    <row r="44" spans="1:1">
      <c r="A44" s="7" t="s">
        <v>21</v>
      </c>
    </row>
    <row r="45" spans="1:1">
      <c r="A45" s="8" t="s">
        <v>11</v>
      </c>
    </row>
    <row r="46" spans="1:1">
      <c r="A46" s="9">
        <v>48334</v>
      </c>
    </row>
    <row r="47" spans="1:1">
      <c r="A47" s="4">
        <v>44961</v>
      </c>
    </row>
    <row r="48" spans="1:1">
      <c r="A48" s="6" t="s">
        <v>11</v>
      </c>
    </row>
    <row r="49" spans="1:1">
      <c r="A49" s="7" t="s">
        <v>13</v>
      </c>
    </row>
    <row r="50" spans="1:1">
      <c r="A50" s="8" t="s">
        <v>17</v>
      </c>
    </row>
    <row r="51" spans="1:1">
      <c r="A51" s="9">
        <v>90540</v>
      </c>
    </row>
    <row r="52" spans="1:1">
      <c r="A52" s="4">
        <v>44962</v>
      </c>
    </row>
    <row r="53" spans="1:1">
      <c r="A53" s="6" t="s">
        <v>14</v>
      </c>
    </row>
    <row r="54" spans="1:1">
      <c r="A54" s="7" t="s">
        <v>16</v>
      </c>
    </row>
    <row r="55" spans="1:1">
      <c r="A55" s="8" t="s">
        <v>8</v>
      </c>
    </row>
    <row r="56" spans="1:1">
      <c r="A56" s="9">
        <v>54330</v>
      </c>
    </row>
    <row r="57" spans="1:1">
      <c r="A57" s="4">
        <v>44963</v>
      </c>
    </row>
    <row r="58" spans="1:1">
      <c r="A58" s="6" t="s">
        <v>11</v>
      </c>
    </row>
    <row r="59" spans="1:1">
      <c r="A59" s="7" t="s">
        <v>19</v>
      </c>
    </row>
    <row r="60" spans="1:1">
      <c r="A60" s="8" t="s">
        <v>22</v>
      </c>
    </row>
    <row r="61" spans="1:1">
      <c r="A61" s="9">
        <v>43656</v>
      </c>
    </row>
    <row r="62" spans="1:1">
      <c r="A62" s="4">
        <v>44964</v>
      </c>
    </row>
    <row r="63" spans="1:1">
      <c r="A63" s="6" t="s">
        <v>11</v>
      </c>
    </row>
    <row r="64" spans="1:1">
      <c r="A64" s="7" t="s">
        <v>21</v>
      </c>
    </row>
    <row r="65" spans="1:1">
      <c r="A65" s="8" t="s">
        <v>11</v>
      </c>
    </row>
    <row r="66" spans="1:1">
      <c r="A66" s="9">
        <v>134046</v>
      </c>
    </row>
    <row r="67" spans="1:1">
      <c r="A67" s="4">
        <v>44965</v>
      </c>
    </row>
    <row r="68" spans="1:1">
      <c r="A68" s="6" t="s">
        <v>11</v>
      </c>
    </row>
    <row r="69" spans="1:1">
      <c r="A69" s="7" t="s">
        <v>13</v>
      </c>
    </row>
    <row r="70" spans="1:1">
      <c r="A70" s="8" t="s">
        <v>23</v>
      </c>
    </row>
    <row r="71" spans="1:1">
      <c r="A71" s="9">
        <v>34368</v>
      </c>
    </row>
    <row r="72" spans="1:1">
      <c r="A72" s="4">
        <v>44966</v>
      </c>
    </row>
    <row r="73" spans="1:1">
      <c r="A73" s="6" t="s">
        <v>14</v>
      </c>
    </row>
    <row r="74" spans="1:1">
      <c r="A74" s="7" t="s">
        <v>16</v>
      </c>
    </row>
    <row r="75" spans="1:1">
      <c r="A75" s="8" t="s">
        <v>24</v>
      </c>
    </row>
    <row r="76" spans="1:1">
      <c r="A76" s="9">
        <v>45594</v>
      </c>
    </row>
    <row r="77" spans="1:1">
      <c r="A77" s="4">
        <v>44967</v>
      </c>
    </row>
    <row r="78" spans="1:1">
      <c r="A78" s="6" t="s">
        <v>11</v>
      </c>
    </row>
    <row r="79" spans="1:1">
      <c r="A79" s="7" t="s">
        <v>19</v>
      </c>
    </row>
    <row r="80" spans="1:1">
      <c r="A80" s="8" t="s">
        <v>11</v>
      </c>
    </row>
    <row r="81" spans="1:1">
      <c r="A81" s="9">
        <v>72440</v>
      </c>
    </row>
    <row r="82" spans="1:1">
      <c r="A82" s="4">
        <v>44968</v>
      </c>
    </row>
    <row r="83" spans="1:1">
      <c r="A83" s="6" t="s">
        <v>11</v>
      </c>
    </row>
    <row r="84" spans="1:1">
      <c r="A84" s="7" t="s">
        <v>21</v>
      </c>
    </row>
    <row r="85" spans="1:1">
      <c r="A85" s="8" t="s">
        <v>17</v>
      </c>
    </row>
    <row r="86" spans="1:1">
      <c r="A86" s="9">
        <v>30080</v>
      </c>
    </row>
    <row r="87" spans="1:1">
      <c r="A87" s="4">
        <v>44969</v>
      </c>
    </row>
    <row r="88" spans="1:1">
      <c r="A88" s="6" t="s">
        <v>11</v>
      </c>
    </row>
    <row r="89" spans="1:1">
      <c r="A89" s="7" t="s">
        <v>13</v>
      </c>
    </row>
    <row r="90" spans="1:1">
      <c r="A90" s="8" t="s">
        <v>8</v>
      </c>
    </row>
    <row r="91" spans="1:1">
      <c r="A91" s="9">
        <v>69630</v>
      </c>
    </row>
    <row r="92" spans="1:1">
      <c r="A92" s="4">
        <v>44970</v>
      </c>
    </row>
    <row r="93" spans="1:1">
      <c r="A93" s="6" t="s">
        <v>14</v>
      </c>
    </row>
    <row r="94" spans="1:1">
      <c r="A94" s="7" t="s">
        <v>16</v>
      </c>
    </row>
    <row r="95" spans="1:1">
      <c r="A95" s="8" t="s">
        <v>22</v>
      </c>
    </row>
    <row r="96" spans="1:1">
      <c r="A96" s="9">
        <v>79288</v>
      </c>
    </row>
    <row r="97" spans="1:1">
      <c r="A97" s="4">
        <v>44971</v>
      </c>
    </row>
    <row r="98" spans="1:1">
      <c r="A98" s="6" t="s">
        <v>11</v>
      </c>
    </row>
    <row r="99" spans="1:1">
      <c r="A99" s="7" t="s">
        <v>19</v>
      </c>
    </row>
    <row r="100" spans="1:1">
      <c r="A100" s="8" t="s">
        <v>11</v>
      </c>
    </row>
    <row r="101" spans="1:1">
      <c r="A101" s="9">
        <v>33088</v>
      </c>
    </row>
    <row r="102" spans="1:1">
      <c r="A102" s="4">
        <v>44972</v>
      </c>
    </row>
    <row r="103" spans="1:1">
      <c r="A103" s="6" t="s">
        <v>11</v>
      </c>
    </row>
    <row r="104" spans="1:1">
      <c r="A104" s="7" t="s">
        <v>21</v>
      </c>
    </row>
    <row r="105" spans="1:1">
      <c r="A105" s="8" t="s">
        <v>23</v>
      </c>
    </row>
    <row r="106" spans="1:1">
      <c r="A106" s="9">
        <v>60003</v>
      </c>
    </row>
    <row r="107" spans="1:1">
      <c r="A107" s="4">
        <v>44973</v>
      </c>
    </row>
    <row r="108" spans="1:1">
      <c r="A108" s="6" t="s">
        <v>11</v>
      </c>
    </row>
    <row r="109" spans="1:1">
      <c r="A109" s="7" t="s">
        <v>13</v>
      </c>
    </row>
    <row r="110" spans="1:1">
      <c r="A110" s="8" t="s">
        <v>24</v>
      </c>
    </row>
    <row r="111" spans="1:1">
      <c r="A111" s="9">
        <v>72400</v>
      </c>
    </row>
    <row r="112" spans="1:1">
      <c r="A112" s="4">
        <v>44974</v>
      </c>
    </row>
    <row r="113" spans="1:1">
      <c r="A113" s="6" t="s">
        <v>14</v>
      </c>
    </row>
    <row r="114" spans="1:1">
      <c r="A114" s="7" t="s">
        <v>16</v>
      </c>
    </row>
    <row r="115" spans="1:1">
      <c r="A115" s="8" t="s">
        <v>11</v>
      </c>
    </row>
    <row r="116" spans="1:1">
      <c r="A116" s="9">
        <v>71610</v>
      </c>
    </row>
    <row r="117" spans="1:1">
      <c r="A117" s="4">
        <v>44975</v>
      </c>
    </row>
    <row r="118" spans="1:1">
      <c r="A118" s="6" t="s">
        <v>11</v>
      </c>
    </row>
    <row r="119" spans="1:1">
      <c r="A119" s="7" t="s">
        <v>19</v>
      </c>
    </row>
    <row r="120" spans="1:1">
      <c r="A120" s="8" t="s">
        <v>17</v>
      </c>
    </row>
    <row r="121" spans="1:1">
      <c r="A121" s="9">
        <v>65259</v>
      </c>
    </row>
    <row r="122" spans="1:1">
      <c r="A122" s="4">
        <v>44976</v>
      </c>
    </row>
    <row r="123" spans="1:1">
      <c r="A123" s="6" t="s">
        <v>11</v>
      </c>
    </row>
    <row r="124" spans="1:1">
      <c r="A124" s="7" t="s">
        <v>21</v>
      </c>
    </row>
    <row r="125" spans="1:1">
      <c r="A125" s="8" t="s">
        <v>8</v>
      </c>
    </row>
    <row r="126" spans="1:1">
      <c r="A126" s="9">
        <v>61171</v>
      </c>
    </row>
    <row r="127" spans="1:1">
      <c r="A127" s="4">
        <v>44977</v>
      </c>
    </row>
    <row r="128" spans="1:1">
      <c r="A128" s="6" t="s">
        <v>11</v>
      </c>
    </row>
    <row r="129" spans="1:1">
      <c r="A129" s="7" t="s">
        <v>13</v>
      </c>
    </row>
    <row r="130" spans="1:1">
      <c r="A130" s="8" t="s">
        <v>22</v>
      </c>
    </row>
    <row r="131" spans="1:1">
      <c r="A131" s="9">
        <v>83878</v>
      </c>
    </row>
    <row r="132" spans="1:1">
      <c r="A132" s="4">
        <v>44978</v>
      </c>
    </row>
    <row r="133" spans="1:1">
      <c r="A133" s="6" t="s">
        <v>14</v>
      </c>
    </row>
    <row r="134" spans="1:1">
      <c r="A134" s="7" t="s">
        <v>16</v>
      </c>
    </row>
    <row r="135" spans="1:1">
      <c r="A135" s="8" t="s">
        <v>11</v>
      </c>
    </row>
    <row r="136" spans="1:1">
      <c r="A136" s="9">
        <v>62712</v>
      </c>
    </row>
    <row r="137" spans="1:1">
      <c r="A137" s="4">
        <v>44979</v>
      </c>
    </row>
    <row r="138" spans="1:1">
      <c r="A138" s="6" t="s">
        <v>11</v>
      </c>
    </row>
    <row r="139" spans="1:1">
      <c r="A139" s="7" t="s">
        <v>19</v>
      </c>
    </row>
    <row r="140" spans="1:1">
      <c r="A140" s="8" t="s">
        <v>23</v>
      </c>
    </row>
    <row r="141" spans="1:1">
      <c r="A141" s="9">
        <v>69360</v>
      </c>
    </row>
    <row r="142" spans="1:1">
      <c r="A142" s="4">
        <v>44980</v>
      </c>
    </row>
    <row r="143" spans="1:1">
      <c r="A143" s="6" t="s">
        <v>11</v>
      </c>
    </row>
    <row r="144" spans="1:1">
      <c r="A144" s="7" t="s">
        <v>21</v>
      </c>
    </row>
    <row r="145" spans="1:1">
      <c r="A145" s="8" t="s">
        <v>24</v>
      </c>
    </row>
    <row r="146" spans="1:1">
      <c r="A146" s="9">
        <v>108200</v>
      </c>
    </row>
    <row r="147" spans="1:1">
      <c r="A147" s="4">
        <v>44981</v>
      </c>
    </row>
    <row r="148" spans="1:1">
      <c r="A148" s="6" t="s">
        <v>11</v>
      </c>
    </row>
    <row r="149" spans="1:1">
      <c r="A149" s="7" t="s">
        <v>13</v>
      </c>
    </row>
    <row r="150" spans="1:1">
      <c r="A150" s="8" t="s">
        <v>11</v>
      </c>
    </row>
    <row r="151" spans="1:1">
      <c r="A151" s="9">
        <v>102630</v>
      </c>
    </row>
    <row r="152" spans="1:1">
      <c r="A152" s="4">
        <v>44982</v>
      </c>
    </row>
    <row r="153" spans="1:1">
      <c r="A153" s="6" t="s">
        <v>14</v>
      </c>
    </row>
    <row r="154" spans="1:1">
      <c r="A154" s="7" t="s">
        <v>16</v>
      </c>
    </row>
    <row r="155" spans="1:1">
      <c r="A155" s="8" t="s">
        <v>17</v>
      </c>
    </row>
    <row r="156" spans="1:1">
      <c r="A156" s="9">
        <v>30320</v>
      </c>
    </row>
    <row r="157" spans="1:1">
      <c r="A157" s="4">
        <v>44983</v>
      </c>
    </row>
    <row r="158" spans="1:1">
      <c r="A158" s="6" t="s">
        <v>11</v>
      </c>
    </row>
    <row r="159" spans="1:1">
      <c r="A159" s="7" t="s">
        <v>19</v>
      </c>
    </row>
    <row r="160" spans="1:1">
      <c r="A160" s="8" t="s">
        <v>8</v>
      </c>
    </row>
    <row r="161" spans="1:1">
      <c r="A161" s="9">
        <v>41475</v>
      </c>
    </row>
    <row r="162" spans="1:1">
      <c r="A162" s="4">
        <v>44984</v>
      </c>
    </row>
    <row r="163" spans="1:1">
      <c r="A163" s="6" t="s">
        <v>11</v>
      </c>
    </row>
    <row r="164" spans="1:1">
      <c r="A164" s="7" t="s">
        <v>21</v>
      </c>
    </row>
    <row r="165" spans="1:1">
      <c r="A165" s="8" t="s">
        <v>22</v>
      </c>
    </row>
    <row r="166" spans="1:1">
      <c r="A166" s="9">
        <v>66710</v>
      </c>
    </row>
    <row r="167" spans="1:1">
      <c r="A167" s="4">
        <v>44985</v>
      </c>
    </row>
    <row r="168" spans="1:1">
      <c r="A168" s="6" t="s">
        <v>11</v>
      </c>
    </row>
    <row r="169" spans="1:1">
      <c r="A169" s="7" t="s">
        <v>13</v>
      </c>
    </row>
    <row r="170" spans="1:1">
      <c r="A170" s="8" t="s">
        <v>11</v>
      </c>
    </row>
    <row r="171" spans="1:1">
      <c r="A171" s="9">
        <v>34040</v>
      </c>
    </row>
    <row r="172" spans="1:1">
      <c r="A172" s="4">
        <v>44986</v>
      </c>
    </row>
    <row r="173" spans="1:1">
      <c r="A173" s="6" t="s">
        <v>14</v>
      </c>
    </row>
    <row r="174" spans="1:1">
      <c r="A174" s="7" t="s">
        <v>16</v>
      </c>
    </row>
    <row r="175" spans="1:1">
      <c r="A175" s="8" t="s">
        <v>23</v>
      </c>
    </row>
    <row r="176" spans="1:1">
      <c r="A176" s="9">
        <v>67410</v>
      </c>
    </row>
    <row r="177" spans="1:1">
      <c r="A177" s="4">
        <v>44987</v>
      </c>
    </row>
    <row r="178" spans="1:1">
      <c r="A178" s="6" t="s">
        <v>11</v>
      </c>
    </row>
    <row r="179" spans="1:1">
      <c r="A179" s="7" t="s">
        <v>19</v>
      </c>
    </row>
    <row r="180" spans="1:1">
      <c r="A180" s="8" t="s">
        <v>24</v>
      </c>
    </row>
    <row r="181" spans="1:1">
      <c r="A181" s="9">
        <v>90038</v>
      </c>
    </row>
    <row r="182" spans="1:1">
      <c r="A182" s="4">
        <v>44988</v>
      </c>
    </row>
    <row r="183" spans="1:1">
      <c r="A183" s="6" t="s">
        <v>11</v>
      </c>
    </row>
    <row r="184" spans="1:1">
      <c r="A184" s="7" t="s">
        <v>21</v>
      </c>
    </row>
    <row r="185" spans="1:1">
      <c r="A185" s="8" t="s">
        <v>11</v>
      </c>
    </row>
    <row r="186" spans="1:1">
      <c r="A186" s="9">
        <v>151140</v>
      </c>
    </row>
    <row r="187" spans="1:1">
      <c r="A187" s="4">
        <v>44989</v>
      </c>
    </row>
    <row r="188" spans="1:1">
      <c r="A188" s="6" t="s">
        <v>11</v>
      </c>
    </row>
    <row r="189" spans="1:1">
      <c r="A189" s="7" t="s">
        <v>13</v>
      </c>
    </row>
    <row r="190" spans="1:1">
      <c r="A190" s="8" t="s">
        <v>17</v>
      </c>
    </row>
    <row r="191" spans="1:1">
      <c r="A191" s="9">
        <v>62465</v>
      </c>
    </row>
    <row r="192" spans="1:1">
      <c r="A192" s="4">
        <v>44990</v>
      </c>
    </row>
    <row r="193" spans="1:1">
      <c r="A193" s="6" t="s">
        <v>14</v>
      </c>
    </row>
    <row r="194" spans="1:1">
      <c r="A194" s="7" t="s">
        <v>16</v>
      </c>
    </row>
    <row r="195" spans="1:1">
      <c r="A195" s="8" t="s">
        <v>8</v>
      </c>
    </row>
    <row r="196" spans="1:1">
      <c r="A196" s="9">
        <v>84987</v>
      </c>
    </row>
    <row r="197" spans="1:1">
      <c r="A197" s="4">
        <v>44991</v>
      </c>
    </row>
    <row r="198" spans="1:1">
      <c r="A198" s="6" t="s">
        <v>11</v>
      </c>
    </row>
    <row r="199" spans="1:1">
      <c r="A199" s="7" t="s">
        <v>19</v>
      </c>
    </row>
    <row r="200" spans="1:1">
      <c r="A200" s="8" t="s">
        <v>22</v>
      </c>
    </row>
    <row r="201" spans="1:1">
      <c r="A201" s="9">
        <v>41643</v>
      </c>
    </row>
    <row r="202" spans="1:1">
      <c r="A202" s="4">
        <v>44992</v>
      </c>
    </row>
    <row r="203" spans="1:1">
      <c r="A203" s="6" t="s">
        <v>11</v>
      </c>
    </row>
    <row r="204" spans="1:1">
      <c r="A204" s="7" t="s">
        <v>21</v>
      </c>
    </row>
    <row r="205" spans="1:1">
      <c r="A205" s="8" t="s">
        <v>11</v>
      </c>
    </row>
    <row r="206" spans="1:1">
      <c r="A206" s="9">
        <v>45650</v>
      </c>
    </row>
    <row r="207" spans="1:1">
      <c r="A207" s="4">
        <v>44993</v>
      </c>
    </row>
    <row r="208" spans="1:1">
      <c r="A208" s="6" t="s">
        <v>11</v>
      </c>
    </row>
    <row r="209" spans="1:1">
      <c r="A209" s="7" t="s">
        <v>13</v>
      </c>
    </row>
    <row r="210" spans="1:1">
      <c r="A210" s="8" t="s">
        <v>23</v>
      </c>
    </row>
    <row r="211" spans="1:1">
      <c r="A211" s="9">
        <v>116640</v>
      </c>
    </row>
    <row r="212" spans="1:1">
      <c r="A212" s="4">
        <v>44994</v>
      </c>
    </row>
    <row r="213" spans="1:1">
      <c r="A213" s="6" t="s">
        <v>14</v>
      </c>
    </row>
    <row r="214" spans="1:1">
      <c r="A214" s="7" t="s">
        <v>16</v>
      </c>
    </row>
    <row r="215" spans="1:1">
      <c r="A215" s="8" t="s">
        <v>24</v>
      </c>
    </row>
    <row r="216" spans="1:1">
      <c r="A216" s="9">
        <v>64584</v>
      </c>
    </row>
    <row r="217" spans="1:1">
      <c r="A217" s="4">
        <v>44995</v>
      </c>
    </row>
    <row r="218" spans="1:1">
      <c r="A218" s="6" t="s">
        <v>11</v>
      </c>
    </row>
    <row r="219" spans="1:1">
      <c r="A219" s="7" t="s">
        <v>19</v>
      </c>
    </row>
    <row r="220" spans="1:1">
      <c r="A220" s="8" t="s">
        <v>11</v>
      </c>
    </row>
    <row r="221" spans="1:1">
      <c r="A221" s="9">
        <v>51728</v>
      </c>
    </row>
    <row r="222" spans="1:1">
      <c r="A222" s="4">
        <v>44996</v>
      </c>
    </row>
    <row r="223" spans="1:1">
      <c r="A223" s="6" t="s">
        <v>11</v>
      </c>
    </row>
    <row r="224" spans="1:1">
      <c r="A224" s="7" t="s">
        <v>21</v>
      </c>
    </row>
    <row r="225" spans="1:1">
      <c r="A225" s="8" t="s">
        <v>17</v>
      </c>
    </row>
    <row r="226" spans="1:1">
      <c r="A226" s="9">
        <v>57904</v>
      </c>
    </row>
    <row r="227" spans="1:1">
      <c r="A227" s="4">
        <v>44997</v>
      </c>
    </row>
    <row r="228" spans="1:1">
      <c r="A228" s="6" t="s">
        <v>11</v>
      </c>
    </row>
    <row r="229" spans="1:1">
      <c r="A229" s="7" t="s">
        <v>13</v>
      </c>
    </row>
    <row r="230" spans="1:1">
      <c r="A230" s="8" t="s">
        <v>8</v>
      </c>
    </row>
    <row r="231" spans="1:1">
      <c r="A231" s="9">
        <v>94945</v>
      </c>
    </row>
    <row r="232" spans="1:1">
      <c r="A232" s="4">
        <v>44998</v>
      </c>
    </row>
    <row r="233" spans="1:1">
      <c r="A233" s="6" t="s">
        <v>14</v>
      </c>
    </row>
    <row r="234" spans="1:1">
      <c r="A234" s="7" t="s">
        <v>16</v>
      </c>
    </row>
    <row r="235" spans="1:1">
      <c r="A235" s="8" t="s">
        <v>22</v>
      </c>
    </row>
    <row r="236" spans="1:1">
      <c r="A236" s="9">
        <v>121664</v>
      </c>
    </row>
    <row r="237" spans="1:1">
      <c r="A237" s="4">
        <v>44999</v>
      </c>
    </row>
    <row r="238" spans="1:1">
      <c r="A238" s="6" t="s">
        <v>11</v>
      </c>
    </row>
    <row r="239" spans="1:1">
      <c r="A239" s="7" t="s">
        <v>19</v>
      </c>
    </row>
    <row r="240" spans="1:1">
      <c r="A240" s="8" t="s">
        <v>11</v>
      </c>
    </row>
    <row r="241" spans="1:1">
      <c r="A241" s="9">
        <v>30310</v>
      </c>
    </row>
    <row r="242" spans="1:1">
      <c r="A242" s="4">
        <v>45000</v>
      </c>
    </row>
    <row r="243" spans="1:1">
      <c r="A243" s="6" t="s">
        <v>11</v>
      </c>
    </row>
    <row r="244" spans="1:1">
      <c r="A244" s="7" t="s">
        <v>21</v>
      </c>
    </row>
    <row r="245" spans="1:1">
      <c r="A245" s="8" t="s">
        <v>23</v>
      </c>
    </row>
    <row r="246" spans="1:1">
      <c r="A246" s="9">
        <v>111775</v>
      </c>
    </row>
    <row r="247" spans="1:1">
      <c r="A247" s="5" t="s">
        <v>37</v>
      </c>
    </row>
    <row r="248" spans="1:1">
      <c r="A248" s="6" t="s">
        <v>37</v>
      </c>
    </row>
    <row r="249" spans="1:1">
      <c r="A249" s="7" t="s">
        <v>37</v>
      </c>
    </row>
    <row r="250" spans="1:1">
      <c r="A250" s="8" t="s">
        <v>37</v>
      </c>
    </row>
    <row r="251" spans="1:1">
      <c r="A251" s="9" t="s">
        <v>37</v>
      </c>
    </row>
    <row r="252" spans="1:1">
      <c r="A252" s="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RowHeight="15"/>
  <cols>
    <col min="1" max="1" width="13.140625" bestFit="1" customWidth="1"/>
  </cols>
  <sheetData>
    <row r="1" spans="1:1">
      <c r="A1" s="3" t="s">
        <v>36</v>
      </c>
    </row>
    <row r="2" spans="1:1">
      <c r="A2" s="4">
        <v>44953</v>
      </c>
    </row>
    <row r="3" spans="1:1">
      <c r="A3" s="6" t="s">
        <v>39</v>
      </c>
    </row>
    <row r="4" spans="1:1">
      <c r="A4" s="4">
        <v>44954</v>
      </c>
    </row>
    <row r="5" spans="1:1">
      <c r="A5" s="6" t="s">
        <v>39</v>
      </c>
    </row>
    <row r="6" spans="1:1">
      <c r="A6" s="4">
        <v>44955</v>
      </c>
    </row>
    <row r="7" spans="1:1">
      <c r="A7" s="6" t="s">
        <v>39</v>
      </c>
    </row>
    <row r="8" spans="1:1">
      <c r="A8" s="4">
        <v>44956</v>
      </c>
    </row>
    <row r="9" spans="1:1">
      <c r="A9" s="6" t="s">
        <v>39</v>
      </c>
    </row>
    <row r="10" spans="1:1">
      <c r="A10" s="4">
        <v>44957</v>
      </c>
    </row>
    <row r="11" spans="1:1">
      <c r="A11" s="6" t="s">
        <v>39</v>
      </c>
    </row>
    <row r="12" spans="1:1">
      <c r="A12" s="4">
        <v>44958</v>
      </c>
    </row>
    <row r="13" spans="1:1">
      <c r="A13" s="6" t="s">
        <v>40</v>
      </c>
    </row>
    <row r="14" spans="1:1">
      <c r="A14" s="4">
        <v>44959</v>
      </c>
    </row>
    <row r="15" spans="1:1">
      <c r="A15" s="6" t="s">
        <v>40</v>
      </c>
    </row>
    <row r="16" spans="1:1">
      <c r="A16" s="4">
        <v>44960</v>
      </c>
    </row>
    <row r="17" spans="1:1">
      <c r="A17" s="6" t="s">
        <v>40</v>
      </c>
    </row>
    <row r="18" spans="1:1">
      <c r="A18" s="4">
        <v>44961</v>
      </c>
    </row>
    <row r="19" spans="1:1">
      <c r="A19" s="6" t="s">
        <v>40</v>
      </c>
    </row>
    <row r="20" spans="1:1">
      <c r="A20" s="4">
        <v>44962</v>
      </c>
    </row>
    <row r="21" spans="1:1">
      <c r="A21" s="6" t="s">
        <v>40</v>
      </c>
    </row>
    <row r="22" spans="1:1">
      <c r="A22" s="4">
        <v>44963</v>
      </c>
    </row>
    <row r="23" spans="1:1">
      <c r="A23" s="6" t="s">
        <v>40</v>
      </c>
    </row>
    <row r="24" spans="1:1">
      <c r="A24" s="4">
        <v>44964</v>
      </c>
    </row>
    <row r="25" spans="1:1">
      <c r="A25" s="6" t="s">
        <v>40</v>
      </c>
    </row>
    <row r="26" spans="1:1">
      <c r="A26" s="4">
        <v>44965</v>
      </c>
    </row>
    <row r="27" spans="1:1">
      <c r="A27" s="6" t="s">
        <v>40</v>
      </c>
    </row>
    <row r="28" spans="1:1">
      <c r="A28" s="4">
        <v>44966</v>
      </c>
    </row>
    <row r="29" spans="1:1">
      <c r="A29" s="6" t="s">
        <v>40</v>
      </c>
    </row>
    <row r="30" spans="1:1">
      <c r="A30" s="4">
        <v>44967</v>
      </c>
    </row>
    <row r="31" spans="1:1">
      <c r="A31" s="6" t="s">
        <v>40</v>
      </c>
    </row>
    <row r="32" spans="1:1">
      <c r="A32" s="4">
        <v>44968</v>
      </c>
    </row>
    <row r="33" spans="1:1">
      <c r="A33" s="6" t="s">
        <v>40</v>
      </c>
    </row>
    <row r="34" spans="1:1">
      <c r="A34" s="4">
        <v>44969</v>
      </c>
    </row>
    <row r="35" spans="1:1">
      <c r="A35" s="6" t="s">
        <v>40</v>
      </c>
    </row>
    <row r="36" spans="1:1">
      <c r="A36" s="4">
        <v>44970</v>
      </c>
    </row>
    <row r="37" spans="1:1">
      <c r="A37" s="6" t="s">
        <v>40</v>
      </c>
    </row>
    <row r="38" spans="1:1">
      <c r="A38" s="4">
        <v>44971</v>
      </c>
    </row>
    <row r="39" spans="1:1">
      <c r="A39" s="6" t="s">
        <v>40</v>
      </c>
    </row>
    <row r="40" spans="1:1">
      <c r="A40" s="4">
        <v>44972</v>
      </c>
    </row>
    <row r="41" spans="1:1">
      <c r="A41" s="6" t="s">
        <v>40</v>
      </c>
    </row>
    <row r="42" spans="1:1">
      <c r="A42" s="4">
        <v>44973</v>
      </c>
    </row>
    <row r="43" spans="1:1">
      <c r="A43" s="6" t="s">
        <v>40</v>
      </c>
    </row>
    <row r="44" spans="1:1">
      <c r="A44" s="4">
        <v>44974</v>
      </c>
    </row>
    <row r="45" spans="1:1">
      <c r="A45" s="6" t="s">
        <v>40</v>
      </c>
    </row>
    <row r="46" spans="1:1">
      <c r="A46" s="4">
        <v>44975</v>
      </c>
    </row>
    <row r="47" spans="1:1">
      <c r="A47" s="6" t="s">
        <v>40</v>
      </c>
    </row>
    <row r="48" spans="1:1">
      <c r="A48" s="4">
        <v>44976</v>
      </c>
    </row>
    <row r="49" spans="1:1">
      <c r="A49" s="6" t="s">
        <v>40</v>
      </c>
    </row>
    <row r="50" spans="1:1">
      <c r="A50" s="4">
        <v>44977</v>
      </c>
    </row>
    <row r="51" spans="1:1">
      <c r="A51" s="6" t="s">
        <v>40</v>
      </c>
    </row>
    <row r="52" spans="1:1">
      <c r="A52" s="4">
        <v>44978</v>
      </c>
    </row>
    <row r="53" spans="1:1">
      <c r="A53" s="6" t="s">
        <v>40</v>
      </c>
    </row>
    <row r="54" spans="1:1">
      <c r="A54" s="4">
        <v>44979</v>
      </c>
    </row>
    <row r="55" spans="1:1">
      <c r="A55" s="6" t="s">
        <v>40</v>
      </c>
    </row>
    <row r="56" spans="1:1">
      <c r="A56" s="4">
        <v>44980</v>
      </c>
    </row>
    <row r="57" spans="1:1">
      <c r="A57" s="6" t="s">
        <v>40</v>
      </c>
    </row>
    <row r="58" spans="1:1">
      <c r="A58" s="4">
        <v>44981</v>
      </c>
    </row>
    <row r="59" spans="1:1">
      <c r="A59" s="6" t="s">
        <v>40</v>
      </c>
    </row>
    <row r="60" spans="1:1">
      <c r="A60" s="4">
        <v>44982</v>
      </c>
    </row>
    <row r="61" spans="1:1">
      <c r="A61" s="6" t="s">
        <v>40</v>
      </c>
    </row>
    <row r="62" spans="1:1">
      <c r="A62" s="4">
        <v>44983</v>
      </c>
    </row>
    <row r="63" spans="1:1">
      <c r="A63" s="6" t="s">
        <v>40</v>
      </c>
    </row>
    <row r="64" spans="1:1">
      <c r="A64" s="4">
        <v>44984</v>
      </c>
    </row>
    <row r="65" spans="1:1">
      <c r="A65" s="6" t="s">
        <v>40</v>
      </c>
    </row>
    <row r="66" spans="1:1">
      <c r="A66" s="4">
        <v>44985</v>
      </c>
    </row>
    <row r="67" spans="1:1">
      <c r="A67" s="6" t="s">
        <v>40</v>
      </c>
    </row>
    <row r="68" spans="1:1">
      <c r="A68" s="4">
        <v>44986</v>
      </c>
    </row>
    <row r="69" spans="1:1">
      <c r="A69" s="6" t="s">
        <v>41</v>
      </c>
    </row>
    <row r="70" spans="1:1">
      <c r="A70" s="4">
        <v>44987</v>
      </c>
    </row>
    <row r="71" spans="1:1">
      <c r="A71" s="6" t="s">
        <v>41</v>
      </c>
    </row>
    <row r="72" spans="1:1">
      <c r="A72" s="4">
        <v>44988</v>
      </c>
    </row>
    <row r="73" spans="1:1">
      <c r="A73" s="6" t="s">
        <v>41</v>
      </c>
    </row>
    <row r="74" spans="1:1">
      <c r="A74" s="4">
        <v>44989</v>
      </c>
    </row>
    <row r="75" spans="1:1">
      <c r="A75" s="6" t="s">
        <v>41</v>
      </c>
    </row>
    <row r="76" spans="1:1">
      <c r="A76" s="4">
        <v>44990</v>
      </c>
    </row>
    <row r="77" spans="1:1">
      <c r="A77" s="6" t="s">
        <v>41</v>
      </c>
    </row>
    <row r="78" spans="1:1">
      <c r="A78" s="4">
        <v>44991</v>
      </c>
    </row>
    <row r="79" spans="1:1">
      <c r="A79" s="6" t="s">
        <v>41</v>
      </c>
    </row>
    <row r="80" spans="1:1">
      <c r="A80" s="4">
        <v>44992</v>
      </c>
    </row>
    <row r="81" spans="1:1">
      <c r="A81" s="6" t="s">
        <v>41</v>
      </c>
    </row>
    <row r="82" spans="1:1">
      <c r="A82" s="4">
        <v>44993</v>
      </c>
    </row>
    <row r="83" spans="1:1">
      <c r="A83" s="6" t="s">
        <v>41</v>
      </c>
    </row>
    <row r="84" spans="1:1">
      <c r="A84" s="4">
        <v>44994</v>
      </c>
    </row>
    <row r="85" spans="1:1">
      <c r="A85" s="6" t="s">
        <v>41</v>
      </c>
    </row>
    <row r="86" spans="1:1">
      <c r="A86" s="4">
        <v>44995</v>
      </c>
    </row>
    <row r="87" spans="1:1">
      <c r="A87" s="6" t="s">
        <v>41</v>
      </c>
    </row>
    <row r="88" spans="1:1">
      <c r="A88" s="4">
        <v>44996</v>
      </c>
    </row>
    <row r="89" spans="1:1">
      <c r="A89" s="6" t="s">
        <v>41</v>
      </c>
    </row>
    <row r="90" spans="1:1">
      <c r="A90" s="4">
        <v>44997</v>
      </c>
    </row>
    <row r="91" spans="1:1">
      <c r="A91" s="6" t="s">
        <v>41</v>
      </c>
    </row>
    <row r="92" spans="1:1">
      <c r="A92" s="4">
        <v>44998</v>
      </c>
    </row>
    <row r="93" spans="1:1">
      <c r="A93" s="6" t="s">
        <v>41</v>
      </c>
    </row>
    <row r="94" spans="1:1">
      <c r="A94" s="4">
        <v>44999</v>
      </c>
    </row>
    <row r="95" spans="1:1">
      <c r="A95" s="6" t="s">
        <v>41</v>
      </c>
    </row>
    <row r="96" spans="1:1">
      <c r="A96" s="4">
        <v>45000</v>
      </c>
    </row>
    <row r="97" spans="1:1">
      <c r="A97" s="6" t="s">
        <v>41</v>
      </c>
    </row>
    <row r="98" spans="1:1">
      <c r="A98" s="5" t="s">
        <v>37</v>
      </c>
    </row>
    <row r="99" spans="1:1">
      <c r="A99" s="6" t="s">
        <v>37</v>
      </c>
    </row>
    <row r="100" spans="1:1">
      <c r="A100" s="5" t="s">
        <v>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42"/>
  <sheetViews>
    <sheetView workbookViewId="0">
      <selection activeCell="D13" sqref="D13"/>
    </sheetView>
  </sheetViews>
  <sheetFormatPr defaultRowHeight="15"/>
  <cols>
    <col min="1" max="1" width="37.5703125" customWidth="1"/>
  </cols>
  <sheetData>
    <row r="1" spans="1:1">
      <c r="A1" s="3" t="s">
        <v>36</v>
      </c>
    </row>
    <row r="2" spans="1:1">
      <c r="A2" s="5" t="s">
        <v>13</v>
      </c>
    </row>
    <row r="3" spans="1:1">
      <c r="A3" s="12">
        <v>44953</v>
      </c>
    </row>
    <row r="4" spans="1:1">
      <c r="A4" s="7" t="s">
        <v>39</v>
      </c>
    </row>
    <row r="5" spans="1:1">
      <c r="A5" s="8" t="s">
        <v>44</v>
      </c>
    </row>
    <row r="6" spans="1:1">
      <c r="A6" s="9">
        <v>3236</v>
      </c>
    </row>
    <row r="7" spans="1:1">
      <c r="A7" s="13" t="s">
        <v>11</v>
      </c>
    </row>
    <row r="8" spans="1:1">
      <c r="A8" s="14">
        <v>23</v>
      </c>
    </row>
    <row r="9" spans="1:1">
      <c r="A9" s="15" t="s">
        <v>12</v>
      </c>
    </row>
    <row r="10" spans="1:1">
      <c r="A10" s="16" t="s">
        <v>11</v>
      </c>
    </row>
    <row r="11" spans="1:1">
      <c r="A11" s="17">
        <v>5</v>
      </c>
    </row>
    <row r="12" spans="1:1">
      <c r="A12" s="18">
        <v>4219</v>
      </c>
    </row>
    <row r="13" spans="1:1">
      <c r="A13" s="19">
        <v>21095</v>
      </c>
    </row>
    <row r="14" spans="1:1">
      <c r="A14" s="20">
        <v>2953.2999999999997</v>
      </c>
    </row>
    <row r="15" spans="1:1">
      <c r="A15" s="21">
        <v>14766.499999999998</v>
      </c>
    </row>
    <row r="16" spans="1:1">
      <c r="A16" s="22">
        <v>6328.5000000000018</v>
      </c>
    </row>
    <row r="17" spans="1:1">
      <c r="A17" s="23">
        <v>30.000000000000011</v>
      </c>
    </row>
    <row r="18" spans="1:1">
      <c r="A18" s="12">
        <v>44957</v>
      </c>
    </row>
    <row r="19" spans="1:1">
      <c r="A19" s="7" t="s">
        <v>39</v>
      </c>
    </row>
    <row r="20" spans="1:1">
      <c r="A20" s="8">
        <v>203124</v>
      </c>
    </row>
    <row r="21" spans="1:1">
      <c r="A21" s="9">
        <v>3832</v>
      </c>
    </row>
    <row r="22" spans="1:1">
      <c r="A22" s="13" t="s">
        <v>11</v>
      </c>
    </row>
    <row r="23" spans="1:1">
      <c r="A23" s="14">
        <v>50</v>
      </c>
    </row>
    <row r="24" spans="1:1">
      <c r="A24" s="15" t="s">
        <v>12</v>
      </c>
    </row>
    <row r="25" spans="1:1">
      <c r="A25" s="16" t="s">
        <v>11</v>
      </c>
    </row>
    <row r="26" spans="1:1">
      <c r="A26" s="17">
        <v>13</v>
      </c>
    </row>
    <row r="27" spans="1:1">
      <c r="A27" s="18">
        <v>6842</v>
      </c>
    </row>
    <row r="28" spans="1:1">
      <c r="A28" s="19">
        <v>88946</v>
      </c>
    </row>
    <row r="29" spans="1:1">
      <c r="A29" s="20">
        <v>4789.3999999999996</v>
      </c>
    </row>
    <row r="30" spans="1:1">
      <c r="A30" s="21">
        <v>62262.2</v>
      </c>
    </row>
    <row r="31" spans="1:1">
      <c r="A31" s="22">
        <v>26683.800000000003</v>
      </c>
    </row>
    <row r="32" spans="1:1">
      <c r="A32" s="23">
        <v>30.000000000000004</v>
      </c>
    </row>
    <row r="33" spans="1:1">
      <c r="A33" s="12">
        <v>44961</v>
      </c>
    </row>
    <row r="34" spans="1:1">
      <c r="A34" s="7" t="s">
        <v>40</v>
      </c>
    </row>
    <row r="35" spans="1:1">
      <c r="A35" s="8">
        <v>203124</v>
      </c>
    </row>
    <row r="36" spans="1:1">
      <c r="A36" s="9">
        <v>4510</v>
      </c>
    </row>
    <row r="37" spans="1:1">
      <c r="A37" s="13" t="s">
        <v>11</v>
      </c>
    </row>
    <row r="38" spans="1:1">
      <c r="A38" s="14">
        <v>56</v>
      </c>
    </row>
    <row r="39" spans="1:1">
      <c r="A39" s="15" t="s">
        <v>12</v>
      </c>
    </row>
    <row r="40" spans="1:1">
      <c r="A40" s="16" t="s">
        <v>17</v>
      </c>
    </row>
    <row r="41" spans="1:1">
      <c r="A41" s="17">
        <v>18</v>
      </c>
    </row>
    <row r="42" spans="1:1">
      <c r="A42" s="18">
        <v>5030</v>
      </c>
    </row>
    <row r="43" spans="1:1">
      <c r="A43" s="19">
        <v>90540</v>
      </c>
    </row>
    <row r="44" spans="1:1">
      <c r="A44" s="20">
        <v>3521</v>
      </c>
    </row>
    <row r="45" spans="1:1">
      <c r="A45" s="21">
        <v>63378</v>
      </c>
    </row>
    <row r="46" spans="1:1">
      <c r="A46" s="22">
        <v>27162</v>
      </c>
    </row>
    <row r="47" spans="1:1">
      <c r="A47" s="23">
        <v>30</v>
      </c>
    </row>
    <row r="48" spans="1:1">
      <c r="A48" s="12">
        <v>44965</v>
      </c>
    </row>
    <row r="49" spans="1:1">
      <c r="A49" s="7" t="s">
        <v>40</v>
      </c>
    </row>
    <row r="50" spans="1:1">
      <c r="A50" s="8">
        <v>203124</v>
      </c>
    </row>
    <row r="51" spans="1:1">
      <c r="A51" s="9">
        <v>4707</v>
      </c>
    </row>
    <row r="52" spans="1:1">
      <c r="A52" s="13" t="s">
        <v>11</v>
      </c>
    </row>
    <row r="53" spans="1:1">
      <c r="A53" s="14">
        <v>38</v>
      </c>
    </row>
    <row r="54" spans="1:1">
      <c r="A54" s="15" t="s">
        <v>12</v>
      </c>
    </row>
    <row r="55" spans="1:1">
      <c r="A55" s="16" t="s">
        <v>23</v>
      </c>
    </row>
    <row r="56" spans="1:1">
      <c r="A56" s="17">
        <v>8</v>
      </c>
    </row>
    <row r="57" spans="1:1">
      <c r="A57" s="18">
        <v>4296</v>
      </c>
    </row>
    <row r="58" spans="1:1">
      <c r="A58" s="19">
        <v>34368</v>
      </c>
    </row>
    <row r="59" spans="1:1">
      <c r="A59" s="20">
        <v>3007.2</v>
      </c>
    </row>
    <row r="60" spans="1:1">
      <c r="A60" s="21">
        <v>24057.599999999999</v>
      </c>
    </row>
    <row r="61" spans="1:1">
      <c r="A61" s="22">
        <v>10310.400000000001</v>
      </c>
    </row>
    <row r="62" spans="1:1">
      <c r="A62" s="23">
        <v>30.000000000000004</v>
      </c>
    </row>
    <row r="63" spans="1:1">
      <c r="A63" s="12">
        <v>44969</v>
      </c>
    </row>
    <row r="64" spans="1:1">
      <c r="A64" s="7" t="s">
        <v>40</v>
      </c>
    </row>
    <row r="65" spans="1:1">
      <c r="A65" s="8">
        <v>203124</v>
      </c>
    </row>
    <row r="66" spans="1:1">
      <c r="A66" s="9">
        <v>3366</v>
      </c>
    </row>
    <row r="67" spans="1:1">
      <c r="A67" s="13" t="s">
        <v>11</v>
      </c>
    </row>
    <row r="68" spans="1:1">
      <c r="A68" s="14">
        <v>55</v>
      </c>
    </row>
    <row r="69" spans="1:1">
      <c r="A69" s="15" t="s">
        <v>12</v>
      </c>
    </row>
    <row r="70" spans="1:1">
      <c r="A70" s="16" t="s">
        <v>8</v>
      </c>
    </row>
    <row r="71" spans="1:1">
      <c r="A71" s="17">
        <v>11</v>
      </c>
    </row>
    <row r="72" spans="1:1">
      <c r="A72" s="18">
        <v>6330</v>
      </c>
    </row>
    <row r="73" spans="1:1">
      <c r="A73" s="19">
        <v>69630</v>
      </c>
    </row>
    <row r="74" spans="1:1">
      <c r="A74" s="20">
        <v>4431</v>
      </c>
    </row>
    <row r="75" spans="1:1">
      <c r="A75" s="21">
        <v>48741</v>
      </c>
    </row>
    <row r="76" spans="1:1">
      <c r="A76" s="22">
        <v>20889</v>
      </c>
    </row>
    <row r="77" spans="1:1">
      <c r="A77" s="23">
        <v>30</v>
      </c>
    </row>
    <row r="78" spans="1:1">
      <c r="A78" s="12">
        <v>44973</v>
      </c>
    </row>
    <row r="79" spans="1:1">
      <c r="A79" s="7" t="s">
        <v>40</v>
      </c>
    </row>
    <row r="80" spans="1:1">
      <c r="A80" s="8">
        <v>203124</v>
      </c>
    </row>
    <row r="81" spans="1:1">
      <c r="A81" s="9">
        <v>3807</v>
      </c>
    </row>
    <row r="82" spans="1:1">
      <c r="A82" s="13" t="s">
        <v>11</v>
      </c>
    </row>
    <row r="83" spans="1:1">
      <c r="A83" s="14">
        <v>28</v>
      </c>
    </row>
    <row r="84" spans="1:1">
      <c r="A84" s="15" t="s">
        <v>12</v>
      </c>
    </row>
    <row r="85" spans="1:1">
      <c r="A85" s="16" t="s">
        <v>24</v>
      </c>
    </row>
    <row r="86" spans="1:1">
      <c r="A86" s="17">
        <v>10</v>
      </c>
    </row>
    <row r="87" spans="1:1">
      <c r="A87" s="18">
        <v>7240</v>
      </c>
    </row>
    <row r="88" spans="1:1">
      <c r="A88" s="19">
        <v>72400</v>
      </c>
    </row>
    <row r="89" spans="1:1">
      <c r="A89" s="20">
        <v>5068</v>
      </c>
    </row>
    <row r="90" spans="1:1">
      <c r="A90" s="21">
        <v>50680</v>
      </c>
    </row>
    <row r="91" spans="1:1">
      <c r="A91" s="22">
        <v>21720</v>
      </c>
    </row>
    <row r="92" spans="1:1">
      <c r="A92" s="23">
        <v>30</v>
      </c>
    </row>
    <row r="93" spans="1:1">
      <c r="A93" s="12">
        <v>44977</v>
      </c>
    </row>
    <row r="94" spans="1:1">
      <c r="A94" s="7" t="s">
        <v>40</v>
      </c>
    </row>
    <row r="95" spans="1:1">
      <c r="A95" s="8">
        <v>203124</v>
      </c>
    </row>
    <row r="96" spans="1:1">
      <c r="A96" s="9">
        <v>3096</v>
      </c>
    </row>
    <row r="97" spans="1:1">
      <c r="A97" s="13" t="s">
        <v>11</v>
      </c>
    </row>
    <row r="98" spans="1:1">
      <c r="A98" s="14">
        <v>46</v>
      </c>
    </row>
    <row r="99" spans="1:1">
      <c r="A99" s="15" t="s">
        <v>12</v>
      </c>
    </row>
    <row r="100" spans="1:1">
      <c r="A100" s="16" t="s">
        <v>22</v>
      </c>
    </row>
    <row r="101" spans="1:1">
      <c r="A101" s="17">
        <v>17</v>
      </c>
    </row>
    <row r="102" spans="1:1">
      <c r="A102" s="18">
        <v>4934</v>
      </c>
    </row>
    <row r="103" spans="1:1">
      <c r="A103" s="19">
        <v>83878</v>
      </c>
    </row>
    <row r="104" spans="1:1">
      <c r="A104" s="20">
        <v>3453.7999999999997</v>
      </c>
    </row>
    <row r="105" spans="1:1">
      <c r="A105" s="21">
        <v>58714.6</v>
      </c>
    </row>
    <row r="106" spans="1:1">
      <c r="A106" s="22">
        <v>25163.4</v>
      </c>
    </row>
    <row r="107" spans="1:1">
      <c r="A107" s="23">
        <v>30.000000000000004</v>
      </c>
    </row>
    <row r="108" spans="1:1">
      <c r="A108" s="12">
        <v>44981</v>
      </c>
    </row>
    <row r="109" spans="1:1">
      <c r="A109" s="7" t="s">
        <v>40</v>
      </c>
    </row>
    <row r="110" spans="1:1">
      <c r="A110" s="8">
        <v>203124</v>
      </c>
    </row>
    <row r="111" spans="1:1">
      <c r="A111" s="9">
        <v>4913</v>
      </c>
    </row>
    <row r="112" spans="1:1">
      <c r="A112" s="13" t="s">
        <v>11</v>
      </c>
    </row>
    <row r="113" spans="1:1">
      <c r="A113" s="14">
        <v>42</v>
      </c>
    </row>
    <row r="114" spans="1:1">
      <c r="A114" s="15" t="s">
        <v>12</v>
      </c>
    </row>
    <row r="115" spans="1:1">
      <c r="A115" s="16" t="s">
        <v>11</v>
      </c>
    </row>
    <row r="116" spans="1:1">
      <c r="A116" s="17">
        <v>15</v>
      </c>
    </row>
    <row r="117" spans="1:1">
      <c r="A117" s="18">
        <v>6842</v>
      </c>
    </row>
    <row r="118" spans="1:1">
      <c r="A118" s="19">
        <v>102630</v>
      </c>
    </row>
    <row r="119" spans="1:1">
      <c r="A119" s="20">
        <v>4789.3999999999996</v>
      </c>
    </row>
    <row r="120" spans="1:1">
      <c r="A120" s="21">
        <v>71841</v>
      </c>
    </row>
    <row r="121" spans="1:1">
      <c r="A121" s="22">
        <v>30789</v>
      </c>
    </row>
    <row r="122" spans="1:1">
      <c r="A122" s="23">
        <v>30</v>
      </c>
    </row>
    <row r="123" spans="1:1">
      <c r="A123" s="12">
        <v>44985</v>
      </c>
    </row>
    <row r="124" spans="1:1">
      <c r="A124" s="7" t="s">
        <v>40</v>
      </c>
    </row>
    <row r="125" spans="1:1">
      <c r="A125" s="8">
        <v>203124</v>
      </c>
    </row>
    <row r="126" spans="1:1">
      <c r="A126" s="9">
        <v>4588</v>
      </c>
    </row>
    <row r="127" spans="1:1">
      <c r="A127" s="13" t="s">
        <v>11</v>
      </c>
    </row>
    <row r="128" spans="1:1">
      <c r="A128" s="14">
        <v>31</v>
      </c>
    </row>
    <row r="129" spans="1:1">
      <c r="A129" s="15" t="s">
        <v>12</v>
      </c>
    </row>
    <row r="130" spans="1:1">
      <c r="A130" s="16" t="s">
        <v>11</v>
      </c>
    </row>
    <row r="131" spans="1:1">
      <c r="A131" s="17">
        <v>5</v>
      </c>
    </row>
    <row r="132" spans="1:1">
      <c r="A132" s="18">
        <v>6808</v>
      </c>
    </row>
    <row r="133" spans="1:1">
      <c r="A133" s="19">
        <v>34040</v>
      </c>
    </row>
    <row r="134" spans="1:1">
      <c r="A134" s="20">
        <v>4765.5999999999995</v>
      </c>
    </row>
    <row r="135" spans="1:1">
      <c r="A135" s="21">
        <v>23827.999999999996</v>
      </c>
    </row>
    <row r="136" spans="1:1">
      <c r="A136" s="22">
        <v>10212.000000000004</v>
      </c>
    </row>
    <row r="137" spans="1:1">
      <c r="A137" s="23">
        <v>30.000000000000011</v>
      </c>
    </row>
    <row r="138" spans="1:1">
      <c r="A138" s="12">
        <v>44989</v>
      </c>
    </row>
    <row r="139" spans="1:1">
      <c r="A139" s="7" t="s">
        <v>41</v>
      </c>
    </row>
    <row r="140" spans="1:1">
      <c r="A140" s="8">
        <v>203124</v>
      </c>
    </row>
    <row r="141" spans="1:1">
      <c r="A141" s="9">
        <v>4199</v>
      </c>
    </row>
    <row r="142" spans="1:1">
      <c r="A142" s="13" t="s">
        <v>11</v>
      </c>
    </row>
    <row r="143" spans="1:1">
      <c r="A143" s="14">
        <v>53</v>
      </c>
    </row>
    <row r="144" spans="1:1">
      <c r="A144" s="15" t="s">
        <v>12</v>
      </c>
    </row>
    <row r="145" spans="1:1">
      <c r="A145" s="16" t="s">
        <v>17</v>
      </c>
    </row>
    <row r="146" spans="1:1">
      <c r="A146" s="17">
        <v>13</v>
      </c>
    </row>
    <row r="147" spans="1:1">
      <c r="A147" s="18">
        <v>4805</v>
      </c>
    </row>
    <row r="148" spans="1:1">
      <c r="A148" s="19">
        <v>62465</v>
      </c>
    </row>
    <row r="149" spans="1:1">
      <c r="A149" s="20">
        <v>3363.5</v>
      </c>
    </row>
    <row r="150" spans="1:1">
      <c r="A150" s="21">
        <v>43725.5</v>
      </c>
    </row>
    <row r="151" spans="1:1">
      <c r="A151" s="22">
        <v>18739.5</v>
      </c>
    </row>
    <row r="152" spans="1:1">
      <c r="A152" s="23">
        <v>30</v>
      </c>
    </row>
    <row r="153" spans="1:1">
      <c r="A153" s="12">
        <v>44993</v>
      </c>
    </row>
    <row r="154" spans="1:1">
      <c r="A154" s="7" t="s">
        <v>41</v>
      </c>
    </row>
    <row r="155" spans="1:1">
      <c r="A155" s="8">
        <v>203124</v>
      </c>
    </row>
    <row r="156" spans="1:1">
      <c r="A156" s="9">
        <v>3608</v>
      </c>
    </row>
    <row r="157" spans="1:1">
      <c r="A157" s="13" t="s">
        <v>11</v>
      </c>
    </row>
    <row r="158" spans="1:1">
      <c r="A158" s="14">
        <v>28</v>
      </c>
    </row>
    <row r="159" spans="1:1">
      <c r="A159" s="15" t="s">
        <v>12</v>
      </c>
    </row>
    <row r="160" spans="1:1">
      <c r="A160" s="16" t="s">
        <v>23</v>
      </c>
    </row>
    <row r="161" spans="1:1">
      <c r="A161" s="17">
        <v>20</v>
      </c>
    </row>
    <row r="162" spans="1:1">
      <c r="A162" s="18">
        <v>5832</v>
      </c>
    </row>
    <row r="163" spans="1:1">
      <c r="A163" s="19">
        <v>116640</v>
      </c>
    </row>
    <row r="164" spans="1:1">
      <c r="A164" s="20">
        <v>4082.3999999999996</v>
      </c>
    </row>
    <row r="165" spans="1:1">
      <c r="A165" s="21">
        <v>81648</v>
      </c>
    </row>
    <row r="166" spans="1:1">
      <c r="A166" s="22">
        <v>34992</v>
      </c>
    </row>
    <row r="167" spans="1:1">
      <c r="A167" s="23">
        <v>30</v>
      </c>
    </row>
    <row r="168" spans="1:1">
      <c r="A168" s="12">
        <v>44997</v>
      </c>
    </row>
    <row r="169" spans="1:1">
      <c r="A169" s="7" t="s">
        <v>41</v>
      </c>
    </row>
    <row r="170" spans="1:1">
      <c r="A170" s="8">
        <v>203124</v>
      </c>
    </row>
    <row r="171" spans="1:1">
      <c r="A171" s="9">
        <v>4950</v>
      </c>
    </row>
    <row r="172" spans="1:1">
      <c r="A172" s="13" t="s">
        <v>11</v>
      </c>
    </row>
    <row r="173" spans="1:1">
      <c r="A173" s="14">
        <v>49</v>
      </c>
    </row>
    <row r="174" spans="1:1">
      <c r="A174" s="15" t="s">
        <v>12</v>
      </c>
    </row>
    <row r="175" spans="1:1">
      <c r="A175" s="16" t="s">
        <v>8</v>
      </c>
    </row>
    <row r="176" spans="1:1">
      <c r="A176" s="17">
        <v>17</v>
      </c>
    </row>
    <row r="177" spans="1:1">
      <c r="A177" s="18">
        <v>5585</v>
      </c>
    </row>
    <row r="178" spans="1:1">
      <c r="A178" s="19">
        <v>94945</v>
      </c>
    </row>
    <row r="179" spans="1:1">
      <c r="A179" s="20">
        <v>3909.4999999999995</v>
      </c>
    </row>
    <row r="180" spans="1:1">
      <c r="A180" s="21">
        <v>66461.499999999985</v>
      </c>
    </row>
    <row r="181" spans="1:1">
      <c r="A181" s="22">
        <v>28483.500000000015</v>
      </c>
    </row>
    <row r="182" spans="1:1">
      <c r="A182" s="23">
        <v>30.000000000000014</v>
      </c>
    </row>
    <row r="183" spans="1:1">
      <c r="A183" s="5" t="s">
        <v>16</v>
      </c>
    </row>
    <row r="184" spans="1:1">
      <c r="A184" s="12">
        <v>44954</v>
      </c>
    </row>
    <row r="185" spans="1:1">
      <c r="A185" s="7" t="s">
        <v>39</v>
      </c>
    </row>
    <row r="186" spans="1:1">
      <c r="A186" s="8">
        <v>203124</v>
      </c>
    </row>
    <row r="187" spans="1:1">
      <c r="A187" s="9">
        <v>3310</v>
      </c>
    </row>
    <row r="188" spans="1:1">
      <c r="A188" s="13" t="s">
        <v>14</v>
      </c>
    </row>
    <row r="189" spans="1:1">
      <c r="A189" s="14">
        <v>23</v>
      </c>
    </row>
    <row r="190" spans="1:1">
      <c r="A190" s="15" t="s">
        <v>15</v>
      </c>
    </row>
    <row r="191" spans="1:1">
      <c r="A191" s="16" t="s">
        <v>17</v>
      </c>
    </row>
    <row r="192" spans="1:1">
      <c r="A192" s="17">
        <v>8</v>
      </c>
    </row>
    <row r="193" spans="1:1">
      <c r="A193" s="18">
        <v>6293</v>
      </c>
    </row>
    <row r="194" spans="1:1">
      <c r="A194" s="19">
        <v>50344</v>
      </c>
    </row>
    <row r="195" spans="1:1">
      <c r="A195" s="20">
        <v>4405.0999999999995</v>
      </c>
    </row>
    <row r="196" spans="1:1">
      <c r="A196" s="21">
        <v>35240.799999999996</v>
      </c>
    </row>
    <row r="197" spans="1:1">
      <c r="A197" s="22">
        <v>15103.200000000004</v>
      </c>
    </row>
    <row r="198" spans="1:1">
      <c r="A198" s="23">
        <v>30.000000000000011</v>
      </c>
    </row>
    <row r="199" spans="1:1">
      <c r="A199" s="12">
        <v>44958</v>
      </c>
    </row>
    <row r="200" spans="1:1">
      <c r="A200" s="7" t="s">
        <v>40</v>
      </c>
    </row>
    <row r="201" spans="1:1">
      <c r="A201" s="8">
        <v>203124</v>
      </c>
    </row>
    <row r="202" spans="1:1">
      <c r="A202" s="9">
        <v>3842</v>
      </c>
    </row>
    <row r="203" spans="1:1">
      <c r="A203" s="13" t="s">
        <v>14</v>
      </c>
    </row>
    <row r="204" spans="1:1">
      <c r="A204" s="14">
        <v>56</v>
      </c>
    </row>
    <row r="205" spans="1:1">
      <c r="A205" s="15" t="s">
        <v>15</v>
      </c>
    </row>
    <row r="206" spans="1:1">
      <c r="A206" s="16" t="s">
        <v>23</v>
      </c>
    </row>
    <row r="207" spans="1:1">
      <c r="A207" s="17">
        <v>8</v>
      </c>
    </row>
    <row r="208" spans="1:1">
      <c r="A208" s="18">
        <v>5665</v>
      </c>
    </row>
    <row r="209" spans="1:1">
      <c r="A209" s="19">
        <v>45320</v>
      </c>
    </row>
    <row r="210" spans="1:1">
      <c r="A210" s="20">
        <v>3965.4999999999995</v>
      </c>
    </row>
    <row r="211" spans="1:1">
      <c r="A211" s="21">
        <v>31723.999999999996</v>
      </c>
    </row>
    <row r="212" spans="1:1">
      <c r="A212" s="22">
        <v>13596.000000000004</v>
      </c>
    </row>
    <row r="213" spans="1:1">
      <c r="A213" s="23">
        <v>30.000000000000011</v>
      </c>
    </row>
    <row r="214" spans="1:1">
      <c r="A214" s="12">
        <v>44962</v>
      </c>
    </row>
    <row r="215" spans="1:1">
      <c r="A215" s="7" t="s">
        <v>40</v>
      </c>
    </row>
    <row r="216" spans="1:1">
      <c r="A216" s="8">
        <v>203124</v>
      </c>
    </row>
    <row r="217" spans="1:1">
      <c r="A217" s="9">
        <v>4169</v>
      </c>
    </row>
    <row r="218" spans="1:1">
      <c r="A218" s="13" t="s">
        <v>14</v>
      </c>
    </row>
    <row r="219" spans="1:1">
      <c r="A219" s="14">
        <v>27</v>
      </c>
    </row>
    <row r="220" spans="1:1">
      <c r="A220" s="15" t="s">
        <v>15</v>
      </c>
    </row>
    <row r="221" spans="1:1">
      <c r="A221" s="16" t="s">
        <v>8</v>
      </c>
    </row>
    <row r="222" spans="1:1">
      <c r="A222" s="17">
        <v>10</v>
      </c>
    </row>
    <row r="223" spans="1:1">
      <c r="A223" s="18">
        <v>5433</v>
      </c>
    </row>
    <row r="224" spans="1:1">
      <c r="A224" s="19">
        <v>54330</v>
      </c>
    </row>
    <row r="225" spans="1:1">
      <c r="A225" s="20">
        <v>3803.1</v>
      </c>
    </row>
    <row r="226" spans="1:1">
      <c r="A226" s="21">
        <v>38031</v>
      </c>
    </row>
    <row r="227" spans="1:1">
      <c r="A227" s="22">
        <v>16299</v>
      </c>
    </row>
    <row r="228" spans="1:1">
      <c r="A228" s="23">
        <v>30</v>
      </c>
    </row>
    <row r="229" spans="1:1">
      <c r="A229" s="12">
        <v>44966</v>
      </c>
    </row>
    <row r="230" spans="1:1">
      <c r="A230" s="7" t="s">
        <v>40</v>
      </c>
    </row>
    <row r="231" spans="1:1">
      <c r="A231" s="8">
        <v>203124</v>
      </c>
    </row>
    <row r="232" spans="1:1">
      <c r="A232" s="9">
        <v>3001</v>
      </c>
    </row>
    <row r="233" spans="1:1">
      <c r="A233" s="13" t="s">
        <v>14</v>
      </c>
    </row>
    <row r="234" spans="1:1">
      <c r="A234" s="14">
        <v>47</v>
      </c>
    </row>
    <row r="235" spans="1:1">
      <c r="A235" s="15" t="s">
        <v>15</v>
      </c>
    </row>
    <row r="236" spans="1:1">
      <c r="A236" s="16" t="s">
        <v>24</v>
      </c>
    </row>
    <row r="237" spans="1:1">
      <c r="A237" s="17">
        <v>6</v>
      </c>
    </row>
    <row r="238" spans="1:1">
      <c r="A238" s="18">
        <v>7599</v>
      </c>
    </row>
    <row r="239" spans="1:1">
      <c r="A239" s="19">
        <v>45594</v>
      </c>
    </row>
    <row r="240" spans="1:1">
      <c r="A240" s="20">
        <v>5319.2999999999993</v>
      </c>
    </row>
    <row r="241" spans="1:1">
      <c r="A241" s="21">
        <v>31915.799999999996</v>
      </c>
    </row>
    <row r="242" spans="1:1">
      <c r="A242" s="22">
        <v>13678.200000000004</v>
      </c>
    </row>
    <row r="243" spans="1:1">
      <c r="A243" s="23">
        <v>30.000000000000011</v>
      </c>
    </row>
    <row r="244" spans="1:1">
      <c r="A244" s="12">
        <v>44970</v>
      </c>
    </row>
    <row r="245" spans="1:1">
      <c r="A245" s="7" t="s">
        <v>40</v>
      </c>
    </row>
    <row r="246" spans="1:1">
      <c r="A246" s="8">
        <v>203124</v>
      </c>
    </row>
    <row r="247" spans="1:1">
      <c r="A247" s="9">
        <v>4806</v>
      </c>
    </row>
    <row r="248" spans="1:1">
      <c r="A248" s="13" t="s">
        <v>14</v>
      </c>
    </row>
    <row r="249" spans="1:1">
      <c r="A249" s="14">
        <v>40</v>
      </c>
    </row>
    <row r="250" spans="1:1">
      <c r="A250" s="15" t="s">
        <v>15</v>
      </c>
    </row>
    <row r="251" spans="1:1">
      <c r="A251" s="16" t="s">
        <v>22</v>
      </c>
    </row>
    <row r="252" spans="1:1">
      <c r="A252" s="17">
        <v>17</v>
      </c>
    </row>
    <row r="253" spans="1:1">
      <c r="A253" s="18">
        <v>4664</v>
      </c>
    </row>
    <row r="254" spans="1:1">
      <c r="A254" s="19">
        <v>79288</v>
      </c>
    </row>
    <row r="255" spans="1:1">
      <c r="A255" s="20">
        <v>3264.7999999999997</v>
      </c>
    </row>
    <row r="256" spans="1:1">
      <c r="A256" s="21">
        <v>55501.599999999999</v>
      </c>
    </row>
    <row r="257" spans="1:1">
      <c r="A257" s="22">
        <v>23786.400000000001</v>
      </c>
    </row>
    <row r="258" spans="1:1">
      <c r="A258" s="23">
        <v>30.000000000000004</v>
      </c>
    </row>
    <row r="259" spans="1:1">
      <c r="A259" s="12">
        <v>44974</v>
      </c>
    </row>
    <row r="260" spans="1:1">
      <c r="A260" s="7" t="s">
        <v>40</v>
      </c>
    </row>
    <row r="261" spans="1:1">
      <c r="A261" s="8">
        <v>203124</v>
      </c>
    </row>
    <row r="262" spans="1:1">
      <c r="A262" s="9">
        <v>4019</v>
      </c>
    </row>
    <row r="263" spans="1:1">
      <c r="A263" s="13" t="s">
        <v>14</v>
      </c>
    </row>
    <row r="264" spans="1:1">
      <c r="A264" s="14">
        <v>25</v>
      </c>
    </row>
    <row r="265" spans="1:1">
      <c r="A265" s="15" t="s">
        <v>15</v>
      </c>
    </row>
    <row r="266" spans="1:1">
      <c r="A266" s="16" t="s">
        <v>11</v>
      </c>
    </row>
    <row r="267" spans="1:1">
      <c r="A267" s="17">
        <v>10</v>
      </c>
    </row>
    <row r="268" spans="1:1">
      <c r="A268" s="18">
        <v>7161</v>
      </c>
    </row>
    <row r="269" spans="1:1">
      <c r="A269" s="19">
        <v>71610</v>
      </c>
    </row>
    <row r="270" spans="1:1">
      <c r="A270" s="20">
        <v>5012.7</v>
      </c>
    </row>
    <row r="271" spans="1:1">
      <c r="A271" s="21">
        <v>50127</v>
      </c>
    </row>
    <row r="272" spans="1:1">
      <c r="A272" s="22">
        <v>21483</v>
      </c>
    </row>
    <row r="273" spans="1:1">
      <c r="A273" s="23">
        <v>30</v>
      </c>
    </row>
    <row r="274" spans="1:1">
      <c r="A274" s="12">
        <v>44978</v>
      </c>
    </row>
    <row r="275" spans="1:1">
      <c r="A275" s="7" t="s">
        <v>40</v>
      </c>
    </row>
    <row r="276" spans="1:1">
      <c r="A276" s="8">
        <v>203124</v>
      </c>
    </row>
    <row r="277" spans="1:1">
      <c r="A277" s="9">
        <v>3887</v>
      </c>
    </row>
    <row r="278" spans="1:1">
      <c r="A278" s="13" t="s">
        <v>14</v>
      </c>
    </row>
    <row r="279" spans="1:1">
      <c r="A279" s="14">
        <v>54</v>
      </c>
    </row>
    <row r="280" spans="1:1">
      <c r="A280" s="15" t="s">
        <v>15</v>
      </c>
    </row>
    <row r="281" spans="1:1">
      <c r="A281" s="16" t="s">
        <v>11</v>
      </c>
    </row>
    <row r="282" spans="1:1">
      <c r="A282" s="17">
        <v>13</v>
      </c>
    </row>
    <row r="283" spans="1:1">
      <c r="A283" s="18">
        <v>4824</v>
      </c>
    </row>
    <row r="284" spans="1:1">
      <c r="A284" s="19">
        <v>62712</v>
      </c>
    </row>
    <row r="285" spans="1:1">
      <c r="A285" s="20">
        <v>3376.7999999999997</v>
      </c>
    </row>
    <row r="286" spans="1:1">
      <c r="A286" s="21">
        <v>43898.399999999994</v>
      </c>
    </row>
    <row r="287" spans="1:1">
      <c r="A287" s="22">
        <v>18813.600000000006</v>
      </c>
    </row>
    <row r="288" spans="1:1">
      <c r="A288" s="23">
        <v>30.000000000000011</v>
      </c>
    </row>
    <row r="289" spans="1:1">
      <c r="A289" s="12">
        <v>44982</v>
      </c>
    </row>
    <row r="290" spans="1:1">
      <c r="A290" s="7" t="s">
        <v>40</v>
      </c>
    </row>
    <row r="291" spans="1:1">
      <c r="A291" s="8">
        <v>203124</v>
      </c>
    </row>
    <row r="292" spans="1:1">
      <c r="A292" s="9">
        <v>4857</v>
      </c>
    </row>
    <row r="293" spans="1:1">
      <c r="A293" s="13" t="s">
        <v>14</v>
      </c>
    </row>
    <row r="294" spans="1:1">
      <c r="A294" s="14">
        <v>29</v>
      </c>
    </row>
    <row r="295" spans="1:1">
      <c r="A295" s="15" t="s">
        <v>15</v>
      </c>
    </row>
    <row r="296" spans="1:1">
      <c r="A296" s="16" t="s">
        <v>17</v>
      </c>
    </row>
    <row r="297" spans="1:1">
      <c r="A297" s="17">
        <v>8</v>
      </c>
    </row>
    <row r="298" spans="1:1">
      <c r="A298" s="18">
        <v>3790</v>
      </c>
    </row>
    <row r="299" spans="1:1">
      <c r="A299" s="19">
        <v>30320</v>
      </c>
    </row>
    <row r="300" spans="1:1">
      <c r="A300" s="20">
        <v>2653</v>
      </c>
    </row>
    <row r="301" spans="1:1">
      <c r="A301" s="21">
        <v>21224</v>
      </c>
    </row>
    <row r="302" spans="1:1">
      <c r="A302" s="22">
        <v>9096</v>
      </c>
    </row>
    <row r="303" spans="1:1">
      <c r="A303" s="23">
        <v>30</v>
      </c>
    </row>
    <row r="304" spans="1:1">
      <c r="A304" s="12">
        <v>44986</v>
      </c>
    </row>
    <row r="305" spans="1:1">
      <c r="A305" s="7" t="s">
        <v>41</v>
      </c>
    </row>
    <row r="306" spans="1:1">
      <c r="A306" s="8">
        <v>203124</v>
      </c>
    </row>
    <row r="307" spans="1:1">
      <c r="A307" s="9">
        <v>3950</v>
      </c>
    </row>
    <row r="308" spans="1:1">
      <c r="A308" s="13" t="s">
        <v>14</v>
      </c>
    </row>
    <row r="309" spans="1:1">
      <c r="A309" s="14">
        <v>31</v>
      </c>
    </row>
    <row r="310" spans="1:1">
      <c r="A310" s="15" t="s">
        <v>15</v>
      </c>
    </row>
    <row r="311" spans="1:1">
      <c r="A311" s="16" t="s">
        <v>23</v>
      </c>
    </row>
    <row r="312" spans="1:1">
      <c r="A312" s="17">
        <v>14</v>
      </c>
    </row>
    <row r="313" spans="1:1">
      <c r="A313" s="18">
        <v>4815</v>
      </c>
    </row>
    <row r="314" spans="1:1">
      <c r="A314" s="19">
        <v>67410</v>
      </c>
    </row>
    <row r="315" spans="1:1">
      <c r="A315" s="20">
        <v>3370.5</v>
      </c>
    </row>
    <row r="316" spans="1:1">
      <c r="A316" s="21">
        <v>47187</v>
      </c>
    </row>
    <row r="317" spans="1:1">
      <c r="A317" s="22">
        <v>20223</v>
      </c>
    </row>
    <row r="318" spans="1:1">
      <c r="A318" s="23">
        <v>30</v>
      </c>
    </row>
    <row r="319" spans="1:1">
      <c r="A319" s="12">
        <v>44990</v>
      </c>
    </row>
    <row r="320" spans="1:1">
      <c r="A320" s="7" t="s">
        <v>41</v>
      </c>
    </row>
    <row r="321" spans="1:1">
      <c r="A321" s="8">
        <v>203124</v>
      </c>
    </row>
    <row r="322" spans="1:1">
      <c r="A322" s="9">
        <v>3106</v>
      </c>
    </row>
    <row r="323" spans="1:1">
      <c r="A323" s="13" t="s">
        <v>14</v>
      </c>
    </row>
    <row r="324" spans="1:1">
      <c r="A324" s="14">
        <v>51</v>
      </c>
    </row>
    <row r="325" spans="1:1">
      <c r="A325" s="15" t="s">
        <v>15</v>
      </c>
    </row>
    <row r="326" spans="1:1">
      <c r="A326" s="16" t="s">
        <v>8</v>
      </c>
    </row>
    <row r="327" spans="1:1">
      <c r="A327" s="17">
        <v>19</v>
      </c>
    </row>
    <row r="328" spans="1:1">
      <c r="A328" s="18">
        <v>4473</v>
      </c>
    </row>
    <row r="329" spans="1:1">
      <c r="A329" s="19">
        <v>84987</v>
      </c>
    </row>
    <row r="330" spans="1:1">
      <c r="A330" s="20">
        <v>3131.1</v>
      </c>
    </row>
    <row r="331" spans="1:1">
      <c r="A331" s="21">
        <v>59490.9</v>
      </c>
    </row>
    <row r="332" spans="1:1">
      <c r="A332" s="22">
        <v>25496.1</v>
      </c>
    </row>
    <row r="333" spans="1:1">
      <c r="A333" s="23">
        <v>30</v>
      </c>
    </row>
    <row r="334" spans="1:1">
      <c r="A334" s="12">
        <v>44994</v>
      </c>
    </row>
    <row r="335" spans="1:1">
      <c r="A335" s="7" t="s">
        <v>41</v>
      </c>
    </row>
    <row r="336" spans="1:1">
      <c r="A336" s="8">
        <v>203124</v>
      </c>
    </row>
    <row r="337" spans="1:1">
      <c r="A337" s="9">
        <v>4014</v>
      </c>
    </row>
    <row r="338" spans="1:1">
      <c r="A338" s="13" t="s">
        <v>14</v>
      </c>
    </row>
    <row r="339" spans="1:1">
      <c r="A339" s="14">
        <v>54</v>
      </c>
    </row>
    <row r="340" spans="1:1">
      <c r="A340" s="15" t="s">
        <v>15</v>
      </c>
    </row>
    <row r="341" spans="1:1">
      <c r="A341" s="16" t="s">
        <v>24</v>
      </c>
    </row>
    <row r="342" spans="1:1">
      <c r="A342" s="17">
        <v>18</v>
      </c>
    </row>
    <row r="343" spans="1:1">
      <c r="A343" s="18">
        <v>3588</v>
      </c>
    </row>
    <row r="344" spans="1:1">
      <c r="A344" s="19">
        <v>64584</v>
      </c>
    </row>
    <row r="345" spans="1:1">
      <c r="A345" s="20">
        <v>2511.6</v>
      </c>
    </row>
    <row r="346" spans="1:1">
      <c r="A346" s="21">
        <v>45208.799999999996</v>
      </c>
    </row>
    <row r="347" spans="1:1">
      <c r="A347" s="22">
        <v>19375.200000000004</v>
      </c>
    </row>
    <row r="348" spans="1:1">
      <c r="A348" s="23">
        <v>30.000000000000004</v>
      </c>
    </row>
    <row r="349" spans="1:1">
      <c r="A349" s="12">
        <v>44998</v>
      </c>
    </row>
    <row r="350" spans="1:1">
      <c r="A350" s="7" t="s">
        <v>41</v>
      </c>
    </row>
    <row r="351" spans="1:1">
      <c r="A351" s="8">
        <v>203124</v>
      </c>
    </row>
    <row r="352" spans="1:1">
      <c r="A352" s="9">
        <v>4464</v>
      </c>
    </row>
    <row r="353" spans="1:1">
      <c r="A353" s="13" t="s">
        <v>14</v>
      </c>
    </row>
    <row r="354" spans="1:1">
      <c r="A354" s="14">
        <v>44</v>
      </c>
    </row>
    <row r="355" spans="1:1">
      <c r="A355" s="15" t="s">
        <v>15</v>
      </c>
    </row>
    <row r="356" spans="1:1">
      <c r="A356" s="16" t="s">
        <v>22</v>
      </c>
    </row>
    <row r="357" spans="1:1">
      <c r="A357" s="17">
        <v>16</v>
      </c>
    </row>
    <row r="358" spans="1:1">
      <c r="A358" s="18">
        <v>7604</v>
      </c>
    </row>
    <row r="359" spans="1:1">
      <c r="A359" s="19">
        <v>121664</v>
      </c>
    </row>
    <row r="360" spans="1:1">
      <c r="A360" s="20">
        <v>5322.7999999999993</v>
      </c>
    </row>
    <row r="361" spans="1:1">
      <c r="A361" s="21">
        <v>85164.799999999988</v>
      </c>
    </row>
    <row r="362" spans="1:1">
      <c r="A362" s="22">
        <v>36499.200000000012</v>
      </c>
    </row>
    <row r="363" spans="1:1">
      <c r="A363" s="23">
        <v>30.000000000000011</v>
      </c>
    </row>
    <row r="364" spans="1:1">
      <c r="A364" s="5" t="s">
        <v>19</v>
      </c>
    </row>
    <row r="365" spans="1:1">
      <c r="A365" s="12">
        <v>44955</v>
      </c>
    </row>
    <row r="366" spans="1:1">
      <c r="A366" s="7" t="s">
        <v>39</v>
      </c>
    </row>
    <row r="367" spans="1:1">
      <c r="A367" s="8">
        <v>203124</v>
      </c>
    </row>
    <row r="368" spans="1:1">
      <c r="A368" s="9">
        <v>3630</v>
      </c>
    </row>
    <row r="369" spans="1:1">
      <c r="A369" s="13" t="s">
        <v>11</v>
      </c>
    </row>
    <row r="370" spans="1:1">
      <c r="A370" s="14">
        <v>38</v>
      </c>
    </row>
    <row r="371" spans="1:1">
      <c r="A371" s="15" t="s">
        <v>18</v>
      </c>
    </row>
    <row r="372" spans="1:1">
      <c r="A372" s="16" t="s">
        <v>17</v>
      </c>
    </row>
    <row r="373" spans="1:1">
      <c r="A373" s="17">
        <v>6</v>
      </c>
    </row>
    <row r="374" spans="1:1">
      <c r="A374" s="18">
        <v>5719</v>
      </c>
    </row>
    <row r="375" spans="1:1">
      <c r="A375" s="19">
        <v>34314</v>
      </c>
    </row>
    <row r="376" spans="1:1">
      <c r="A376" s="20">
        <v>4003.2999999999997</v>
      </c>
    </row>
    <row r="377" spans="1:1">
      <c r="A377" s="21">
        <v>24019.8</v>
      </c>
    </row>
    <row r="378" spans="1:1">
      <c r="A378" s="22">
        <v>10294.200000000001</v>
      </c>
    </row>
    <row r="379" spans="1:1">
      <c r="A379" s="23">
        <v>30.000000000000004</v>
      </c>
    </row>
    <row r="380" spans="1:1">
      <c r="A380" s="12">
        <v>44959</v>
      </c>
    </row>
    <row r="381" spans="1:1">
      <c r="A381" s="7" t="s">
        <v>40</v>
      </c>
    </row>
    <row r="382" spans="1:1">
      <c r="A382" s="8">
        <v>203124</v>
      </c>
    </row>
    <row r="383" spans="1:1">
      <c r="A383" s="9">
        <v>4700</v>
      </c>
    </row>
    <row r="384" spans="1:1">
      <c r="A384" s="13" t="s">
        <v>11</v>
      </c>
    </row>
    <row r="385" spans="1:1">
      <c r="A385" s="14">
        <v>28</v>
      </c>
    </row>
    <row r="386" spans="1:1">
      <c r="A386" s="15" t="s">
        <v>18</v>
      </c>
    </row>
    <row r="387" spans="1:1">
      <c r="A387" s="16" t="s">
        <v>24</v>
      </c>
    </row>
    <row r="388" spans="1:1">
      <c r="A388" s="17">
        <v>8</v>
      </c>
    </row>
    <row r="389" spans="1:1">
      <c r="A389" s="18">
        <v>6800</v>
      </c>
    </row>
    <row r="390" spans="1:1">
      <c r="A390" s="19">
        <v>54400</v>
      </c>
    </row>
    <row r="391" spans="1:1">
      <c r="A391" s="20">
        <v>4760</v>
      </c>
    </row>
    <row r="392" spans="1:1">
      <c r="A392" s="21">
        <v>38080</v>
      </c>
    </row>
    <row r="393" spans="1:1">
      <c r="A393" s="22">
        <v>16320</v>
      </c>
    </row>
    <row r="394" spans="1:1">
      <c r="A394" s="23">
        <v>30</v>
      </c>
    </row>
    <row r="395" spans="1:1">
      <c r="A395" s="12">
        <v>44963</v>
      </c>
    </row>
    <row r="396" spans="1:1">
      <c r="A396" s="7" t="s">
        <v>40</v>
      </c>
    </row>
    <row r="397" spans="1:1">
      <c r="A397" s="8">
        <v>203124</v>
      </c>
    </row>
    <row r="398" spans="1:1">
      <c r="A398" s="9">
        <v>4359</v>
      </c>
    </row>
    <row r="399" spans="1:1">
      <c r="A399" s="13" t="s">
        <v>11</v>
      </c>
    </row>
    <row r="400" spans="1:1">
      <c r="A400" s="14">
        <v>25</v>
      </c>
    </row>
    <row r="401" spans="1:1">
      <c r="A401" s="15" t="s">
        <v>18</v>
      </c>
    </row>
    <row r="402" spans="1:1">
      <c r="A402" s="16" t="s">
        <v>22</v>
      </c>
    </row>
    <row r="403" spans="1:1">
      <c r="A403" s="17">
        <v>8</v>
      </c>
    </row>
    <row r="404" spans="1:1">
      <c r="A404" s="18">
        <v>5457</v>
      </c>
    </row>
    <row r="405" spans="1:1">
      <c r="A405" s="19">
        <v>43656</v>
      </c>
    </row>
    <row r="406" spans="1:1">
      <c r="A406" s="20">
        <v>3819.8999999999996</v>
      </c>
    </row>
    <row r="407" spans="1:1">
      <c r="A407" s="21">
        <v>30559.199999999997</v>
      </c>
    </row>
    <row r="408" spans="1:1">
      <c r="A408" s="22">
        <v>13096.800000000003</v>
      </c>
    </row>
    <row r="409" spans="1:1">
      <c r="A409" s="23">
        <v>30.000000000000004</v>
      </c>
    </row>
    <row r="410" spans="1:1">
      <c r="A410" s="12">
        <v>44967</v>
      </c>
    </row>
    <row r="411" spans="1:1">
      <c r="A411" s="7" t="s">
        <v>40</v>
      </c>
    </row>
    <row r="412" spans="1:1">
      <c r="A412" s="8">
        <v>203124</v>
      </c>
    </row>
    <row r="413" spans="1:1">
      <c r="A413" s="9">
        <v>3391</v>
      </c>
    </row>
    <row r="414" spans="1:1">
      <c r="A414" s="13" t="s">
        <v>11</v>
      </c>
    </row>
    <row r="415" spans="1:1">
      <c r="A415" s="14">
        <v>37</v>
      </c>
    </row>
    <row r="416" spans="1:1">
      <c r="A416" s="15" t="s">
        <v>18</v>
      </c>
    </row>
    <row r="417" spans="1:1">
      <c r="A417" s="16" t="s">
        <v>11</v>
      </c>
    </row>
    <row r="418" spans="1:1">
      <c r="A418" s="17">
        <v>20</v>
      </c>
    </row>
    <row r="419" spans="1:1">
      <c r="A419" s="18">
        <v>3622</v>
      </c>
    </row>
    <row r="420" spans="1:1">
      <c r="A420" s="19">
        <v>72440</v>
      </c>
    </row>
    <row r="421" spans="1:1">
      <c r="A421" s="20">
        <v>2535.3999999999996</v>
      </c>
    </row>
    <row r="422" spans="1:1">
      <c r="A422" s="21">
        <v>50707.999999999993</v>
      </c>
    </row>
    <row r="423" spans="1:1">
      <c r="A423" s="22">
        <v>21732.000000000007</v>
      </c>
    </row>
    <row r="424" spans="1:1">
      <c r="A424" s="23">
        <v>30.000000000000011</v>
      </c>
    </row>
    <row r="425" spans="1:1">
      <c r="A425" s="12">
        <v>44971</v>
      </c>
    </row>
    <row r="426" spans="1:1">
      <c r="A426" s="7" t="s">
        <v>40</v>
      </c>
    </row>
    <row r="427" spans="1:1">
      <c r="A427" s="8">
        <v>203124</v>
      </c>
    </row>
    <row r="428" spans="1:1">
      <c r="A428" s="9">
        <v>4088</v>
      </c>
    </row>
    <row r="429" spans="1:1">
      <c r="A429" s="13" t="s">
        <v>11</v>
      </c>
    </row>
    <row r="430" spans="1:1">
      <c r="A430" s="14">
        <v>51</v>
      </c>
    </row>
    <row r="431" spans="1:1">
      <c r="A431" s="15" t="s">
        <v>18</v>
      </c>
    </row>
    <row r="432" spans="1:1">
      <c r="A432" s="16" t="s">
        <v>11</v>
      </c>
    </row>
    <row r="433" spans="1:1">
      <c r="A433" s="17">
        <v>8</v>
      </c>
    </row>
    <row r="434" spans="1:1">
      <c r="A434" s="18">
        <v>4136</v>
      </c>
    </row>
    <row r="435" spans="1:1">
      <c r="A435" s="19">
        <v>33088</v>
      </c>
    </row>
    <row r="436" spans="1:1">
      <c r="A436" s="20">
        <v>2895.2</v>
      </c>
    </row>
    <row r="437" spans="1:1">
      <c r="A437" s="21">
        <v>23161.599999999999</v>
      </c>
    </row>
    <row r="438" spans="1:1">
      <c r="A438" s="22">
        <v>9926.4000000000015</v>
      </c>
    </row>
    <row r="439" spans="1:1">
      <c r="A439" s="23">
        <v>30.000000000000004</v>
      </c>
    </row>
    <row r="440" spans="1:1">
      <c r="A440" s="12">
        <v>44975</v>
      </c>
    </row>
    <row r="441" spans="1:1">
      <c r="A441" s="7" t="s">
        <v>40</v>
      </c>
    </row>
    <row r="442" spans="1:1">
      <c r="A442" s="8">
        <v>203124</v>
      </c>
    </row>
    <row r="443" spans="1:1">
      <c r="A443" s="9">
        <v>4125</v>
      </c>
    </row>
    <row r="444" spans="1:1">
      <c r="A444" s="13" t="s">
        <v>11</v>
      </c>
    </row>
    <row r="445" spans="1:1">
      <c r="A445" s="14">
        <v>49</v>
      </c>
    </row>
    <row r="446" spans="1:1">
      <c r="A446" s="15" t="s">
        <v>18</v>
      </c>
    </row>
    <row r="447" spans="1:1">
      <c r="A447" s="16" t="s">
        <v>17</v>
      </c>
    </row>
    <row r="448" spans="1:1">
      <c r="A448" s="17">
        <v>9</v>
      </c>
    </row>
    <row r="449" spans="1:1">
      <c r="A449" s="18">
        <v>7251</v>
      </c>
    </row>
    <row r="450" spans="1:1">
      <c r="A450" s="19">
        <v>65259</v>
      </c>
    </row>
    <row r="451" spans="1:1">
      <c r="A451" s="20">
        <v>5075.7</v>
      </c>
    </row>
    <row r="452" spans="1:1">
      <c r="A452" s="21">
        <v>45681.299999999996</v>
      </c>
    </row>
    <row r="453" spans="1:1">
      <c r="A453" s="22">
        <v>19577.700000000004</v>
      </c>
    </row>
    <row r="454" spans="1:1">
      <c r="A454" s="23">
        <v>30.000000000000004</v>
      </c>
    </row>
    <row r="455" spans="1:1">
      <c r="A455" s="12">
        <v>44979</v>
      </c>
    </row>
    <row r="456" spans="1:1">
      <c r="A456" s="7" t="s">
        <v>40</v>
      </c>
    </row>
    <row r="457" spans="1:1">
      <c r="A457" s="8">
        <v>203124</v>
      </c>
    </row>
    <row r="458" spans="1:1">
      <c r="A458" s="9">
        <v>4777</v>
      </c>
    </row>
    <row r="459" spans="1:1">
      <c r="A459" s="13" t="s">
        <v>11</v>
      </c>
    </row>
    <row r="460" spans="1:1">
      <c r="A460" s="14">
        <v>51</v>
      </c>
    </row>
    <row r="461" spans="1:1">
      <c r="A461" s="15" t="s">
        <v>18</v>
      </c>
    </row>
    <row r="462" spans="1:1">
      <c r="A462" s="16" t="s">
        <v>23</v>
      </c>
    </row>
    <row r="463" spans="1:1">
      <c r="A463" s="17">
        <v>16</v>
      </c>
    </row>
    <row r="464" spans="1:1">
      <c r="A464" s="18">
        <v>4335</v>
      </c>
    </row>
    <row r="465" spans="1:1">
      <c r="A465" s="19">
        <v>69360</v>
      </c>
    </row>
    <row r="466" spans="1:1">
      <c r="A466" s="20">
        <v>3034.5</v>
      </c>
    </row>
    <row r="467" spans="1:1">
      <c r="A467" s="21">
        <v>48552</v>
      </c>
    </row>
    <row r="468" spans="1:1">
      <c r="A468" s="22">
        <v>20808</v>
      </c>
    </row>
    <row r="469" spans="1:1">
      <c r="A469" s="23">
        <v>30</v>
      </c>
    </row>
    <row r="470" spans="1:1">
      <c r="A470" s="12">
        <v>44983</v>
      </c>
    </row>
    <row r="471" spans="1:1">
      <c r="A471" s="7" t="s">
        <v>40</v>
      </c>
    </row>
    <row r="472" spans="1:1">
      <c r="A472" s="8">
        <v>203124</v>
      </c>
    </row>
    <row r="473" spans="1:1">
      <c r="A473" s="9">
        <v>4171</v>
      </c>
    </row>
    <row r="474" spans="1:1">
      <c r="A474" s="13" t="s">
        <v>11</v>
      </c>
    </row>
    <row r="475" spans="1:1">
      <c r="A475" s="14">
        <v>51</v>
      </c>
    </row>
    <row r="476" spans="1:1">
      <c r="A476" s="15" t="s">
        <v>18</v>
      </c>
    </row>
    <row r="477" spans="1:1">
      <c r="A477" s="16" t="s">
        <v>8</v>
      </c>
    </row>
    <row r="478" spans="1:1">
      <c r="A478" s="17">
        <v>7</v>
      </c>
    </row>
    <row r="479" spans="1:1">
      <c r="A479" s="18">
        <v>5925</v>
      </c>
    </row>
    <row r="480" spans="1:1">
      <c r="A480" s="19">
        <v>41475</v>
      </c>
    </row>
    <row r="481" spans="1:1">
      <c r="A481" s="20">
        <v>4147.5</v>
      </c>
    </row>
    <row r="482" spans="1:1">
      <c r="A482" s="21">
        <v>29032.5</v>
      </c>
    </row>
    <row r="483" spans="1:1">
      <c r="A483" s="22">
        <v>12442.5</v>
      </c>
    </row>
    <row r="484" spans="1:1">
      <c r="A484" s="23">
        <v>30</v>
      </c>
    </row>
    <row r="485" spans="1:1">
      <c r="A485" s="12">
        <v>44987</v>
      </c>
    </row>
    <row r="486" spans="1:1">
      <c r="A486" s="7" t="s">
        <v>41</v>
      </c>
    </row>
    <row r="487" spans="1:1">
      <c r="A487" s="8">
        <v>203124</v>
      </c>
    </row>
    <row r="488" spans="1:1">
      <c r="A488" s="9">
        <v>3169</v>
      </c>
    </row>
    <row r="489" spans="1:1">
      <c r="A489" s="13" t="s">
        <v>11</v>
      </c>
    </row>
    <row r="490" spans="1:1">
      <c r="A490" s="14">
        <v>24</v>
      </c>
    </row>
    <row r="491" spans="1:1">
      <c r="A491" s="15" t="s">
        <v>18</v>
      </c>
    </row>
    <row r="492" spans="1:1">
      <c r="A492" s="16" t="s">
        <v>24</v>
      </c>
    </row>
    <row r="493" spans="1:1">
      <c r="A493" s="17">
        <v>13</v>
      </c>
    </row>
    <row r="494" spans="1:1">
      <c r="A494" s="18">
        <v>6926</v>
      </c>
    </row>
    <row r="495" spans="1:1">
      <c r="A495" s="19">
        <v>90038</v>
      </c>
    </row>
    <row r="496" spans="1:1">
      <c r="A496" s="20">
        <v>4848.2</v>
      </c>
    </row>
    <row r="497" spans="1:1">
      <c r="A497" s="21">
        <v>63026.6</v>
      </c>
    </row>
    <row r="498" spans="1:1">
      <c r="A498" s="22">
        <v>27011.4</v>
      </c>
    </row>
    <row r="499" spans="1:1">
      <c r="A499" s="23">
        <v>30</v>
      </c>
    </row>
    <row r="500" spans="1:1">
      <c r="A500" s="12">
        <v>44991</v>
      </c>
    </row>
    <row r="501" spans="1:1">
      <c r="A501" s="7" t="s">
        <v>41</v>
      </c>
    </row>
    <row r="502" spans="1:1">
      <c r="A502" s="8">
        <v>203124</v>
      </c>
    </row>
    <row r="503" spans="1:1">
      <c r="A503" s="9">
        <v>3613</v>
      </c>
    </row>
    <row r="504" spans="1:1">
      <c r="A504" s="13" t="s">
        <v>11</v>
      </c>
    </row>
    <row r="505" spans="1:1">
      <c r="A505" s="14">
        <v>41</v>
      </c>
    </row>
    <row r="506" spans="1:1">
      <c r="A506" s="15" t="s">
        <v>18</v>
      </c>
    </row>
    <row r="507" spans="1:1">
      <c r="A507" s="16" t="s">
        <v>22</v>
      </c>
    </row>
    <row r="508" spans="1:1">
      <c r="A508" s="17">
        <v>9</v>
      </c>
    </row>
    <row r="509" spans="1:1">
      <c r="A509" s="18">
        <v>4627</v>
      </c>
    </row>
    <row r="510" spans="1:1">
      <c r="A510" s="19">
        <v>41643</v>
      </c>
    </row>
    <row r="511" spans="1:1">
      <c r="A511" s="20">
        <v>3238.8999999999996</v>
      </c>
    </row>
    <row r="512" spans="1:1">
      <c r="A512" s="21">
        <v>29150.1</v>
      </c>
    </row>
    <row r="513" spans="1:1">
      <c r="A513" s="22">
        <v>12492.900000000001</v>
      </c>
    </row>
    <row r="514" spans="1:1">
      <c r="A514" s="23">
        <v>30.000000000000004</v>
      </c>
    </row>
    <row r="515" spans="1:1">
      <c r="A515" s="12">
        <v>44995</v>
      </c>
    </row>
    <row r="516" spans="1:1">
      <c r="A516" s="7" t="s">
        <v>41</v>
      </c>
    </row>
    <row r="517" spans="1:1">
      <c r="A517" s="8">
        <v>203124</v>
      </c>
    </row>
    <row r="518" spans="1:1">
      <c r="A518" s="9">
        <v>4919</v>
      </c>
    </row>
    <row r="519" spans="1:1">
      <c r="A519" s="13" t="s">
        <v>11</v>
      </c>
    </row>
    <row r="520" spans="1:1">
      <c r="A520" s="14">
        <v>43</v>
      </c>
    </row>
    <row r="521" spans="1:1">
      <c r="A521" s="15" t="s">
        <v>18</v>
      </c>
    </row>
    <row r="522" spans="1:1">
      <c r="A522" s="16" t="s">
        <v>11</v>
      </c>
    </row>
    <row r="523" spans="1:1">
      <c r="A523" s="17">
        <v>8</v>
      </c>
    </row>
    <row r="524" spans="1:1">
      <c r="A524" s="18">
        <v>6466</v>
      </c>
    </row>
    <row r="525" spans="1:1">
      <c r="A525" s="19">
        <v>51728</v>
      </c>
    </row>
    <row r="526" spans="1:1">
      <c r="A526" s="20">
        <v>4526.2</v>
      </c>
    </row>
    <row r="527" spans="1:1">
      <c r="A527" s="21">
        <v>36209.599999999999</v>
      </c>
    </row>
    <row r="528" spans="1:1">
      <c r="A528" s="22">
        <v>15518.400000000001</v>
      </c>
    </row>
    <row r="529" spans="1:1">
      <c r="A529" s="23">
        <v>30.000000000000004</v>
      </c>
    </row>
    <row r="530" spans="1:1">
      <c r="A530" s="12">
        <v>44999</v>
      </c>
    </row>
    <row r="531" spans="1:1">
      <c r="A531" s="7" t="s">
        <v>41</v>
      </c>
    </row>
    <row r="532" spans="1:1">
      <c r="A532" s="8">
        <v>203124</v>
      </c>
    </row>
    <row r="533" spans="1:1">
      <c r="A533" s="9">
        <v>3848</v>
      </c>
    </row>
    <row r="534" spans="1:1">
      <c r="A534" s="13" t="s">
        <v>11</v>
      </c>
    </row>
    <row r="535" spans="1:1">
      <c r="A535" s="14">
        <v>36</v>
      </c>
    </row>
    <row r="536" spans="1:1">
      <c r="A536" s="15" t="s">
        <v>18</v>
      </c>
    </row>
    <row r="537" spans="1:1">
      <c r="A537" s="16" t="s">
        <v>11</v>
      </c>
    </row>
    <row r="538" spans="1:1">
      <c r="A538" s="17">
        <v>5</v>
      </c>
    </row>
    <row r="539" spans="1:1">
      <c r="A539" s="18">
        <v>6062</v>
      </c>
    </row>
    <row r="540" spans="1:1">
      <c r="A540" s="19">
        <v>30310</v>
      </c>
    </row>
    <row r="541" spans="1:1">
      <c r="A541" s="20">
        <v>4243.3999999999996</v>
      </c>
    </row>
    <row r="542" spans="1:1">
      <c r="A542" s="21">
        <v>21217</v>
      </c>
    </row>
    <row r="543" spans="1:1">
      <c r="A543" s="22">
        <v>9093</v>
      </c>
    </row>
    <row r="544" spans="1:1">
      <c r="A544" s="23">
        <v>30</v>
      </c>
    </row>
    <row r="545" spans="1:1">
      <c r="A545" s="5" t="s">
        <v>21</v>
      </c>
    </row>
    <row r="546" spans="1:1">
      <c r="A546" s="12">
        <v>44956</v>
      </c>
    </row>
    <row r="547" spans="1:1">
      <c r="A547" s="7" t="s">
        <v>39</v>
      </c>
    </row>
    <row r="548" spans="1:1">
      <c r="A548" s="8">
        <v>203124</v>
      </c>
    </row>
    <row r="549" spans="1:1">
      <c r="A549" s="9">
        <v>3925</v>
      </c>
    </row>
    <row r="550" spans="1:1">
      <c r="A550" s="13" t="s">
        <v>11</v>
      </c>
    </row>
    <row r="551" spans="1:1">
      <c r="A551" s="14">
        <v>31</v>
      </c>
    </row>
    <row r="552" spans="1:1">
      <c r="A552" s="15" t="s">
        <v>20</v>
      </c>
    </row>
    <row r="553" spans="1:1">
      <c r="A553" s="16" t="s">
        <v>22</v>
      </c>
    </row>
    <row r="554" spans="1:1">
      <c r="A554" s="17">
        <v>12</v>
      </c>
    </row>
    <row r="555" spans="1:1">
      <c r="A555" s="18">
        <v>5054</v>
      </c>
    </row>
    <row r="556" spans="1:1">
      <c r="A556" s="19">
        <v>60648</v>
      </c>
    </row>
    <row r="557" spans="1:1">
      <c r="A557" s="20">
        <v>3537.7999999999997</v>
      </c>
    </row>
    <row r="558" spans="1:1">
      <c r="A558" s="21">
        <v>42453.599999999999</v>
      </c>
    </row>
    <row r="559" spans="1:1">
      <c r="A559" s="22">
        <v>18194.400000000001</v>
      </c>
    </row>
    <row r="560" spans="1:1">
      <c r="A560" s="23">
        <v>30.000000000000004</v>
      </c>
    </row>
    <row r="561" spans="1:1">
      <c r="A561" s="12">
        <v>44960</v>
      </c>
    </row>
    <row r="562" spans="1:1">
      <c r="A562" s="7" t="s">
        <v>40</v>
      </c>
    </row>
    <row r="563" spans="1:1">
      <c r="A563" s="8">
        <v>203124</v>
      </c>
    </row>
    <row r="564" spans="1:1">
      <c r="A564" s="9">
        <v>3162</v>
      </c>
    </row>
    <row r="565" spans="1:1">
      <c r="A565" s="13" t="s">
        <v>11</v>
      </c>
    </row>
    <row r="566" spans="1:1">
      <c r="A566" s="14">
        <v>34</v>
      </c>
    </row>
    <row r="567" spans="1:1">
      <c r="A567" s="15" t="s">
        <v>20</v>
      </c>
    </row>
    <row r="568" spans="1:1">
      <c r="A568" s="16" t="s">
        <v>11</v>
      </c>
    </row>
    <row r="569" spans="1:1">
      <c r="A569" s="17">
        <v>11</v>
      </c>
    </row>
    <row r="570" spans="1:1">
      <c r="A570" s="18">
        <v>4394</v>
      </c>
    </row>
    <row r="571" spans="1:1">
      <c r="A571" s="19">
        <v>48334</v>
      </c>
    </row>
    <row r="572" spans="1:1">
      <c r="A572" s="20">
        <v>3075.7999999999997</v>
      </c>
    </row>
    <row r="573" spans="1:1">
      <c r="A573" s="21">
        <v>33833.799999999996</v>
      </c>
    </row>
    <row r="574" spans="1:1">
      <c r="A574" s="22">
        <v>14500.200000000004</v>
      </c>
    </row>
    <row r="575" spans="1:1">
      <c r="A575" s="23">
        <v>30.000000000000011</v>
      </c>
    </row>
    <row r="576" spans="1:1">
      <c r="A576" s="12">
        <v>44964</v>
      </c>
    </row>
    <row r="577" spans="1:1">
      <c r="A577" s="7" t="s">
        <v>40</v>
      </c>
    </row>
    <row r="578" spans="1:1">
      <c r="A578" s="8">
        <v>203124</v>
      </c>
    </row>
    <row r="579" spans="1:1">
      <c r="A579" s="9">
        <v>4582</v>
      </c>
    </row>
    <row r="580" spans="1:1">
      <c r="A580" s="13" t="s">
        <v>11</v>
      </c>
    </row>
    <row r="581" spans="1:1">
      <c r="A581" s="14">
        <v>38</v>
      </c>
    </row>
    <row r="582" spans="1:1">
      <c r="A582" s="15" t="s">
        <v>20</v>
      </c>
    </row>
    <row r="583" spans="1:1">
      <c r="A583" s="16" t="s">
        <v>11</v>
      </c>
    </row>
    <row r="584" spans="1:1">
      <c r="A584" s="17">
        <v>18</v>
      </c>
    </row>
    <row r="585" spans="1:1">
      <c r="A585" s="18">
        <v>7447</v>
      </c>
    </row>
    <row r="586" spans="1:1">
      <c r="A586" s="19">
        <v>134046</v>
      </c>
    </row>
    <row r="587" spans="1:1">
      <c r="A587" s="20">
        <v>5212.8999999999996</v>
      </c>
    </row>
    <row r="588" spans="1:1">
      <c r="A588" s="21">
        <v>93832.2</v>
      </c>
    </row>
    <row r="589" spans="1:1">
      <c r="A589" s="22">
        <v>40213.800000000003</v>
      </c>
    </row>
    <row r="590" spans="1:1">
      <c r="A590" s="23">
        <v>30.000000000000004</v>
      </c>
    </row>
    <row r="591" spans="1:1">
      <c r="A591" s="12">
        <v>44968</v>
      </c>
    </row>
    <row r="592" spans="1:1">
      <c r="A592" s="7" t="s">
        <v>40</v>
      </c>
    </row>
    <row r="593" spans="1:1">
      <c r="A593" s="8">
        <v>203124</v>
      </c>
    </row>
    <row r="594" spans="1:1">
      <c r="A594" s="9">
        <v>3929</v>
      </c>
    </row>
    <row r="595" spans="1:1">
      <c r="A595" s="13" t="s">
        <v>11</v>
      </c>
    </row>
    <row r="596" spans="1:1">
      <c r="A596" s="14">
        <v>44</v>
      </c>
    </row>
    <row r="597" spans="1:1">
      <c r="A597" s="15" t="s">
        <v>20</v>
      </c>
    </row>
    <row r="598" spans="1:1">
      <c r="A598" s="16" t="s">
        <v>17</v>
      </c>
    </row>
    <row r="599" spans="1:1">
      <c r="A599" s="17">
        <v>5</v>
      </c>
    </row>
    <row r="600" spans="1:1">
      <c r="A600" s="18">
        <v>6016</v>
      </c>
    </row>
    <row r="601" spans="1:1">
      <c r="A601" s="19">
        <v>30080</v>
      </c>
    </row>
    <row r="602" spans="1:1">
      <c r="A602" s="20">
        <v>4211.2</v>
      </c>
    </row>
    <row r="603" spans="1:1">
      <c r="A603" s="21">
        <v>21056</v>
      </c>
    </row>
    <row r="604" spans="1:1">
      <c r="A604" s="22">
        <v>9024</v>
      </c>
    </row>
    <row r="605" spans="1:1">
      <c r="A605" s="23">
        <v>30</v>
      </c>
    </row>
    <row r="606" spans="1:1">
      <c r="A606" s="12">
        <v>44972</v>
      </c>
    </row>
    <row r="607" spans="1:1">
      <c r="A607" s="7" t="s">
        <v>40</v>
      </c>
    </row>
    <row r="608" spans="1:1">
      <c r="A608" s="8">
        <v>203124</v>
      </c>
    </row>
    <row r="609" spans="1:1">
      <c r="A609" s="9">
        <v>4992</v>
      </c>
    </row>
    <row r="610" spans="1:1">
      <c r="A610" s="13" t="s">
        <v>11</v>
      </c>
    </row>
    <row r="611" spans="1:1">
      <c r="A611" s="14">
        <v>32</v>
      </c>
    </row>
    <row r="612" spans="1:1">
      <c r="A612" s="15" t="s">
        <v>20</v>
      </c>
    </row>
    <row r="613" spans="1:1">
      <c r="A613" s="16" t="s">
        <v>23</v>
      </c>
    </row>
    <row r="614" spans="1:1">
      <c r="A614" s="17">
        <v>9</v>
      </c>
    </row>
    <row r="615" spans="1:1">
      <c r="A615" s="18">
        <v>6667</v>
      </c>
    </row>
    <row r="616" spans="1:1">
      <c r="A616" s="19">
        <v>60003</v>
      </c>
    </row>
    <row r="617" spans="1:1">
      <c r="A617" s="20">
        <v>4666.8999999999996</v>
      </c>
    </row>
    <row r="618" spans="1:1">
      <c r="A618" s="21">
        <v>42002.1</v>
      </c>
    </row>
    <row r="619" spans="1:1">
      <c r="A619" s="22">
        <v>18000.900000000001</v>
      </c>
    </row>
    <row r="620" spans="1:1">
      <c r="A620" s="23">
        <v>30.000000000000004</v>
      </c>
    </row>
    <row r="621" spans="1:1">
      <c r="A621" s="12">
        <v>44976</v>
      </c>
    </row>
    <row r="622" spans="1:1">
      <c r="A622" s="7" t="s">
        <v>40</v>
      </c>
    </row>
    <row r="623" spans="1:1">
      <c r="A623" s="8">
        <v>203124</v>
      </c>
    </row>
    <row r="624" spans="1:1">
      <c r="A624" s="9">
        <v>3640</v>
      </c>
    </row>
    <row r="625" spans="1:1">
      <c r="A625" s="13" t="s">
        <v>11</v>
      </c>
    </row>
    <row r="626" spans="1:1">
      <c r="A626" s="14">
        <v>52</v>
      </c>
    </row>
    <row r="627" spans="1:1">
      <c r="A627" s="15" t="s">
        <v>20</v>
      </c>
    </row>
    <row r="628" spans="1:1">
      <c r="A628" s="16" t="s">
        <v>8</v>
      </c>
    </row>
    <row r="629" spans="1:1">
      <c r="A629" s="17">
        <v>11</v>
      </c>
    </row>
    <row r="630" spans="1:1">
      <c r="A630" s="18">
        <v>5561</v>
      </c>
    </row>
    <row r="631" spans="1:1">
      <c r="A631" s="19">
        <v>61171</v>
      </c>
    </row>
    <row r="632" spans="1:1">
      <c r="A632" s="20">
        <v>3892.7</v>
      </c>
    </row>
    <row r="633" spans="1:1">
      <c r="A633" s="21">
        <v>42819.7</v>
      </c>
    </row>
    <row r="634" spans="1:1">
      <c r="A634" s="22">
        <v>18351.300000000003</v>
      </c>
    </row>
    <row r="635" spans="1:1">
      <c r="A635" s="23">
        <v>30.000000000000004</v>
      </c>
    </row>
    <row r="636" spans="1:1">
      <c r="A636" s="12">
        <v>44980</v>
      </c>
    </row>
    <row r="637" spans="1:1">
      <c r="A637" s="7" t="s">
        <v>40</v>
      </c>
    </row>
    <row r="638" spans="1:1">
      <c r="A638" s="8">
        <v>203124</v>
      </c>
    </row>
    <row r="639" spans="1:1">
      <c r="A639" s="9">
        <v>3633</v>
      </c>
    </row>
    <row r="640" spans="1:1">
      <c r="A640" s="13" t="s">
        <v>11</v>
      </c>
    </row>
    <row r="641" spans="1:1">
      <c r="A641" s="14">
        <v>55</v>
      </c>
    </row>
    <row r="642" spans="1:1">
      <c r="A642" s="15" t="s">
        <v>20</v>
      </c>
    </row>
    <row r="643" spans="1:1">
      <c r="A643" s="16" t="s">
        <v>24</v>
      </c>
    </row>
    <row r="644" spans="1:1">
      <c r="A644" s="17">
        <v>20</v>
      </c>
    </row>
    <row r="645" spans="1:1">
      <c r="A645" s="18">
        <v>5410</v>
      </c>
    </row>
    <row r="646" spans="1:1">
      <c r="A646" s="19">
        <v>108200</v>
      </c>
    </row>
    <row r="647" spans="1:1">
      <c r="A647" s="20">
        <v>3786.9999999999995</v>
      </c>
    </row>
    <row r="648" spans="1:1">
      <c r="A648" s="21">
        <v>75739.999999999985</v>
      </c>
    </row>
    <row r="649" spans="1:1">
      <c r="A649" s="22">
        <v>32460.000000000015</v>
      </c>
    </row>
    <row r="650" spans="1:1">
      <c r="A650" s="23">
        <v>30.000000000000014</v>
      </c>
    </row>
    <row r="651" spans="1:1">
      <c r="A651" s="12">
        <v>44984</v>
      </c>
    </row>
    <row r="652" spans="1:1">
      <c r="A652" s="7" t="s">
        <v>40</v>
      </c>
    </row>
    <row r="653" spans="1:1">
      <c r="A653" s="8">
        <v>203124</v>
      </c>
    </row>
    <row r="654" spans="1:1">
      <c r="A654" s="9">
        <v>4970</v>
      </c>
    </row>
    <row r="655" spans="1:1">
      <c r="A655" s="13" t="s">
        <v>11</v>
      </c>
    </row>
    <row r="656" spans="1:1">
      <c r="A656" s="14">
        <v>54</v>
      </c>
    </row>
    <row r="657" spans="1:1">
      <c r="A657" s="15" t="s">
        <v>20</v>
      </c>
    </row>
    <row r="658" spans="1:1">
      <c r="A658" s="16" t="s">
        <v>22</v>
      </c>
    </row>
    <row r="659" spans="1:1">
      <c r="A659" s="17">
        <v>14</v>
      </c>
    </row>
    <row r="660" spans="1:1">
      <c r="A660" s="18">
        <v>4765</v>
      </c>
    </row>
    <row r="661" spans="1:1">
      <c r="A661" s="19">
        <v>66710</v>
      </c>
    </row>
    <row r="662" spans="1:1">
      <c r="A662" s="20">
        <v>3335.5</v>
      </c>
    </row>
    <row r="663" spans="1:1">
      <c r="A663" s="21">
        <v>46697</v>
      </c>
    </row>
    <row r="664" spans="1:1">
      <c r="A664" s="22">
        <v>20013</v>
      </c>
    </row>
    <row r="665" spans="1:1">
      <c r="A665" s="23">
        <v>30</v>
      </c>
    </row>
    <row r="666" spans="1:1">
      <c r="A666" s="12">
        <v>44988</v>
      </c>
    </row>
    <row r="667" spans="1:1">
      <c r="A667" s="7" t="s">
        <v>41</v>
      </c>
    </row>
    <row r="668" spans="1:1">
      <c r="A668" s="8">
        <v>203124</v>
      </c>
    </row>
    <row r="669" spans="1:1">
      <c r="A669" s="9">
        <v>3043</v>
      </c>
    </row>
    <row r="670" spans="1:1">
      <c r="A670" s="13" t="s">
        <v>11</v>
      </c>
    </row>
    <row r="671" spans="1:1">
      <c r="A671" s="14">
        <v>55</v>
      </c>
    </row>
    <row r="672" spans="1:1">
      <c r="A672" s="15" t="s">
        <v>20</v>
      </c>
    </row>
    <row r="673" spans="1:1">
      <c r="A673" s="16" t="s">
        <v>11</v>
      </c>
    </row>
    <row r="674" spans="1:1">
      <c r="A674" s="17">
        <v>20</v>
      </c>
    </row>
    <row r="675" spans="1:1">
      <c r="A675" s="18">
        <v>7557</v>
      </c>
    </row>
    <row r="676" spans="1:1">
      <c r="A676" s="19">
        <v>151140</v>
      </c>
    </row>
    <row r="677" spans="1:1">
      <c r="A677" s="20">
        <v>5289.9</v>
      </c>
    </row>
    <row r="678" spans="1:1">
      <c r="A678" s="21">
        <v>105798</v>
      </c>
    </row>
    <row r="679" spans="1:1">
      <c r="A679" s="22">
        <v>45342</v>
      </c>
    </row>
    <row r="680" spans="1:1">
      <c r="A680" s="23">
        <v>30</v>
      </c>
    </row>
    <row r="681" spans="1:1">
      <c r="A681" s="12">
        <v>44992</v>
      </c>
    </row>
    <row r="682" spans="1:1">
      <c r="A682" s="7" t="s">
        <v>41</v>
      </c>
    </row>
    <row r="683" spans="1:1">
      <c r="A683" s="8">
        <v>203124</v>
      </c>
    </row>
    <row r="684" spans="1:1">
      <c r="A684" s="9">
        <v>3069</v>
      </c>
    </row>
    <row r="685" spans="1:1">
      <c r="A685" s="13" t="s">
        <v>11</v>
      </c>
    </row>
    <row r="686" spans="1:1">
      <c r="A686" s="14">
        <v>34</v>
      </c>
    </row>
    <row r="687" spans="1:1">
      <c r="A687" s="15" t="s">
        <v>20</v>
      </c>
    </row>
    <row r="688" spans="1:1">
      <c r="A688" s="16" t="s">
        <v>11</v>
      </c>
    </row>
    <row r="689" spans="1:1">
      <c r="A689" s="17">
        <v>11</v>
      </c>
    </row>
    <row r="690" spans="1:1">
      <c r="A690" s="18">
        <v>4150</v>
      </c>
    </row>
    <row r="691" spans="1:1">
      <c r="A691" s="19">
        <v>45650</v>
      </c>
    </row>
    <row r="692" spans="1:1">
      <c r="A692" s="20">
        <v>2905</v>
      </c>
    </row>
    <row r="693" spans="1:1">
      <c r="A693" s="21">
        <v>31955</v>
      </c>
    </row>
    <row r="694" spans="1:1">
      <c r="A694" s="22">
        <v>13695</v>
      </c>
    </row>
    <row r="695" spans="1:1">
      <c r="A695" s="23">
        <v>30</v>
      </c>
    </row>
    <row r="696" spans="1:1">
      <c r="A696" s="12">
        <v>44996</v>
      </c>
    </row>
    <row r="697" spans="1:1">
      <c r="A697" s="7" t="s">
        <v>41</v>
      </c>
    </row>
    <row r="698" spans="1:1">
      <c r="A698" s="8">
        <v>203124</v>
      </c>
    </row>
    <row r="699" spans="1:1">
      <c r="A699" s="9">
        <v>3537</v>
      </c>
    </row>
    <row r="700" spans="1:1">
      <c r="A700" s="13" t="s">
        <v>11</v>
      </c>
    </row>
    <row r="701" spans="1:1">
      <c r="A701" s="14">
        <v>42</v>
      </c>
    </row>
    <row r="702" spans="1:1">
      <c r="A702" s="15" t="s">
        <v>20</v>
      </c>
    </row>
    <row r="703" spans="1:1">
      <c r="A703" s="16" t="s">
        <v>17</v>
      </c>
    </row>
    <row r="704" spans="1:1">
      <c r="A704" s="17">
        <v>16</v>
      </c>
    </row>
    <row r="705" spans="1:1">
      <c r="A705" s="18">
        <v>3619</v>
      </c>
    </row>
    <row r="706" spans="1:1">
      <c r="A706" s="19">
        <v>57904</v>
      </c>
    </row>
    <row r="707" spans="1:1">
      <c r="A707" s="20">
        <v>2533.2999999999997</v>
      </c>
    </row>
    <row r="708" spans="1:1">
      <c r="A708" s="21">
        <v>40532.799999999996</v>
      </c>
    </row>
    <row r="709" spans="1:1">
      <c r="A709" s="22">
        <v>17371.200000000004</v>
      </c>
    </row>
    <row r="710" spans="1:1">
      <c r="A710" s="23">
        <v>30.000000000000011</v>
      </c>
    </row>
    <row r="711" spans="1:1">
      <c r="A711" s="12">
        <v>45000</v>
      </c>
    </row>
    <row r="712" spans="1:1">
      <c r="A712" s="7" t="s">
        <v>41</v>
      </c>
    </row>
    <row r="713" spans="1:1">
      <c r="A713" s="8">
        <v>203124</v>
      </c>
    </row>
    <row r="714" spans="1:1">
      <c r="A714" s="9">
        <v>4648</v>
      </c>
    </row>
    <row r="715" spans="1:1">
      <c r="A715" s="13" t="s">
        <v>11</v>
      </c>
    </row>
    <row r="716" spans="1:1">
      <c r="A716" s="14">
        <v>39</v>
      </c>
    </row>
    <row r="717" spans="1:1">
      <c r="A717" s="15" t="s">
        <v>20</v>
      </c>
    </row>
    <row r="718" spans="1:1">
      <c r="A718" s="16" t="s">
        <v>23</v>
      </c>
    </row>
    <row r="719" spans="1:1">
      <c r="A719" s="17">
        <v>17</v>
      </c>
    </row>
    <row r="720" spans="1:1">
      <c r="A720" s="18">
        <v>6575</v>
      </c>
    </row>
    <row r="721" spans="1:1">
      <c r="A721" s="19">
        <v>111775</v>
      </c>
    </row>
    <row r="722" spans="1:1">
      <c r="A722" s="20">
        <v>4602.5</v>
      </c>
    </row>
    <row r="723" spans="1:1">
      <c r="A723" s="21">
        <v>78242.5</v>
      </c>
    </row>
    <row r="724" spans="1:1">
      <c r="A724" s="22">
        <v>33532.5</v>
      </c>
    </row>
    <row r="725" spans="1:1">
      <c r="A725" s="23">
        <v>30</v>
      </c>
    </row>
    <row r="726" spans="1:1">
      <c r="A726" s="5" t="s">
        <v>37</v>
      </c>
    </row>
    <row r="727" spans="1:1">
      <c r="A727" s="6" t="s">
        <v>37</v>
      </c>
    </row>
    <row r="728" spans="1:1">
      <c r="A728" s="7" t="s">
        <v>37</v>
      </c>
    </row>
    <row r="729" spans="1:1">
      <c r="A729" s="8" t="s">
        <v>37</v>
      </c>
    </row>
    <row r="730" spans="1:1">
      <c r="A730" s="9" t="s">
        <v>37</v>
      </c>
    </row>
    <row r="731" spans="1:1">
      <c r="A731" s="13" t="s">
        <v>37</v>
      </c>
    </row>
    <row r="732" spans="1:1">
      <c r="A732" s="14" t="s">
        <v>37</v>
      </c>
    </row>
    <row r="733" spans="1:1">
      <c r="A733" s="15" t="s">
        <v>37</v>
      </c>
    </row>
    <row r="734" spans="1:1">
      <c r="A734" s="16" t="s">
        <v>37</v>
      </c>
    </row>
    <row r="735" spans="1:1">
      <c r="A735" s="17" t="s">
        <v>37</v>
      </c>
    </row>
    <row r="736" spans="1:1">
      <c r="A736" s="18" t="s">
        <v>37</v>
      </c>
    </row>
    <row r="737" spans="1:1">
      <c r="A737" s="19" t="s">
        <v>37</v>
      </c>
    </row>
    <row r="738" spans="1:1">
      <c r="A738" s="20" t="s">
        <v>37</v>
      </c>
    </row>
    <row r="739" spans="1:1">
      <c r="A739" s="21" t="s">
        <v>37</v>
      </c>
    </row>
    <row r="740" spans="1:1">
      <c r="A740" s="22" t="s">
        <v>37</v>
      </c>
    </row>
    <row r="741" spans="1:1">
      <c r="A741" s="23" t="s">
        <v>37</v>
      </c>
    </row>
    <row r="742" spans="1:1">
      <c r="A742" s="5" t="s">
        <v>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cols>
    <col min="1" max="1" width="13.140625" customWidth="1"/>
    <col min="2" max="3" width="14.140625" customWidth="1"/>
    <col min="4" max="4" width="14.140625" bestFit="1" customWidth="1"/>
  </cols>
  <sheetData>
    <row r="1" spans="1:2">
      <c r="A1" s="3" t="s">
        <v>36</v>
      </c>
      <c r="B1" t="s">
        <v>45</v>
      </c>
    </row>
    <row r="2" spans="1:2">
      <c r="A2" s="5" t="s">
        <v>39</v>
      </c>
      <c r="B2" s="24">
        <v>5</v>
      </c>
    </row>
    <row r="3" spans="1:2">
      <c r="A3" s="6" t="s">
        <v>15</v>
      </c>
      <c r="B3" s="24">
        <v>1</v>
      </c>
    </row>
    <row r="4" spans="1:2">
      <c r="A4" s="6" t="s">
        <v>20</v>
      </c>
      <c r="B4" s="24">
        <v>1</v>
      </c>
    </row>
    <row r="5" spans="1:2">
      <c r="A5" s="6" t="s">
        <v>18</v>
      </c>
      <c r="B5" s="24">
        <v>1</v>
      </c>
    </row>
    <row r="6" spans="1:2">
      <c r="A6" s="6" t="s">
        <v>12</v>
      </c>
      <c r="B6" s="24">
        <v>2</v>
      </c>
    </row>
    <row r="7" spans="1:2">
      <c r="A7" s="5" t="s">
        <v>40</v>
      </c>
      <c r="B7" s="24">
        <v>28</v>
      </c>
    </row>
    <row r="8" spans="1:2">
      <c r="A8" s="6" t="s">
        <v>15</v>
      </c>
      <c r="B8" s="24">
        <v>7</v>
      </c>
    </row>
    <row r="9" spans="1:2">
      <c r="A9" s="6" t="s">
        <v>20</v>
      </c>
      <c r="B9" s="24">
        <v>7</v>
      </c>
    </row>
    <row r="10" spans="1:2">
      <c r="A10" s="6" t="s">
        <v>18</v>
      </c>
      <c r="B10" s="24">
        <v>7</v>
      </c>
    </row>
    <row r="11" spans="1:2">
      <c r="A11" s="6" t="s">
        <v>12</v>
      </c>
      <c r="B11" s="24">
        <v>7</v>
      </c>
    </row>
    <row r="12" spans="1:2">
      <c r="A12" s="5" t="s">
        <v>41</v>
      </c>
      <c r="B12" s="24">
        <v>15</v>
      </c>
    </row>
    <row r="13" spans="1:2">
      <c r="A13" s="6" t="s">
        <v>15</v>
      </c>
      <c r="B13" s="24">
        <v>4</v>
      </c>
    </row>
    <row r="14" spans="1:2">
      <c r="A14" s="6" t="s">
        <v>20</v>
      </c>
      <c r="B14" s="24">
        <v>4</v>
      </c>
    </row>
    <row r="15" spans="1:2">
      <c r="A15" s="6" t="s">
        <v>18</v>
      </c>
      <c r="B15" s="24">
        <v>4</v>
      </c>
    </row>
    <row r="16" spans="1:2">
      <c r="A16" s="6" t="s">
        <v>12</v>
      </c>
      <c r="B16" s="24">
        <v>3</v>
      </c>
    </row>
    <row r="17" spans="1:2">
      <c r="A17" s="5" t="s">
        <v>37</v>
      </c>
      <c r="B17" s="24"/>
    </row>
    <row r="18" spans="1:2">
      <c r="A18" s="6" t="s">
        <v>37</v>
      </c>
      <c r="B18" s="24"/>
    </row>
    <row r="19" spans="1:2">
      <c r="A19" s="5" t="s">
        <v>38</v>
      </c>
      <c r="B19" s="24">
        <v>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sqref="A1:R50"/>
    </sheetView>
  </sheetViews>
  <sheetFormatPr defaultRowHeight="15"/>
  <cols>
    <col min="1" max="1" width="13.140625" bestFit="1" customWidth="1"/>
    <col min="3" max="3" width="8.42578125" bestFit="1" customWidth="1"/>
    <col min="4" max="4" width="8.85546875" bestFit="1" customWidth="1"/>
    <col min="5" max="5" width="7.5703125" bestFit="1" customWidth="1"/>
    <col min="6" max="6" width="4.42578125" bestFit="1" customWidth="1"/>
    <col min="12" max="12" width="12.7109375" bestFit="1" customWidth="1"/>
    <col min="18" max="18" width="10.42578125" bestFit="1" customWidth="1"/>
  </cols>
  <sheetData>
    <row r="1" spans="1:18" ht="46.5" customHeight="1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25</v>
      </c>
      <c r="M1" s="11" t="s">
        <v>26</v>
      </c>
      <c r="N1" s="10" t="s">
        <v>30</v>
      </c>
      <c r="O1" s="10" t="s">
        <v>31</v>
      </c>
      <c r="P1" s="10" t="s">
        <v>27</v>
      </c>
      <c r="Q1" s="10" t="s">
        <v>28</v>
      </c>
      <c r="R1" s="10" t="s">
        <v>29</v>
      </c>
    </row>
    <row r="2" spans="1:18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1"/>
      <c r="N2" s="10"/>
      <c r="O2" s="10"/>
      <c r="P2" s="10"/>
      <c r="Q2" s="10"/>
      <c r="R2" s="10"/>
    </row>
    <row r="3" spans="1:18" ht="15" customHeight="1">
      <c r="A3" s="2">
        <v>44953</v>
      </c>
      <c r="B3" s="1" t="str">
        <f>TEXT(A3,"mmmm")</f>
        <v>January</v>
      </c>
      <c r="C3" s="1">
        <f ca="1">RANDBETWEEN(203124,3000000)</f>
        <v>628897</v>
      </c>
      <c r="D3" s="1">
        <f ca="1">RANDBETWEEN(3000,5000)</f>
        <v>4318</v>
      </c>
      <c r="E3" s="1" t="s">
        <v>11</v>
      </c>
      <c r="F3" s="1">
        <f ca="1">RANDBETWEEN(23,56)</f>
        <v>29</v>
      </c>
      <c r="G3" s="1" t="s">
        <v>12</v>
      </c>
      <c r="H3" s="1" t="s">
        <v>13</v>
      </c>
      <c r="I3" s="1" t="s">
        <v>11</v>
      </c>
      <c r="J3" s="1">
        <f ca="1">RANDBETWEEN(5,20)</f>
        <v>19</v>
      </c>
      <c r="K3" s="1">
        <f ca="1">RANDBETWEEN(3500,7800)</f>
        <v>5906</v>
      </c>
      <c r="L3" s="1">
        <f ca="1">K3*J3</f>
        <v>112214</v>
      </c>
      <c r="M3" s="1">
        <f ca="1">70%*K3</f>
        <v>4134.2</v>
      </c>
      <c r="N3" s="1">
        <f ca="1">M3*J3</f>
        <v>78549.8</v>
      </c>
      <c r="O3" s="1">
        <f ca="1">L3-N3</f>
        <v>33664.199999999997</v>
      </c>
      <c r="P3" s="1">
        <f ca="1">(O3/L3)*100</f>
        <v>30</v>
      </c>
      <c r="Q3" s="1">
        <f ca="1">(O3/N3)*100</f>
        <v>42.857142857142847</v>
      </c>
      <c r="R3" s="1" t="s">
        <v>32</v>
      </c>
    </row>
    <row r="4" spans="1:18">
      <c r="A4" s="2">
        <v>44954</v>
      </c>
      <c r="B4" s="1" t="str">
        <f t="shared" ref="B4:B50" si="0">TEXT(A4,"mmmm")</f>
        <v>January</v>
      </c>
      <c r="C4" s="1">
        <v>203124</v>
      </c>
      <c r="D4" s="1">
        <f t="shared" ref="D4:D50" ca="1" si="1">RANDBETWEEN(3000,5000)</f>
        <v>4558</v>
      </c>
      <c r="E4" s="1" t="s">
        <v>14</v>
      </c>
      <c r="F4" s="1">
        <f t="shared" ref="F4:F50" ca="1" si="2">RANDBETWEEN(23,56)</f>
        <v>32</v>
      </c>
      <c r="G4" s="1" t="s">
        <v>15</v>
      </c>
      <c r="H4" s="1" t="s">
        <v>16</v>
      </c>
      <c r="I4" s="1" t="s">
        <v>17</v>
      </c>
      <c r="J4" s="1">
        <f t="shared" ref="J4:J50" ca="1" si="3">RANDBETWEEN(5,20)</f>
        <v>10</v>
      </c>
      <c r="K4" s="1">
        <f t="shared" ref="K4:K50" ca="1" si="4">RANDBETWEEN(3500,7800)</f>
        <v>4404</v>
      </c>
      <c r="L4" s="1">
        <f t="shared" ref="L4:L50" ca="1" si="5">K4*J4</f>
        <v>44040</v>
      </c>
      <c r="M4" s="1">
        <f t="shared" ref="M4:M50" ca="1" si="6">70%*K4</f>
        <v>3082.7999999999997</v>
      </c>
      <c r="N4" s="1">
        <f t="shared" ref="N4:N50" ca="1" si="7">M4*J4</f>
        <v>30827.999999999996</v>
      </c>
      <c r="O4" s="1">
        <f t="shared" ref="O4:O50" ca="1" si="8">L4-N4</f>
        <v>13212.000000000004</v>
      </c>
      <c r="P4" s="1">
        <f t="shared" ref="P4:P50" ca="1" si="9">(O4/L4)*100</f>
        <v>30.000000000000011</v>
      </c>
      <c r="Q4" s="1">
        <f t="shared" ref="Q4:Q50" ca="1" si="10">(O4/N4)*100</f>
        <v>42.857142857142868</v>
      </c>
      <c r="R4" s="1" t="s">
        <v>33</v>
      </c>
    </row>
    <row r="5" spans="1:18">
      <c r="A5" s="2">
        <v>44955</v>
      </c>
      <c r="B5" s="1" t="str">
        <f t="shared" si="0"/>
        <v>January</v>
      </c>
      <c r="C5" s="1">
        <v>203124</v>
      </c>
      <c r="D5" s="1">
        <f t="shared" ca="1" si="1"/>
        <v>3143</v>
      </c>
      <c r="E5" s="1" t="s">
        <v>11</v>
      </c>
      <c r="F5" s="1">
        <f t="shared" ca="1" si="2"/>
        <v>55</v>
      </c>
      <c r="G5" s="1" t="s">
        <v>18</v>
      </c>
      <c r="H5" s="1" t="s">
        <v>19</v>
      </c>
      <c r="I5" s="1" t="s">
        <v>17</v>
      </c>
      <c r="J5" s="1">
        <f t="shared" ca="1" si="3"/>
        <v>16</v>
      </c>
      <c r="K5" s="1">
        <f t="shared" ca="1" si="4"/>
        <v>6981</v>
      </c>
      <c r="L5" s="1">
        <f t="shared" ca="1" si="5"/>
        <v>111696</v>
      </c>
      <c r="M5" s="1">
        <f t="shared" ca="1" si="6"/>
        <v>4886.7</v>
      </c>
      <c r="N5" s="1">
        <f t="shared" ca="1" si="7"/>
        <v>78187.199999999997</v>
      </c>
      <c r="O5" s="1">
        <f t="shared" ca="1" si="8"/>
        <v>33508.800000000003</v>
      </c>
      <c r="P5" s="1">
        <f t="shared" ca="1" si="9"/>
        <v>30.000000000000004</v>
      </c>
      <c r="Q5" s="1">
        <f t="shared" ca="1" si="10"/>
        <v>42.857142857142861</v>
      </c>
      <c r="R5" s="1" t="s">
        <v>34</v>
      </c>
    </row>
    <row r="6" spans="1:18">
      <c r="A6" s="2">
        <v>44956</v>
      </c>
      <c r="B6" s="1" t="str">
        <f t="shared" si="0"/>
        <v>January</v>
      </c>
      <c r="C6" s="1">
        <v>203124</v>
      </c>
      <c r="D6" s="1">
        <f t="shared" ca="1" si="1"/>
        <v>3154</v>
      </c>
      <c r="E6" s="1" t="s">
        <v>11</v>
      </c>
      <c r="F6" s="1">
        <f t="shared" ca="1" si="2"/>
        <v>45</v>
      </c>
      <c r="G6" s="1" t="s">
        <v>20</v>
      </c>
      <c r="H6" s="1" t="s">
        <v>21</v>
      </c>
      <c r="I6" s="1" t="s">
        <v>22</v>
      </c>
      <c r="J6" s="1">
        <f t="shared" ca="1" si="3"/>
        <v>7</v>
      </c>
      <c r="K6" s="1">
        <f t="shared" ca="1" si="4"/>
        <v>5076</v>
      </c>
      <c r="L6" s="1">
        <f t="shared" ca="1" si="5"/>
        <v>35532</v>
      </c>
      <c r="M6" s="1">
        <f t="shared" ca="1" si="6"/>
        <v>3553.2</v>
      </c>
      <c r="N6" s="1">
        <f t="shared" ca="1" si="7"/>
        <v>24872.399999999998</v>
      </c>
      <c r="O6" s="1">
        <f t="shared" ca="1" si="8"/>
        <v>10659.600000000002</v>
      </c>
      <c r="P6" s="1">
        <f t="shared" ca="1" si="9"/>
        <v>30.000000000000004</v>
      </c>
      <c r="Q6" s="1">
        <f t="shared" ca="1" si="10"/>
        <v>42.857142857142868</v>
      </c>
      <c r="R6" s="1" t="s">
        <v>35</v>
      </c>
    </row>
    <row r="7" spans="1:18">
      <c r="A7" s="2">
        <v>44957</v>
      </c>
      <c r="B7" s="1" t="str">
        <f t="shared" si="0"/>
        <v>January</v>
      </c>
      <c r="C7" s="1">
        <v>203124</v>
      </c>
      <c r="D7" s="1">
        <f t="shared" ca="1" si="1"/>
        <v>3518</v>
      </c>
      <c r="E7" s="1" t="s">
        <v>11</v>
      </c>
      <c r="F7" s="1">
        <f t="shared" ca="1" si="2"/>
        <v>35</v>
      </c>
      <c r="G7" s="1" t="s">
        <v>12</v>
      </c>
      <c r="H7" s="1" t="s">
        <v>13</v>
      </c>
      <c r="I7" s="1" t="s">
        <v>11</v>
      </c>
      <c r="J7" s="1">
        <f t="shared" ca="1" si="3"/>
        <v>5</v>
      </c>
      <c r="K7" s="1">
        <f t="shared" ca="1" si="4"/>
        <v>4219</v>
      </c>
      <c r="L7" s="1">
        <f t="shared" ca="1" si="5"/>
        <v>21095</v>
      </c>
      <c r="M7" s="1">
        <f t="shared" ca="1" si="6"/>
        <v>2953.2999999999997</v>
      </c>
      <c r="N7" s="1">
        <f t="shared" ca="1" si="7"/>
        <v>14766.499999999998</v>
      </c>
      <c r="O7" s="1">
        <f t="shared" ca="1" si="8"/>
        <v>6328.5000000000018</v>
      </c>
      <c r="P7" s="1">
        <f t="shared" ca="1" si="9"/>
        <v>30.000000000000011</v>
      </c>
      <c r="Q7" s="1">
        <f t="shared" ca="1" si="10"/>
        <v>42.857142857142875</v>
      </c>
      <c r="R7" s="1" t="s">
        <v>32</v>
      </c>
    </row>
    <row r="8" spans="1:18">
      <c r="A8" s="2">
        <v>44958</v>
      </c>
      <c r="B8" s="1" t="str">
        <f t="shared" si="0"/>
        <v>February</v>
      </c>
      <c r="C8" s="1">
        <v>203124</v>
      </c>
      <c r="D8" s="1">
        <f t="shared" ca="1" si="1"/>
        <v>4505</v>
      </c>
      <c r="E8" s="1" t="s">
        <v>14</v>
      </c>
      <c r="F8" s="1">
        <f t="shared" ca="1" si="2"/>
        <v>37</v>
      </c>
      <c r="G8" s="1" t="s">
        <v>15</v>
      </c>
      <c r="H8" s="1" t="s">
        <v>16</v>
      </c>
      <c r="I8" s="1" t="s">
        <v>23</v>
      </c>
      <c r="J8" s="1">
        <f t="shared" ca="1" si="3"/>
        <v>5</v>
      </c>
      <c r="K8" s="1">
        <f t="shared" ca="1" si="4"/>
        <v>6079</v>
      </c>
      <c r="L8" s="1">
        <f t="shared" ca="1" si="5"/>
        <v>30395</v>
      </c>
      <c r="M8" s="1">
        <f t="shared" ca="1" si="6"/>
        <v>4255.3</v>
      </c>
      <c r="N8" s="1">
        <f t="shared" ca="1" si="7"/>
        <v>21276.5</v>
      </c>
      <c r="O8" s="1">
        <f t="shared" ca="1" si="8"/>
        <v>9118.5</v>
      </c>
      <c r="P8" s="1">
        <f t="shared" ca="1" si="9"/>
        <v>30</v>
      </c>
      <c r="Q8" s="1">
        <f t="shared" ca="1" si="10"/>
        <v>42.857142857142854</v>
      </c>
      <c r="R8" s="1" t="s">
        <v>33</v>
      </c>
    </row>
    <row r="9" spans="1:18">
      <c r="A9" s="2">
        <v>44959</v>
      </c>
      <c r="B9" s="1" t="str">
        <f t="shared" si="0"/>
        <v>February</v>
      </c>
      <c r="C9" s="1">
        <v>203124</v>
      </c>
      <c r="D9" s="1">
        <f t="shared" ca="1" si="1"/>
        <v>3671</v>
      </c>
      <c r="E9" s="1" t="s">
        <v>11</v>
      </c>
      <c r="F9" s="1">
        <f t="shared" ca="1" si="2"/>
        <v>34</v>
      </c>
      <c r="G9" s="1" t="s">
        <v>18</v>
      </c>
      <c r="H9" s="1" t="s">
        <v>19</v>
      </c>
      <c r="I9" s="1" t="s">
        <v>24</v>
      </c>
      <c r="J9" s="1">
        <f t="shared" ca="1" si="3"/>
        <v>17</v>
      </c>
      <c r="K9" s="1">
        <f t="shared" ca="1" si="4"/>
        <v>4240</v>
      </c>
      <c r="L9" s="1">
        <f t="shared" ca="1" si="5"/>
        <v>72080</v>
      </c>
      <c r="M9" s="1">
        <f t="shared" ca="1" si="6"/>
        <v>2968</v>
      </c>
      <c r="N9" s="1">
        <f t="shared" ca="1" si="7"/>
        <v>50456</v>
      </c>
      <c r="O9" s="1">
        <f t="shared" ca="1" si="8"/>
        <v>21624</v>
      </c>
      <c r="P9" s="1">
        <f t="shared" ca="1" si="9"/>
        <v>30</v>
      </c>
      <c r="Q9" s="1">
        <f t="shared" ca="1" si="10"/>
        <v>42.857142857142854</v>
      </c>
      <c r="R9" s="1" t="s">
        <v>34</v>
      </c>
    </row>
    <row r="10" spans="1:18">
      <c r="A10" s="2">
        <v>44960</v>
      </c>
      <c r="B10" s="1" t="str">
        <f t="shared" si="0"/>
        <v>February</v>
      </c>
      <c r="C10" s="1">
        <v>203124</v>
      </c>
      <c r="D10" s="1">
        <f t="shared" ca="1" si="1"/>
        <v>4412</v>
      </c>
      <c r="E10" s="1" t="s">
        <v>11</v>
      </c>
      <c r="F10" s="1">
        <f t="shared" ca="1" si="2"/>
        <v>54</v>
      </c>
      <c r="G10" s="1" t="s">
        <v>20</v>
      </c>
      <c r="H10" s="1" t="s">
        <v>21</v>
      </c>
      <c r="I10" s="1" t="s">
        <v>11</v>
      </c>
      <c r="J10" s="1">
        <f t="shared" ca="1" si="3"/>
        <v>5</v>
      </c>
      <c r="K10" s="1">
        <f t="shared" ca="1" si="4"/>
        <v>6467</v>
      </c>
      <c r="L10" s="1">
        <f t="shared" ca="1" si="5"/>
        <v>32335</v>
      </c>
      <c r="M10" s="1">
        <f t="shared" ca="1" si="6"/>
        <v>4526.8999999999996</v>
      </c>
      <c r="N10" s="1">
        <f t="shared" ca="1" si="7"/>
        <v>22634.5</v>
      </c>
      <c r="O10" s="1">
        <f t="shared" ca="1" si="8"/>
        <v>9700.5</v>
      </c>
      <c r="P10" s="1">
        <f t="shared" ca="1" si="9"/>
        <v>30</v>
      </c>
      <c r="Q10" s="1">
        <f t="shared" ca="1" si="10"/>
        <v>42.857142857142854</v>
      </c>
      <c r="R10" s="1" t="s">
        <v>35</v>
      </c>
    </row>
    <row r="11" spans="1:18">
      <c r="A11" s="2">
        <v>44961</v>
      </c>
      <c r="B11" s="1" t="str">
        <f t="shared" si="0"/>
        <v>February</v>
      </c>
      <c r="C11" s="1">
        <v>203124</v>
      </c>
      <c r="D11" s="1">
        <f t="shared" ca="1" si="1"/>
        <v>3343</v>
      </c>
      <c r="E11" s="1" t="s">
        <v>11</v>
      </c>
      <c r="F11" s="1">
        <f t="shared" ca="1" si="2"/>
        <v>52</v>
      </c>
      <c r="G11" s="1" t="s">
        <v>12</v>
      </c>
      <c r="H11" s="1" t="s">
        <v>13</v>
      </c>
      <c r="I11" s="1" t="s">
        <v>17</v>
      </c>
      <c r="J11" s="1">
        <f t="shared" ca="1" si="3"/>
        <v>6</v>
      </c>
      <c r="K11" s="1">
        <f t="shared" ca="1" si="4"/>
        <v>5488</v>
      </c>
      <c r="L11" s="1">
        <f ca="1">K11*J11</f>
        <v>32928</v>
      </c>
      <c r="M11" s="1">
        <f t="shared" ca="1" si="6"/>
        <v>3841.6</v>
      </c>
      <c r="N11" s="1">
        <f t="shared" ca="1" si="7"/>
        <v>23049.599999999999</v>
      </c>
      <c r="O11" s="1">
        <f t="shared" ca="1" si="8"/>
        <v>9878.4000000000015</v>
      </c>
      <c r="P11" s="1">
        <f t="shared" ca="1" si="9"/>
        <v>30.000000000000004</v>
      </c>
      <c r="Q11" s="1">
        <f t="shared" ca="1" si="10"/>
        <v>42.857142857142868</v>
      </c>
      <c r="R11" s="1" t="s">
        <v>32</v>
      </c>
    </row>
    <row r="12" spans="1:18">
      <c r="A12" s="2">
        <v>44962</v>
      </c>
      <c r="B12" s="1" t="str">
        <f t="shared" si="0"/>
        <v>February</v>
      </c>
      <c r="C12" s="1">
        <v>203124</v>
      </c>
      <c r="D12" s="1">
        <f t="shared" ca="1" si="1"/>
        <v>4381</v>
      </c>
      <c r="E12" s="1" t="s">
        <v>14</v>
      </c>
      <c r="F12" s="1">
        <f t="shared" ca="1" si="2"/>
        <v>33</v>
      </c>
      <c r="G12" s="1" t="s">
        <v>15</v>
      </c>
      <c r="H12" s="1" t="s">
        <v>16</v>
      </c>
      <c r="I12" s="1" t="s">
        <v>17</v>
      </c>
      <c r="J12" s="1">
        <f t="shared" ca="1" si="3"/>
        <v>18</v>
      </c>
      <c r="K12" s="1">
        <f t="shared" ca="1" si="4"/>
        <v>3582</v>
      </c>
      <c r="L12" s="1">
        <f t="shared" ca="1" si="5"/>
        <v>64476</v>
      </c>
      <c r="M12" s="1">
        <f t="shared" ca="1" si="6"/>
        <v>2507.3999999999996</v>
      </c>
      <c r="N12" s="1">
        <f t="shared" ca="1" si="7"/>
        <v>45133.2</v>
      </c>
      <c r="O12" s="1">
        <f t="shared" ca="1" si="8"/>
        <v>19342.800000000003</v>
      </c>
      <c r="P12" s="1">
        <f t="shared" ca="1" si="9"/>
        <v>30.000000000000004</v>
      </c>
      <c r="Q12" s="1">
        <f t="shared" ca="1" si="10"/>
        <v>42.857142857142868</v>
      </c>
      <c r="R12" s="1" t="s">
        <v>33</v>
      </c>
    </row>
    <row r="13" spans="1:18">
      <c r="A13" s="2">
        <v>44963</v>
      </c>
      <c r="B13" s="1" t="str">
        <f t="shared" si="0"/>
        <v>February</v>
      </c>
      <c r="C13" s="1">
        <v>203124</v>
      </c>
      <c r="D13" s="1">
        <f t="shared" ca="1" si="1"/>
        <v>3710</v>
      </c>
      <c r="E13" s="1" t="s">
        <v>11</v>
      </c>
      <c r="F13" s="1">
        <f t="shared" ca="1" si="2"/>
        <v>36</v>
      </c>
      <c r="G13" s="1" t="s">
        <v>18</v>
      </c>
      <c r="H13" s="1" t="s">
        <v>19</v>
      </c>
      <c r="I13" s="1" t="s">
        <v>22</v>
      </c>
      <c r="J13" s="1">
        <f t="shared" ca="1" si="3"/>
        <v>7</v>
      </c>
      <c r="K13" s="1">
        <f t="shared" ca="1" si="4"/>
        <v>4699</v>
      </c>
      <c r="L13" s="1">
        <f t="shared" ca="1" si="5"/>
        <v>32893</v>
      </c>
      <c r="M13" s="1">
        <f t="shared" ca="1" si="6"/>
        <v>3289.2999999999997</v>
      </c>
      <c r="N13" s="1">
        <f t="shared" ca="1" si="7"/>
        <v>23025.1</v>
      </c>
      <c r="O13" s="1">
        <f t="shared" ca="1" si="8"/>
        <v>9867.9000000000015</v>
      </c>
      <c r="P13" s="1">
        <f t="shared" ca="1" si="9"/>
        <v>30.000000000000004</v>
      </c>
      <c r="Q13" s="1">
        <f t="shared" ca="1" si="10"/>
        <v>42.857142857142868</v>
      </c>
      <c r="R13" s="1" t="s">
        <v>34</v>
      </c>
    </row>
    <row r="14" spans="1:18">
      <c r="A14" s="2">
        <v>44964</v>
      </c>
      <c r="B14" s="1" t="str">
        <f t="shared" si="0"/>
        <v>February</v>
      </c>
      <c r="C14" s="1">
        <v>203124</v>
      </c>
      <c r="D14" s="1">
        <f t="shared" ca="1" si="1"/>
        <v>4847</v>
      </c>
      <c r="E14" s="1" t="s">
        <v>11</v>
      </c>
      <c r="F14" s="1">
        <f t="shared" ca="1" si="2"/>
        <v>41</v>
      </c>
      <c r="G14" s="1" t="s">
        <v>20</v>
      </c>
      <c r="H14" s="1" t="s">
        <v>21</v>
      </c>
      <c r="I14" s="1" t="s">
        <v>11</v>
      </c>
      <c r="J14" s="1">
        <f t="shared" ca="1" si="3"/>
        <v>18</v>
      </c>
      <c r="K14" s="1">
        <f t="shared" ca="1" si="4"/>
        <v>6472</v>
      </c>
      <c r="L14" s="1">
        <f t="shared" ca="1" si="5"/>
        <v>116496</v>
      </c>
      <c r="M14" s="1">
        <f t="shared" ca="1" si="6"/>
        <v>4530.3999999999996</v>
      </c>
      <c r="N14" s="1">
        <f t="shared" ca="1" si="7"/>
        <v>81547.199999999997</v>
      </c>
      <c r="O14" s="1">
        <f t="shared" ca="1" si="8"/>
        <v>34948.800000000003</v>
      </c>
      <c r="P14" s="1">
        <f t="shared" ca="1" si="9"/>
        <v>30.000000000000004</v>
      </c>
      <c r="Q14" s="1">
        <f t="shared" ca="1" si="10"/>
        <v>42.857142857142861</v>
      </c>
      <c r="R14" s="1" t="s">
        <v>35</v>
      </c>
    </row>
    <row r="15" spans="1:18">
      <c r="A15" s="2">
        <v>44965</v>
      </c>
      <c r="B15" s="1" t="str">
        <f t="shared" si="0"/>
        <v>February</v>
      </c>
      <c r="C15" s="1">
        <v>203124</v>
      </c>
      <c r="D15" s="1">
        <f t="shared" ca="1" si="1"/>
        <v>3953</v>
      </c>
      <c r="E15" s="1" t="s">
        <v>11</v>
      </c>
      <c r="F15" s="1">
        <f t="shared" ca="1" si="2"/>
        <v>48</v>
      </c>
      <c r="G15" s="1" t="s">
        <v>12</v>
      </c>
      <c r="H15" s="1" t="s">
        <v>13</v>
      </c>
      <c r="I15" s="1" t="s">
        <v>23</v>
      </c>
      <c r="J15" s="1">
        <f t="shared" ca="1" si="3"/>
        <v>5</v>
      </c>
      <c r="K15" s="1">
        <f t="shared" ca="1" si="4"/>
        <v>6760</v>
      </c>
      <c r="L15" s="1">
        <f t="shared" ca="1" si="5"/>
        <v>33800</v>
      </c>
      <c r="M15" s="1">
        <f t="shared" ca="1" si="6"/>
        <v>4732</v>
      </c>
      <c r="N15" s="1">
        <f t="shared" ca="1" si="7"/>
        <v>23660</v>
      </c>
      <c r="O15" s="1">
        <f t="shared" ca="1" si="8"/>
        <v>10140</v>
      </c>
      <c r="P15" s="1">
        <f t="shared" ca="1" si="9"/>
        <v>30</v>
      </c>
      <c r="Q15" s="1">
        <f t="shared" ca="1" si="10"/>
        <v>42.857142857142854</v>
      </c>
      <c r="R15" s="1" t="s">
        <v>32</v>
      </c>
    </row>
    <row r="16" spans="1:18">
      <c r="A16" s="2">
        <v>44966</v>
      </c>
      <c r="B16" s="1" t="str">
        <f t="shared" si="0"/>
        <v>February</v>
      </c>
      <c r="C16" s="1">
        <v>203124</v>
      </c>
      <c r="D16" s="1">
        <f t="shared" ca="1" si="1"/>
        <v>4527</v>
      </c>
      <c r="E16" s="1" t="s">
        <v>14</v>
      </c>
      <c r="F16" s="1">
        <f t="shared" ca="1" si="2"/>
        <v>44</v>
      </c>
      <c r="G16" s="1" t="s">
        <v>15</v>
      </c>
      <c r="H16" s="1" t="s">
        <v>16</v>
      </c>
      <c r="I16" s="1" t="s">
        <v>24</v>
      </c>
      <c r="J16" s="1">
        <f t="shared" ca="1" si="3"/>
        <v>12</v>
      </c>
      <c r="K16" s="1">
        <f t="shared" ca="1" si="4"/>
        <v>3647</v>
      </c>
      <c r="L16" s="1">
        <f t="shared" ca="1" si="5"/>
        <v>43764</v>
      </c>
      <c r="M16" s="1">
        <f t="shared" ca="1" si="6"/>
        <v>2552.8999999999996</v>
      </c>
      <c r="N16" s="1">
        <f t="shared" ca="1" si="7"/>
        <v>30634.799999999996</v>
      </c>
      <c r="O16" s="1">
        <f t="shared" ca="1" si="8"/>
        <v>13129.200000000004</v>
      </c>
      <c r="P16" s="1">
        <f t="shared" ca="1" si="9"/>
        <v>30.000000000000011</v>
      </c>
      <c r="Q16" s="1">
        <f t="shared" ca="1" si="10"/>
        <v>42.857142857142875</v>
      </c>
      <c r="R16" s="1" t="s">
        <v>33</v>
      </c>
    </row>
    <row r="17" spans="1:18">
      <c r="A17" s="2">
        <v>44967</v>
      </c>
      <c r="B17" s="1" t="str">
        <f t="shared" si="0"/>
        <v>February</v>
      </c>
      <c r="C17" s="1">
        <v>203124</v>
      </c>
      <c r="D17" s="1">
        <f t="shared" ca="1" si="1"/>
        <v>3758</v>
      </c>
      <c r="E17" s="1" t="s">
        <v>11</v>
      </c>
      <c r="F17" s="1">
        <f t="shared" ca="1" si="2"/>
        <v>31</v>
      </c>
      <c r="G17" s="1" t="s">
        <v>18</v>
      </c>
      <c r="H17" s="1" t="s">
        <v>19</v>
      </c>
      <c r="I17" s="1" t="s">
        <v>11</v>
      </c>
      <c r="J17" s="1">
        <f t="shared" ca="1" si="3"/>
        <v>18</v>
      </c>
      <c r="K17" s="1">
        <f t="shared" ca="1" si="4"/>
        <v>4816</v>
      </c>
      <c r="L17" s="1">
        <f t="shared" ca="1" si="5"/>
        <v>86688</v>
      </c>
      <c r="M17" s="1">
        <f t="shared" ca="1" si="6"/>
        <v>3371.2</v>
      </c>
      <c r="N17" s="1">
        <f t="shared" ca="1" si="7"/>
        <v>60681.599999999999</v>
      </c>
      <c r="O17" s="1">
        <f t="shared" ca="1" si="8"/>
        <v>26006.400000000001</v>
      </c>
      <c r="P17" s="1">
        <f t="shared" ca="1" si="9"/>
        <v>30.000000000000004</v>
      </c>
      <c r="Q17" s="1">
        <f t="shared" ca="1" si="10"/>
        <v>42.857142857142861</v>
      </c>
      <c r="R17" s="1" t="s">
        <v>34</v>
      </c>
    </row>
    <row r="18" spans="1:18">
      <c r="A18" s="2">
        <v>44968</v>
      </c>
      <c r="B18" s="1" t="str">
        <f t="shared" si="0"/>
        <v>February</v>
      </c>
      <c r="C18" s="1">
        <v>203124</v>
      </c>
      <c r="D18" s="1">
        <f t="shared" ca="1" si="1"/>
        <v>4320</v>
      </c>
      <c r="E18" s="1" t="s">
        <v>11</v>
      </c>
      <c r="F18" s="1">
        <f t="shared" ca="1" si="2"/>
        <v>52</v>
      </c>
      <c r="G18" s="1" t="s">
        <v>20</v>
      </c>
      <c r="H18" s="1" t="s">
        <v>21</v>
      </c>
      <c r="I18" s="1" t="s">
        <v>17</v>
      </c>
      <c r="J18" s="1">
        <f t="shared" ca="1" si="3"/>
        <v>9</v>
      </c>
      <c r="K18" s="1">
        <f t="shared" ca="1" si="4"/>
        <v>6276</v>
      </c>
      <c r="L18" s="1">
        <f t="shared" ca="1" si="5"/>
        <v>56484</v>
      </c>
      <c r="M18" s="1">
        <f t="shared" ca="1" si="6"/>
        <v>4393.2</v>
      </c>
      <c r="N18" s="1">
        <f t="shared" ca="1" si="7"/>
        <v>39538.799999999996</v>
      </c>
      <c r="O18" s="1">
        <f t="shared" ca="1" si="8"/>
        <v>16945.200000000004</v>
      </c>
      <c r="P18" s="1">
        <f t="shared" ca="1" si="9"/>
        <v>30.000000000000011</v>
      </c>
      <c r="Q18" s="1">
        <f t="shared" ca="1" si="10"/>
        <v>42.857142857142868</v>
      </c>
      <c r="R18" s="1" t="s">
        <v>35</v>
      </c>
    </row>
    <row r="19" spans="1:18">
      <c r="A19" s="2">
        <v>44969</v>
      </c>
      <c r="B19" s="1" t="str">
        <f t="shared" si="0"/>
        <v>February</v>
      </c>
      <c r="C19" s="1">
        <v>203124</v>
      </c>
      <c r="D19" s="1">
        <f t="shared" ca="1" si="1"/>
        <v>3091</v>
      </c>
      <c r="E19" s="1" t="s">
        <v>11</v>
      </c>
      <c r="F19" s="1">
        <f t="shared" ca="1" si="2"/>
        <v>30</v>
      </c>
      <c r="G19" s="1" t="s">
        <v>12</v>
      </c>
      <c r="H19" s="1" t="s">
        <v>13</v>
      </c>
      <c r="I19" s="1" t="s">
        <v>11</v>
      </c>
      <c r="J19" s="1">
        <f t="shared" ca="1" si="3"/>
        <v>15</v>
      </c>
      <c r="K19" s="1">
        <f t="shared" ca="1" si="4"/>
        <v>6760</v>
      </c>
      <c r="L19" s="1">
        <f t="shared" ca="1" si="5"/>
        <v>101400</v>
      </c>
      <c r="M19" s="1">
        <f t="shared" ca="1" si="6"/>
        <v>4732</v>
      </c>
      <c r="N19" s="1">
        <f t="shared" ca="1" si="7"/>
        <v>70980</v>
      </c>
      <c r="O19" s="1">
        <f t="shared" ca="1" si="8"/>
        <v>30420</v>
      </c>
      <c r="P19" s="1">
        <f t="shared" ca="1" si="9"/>
        <v>30</v>
      </c>
      <c r="Q19" s="1">
        <f t="shared" ca="1" si="10"/>
        <v>42.857142857142854</v>
      </c>
      <c r="R19" s="1" t="s">
        <v>32</v>
      </c>
    </row>
    <row r="20" spans="1:18">
      <c r="A20" s="2">
        <v>44970</v>
      </c>
      <c r="B20" s="1" t="str">
        <f t="shared" si="0"/>
        <v>February</v>
      </c>
      <c r="C20" s="1">
        <v>203124</v>
      </c>
      <c r="D20" s="1">
        <f t="shared" ca="1" si="1"/>
        <v>4130</v>
      </c>
      <c r="E20" s="1" t="s">
        <v>14</v>
      </c>
      <c r="F20" s="1">
        <f t="shared" ca="1" si="2"/>
        <v>47</v>
      </c>
      <c r="G20" s="1" t="s">
        <v>15</v>
      </c>
      <c r="H20" s="1" t="s">
        <v>16</v>
      </c>
      <c r="I20" s="1" t="s">
        <v>22</v>
      </c>
      <c r="J20" s="1">
        <f t="shared" ca="1" si="3"/>
        <v>7</v>
      </c>
      <c r="K20" s="1">
        <f t="shared" ca="1" si="4"/>
        <v>5288</v>
      </c>
      <c r="L20" s="1">
        <f t="shared" ca="1" si="5"/>
        <v>37016</v>
      </c>
      <c r="M20" s="1">
        <f t="shared" ca="1" si="6"/>
        <v>3701.6</v>
      </c>
      <c r="N20" s="1">
        <f t="shared" ca="1" si="7"/>
        <v>25911.200000000001</v>
      </c>
      <c r="O20" s="1">
        <f t="shared" ca="1" si="8"/>
        <v>11104.8</v>
      </c>
      <c r="P20" s="1">
        <f t="shared" ca="1" si="9"/>
        <v>30</v>
      </c>
      <c r="Q20" s="1">
        <f t="shared" ca="1" si="10"/>
        <v>42.857142857142854</v>
      </c>
      <c r="R20" s="1" t="s">
        <v>33</v>
      </c>
    </row>
    <row r="21" spans="1:18">
      <c r="A21" s="2">
        <v>44971</v>
      </c>
      <c r="B21" s="1" t="str">
        <f t="shared" si="0"/>
        <v>February</v>
      </c>
      <c r="C21" s="1">
        <v>203124</v>
      </c>
      <c r="D21" s="1">
        <f t="shared" ca="1" si="1"/>
        <v>4928</v>
      </c>
      <c r="E21" s="1" t="s">
        <v>11</v>
      </c>
      <c r="F21" s="1">
        <f t="shared" ca="1" si="2"/>
        <v>42</v>
      </c>
      <c r="G21" s="1" t="s">
        <v>18</v>
      </c>
      <c r="H21" s="1" t="s">
        <v>19</v>
      </c>
      <c r="I21" s="1" t="s">
        <v>11</v>
      </c>
      <c r="J21" s="1">
        <f t="shared" ca="1" si="3"/>
        <v>15</v>
      </c>
      <c r="K21" s="1">
        <f t="shared" ca="1" si="4"/>
        <v>5805</v>
      </c>
      <c r="L21" s="1">
        <f t="shared" ca="1" si="5"/>
        <v>87075</v>
      </c>
      <c r="M21" s="1">
        <f t="shared" ca="1" si="6"/>
        <v>4063.4999999999995</v>
      </c>
      <c r="N21" s="1">
        <f t="shared" ca="1" si="7"/>
        <v>60952.499999999993</v>
      </c>
      <c r="O21" s="1">
        <f t="shared" ca="1" si="8"/>
        <v>26122.500000000007</v>
      </c>
      <c r="P21" s="1">
        <f t="shared" ca="1" si="9"/>
        <v>30.000000000000011</v>
      </c>
      <c r="Q21" s="1">
        <f t="shared" ca="1" si="10"/>
        <v>42.857142857142875</v>
      </c>
      <c r="R21" s="1" t="s">
        <v>34</v>
      </c>
    </row>
    <row r="22" spans="1:18">
      <c r="A22" s="2">
        <v>44972</v>
      </c>
      <c r="B22" s="1" t="str">
        <f t="shared" si="0"/>
        <v>February</v>
      </c>
      <c r="C22" s="1">
        <v>203124</v>
      </c>
      <c r="D22" s="1">
        <f t="shared" ca="1" si="1"/>
        <v>3244</v>
      </c>
      <c r="E22" s="1" t="s">
        <v>11</v>
      </c>
      <c r="F22" s="1">
        <f t="shared" ca="1" si="2"/>
        <v>38</v>
      </c>
      <c r="G22" s="1" t="s">
        <v>20</v>
      </c>
      <c r="H22" s="1" t="s">
        <v>21</v>
      </c>
      <c r="I22" s="1" t="s">
        <v>23</v>
      </c>
      <c r="J22" s="1">
        <f t="shared" ca="1" si="3"/>
        <v>11</v>
      </c>
      <c r="K22" s="1">
        <f t="shared" ca="1" si="4"/>
        <v>6028</v>
      </c>
      <c r="L22" s="1">
        <f t="shared" ca="1" si="5"/>
        <v>66308</v>
      </c>
      <c r="M22" s="1">
        <f t="shared" ca="1" si="6"/>
        <v>4219.5999999999995</v>
      </c>
      <c r="N22" s="1">
        <f t="shared" ca="1" si="7"/>
        <v>46415.599999999991</v>
      </c>
      <c r="O22" s="1">
        <f t="shared" ca="1" si="8"/>
        <v>19892.400000000009</v>
      </c>
      <c r="P22" s="1">
        <f t="shared" ca="1" si="9"/>
        <v>30.000000000000014</v>
      </c>
      <c r="Q22" s="1">
        <f t="shared" ca="1" si="10"/>
        <v>42.857142857142883</v>
      </c>
      <c r="R22" s="1" t="s">
        <v>35</v>
      </c>
    </row>
    <row r="23" spans="1:18">
      <c r="A23" s="2">
        <v>44973</v>
      </c>
      <c r="B23" s="1" t="str">
        <f t="shared" si="0"/>
        <v>February</v>
      </c>
      <c r="C23" s="1">
        <v>203124</v>
      </c>
      <c r="D23" s="1">
        <f t="shared" ca="1" si="1"/>
        <v>4506</v>
      </c>
      <c r="E23" s="1" t="s">
        <v>11</v>
      </c>
      <c r="F23" s="1">
        <f t="shared" ca="1" si="2"/>
        <v>37</v>
      </c>
      <c r="G23" s="1" t="s">
        <v>12</v>
      </c>
      <c r="H23" s="1" t="s">
        <v>13</v>
      </c>
      <c r="I23" s="1" t="s">
        <v>24</v>
      </c>
      <c r="J23" s="1">
        <f t="shared" ca="1" si="3"/>
        <v>15</v>
      </c>
      <c r="K23" s="1">
        <f t="shared" ca="1" si="4"/>
        <v>5601</v>
      </c>
      <c r="L23" s="1">
        <f t="shared" ca="1" si="5"/>
        <v>84015</v>
      </c>
      <c r="M23" s="1">
        <f t="shared" ca="1" si="6"/>
        <v>3920.7</v>
      </c>
      <c r="N23" s="1">
        <f t="shared" ca="1" si="7"/>
        <v>58810.5</v>
      </c>
      <c r="O23" s="1">
        <f t="shared" ca="1" si="8"/>
        <v>25204.5</v>
      </c>
      <c r="P23" s="1">
        <f t="shared" ca="1" si="9"/>
        <v>30</v>
      </c>
      <c r="Q23" s="1">
        <f t="shared" ca="1" si="10"/>
        <v>42.857142857142854</v>
      </c>
      <c r="R23" s="1" t="s">
        <v>32</v>
      </c>
    </row>
    <row r="24" spans="1:18">
      <c r="A24" s="2">
        <v>44974</v>
      </c>
      <c r="B24" s="1" t="str">
        <f t="shared" si="0"/>
        <v>February</v>
      </c>
      <c r="C24" s="1">
        <v>203124</v>
      </c>
      <c r="D24" s="1">
        <f t="shared" ca="1" si="1"/>
        <v>3908</v>
      </c>
      <c r="E24" s="1" t="s">
        <v>14</v>
      </c>
      <c r="F24" s="1">
        <f t="shared" ca="1" si="2"/>
        <v>47</v>
      </c>
      <c r="G24" s="1" t="s">
        <v>15</v>
      </c>
      <c r="H24" s="1" t="s">
        <v>16</v>
      </c>
      <c r="I24" s="1" t="s">
        <v>11</v>
      </c>
      <c r="J24" s="1">
        <f t="shared" ca="1" si="3"/>
        <v>5</v>
      </c>
      <c r="K24" s="1">
        <f t="shared" ca="1" si="4"/>
        <v>5195</v>
      </c>
      <c r="L24" s="1">
        <f t="shared" ca="1" si="5"/>
        <v>25975</v>
      </c>
      <c r="M24" s="1">
        <f t="shared" ca="1" si="6"/>
        <v>3636.4999999999995</v>
      </c>
      <c r="N24" s="1">
        <f t="shared" ca="1" si="7"/>
        <v>18182.499999999996</v>
      </c>
      <c r="O24" s="1">
        <f t="shared" ca="1" si="8"/>
        <v>7792.5000000000036</v>
      </c>
      <c r="P24" s="1">
        <f t="shared" ca="1" si="9"/>
        <v>30.000000000000014</v>
      </c>
      <c r="Q24" s="1">
        <f t="shared" ca="1" si="10"/>
        <v>42.85714285714289</v>
      </c>
      <c r="R24" s="1" t="s">
        <v>33</v>
      </c>
    </row>
    <row r="25" spans="1:18">
      <c r="A25" s="2">
        <v>44975</v>
      </c>
      <c r="B25" s="1" t="str">
        <f t="shared" si="0"/>
        <v>February</v>
      </c>
      <c r="C25" s="1">
        <v>203124</v>
      </c>
      <c r="D25" s="1">
        <f t="shared" ca="1" si="1"/>
        <v>4101</v>
      </c>
      <c r="E25" s="1" t="s">
        <v>11</v>
      </c>
      <c r="F25" s="1">
        <f t="shared" ca="1" si="2"/>
        <v>36</v>
      </c>
      <c r="G25" s="1" t="s">
        <v>18</v>
      </c>
      <c r="H25" s="1" t="s">
        <v>19</v>
      </c>
      <c r="I25" s="1" t="s">
        <v>17</v>
      </c>
      <c r="J25" s="1">
        <f t="shared" ca="1" si="3"/>
        <v>16</v>
      </c>
      <c r="K25" s="1">
        <f t="shared" ca="1" si="4"/>
        <v>7431</v>
      </c>
      <c r="L25" s="1">
        <f t="shared" ca="1" si="5"/>
        <v>118896</v>
      </c>
      <c r="M25" s="1">
        <f t="shared" ca="1" si="6"/>
        <v>5201.7</v>
      </c>
      <c r="N25" s="1">
        <f t="shared" ca="1" si="7"/>
        <v>83227.199999999997</v>
      </c>
      <c r="O25" s="1">
        <f t="shared" ca="1" si="8"/>
        <v>35668.800000000003</v>
      </c>
      <c r="P25" s="1">
        <f t="shared" ca="1" si="9"/>
        <v>30.000000000000004</v>
      </c>
      <c r="Q25" s="1">
        <f t="shared" ca="1" si="10"/>
        <v>42.857142857142861</v>
      </c>
      <c r="R25" s="1" t="s">
        <v>34</v>
      </c>
    </row>
    <row r="26" spans="1:18">
      <c r="A26" s="2">
        <v>44976</v>
      </c>
      <c r="B26" s="1" t="str">
        <f t="shared" si="0"/>
        <v>February</v>
      </c>
      <c r="C26" s="1">
        <v>203124</v>
      </c>
      <c r="D26" s="1">
        <f t="shared" ca="1" si="1"/>
        <v>3029</v>
      </c>
      <c r="E26" s="1" t="s">
        <v>11</v>
      </c>
      <c r="F26" s="1">
        <f t="shared" ca="1" si="2"/>
        <v>32</v>
      </c>
      <c r="G26" s="1" t="s">
        <v>20</v>
      </c>
      <c r="H26" s="1" t="s">
        <v>21</v>
      </c>
      <c r="I26" s="1" t="s">
        <v>23</v>
      </c>
      <c r="J26" s="1">
        <f t="shared" ca="1" si="3"/>
        <v>16</v>
      </c>
      <c r="K26" s="1">
        <f t="shared" ca="1" si="4"/>
        <v>5436</v>
      </c>
      <c r="L26" s="1">
        <f t="shared" ca="1" si="5"/>
        <v>86976</v>
      </c>
      <c r="M26" s="1">
        <f t="shared" ca="1" si="6"/>
        <v>3805.2</v>
      </c>
      <c r="N26" s="1">
        <f t="shared" ca="1" si="7"/>
        <v>60883.199999999997</v>
      </c>
      <c r="O26" s="1">
        <f t="shared" ca="1" si="8"/>
        <v>26092.800000000003</v>
      </c>
      <c r="P26" s="1">
        <f t="shared" ca="1" si="9"/>
        <v>30.000000000000004</v>
      </c>
      <c r="Q26" s="1">
        <f t="shared" ca="1" si="10"/>
        <v>42.857142857142868</v>
      </c>
      <c r="R26" s="1" t="s">
        <v>35</v>
      </c>
    </row>
    <row r="27" spans="1:18">
      <c r="A27" s="2">
        <v>44977</v>
      </c>
      <c r="B27" s="1" t="str">
        <f t="shared" si="0"/>
        <v>February</v>
      </c>
      <c r="C27" s="1">
        <v>203124</v>
      </c>
      <c r="D27" s="1">
        <f t="shared" ca="1" si="1"/>
        <v>3034</v>
      </c>
      <c r="E27" s="1" t="s">
        <v>11</v>
      </c>
      <c r="F27" s="1">
        <f t="shared" ca="1" si="2"/>
        <v>26</v>
      </c>
      <c r="G27" s="1" t="s">
        <v>12</v>
      </c>
      <c r="H27" s="1" t="s">
        <v>13</v>
      </c>
      <c r="I27" s="1" t="s">
        <v>22</v>
      </c>
      <c r="J27" s="1">
        <f t="shared" ca="1" si="3"/>
        <v>17</v>
      </c>
      <c r="K27" s="1">
        <f t="shared" ca="1" si="4"/>
        <v>5264</v>
      </c>
      <c r="L27" s="1">
        <f t="shared" ca="1" si="5"/>
        <v>89488</v>
      </c>
      <c r="M27" s="1">
        <f t="shared" ca="1" si="6"/>
        <v>3684.7999999999997</v>
      </c>
      <c r="N27" s="1">
        <f t="shared" ca="1" si="7"/>
        <v>62641.599999999999</v>
      </c>
      <c r="O27" s="1">
        <f t="shared" ca="1" si="8"/>
        <v>26846.400000000001</v>
      </c>
      <c r="P27" s="1">
        <f t="shared" ca="1" si="9"/>
        <v>30</v>
      </c>
      <c r="Q27" s="1">
        <f t="shared" ca="1" si="10"/>
        <v>42.857142857142861</v>
      </c>
      <c r="R27" s="1" t="s">
        <v>32</v>
      </c>
    </row>
    <row r="28" spans="1:18">
      <c r="A28" s="2">
        <v>44978</v>
      </c>
      <c r="B28" s="1" t="str">
        <f t="shared" si="0"/>
        <v>February</v>
      </c>
      <c r="C28" s="1">
        <v>203124</v>
      </c>
      <c r="D28" s="1">
        <f t="shared" ca="1" si="1"/>
        <v>3359</v>
      </c>
      <c r="E28" s="1" t="s">
        <v>14</v>
      </c>
      <c r="F28" s="1">
        <f t="shared" ca="1" si="2"/>
        <v>48</v>
      </c>
      <c r="G28" s="1" t="s">
        <v>15</v>
      </c>
      <c r="H28" s="1" t="s">
        <v>16</v>
      </c>
      <c r="I28" s="1" t="s">
        <v>11</v>
      </c>
      <c r="J28" s="1">
        <f t="shared" ca="1" si="3"/>
        <v>7</v>
      </c>
      <c r="K28" s="1">
        <f t="shared" ca="1" si="4"/>
        <v>5758</v>
      </c>
      <c r="L28" s="1">
        <f t="shared" ca="1" si="5"/>
        <v>40306</v>
      </c>
      <c r="M28" s="1">
        <f t="shared" ca="1" si="6"/>
        <v>4030.6</v>
      </c>
      <c r="N28" s="1">
        <f t="shared" ca="1" si="7"/>
        <v>28214.2</v>
      </c>
      <c r="O28" s="1">
        <f t="shared" ca="1" si="8"/>
        <v>12091.8</v>
      </c>
      <c r="P28" s="1">
        <f t="shared" ca="1" si="9"/>
        <v>30</v>
      </c>
      <c r="Q28" s="1">
        <f t="shared" ca="1" si="10"/>
        <v>42.857142857142854</v>
      </c>
      <c r="R28" s="1" t="s">
        <v>33</v>
      </c>
    </row>
    <row r="29" spans="1:18">
      <c r="A29" s="2">
        <v>44979</v>
      </c>
      <c r="B29" s="1" t="str">
        <f t="shared" si="0"/>
        <v>February</v>
      </c>
      <c r="C29" s="1">
        <v>203124</v>
      </c>
      <c r="D29" s="1">
        <f t="shared" ca="1" si="1"/>
        <v>4988</v>
      </c>
      <c r="E29" s="1" t="s">
        <v>11</v>
      </c>
      <c r="F29" s="1">
        <f t="shared" ca="1" si="2"/>
        <v>42</v>
      </c>
      <c r="G29" s="1" t="s">
        <v>18</v>
      </c>
      <c r="H29" s="1" t="s">
        <v>19</v>
      </c>
      <c r="I29" s="1" t="s">
        <v>23</v>
      </c>
      <c r="J29" s="1">
        <f t="shared" ca="1" si="3"/>
        <v>20</v>
      </c>
      <c r="K29" s="1">
        <f t="shared" ca="1" si="4"/>
        <v>3875</v>
      </c>
      <c r="L29" s="1">
        <f t="shared" ca="1" si="5"/>
        <v>77500</v>
      </c>
      <c r="M29" s="1">
        <f t="shared" ca="1" si="6"/>
        <v>2712.5</v>
      </c>
      <c r="N29" s="1">
        <f t="shared" ca="1" si="7"/>
        <v>54250</v>
      </c>
      <c r="O29" s="1">
        <f t="shared" ca="1" si="8"/>
        <v>23250</v>
      </c>
      <c r="P29" s="1">
        <f t="shared" ca="1" si="9"/>
        <v>30</v>
      </c>
      <c r="Q29" s="1">
        <f t="shared" ca="1" si="10"/>
        <v>42.857142857142854</v>
      </c>
      <c r="R29" s="1" t="s">
        <v>34</v>
      </c>
    </row>
    <row r="30" spans="1:18">
      <c r="A30" s="2">
        <v>44980</v>
      </c>
      <c r="B30" s="1" t="str">
        <f t="shared" si="0"/>
        <v>February</v>
      </c>
      <c r="C30" s="1">
        <v>203124</v>
      </c>
      <c r="D30" s="1">
        <f t="shared" ca="1" si="1"/>
        <v>3710</v>
      </c>
      <c r="E30" s="1" t="s">
        <v>11</v>
      </c>
      <c r="F30" s="1">
        <f t="shared" ca="1" si="2"/>
        <v>55</v>
      </c>
      <c r="G30" s="1" t="s">
        <v>20</v>
      </c>
      <c r="H30" s="1" t="s">
        <v>21</v>
      </c>
      <c r="I30" s="1" t="s">
        <v>24</v>
      </c>
      <c r="J30" s="1">
        <f t="shared" ca="1" si="3"/>
        <v>16</v>
      </c>
      <c r="K30" s="1">
        <f t="shared" ca="1" si="4"/>
        <v>5354</v>
      </c>
      <c r="L30" s="1">
        <f t="shared" ca="1" si="5"/>
        <v>85664</v>
      </c>
      <c r="M30" s="1">
        <f t="shared" ca="1" si="6"/>
        <v>3747.7999999999997</v>
      </c>
      <c r="N30" s="1">
        <f t="shared" ca="1" si="7"/>
        <v>59964.799999999996</v>
      </c>
      <c r="O30" s="1">
        <f t="shared" ca="1" si="8"/>
        <v>25699.200000000004</v>
      </c>
      <c r="P30" s="1">
        <f t="shared" ca="1" si="9"/>
        <v>30.000000000000004</v>
      </c>
      <c r="Q30" s="1">
        <f t="shared" ca="1" si="10"/>
        <v>42.857142857142868</v>
      </c>
      <c r="R30" s="1" t="s">
        <v>35</v>
      </c>
    </row>
    <row r="31" spans="1:18">
      <c r="A31" s="2">
        <v>44981</v>
      </c>
      <c r="B31" s="1" t="str">
        <f t="shared" si="0"/>
        <v>February</v>
      </c>
      <c r="C31" s="1">
        <v>203124</v>
      </c>
      <c r="D31" s="1">
        <f t="shared" ca="1" si="1"/>
        <v>4555</v>
      </c>
      <c r="E31" s="1" t="s">
        <v>11</v>
      </c>
      <c r="F31" s="1">
        <f t="shared" ca="1" si="2"/>
        <v>24</v>
      </c>
      <c r="G31" s="1" t="s">
        <v>12</v>
      </c>
      <c r="H31" s="1" t="s">
        <v>13</v>
      </c>
      <c r="I31" s="1" t="s">
        <v>11</v>
      </c>
      <c r="J31" s="1">
        <f t="shared" ca="1" si="3"/>
        <v>16</v>
      </c>
      <c r="K31" s="1">
        <f t="shared" ca="1" si="4"/>
        <v>7547</v>
      </c>
      <c r="L31" s="1">
        <f t="shared" ca="1" si="5"/>
        <v>120752</v>
      </c>
      <c r="M31" s="1">
        <f t="shared" ca="1" si="6"/>
        <v>5282.9</v>
      </c>
      <c r="N31" s="1">
        <f t="shared" ca="1" si="7"/>
        <v>84526.399999999994</v>
      </c>
      <c r="O31" s="1">
        <f t="shared" ca="1" si="8"/>
        <v>36225.600000000006</v>
      </c>
      <c r="P31" s="1">
        <f t="shared" ca="1" si="9"/>
        <v>30.000000000000004</v>
      </c>
      <c r="Q31" s="1">
        <f t="shared" ca="1" si="10"/>
        <v>42.857142857142868</v>
      </c>
      <c r="R31" s="1" t="s">
        <v>32</v>
      </c>
    </row>
    <row r="32" spans="1:18">
      <c r="A32" s="2">
        <v>44982</v>
      </c>
      <c r="B32" s="1" t="str">
        <f t="shared" si="0"/>
        <v>February</v>
      </c>
      <c r="C32" s="1">
        <v>203124</v>
      </c>
      <c r="D32" s="1">
        <f t="shared" ca="1" si="1"/>
        <v>4624</v>
      </c>
      <c r="E32" s="1" t="s">
        <v>14</v>
      </c>
      <c r="F32" s="1">
        <f t="shared" ca="1" si="2"/>
        <v>40</v>
      </c>
      <c r="G32" s="1" t="s">
        <v>15</v>
      </c>
      <c r="H32" s="1" t="s">
        <v>16</v>
      </c>
      <c r="I32" s="1" t="s">
        <v>17</v>
      </c>
      <c r="J32" s="1">
        <f t="shared" ca="1" si="3"/>
        <v>17</v>
      </c>
      <c r="K32" s="1">
        <f t="shared" ca="1" si="4"/>
        <v>4051</v>
      </c>
      <c r="L32" s="1">
        <f t="shared" ca="1" si="5"/>
        <v>68867</v>
      </c>
      <c r="M32" s="1">
        <f t="shared" ca="1" si="6"/>
        <v>2835.7</v>
      </c>
      <c r="N32" s="1">
        <f t="shared" ca="1" si="7"/>
        <v>48206.899999999994</v>
      </c>
      <c r="O32" s="1">
        <f t="shared" ca="1" si="8"/>
        <v>20660.100000000006</v>
      </c>
      <c r="P32" s="1">
        <f t="shared" ca="1" si="9"/>
        <v>30.000000000000011</v>
      </c>
      <c r="Q32" s="1">
        <f t="shared" ca="1" si="10"/>
        <v>42.857142857142875</v>
      </c>
      <c r="R32" s="1" t="s">
        <v>33</v>
      </c>
    </row>
    <row r="33" spans="1:18">
      <c r="A33" s="2">
        <v>44983</v>
      </c>
      <c r="B33" s="1" t="str">
        <f t="shared" si="0"/>
        <v>February</v>
      </c>
      <c r="C33" s="1">
        <v>203124</v>
      </c>
      <c r="D33" s="1">
        <f t="shared" ca="1" si="1"/>
        <v>3742</v>
      </c>
      <c r="E33" s="1" t="s">
        <v>11</v>
      </c>
      <c r="F33" s="1">
        <f t="shared" ca="1" si="2"/>
        <v>30</v>
      </c>
      <c r="G33" s="1" t="s">
        <v>18</v>
      </c>
      <c r="H33" s="1" t="s">
        <v>19</v>
      </c>
      <c r="I33" s="1" t="s">
        <v>23</v>
      </c>
      <c r="J33" s="1">
        <f t="shared" ca="1" si="3"/>
        <v>12</v>
      </c>
      <c r="K33" s="1">
        <f t="shared" ca="1" si="4"/>
        <v>7348</v>
      </c>
      <c r="L33" s="1">
        <f t="shared" ca="1" si="5"/>
        <v>88176</v>
      </c>
      <c r="M33" s="1">
        <f t="shared" ca="1" si="6"/>
        <v>5143.5999999999995</v>
      </c>
      <c r="N33" s="1">
        <f t="shared" ca="1" si="7"/>
        <v>61723.199999999997</v>
      </c>
      <c r="O33" s="1">
        <f t="shared" ca="1" si="8"/>
        <v>26452.800000000003</v>
      </c>
      <c r="P33" s="1">
        <f t="shared" ca="1" si="9"/>
        <v>30.000000000000004</v>
      </c>
      <c r="Q33" s="1">
        <f t="shared" ca="1" si="10"/>
        <v>42.857142857142868</v>
      </c>
      <c r="R33" s="1" t="s">
        <v>34</v>
      </c>
    </row>
    <row r="34" spans="1:18">
      <c r="A34" s="2">
        <v>44984</v>
      </c>
      <c r="B34" s="1" t="str">
        <f t="shared" si="0"/>
        <v>February</v>
      </c>
      <c r="C34" s="1">
        <v>203124</v>
      </c>
      <c r="D34" s="1">
        <f t="shared" ca="1" si="1"/>
        <v>4903</v>
      </c>
      <c r="E34" s="1" t="s">
        <v>11</v>
      </c>
      <c r="F34" s="1">
        <f t="shared" ca="1" si="2"/>
        <v>40</v>
      </c>
      <c r="G34" s="1" t="s">
        <v>20</v>
      </c>
      <c r="H34" s="1" t="s">
        <v>21</v>
      </c>
      <c r="I34" s="1" t="s">
        <v>22</v>
      </c>
      <c r="J34" s="1">
        <f t="shared" ca="1" si="3"/>
        <v>15</v>
      </c>
      <c r="K34" s="1">
        <f t="shared" ca="1" si="4"/>
        <v>5309</v>
      </c>
      <c r="L34" s="1">
        <f t="shared" ca="1" si="5"/>
        <v>79635</v>
      </c>
      <c r="M34" s="1">
        <f t="shared" ca="1" si="6"/>
        <v>3716.2999999999997</v>
      </c>
      <c r="N34" s="1">
        <f t="shared" ca="1" si="7"/>
        <v>55744.499999999993</v>
      </c>
      <c r="O34" s="1">
        <f t="shared" ca="1" si="8"/>
        <v>23890.500000000007</v>
      </c>
      <c r="P34" s="1">
        <f t="shared" ca="1" si="9"/>
        <v>30.000000000000011</v>
      </c>
      <c r="Q34" s="1">
        <f t="shared" ca="1" si="10"/>
        <v>42.857142857142875</v>
      </c>
      <c r="R34" s="1" t="s">
        <v>35</v>
      </c>
    </row>
    <row r="35" spans="1:18">
      <c r="A35" s="2">
        <v>44985</v>
      </c>
      <c r="B35" s="1" t="str">
        <f t="shared" si="0"/>
        <v>February</v>
      </c>
      <c r="C35" s="1">
        <v>203124</v>
      </c>
      <c r="D35" s="1">
        <f t="shared" ca="1" si="1"/>
        <v>3762</v>
      </c>
      <c r="E35" s="1" t="s">
        <v>11</v>
      </c>
      <c r="F35" s="1">
        <f t="shared" ca="1" si="2"/>
        <v>30</v>
      </c>
      <c r="G35" s="1" t="s">
        <v>12</v>
      </c>
      <c r="H35" s="1" t="s">
        <v>13</v>
      </c>
      <c r="I35" s="1" t="s">
        <v>11</v>
      </c>
      <c r="J35" s="1">
        <f t="shared" ca="1" si="3"/>
        <v>9</v>
      </c>
      <c r="K35" s="1">
        <f t="shared" ca="1" si="4"/>
        <v>4026</v>
      </c>
      <c r="L35" s="1">
        <f t="shared" ca="1" si="5"/>
        <v>36234</v>
      </c>
      <c r="M35" s="1">
        <f t="shared" ca="1" si="6"/>
        <v>2818.2</v>
      </c>
      <c r="N35" s="1">
        <f t="shared" ca="1" si="7"/>
        <v>25363.8</v>
      </c>
      <c r="O35" s="1">
        <f t="shared" ca="1" si="8"/>
        <v>10870.2</v>
      </c>
      <c r="P35" s="1">
        <f t="shared" ca="1" si="9"/>
        <v>30.000000000000004</v>
      </c>
      <c r="Q35" s="1">
        <f t="shared" ca="1" si="10"/>
        <v>42.857142857142861</v>
      </c>
      <c r="R35" s="1" t="s">
        <v>32</v>
      </c>
    </row>
    <row r="36" spans="1:18">
      <c r="A36" s="2">
        <v>44986</v>
      </c>
      <c r="B36" s="1" t="str">
        <f t="shared" si="0"/>
        <v>March</v>
      </c>
      <c r="C36" s="1">
        <v>203124</v>
      </c>
      <c r="D36" s="1">
        <f t="shared" ca="1" si="1"/>
        <v>4769</v>
      </c>
      <c r="E36" s="1" t="s">
        <v>14</v>
      </c>
      <c r="F36" s="1">
        <f t="shared" ca="1" si="2"/>
        <v>47</v>
      </c>
      <c r="G36" s="1" t="s">
        <v>15</v>
      </c>
      <c r="H36" s="1" t="s">
        <v>16</v>
      </c>
      <c r="I36" s="1" t="s">
        <v>23</v>
      </c>
      <c r="J36" s="1">
        <f t="shared" ca="1" si="3"/>
        <v>17</v>
      </c>
      <c r="K36" s="1">
        <f t="shared" ca="1" si="4"/>
        <v>3842</v>
      </c>
      <c r="L36" s="1">
        <f t="shared" ca="1" si="5"/>
        <v>65314</v>
      </c>
      <c r="M36" s="1">
        <f t="shared" ca="1" si="6"/>
        <v>2689.3999999999996</v>
      </c>
      <c r="N36" s="1">
        <f t="shared" ca="1" si="7"/>
        <v>45719.799999999996</v>
      </c>
      <c r="O36" s="1">
        <f t="shared" ca="1" si="8"/>
        <v>19594.200000000004</v>
      </c>
      <c r="P36" s="1">
        <f t="shared" ca="1" si="9"/>
        <v>30.000000000000004</v>
      </c>
      <c r="Q36" s="1">
        <f t="shared" ca="1" si="10"/>
        <v>42.857142857142868</v>
      </c>
      <c r="R36" s="1" t="s">
        <v>33</v>
      </c>
    </row>
    <row r="37" spans="1:18">
      <c r="A37" s="2">
        <v>44987</v>
      </c>
      <c r="B37" s="1" t="str">
        <f t="shared" si="0"/>
        <v>March</v>
      </c>
      <c r="C37" s="1">
        <v>203124</v>
      </c>
      <c r="D37" s="1">
        <f t="shared" ca="1" si="1"/>
        <v>4405</v>
      </c>
      <c r="E37" s="1" t="s">
        <v>11</v>
      </c>
      <c r="F37" s="1">
        <f t="shared" ca="1" si="2"/>
        <v>56</v>
      </c>
      <c r="G37" s="1" t="s">
        <v>18</v>
      </c>
      <c r="H37" s="1" t="s">
        <v>19</v>
      </c>
      <c r="I37" s="1" t="s">
        <v>24</v>
      </c>
      <c r="J37" s="1">
        <f t="shared" ca="1" si="3"/>
        <v>19</v>
      </c>
      <c r="K37" s="1">
        <f t="shared" ca="1" si="4"/>
        <v>6839</v>
      </c>
      <c r="L37" s="1">
        <f t="shared" ca="1" si="5"/>
        <v>129941</v>
      </c>
      <c r="M37" s="1">
        <f t="shared" ca="1" si="6"/>
        <v>4787.2999999999993</v>
      </c>
      <c r="N37" s="1">
        <f t="shared" ca="1" si="7"/>
        <v>90958.699999999983</v>
      </c>
      <c r="O37" s="1">
        <f t="shared" ca="1" si="8"/>
        <v>38982.300000000017</v>
      </c>
      <c r="P37" s="1">
        <f t="shared" ca="1" si="9"/>
        <v>30.000000000000014</v>
      </c>
      <c r="Q37" s="1">
        <f t="shared" ca="1" si="10"/>
        <v>42.857142857142883</v>
      </c>
      <c r="R37" s="1" t="s">
        <v>34</v>
      </c>
    </row>
    <row r="38" spans="1:18">
      <c r="A38" s="2">
        <v>44988</v>
      </c>
      <c r="B38" s="1" t="str">
        <f t="shared" si="0"/>
        <v>March</v>
      </c>
      <c r="C38" s="1">
        <v>203124</v>
      </c>
      <c r="D38" s="1">
        <f t="shared" ca="1" si="1"/>
        <v>3373</v>
      </c>
      <c r="E38" s="1" t="s">
        <v>11</v>
      </c>
      <c r="F38" s="1">
        <f t="shared" ca="1" si="2"/>
        <v>50</v>
      </c>
      <c r="G38" s="1" t="s">
        <v>20</v>
      </c>
      <c r="H38" s="1" t="s">
        <v>21</v>
      </c>
      <c r="I38" s="1" t="s">
        <v>11</v>
      </c>
      <c r="J38" s="1">
        <f t="shared" ca="1" si="3"/>
        <v>20</v>
      </c>
      <c r="K38" s="1">
        <f t="shared" ca="1" si="4"/>
        <v>6678</v>
      </c>
      <c r="L38" s="1">
        <f t="shared" ca="1" si="5"/>
        <v>133560</v>
      </c>
      <c r="M38" s="1">
        <f t="shared" ca="1" si="6"/>
        <v>4674.5999999999995</v>
      </c>
      <c r="N38" s="1">
        <f t="shared" ca="1" si="7"/>
        <v>93491.999999999985</v>
      </c>
      <c r="O38" s="1">
        <f t="shared" ca="1" si="8"/>
        <v>40068.000000000015</v>
      </c>
      <c r="P38" s="1">
        <f t="shared" ca="1" si="9"/>
        <v>30.000000000000011</v>
      </c>
      <c r="Q38" s="1">
        <f t="shared" ca="1" si="10"/>
        <v>42.857142857142875</v>
      </c>
      <c r="R38" s="1" t="s">
        <v>35</v>
      </c>
    </row>
    <row r="39" spans="1:18">
      <c r="A39" s="2">
        <v>44989</v>
      </c>
      <c r="B39" s="1" t="str">
        <f t="shared" si="0"/>
        <v>March</v>
      </c>
      <c r="C39" s="1">
        <v>203124</v>
      </c>
      <c r="D39" s="1">
        <f t="shared" ca="1" si="1"/>
        <v>3745</v>
      </c>
      <c r="E39" s="1" t="s">
        <v>11</v>
      </c>
      <c r="F39" s="1">
        <f t="shared" ca="1" si="2"/>
        <v>44</v>
      </c>
      <c r="G39" s="1" t="s">
        <v>12</v>
      </c>
      <c r="H39" s="1" t="s">
        <v>13</v>
      </c>
      <c r="I39" s="1" t="s">
        <v>17</v>
      </c>
      <c r="J39" s="1">
        <f t="shared" ca="1" si="3"/>
        <v>8</v>
      </c>
      <c r="K39" s="1">
        <f t="shared" ca="1" si="4"/>
        <v>6506</v>
      </c>
      <c r="L39" s="1">
        <f t="shared" ca="1" si="5"/>
        <v>52048</v>
      </c>
      <c r="M39" s="1">
        <f t="shared" ca="1" si="6"/>
        <v>4554.2</v>
      </c>
      <c r="N39" s="1">
        <f t="shared" ca="1" si="7"/>
        <v>36433.599999999999</v>
      </c>
      <c r="O39" s="1">
        <f t="shared" ca="1" si="8"/>
        <v>15614.400000000001</v>
      </c>
      <c r="P39" s="1">
        <f t="shared" ca="1" si="9"/>
        <v>30.000000000000004</v>
      </c>
      <c r="Q39" s="1">
        <f t="shared" ca="1" si="10"/>
        <v>42.857142857142861</v>
      </c>
      <c r="R39" s="1" t="s">
        <v>32</v>
      </c>
    </row>
    <row r="40" spans="1:18">
      <c r="A40" s="2">
        <v>44990</v>
      </c>
      <c r="B40" s="1" t="str">
        <f t="shared" si="0"/>
        <v>March</v>
      </c>
      <c r="C40" s="1">
        <v>203124</v>
      </c>
      <c r="D40" s="1">
        <f t="shared" ca="1" si="1"/>
        <v>3555</v>
      </c>
      <c r="E40" s="1" t="s">
        <v>14</v>
      </c>
      <c r="F40" s="1">
        <f t="shared" ca="1" si="2"/>
        <v>35</v>
      </c>
      <c r="G40" s="1" t="s">
        <v>15</v>
      </c>
      <c r="H40" s="1" t="s">
        <v>16</v>
      </c>
      <c r="I40" s="1" t="s">
        <v>17</v>
      </c>
      <c r="J40" s="1">
        <f t="shared" ca="1" si="3"/>
        <v>13</v>
      </c>
      <c r="K40" s="1">
        <f t="shared" ca="1" si="4"/>
        <v>5128</v>
      </c>
      <c r="L40" s="1">
        <f t="shared" ca="1" si="5"/>
        <v>66664</v>
      </c>
      <c r="M40" s="1">
        <f t="shared" ca="1" si="6"/>
        <v>3589.6</v>
      </c>
      <c r="N40" s="1">
        <f t="shared" ca="1" si="7"/>
        <v>46664.799999999996</v>
      </c>
      <c r="O40" s="1">
        <f t="shared" ca="1" si="8"/>
        <v>19999.200000000004</v>
      </c>
      <c r="P40" s="1">
        <f t="shared" ca="1" si="9"/>
        <v>30.000000000000004</v>
      </c>
      <c r="Q40" s="1">
        <f t="shared" ca="1" si="10"/>
        <v>42.857142857142868</v>
      </c>
      <c r="R40" s="1" t="s">
        <v>33</v>
      </c>
    </row>
    <row r="41" spans="1:18">
      <c r="A41" s="2">
        <v>44991</v>
      </c>
      <c r="B41" s="1" t="str">
        <f t="shared" si="0"/>
        <v>March</v>
      </c>
      <c r="C41" s="1">
        <v>203124</v>
      </c>
      <c r="D41" s="1">
        <f t="shared" ca="1" si="1"/>
        <v>4315</v>
      </c>
      <c r="E41" s="1" t="s">
        <v>11</v>
      </c>
      <c r="F41" s="1">
        <f t="shared" ca="1" si="2"/>
        <v>40</v>
      </c>
      <c r="G41" s="1" t="s">
        <v>18</v>
      </c>
      <c r="H41" s="1" t="s">
        <v>19</v>
      </c>
      <c r="I41" s="1" t="s">
        <v>22</v>
      </c>
      <c r="J41" s="1">
        <f t="shared" ca="1" si="3"/>
        <v>7</v>
      </c>
      <c r="K41" s="1">
        <f t="shared" ca="1" si="4"/>
        <v>4545</v>
      </c>
      <c r="L41" s="1">
        <f t="shared" ca="1" si="5"/>
        <v>31815</v>
      </c>
      <c r="M41" s="1">
        <f t="shared" ca="1" si="6"/>
        <v>3181.5</v>
      </c>
      <c r="N41" s="1">
        <f t="shared" ca="1" si="7"/>
        <v>22270.5</v>
      </c>
      <c r="O41" s="1">
        <f t="shared" ca="1" si="8"/>
        <v>9544.5</v>
      </c>
      <c r="P41" s="1">
        <f t="shared" ca="1" si="9"/>
        <v>30</v>
      </c>
      <c r="Q41" s="1">
        <f t="shared" ca="1" si="10"/>
        <v>42.857142857142854</v>
      </c>
      <c r="R41" s="1" t="s">
        <v>34</v>
      </c>
    </row>
    <row r="42" spans="1:18">
      <c r="A42" s="2">
        <v>44992</v>
      </c>
      <c r="B42" s="1" t="str">
        <f t="shared" si="0"/>
        <v>March</v>
      </c>
      <c r="C42" s="1">
        <v>203124</v>
      </c>
      <c r="D42" s="1">
        <f t="shared" ca="1" si="1"/>
        <v>4747</v>
      </c>
      <c r="E42" s="1" t="s">
        <v>11</v>
      </c>
      <c r="F42" s="1">
        <f t="shared" ca="1" si="2"/>
        <v>39</v>
      </c>
      <c r="G42" s="1" t="s">
        <v>20</v>
      </c>
      <c r="H42" s="1" t="s">
        <v>21</v>
      </c>
      <c r="I42" s="1" t="s">
        <v>11</v>
      </c>
      <c r="J42" s="1">
        <f t="shared" ca="1" si="3"/>
        <v>20</v>
      </c>
      <c r="K42" s="1">
        <f t="shared" ca="1" si="4"/>
        <v>5231</v>
      </c>
      <c r="L42" s="1">
        <f t="shared" ca="1" si="5"/>
        <v>104620</v>
      </c>
      <c r="M42" s="1">
        <f t="shared" ca="1" si="6"/>
        <v>3661.7</v>
      </c>
      <c r="N42" s="1">
        <f t="shared" ca="1" si="7"/>
        <v>73234</v>
      </c>
      <c r="O42" s="1">
        <f t="shared" ca="1" si="8"/>
        <v>31386</v>
      </c>
      <c r="P42" s="1">
        <f t="shared" ca="1" si="9"/>
        <v>30</v>
      </c>
      <c r="Q42" s="1">
        <f t="shared" ca="1" si="10"/>
        <v>42.857142857142854</v>
      </c>
      <c r="R42" s="1" t="s">
        <v>35</v>
      </c>
    </row>
    <row r="43" spans="1:18">
      <c r="A43" s="2">
        <v>44993</v>
      </c>
      <c r="B43" s="1" t="str">
        <f t="shared" si="0"/>
        <v>March</v>
      </c>
      <c r="C43" s="1">
        <v>203124</v>
      </c>
      <c r="D43" s="1">
        <f t="shared" ca="1" si="1"/>
        <v>4580</v>
      </c>
      <c r="E43" s="1" t="s">
        <v>11</v>
      </c>
      <c r="F43" s="1">
        <f t="shared" ca="1" si="2"/>
        <v>46</v>
      </c>
      <c r="G43" s="1" t="s">
        <v>12</v>
      </c>
      <c r="H43" s="1" t="s">
        <v>13</v>
      </c>
      <c r="I43" s="1" t="s">
        <v>23</v>
      </c>
      <c r="J43" s="1">
        <f t="shared" ca="1" si="3"/>
        <v>18</v>
      </c>
      <c r="K43" s="1">
        <f t="shared" ca="1" si="4"/>
        <v>6427</v>
      </c>
      <c r="L43" s="1">
        <f t="shared" ca="1" si="5"/>
        <v>115686</v>
      </c>
      <c r="M43" s="1">
        <f t="shared" ca="1" si="6"/>
        <v>4498.8999999999996</v>
      </c>
      <c r="N43" s="1">
        <f t="shared" ca="1" si="7"/>
        <v>80980.2</v>
      </c>
      <c r="O43" s="1">
        <f t="shared" ca="1" si="8"/>
        <v>34705.800000000003</v>
      </c>
      <c r="P43" s="1">
        <f t="shared" ca="1" si="9"/>
        <v>30.000000000000004</v>
      </c>
      <c r="Q43" s="1">
        <f t="shared" ca="1" si="10"/>
        <v>42.857142857142861</v>
      </c>
      <c r="R43" s="1" t="s">
        <v>32</v>
      </c>
    </row>
    <row r="44" spans="1:18">
      <c r="A44" s="2">
        <v>44994</v>
      </c>
      <c r="B44" s="1" t="str">
        <f t="shared" si="0"/>
        <v>March</v>
      </c>
      <c r="C44" s="1">
        <v>203124</v>
      </c>
      <c r="D44" s="1">
        <f t="shared" ca="1" si="1"/>
        <v>4077</v>
      </c>
      <c r="E44" s="1" t="s">
        <v>14</v>
      </c>
      <c r="F44" s="1">
        <f t="shared" ca="1" si="2"/>
        <v>30</v>
      </c>
      <c r="G44" s="1" t="s">
        <v>15</v>
      </c>
      <c r="H44" s="1" t="s">
        <v>16</v>
      </c>
      <c r="I44" s="1" t="s">
        <v>24</v>
      </c>
      <c r="J44" s="1">
        <f t="shared" ca="1" si="3"/>
        <v>20</v>
      </c>
      <c r="K44" s="1">
        <f t="shared" ca="1" si="4"/>
        <v>3576</v>
      </c>
      <c r="L44" s="1">
        <f t="shared" ca="1" si="5"/>
        <v>71520</v>
      </c>
      <c r="M44" s="1">
        <f t="shared" ca="1" si="6"/>
        <v>2503.1999999999998</v>
      </c>
      <c r="N44" s="1">
        <f t="shared" ca="1" si="7"/>
        <v>50064</v>
      </c>
      <c r="O44" s="1">
        <f t="shared" ca="1" si="8"/>
        <v>21456</v>
      </c>
      <c r="P44" s="1">
        <f t="shared" ca="1" si="9"/>
        <v>30</v>
      </c>
      <c r="Q44" s="1">
        <f t="shared" ca="1" si="10"/>
        <v>42.857142857142854</v>
      </c>
      <c r="R44" s="1" t="s">
        <v>33</v>
      </c>
    </row>
    <row r="45" spans="1:18">
      <c r="A45" s="2">
        <v>44995</v>
      </c>
      <c r="B45" s="1" t="str">
        <f t="shared" si="0"/>
        <v>March</v>
      </c>
      <c r="C45" s="1">
        <v>203124</v>
      </c>
      <c r="D45" s="1">
        <f t="shared" ca="1" si="1"/>
        <v>3083</v>
      </c>
      <c r="E45" s="1" t="s">
        <v>11</v>
      </c>
      <c r="F45" s="1">
        <f t="shared" ca="1" si="2"/>
        <v>33</v>
      </c>
      <c r="G45" s="1" t="s">
        <v>18</v>
      </c>
      <c r="H45" s="1" t="s">
        <v>19</v>
      </c>
      <c r="I45" s="1" t="s">
        <v>11</v>
      </c>
      <c r="J45" s="1">
        <f t="shared" ca="1" si="3"/>
        <v>16</v>
      </c>
      <c r="K45" s="1">
        <f t="shared" ca="1" si="4"/>
        <v>5243</v>
      </c>
      <c r="L45" s="1">
        <f t="shared" ca="1" si="5"/>
        <v>83888</v>
      </c>
      <c r="M45" s="1">
        <f t="shared" ca="1" si="6"/>
        <v>3670.1</v>
      </c>
      <c r="N45" s="1">
        <f t="shared" ca="1" si="7"/>
        <v>58721.599999999999</v>
      </c>
      <c r="O45" s="1">
        <f t="shared" ca="1" si="8"/>
        <v>25166.400000000001</v>
      </c>
      <c r="P45" s="1">
        <f t="shared" ca="1" si="9"/>
        <v>30.000000000000004</v>
      </c>
      <c r="Q45" s="1">
        <f t="shared" ca="1" si="10"/>
        <v>42.857142857142861</v>
      </c>
      <c r="R45" s="1" t="s">
        <v>34</v>
      </c>
    </row>
    <row r="46" spans="1:18">
      <c r="A46" s="2">
        <v>44996</v>
      </c>
      <c r="B46" s="1" t="str">
        <f t="shared" si="0"/>
        <v>March</v>
      </c>
      <c r="C46" s="1">
        <v>203124</v>
      </c>
      <c r="D46" s="1">
        <f t="shared" ca="1" si="1"/>
        <v>3787</v>
      </c>
      <c r="E46" s="1" t="s">
        <v>11</v>
      </c>
      <c r="F46" s="1">
        <f t="shared" ca="1" si="2"/>
        <v>26</v>
      </c>
      <c r="G46" s="1" t="s">
        <v>20</v>
      </c>
      <c r="H46" s="1" t="s">
        <v>21</v>
      </c>
      <c r="I46" s="1" t="s">
        <v>17</v>
      </c>
      <c r="J46" s="1">
        <f t="shared" ca="1" si="3"/>
        <v>11</v>
      </c>
      <c r="K46" s="1">
        <f t="shared" ca="1" si="4"/>
        <v>6922</v>
      </c>
      <c r="L46" s="1">
        <f t="shared" ca="1" si="5"/>
        <v>76142</v>
      </c>
      <c r="M46" s="1">
        <f t="shared" ca="1" si="6"/>
        <v>4845.3999999999996</v>
      </c>
      <c r="N46" s="1">
        <f t="shared" ca="1" si="7"/>
        <v>53299.399999999994</v>
      </c>
      <c r="O46" s="1">
        <f t="shared" ca="1" si="8"/>
        <v>22842.600000000006</v>
      </c>
      <c r="P46" s="1">
        <f t="shared" ca="1" si="9"/>
        <v>30.000000000000011</v>
      </c>
      <c r="Q46" s="1">
        <f t="shared" ca="1" si="10"/>
        <v>42.857142857142868</v>
      </c>
      <c r="R46" s="1" t="s">
        <v>35</v>
      </c>
    </row>
    <row r="47" spans="1:18">
      <c r="A47" s="2">
        <v>44997</v>
      </c>
      <c r="B47" s="1" t="str">
        <f t="shared" si="0"/>
        <v>March</v>
      </c>
      <c r="C47" s="1">
        <v>203124</v>
      </c>
      <c r="D47" s="1">
        <f t="shared" ca="1" si="1"/>
        <v>3429</v>
      </c>
      <c r="E47" s="1" t="s">
        <v>11</v>
      </c>
      <c r="F47" s="1">
        <f t="shared" ca="1" si="2"/>
        <v>26</v>
      </c>
      <c r="G47" s="1" t="s">
        <v>12</v>
      </c>
      <c r="H47" s="1" t="s">
        <v>13</v>
      </c>
      <c r="I47" s="1" t="s">
        <v>43</v>
      </c>
      <c r="J47" s="1">
        <f t="shared" ca="1" si="3"/>
        <v>13</v>
      </c>
      <c r="K47" s="1">
        <f t="shared" ca="1" si="4"/>
        <v>6254</v>
      </c>
      <c r="L47" s="1">
        <f t="shared" ca="1" si="5"/>
        <v>81302</v>
      </c>
      <c r="M47" s="1">
        <f t="shared" ca="1" si="6"/>
        <v>4377.7999999999993</v>
      </c>
      <c r="N47" s="1">
        <f t="shared" ca="1" si="7"/>
        <v>56911.399999999994</v>
      </c>
      <c r="O47" s="1">
        <f t="shared" ca="1" si="8"/>
        <v>24390.600000000006</v>
      </c>
      <c r="P47" s="1">
        <f t="shared" ca="1" si="9"/>
        <v>30.000000000000004</v>
      </c>
      <c r="Q47" s="1">
        <f t="shared" ca="1" si="10"/>
        <v>42.857142857142868</v>
      </c>
      <c r="R47" s="1" t="s">
        <v>32</v>
      </c>
    </row>
    <row r="48" spans="1:18">
      <c r="A48" s="2">
        <v>44998</v>
      </c>
      <c r="B48" s="1" t="str">
        <f t="shared" si="0"/>
        <v>March</v>
      </c>
      <c r="C48" s="1">
        <v>203124</v>
      </c>
      <c r="D48" s="1">
        <f t="shared" ca="1" si="1"/>
        <v>3315</v>
      </c>
      <c r="E48" s="1" t="s">
        <v>14</v>
      </c>
      <c r="F48" s="1">
        <f t="shared" ca="1" si="2"/>
        <v>28</v>
      </c>
      <c r="G48" s="1" t="s">
        <v>15</v>
      </c>
      <c r="H48" s="1" t="s">
        <v>16</v>
      </c>
      <c r="I48" s="1" t="s">
        <v>22</v>
      </c>
      <c r="J48" s="1">
        <f t="shared" ca="1" si="3"/>
        <v>18</v>
      </c>
      <c r="K48" s="1">
        <f t="shared" ca="1" si="4"/>
        <v>4749</v>
      </c>
      <c r="L48" s="1">
        <f t="shared" ca="1" si="5"/>
        <v>85482</v>
      </c>
      <c r="M48" s="1">
        <f t="shared" ca="1" si="6"/>
        <v>3324.2999999999997</v>
      </c>
      <c r="N48" s="1">
        <f t="shared" ca="1" si="7"/>
        <v>59837.399999999994</v>
      </c>
      <c r="O48" s="1">
        <f t="shared" ca="1" si="8"/>
        <v>25644.600000000006</v>
      </c>
      <c r="P48" s="1">
        <f t="shared" ca="1" si="9"/>
        <v>30.000000000000004</v>
      </c>
      <c r="Q48" s="1">
        <f t="shared" ca="1" si="10"/>
        <v>42.857142857142868</v>
      </c>
      <c r="R48" s="1" t="s">
        <v>33</v>
      </c>
    </row>
    <row r="49" spans="1:18">
      <c r="A49" s="2">
        <v>44999</v>
      </c>
      <c r="B49" s="1" t="str">
        <f t="shared" si="0"/>
        <v>March</v>
      </c>
      <c r="C49" s="1">
        <v>203124</v>
      </c>
      <c r="D49" s="1">
        <f t="shared" ca="1" si="1"/>
        <v>4579</v>
      </c>
      <c r="E49" s="1" t="s">
        <v>11</v>
      </c>
      <c r="F49" s="1">
        <f t="shared" ca="1" si="2"/>
        <v>35</v>
      </c>
      <c r="G49" s="1" t="s">
        <v>18</v>
      </c>
      <c r="H49" s="1" t="s">
        <v>19</v>
      </c>
      <c r="I49" s="1" t="s">
        <v>11</v>
      </c>
      <c r="J49" s="1">
        <f t="shared" ca="1" si="3"/>
        <v>11</v>
      </c>
      <c r="K49" s="1">
        <f t="shared" ca="1" si="4"/>
        <v>3858</v>
      </c>
      <c r="L49" s="1">
        <f t="shared" ca="1" si="5"/>
        <v>42438</v>
      </c>
      <c r="M49" s="1">
        <f t="shared" ca="1" si="6"/>
        <v>2700.6</v>
      </c>
      <c r="N49" s="1">
        <f t="shared" ca="1" si="7"/>
        <v>29706.6</v>
      </c>
      <c r="O49" s="1">
        <f t="shared" ca="1" si="8"/>
        <v>12731.400000000001</v>
      </c>
      <c r="P49" s="1">
        <f t="shared" ca="1" si="9"/>
        <v>30.000000000000004</v>
      </c>
      <c r="Q49" s="1">
        <f t="shared" ca="1" si="10"/>
        <v>42.857142857142868</v>
      </c>
      <c r="R49" s="1" t="s">
        <v>34</v>
      </c>
    </row>
    <row r="50" spans="1:18">
      <c r="A50" s="2">
        <v>45000</v>
      </c>
      <c r="B50" s="1" t="str">
        <f t="shared" si="0"/>
        <v>March</v>
      </c>
      <c r="C50" s="1">
        <v>203124</v>
      </c>
      <c r="D50" s="1">
        <f t="shared" ca="1" si="1"/>
        <v>3079</v>
      </c>
      <c r="E50" s="1" t="s">
        <v>11</v>
      </c>
      <c r="F50" s="1">
        <f t="shared" ca="1" si="2"/>
        <v>47</v>
      </c>
      <c r="G50" s="1" t="s">
        <v>20</v>
      </c>
      <c r="H50" s="1" t="s">
        <v>21</v>
      </c>
      <c r="I50" s="1" t="s">
        <v>23</v>
      </c>
      <c r="J50" s="1">
        <f t="shared" ca="1" si="3"/>
        <v>5</v>
      </c>
      <c r="K50" s="1">
        <f t="shared" ca="1" si="4"/>
        <v>5400</v>
      </c>
      <c r="L50" s="1">
        <f t="shared" ca="1" si="5"/>
        <v>27000</v>
      </c>
      <c r="M50" s="1">
        <f t="shared" ca="1" si="6"/>
        <v>3779.9999999999995</v>
      </c>
      <c r="N50" s="1">
        <f t="shared" ca="1" si="7"/>
        <v>18899.999999999996</v>
      </c>
      <c r="O50" s="1">
        <f t="shared" ca="1" si="8"/>
        <v>8100.0000000000036</v>
      </c>
      <c r="P50" s="1">
        <f t="shared" ca="1" si="9"/>
        <v>30.000000000000014</v>
      </c>
      <c r="Q50" s="1">
        <f t="shared" ca="1" si="10"/>
        <v>42.857142857142883</v>
      </c>
      <c r="R50" s="1" t="s">
        <v>35</v>
      </c>
    </row>
    <row r="51" spans="1:18">
      <c r="R51" s="1"/>
    </row>
  </sheetData>
  <mergeCells count="18">
    <mergeCell ref="R1:R2"/>
    <mergeCell ref="L1:L2"/>
    <mergeCell ref="M1:M2"/>
    <mergeCell ref="N1:N2"/>
    <mergeCell ref="O1:O2"/>
    <mergeCell ref="P1:P2"/>
    <mergeCell ref="Q1:Q2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Sheet6</vt:lpstr>
      <vt:lpstr>Sheet4</vt:lpstr>
      <vt:lpstr>Sheet7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2024-11-22T08:34:29Z</dcterms:created>
  <dcterms:modified xsi:type="dcterms:W3CDTF">2024-11-22T10:08:29Z</dcterms:modified>
</cp:coreProperties>
</file>