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filterPrivacy="1" defaultThemeVersion="124226"/>
  <xr:revisionPtr revIDLastSave="3" documentId="11_04A21D75974312AA17B954F55DA93328D081DE67" xr6:coauthVersionLast="47" xr6:coauthVersionMax="47" xr10:uidLastSave="{C8D0D73C-79A3-473B-81CB-B897ECC118D6}"/>
  <bookViews>
    <workbookView xWindow="240" yWindow="105" windowWidth="14805" windowHeight="8010" firstSheet="4" activeTab="4" xr2:uid="{00000000-000D-0000-FFFF-FFFF00000000}"/>
  </bookViews>
  <sheets>
    <sheet name="Experiment 11" sheetId="1" r:id="rId1"/>
    <sheet name="Pivot Table" sheetId="5" r:id="rId2"/>
    <sheet name="Pivot Chart" sheetId="6" r:id="rId3"/>
    <sheet name="Sheet 2" sheetId="2" r:id="rId4"/>
    <sheet name="Sheet3" sheetId="3" r:id="rId5"/>
  </sheets>
  <calcPr calcId="191028"/>
  <pivotCaches>
    <pivotCache cacheId="658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3" i="3" l="1"/>
  <c r="N53" i="3" s="1"/>
  <c r="L53" i="3"/>
  <c r="B53" i="3"/>
  <c r="M52" i="3"/>
  <c r="N52" i="3" s="1"/>
  <c r="L52" i="3"/>
  <c r="B52" i="3"/>
  <c r="M51" i="3"/>
  <c r="N51" i="3" s="1"/>
  <c r="L51" i="3"/>
  <c r="B51" i="3"/>
  <c r="M50" i="3"/>
  <c r="N50" i="3" s="1"/>
  <c r="L50" i="3"/>
  <c r="B50" i="3"/>
  <c r="M49" i="3"/>
  <c r="N49" i="3" s="1"/>
  <c r="L49" i="3"/>
  <c r="B49" i="3"/>
  <c r="M48" i="3"/>
  <c r="N48" i="3" s="1"/>
  <c r="L48" i="3"/>
  <c r="O48" i="3" s="1"/>
  <c r="B48" i="3"/>
  <c r="M47" i="3"/>
  <c r="N47" i="3" s="1"/>
  <c r="L47" i="3"/>
  <c r="B47" i="3"/>
  <c r="M46" i="3"/>
  <c r="N46" i="3" s="1"/>
  <c r="L46" i="3"/>
  <c r="O46" i="3" s="1"/>
  <c r="B46" i="3"/>
  <c r="M45" i="3"/>
  <c r="N45" i="3" s="1"/>
  <c r="L45" i="3"/>
  <c r="B45" i="3"/>
  <c r="M44" i="3"/>
  <c r="N44" i="3" s="1"/>
  <c r="L44" i="3"/>
  <c r="B44" i="3"/>
  <c r="M43" i="3"/>
  <c r="N43" i="3" s="1"/>
  <c r="L43" i="3"/>
  <c r="B43" i="3"/>
  <c r="M42" i="3"/>
  <c r="N42" i="3" s="1"/>
  <c r="L42" i="3"/>
  <c r="B42" i="3"/>
  <c r="M41" i="3"/>
  <c r="N41" i="3" s="1"/>
  <c r="L41" i="3"/>
  <c r="B41" i="3"/>
  <c r="M40" i="3"/>
  <c r="N40" i="3" s="1"/>
  <c r="L40" i="3"/>
  <c r="B40" i="3"/>
  <c r="M39" i="3"/>
  <c r="N39" i="3" s="1"/>
  <c r="L39" i="3"/>
  <c r="B39" i="3"/>
  <c r="M38" i="3"/>
  <c r="N38" i="3" s="1"/>
  <c r="L38" i="3"/>
  <c r="B38" i="3"/>
  <c r="M37" i="3"/>
  <c r="N37" i="3" s="1"/>
  <c r="L37" i="3"/>
  <c r="B37" i="3"/>
  <c r="M36" i="3"/>
  <c r="N36" i="3" s="1"/>
  <c r="L36" i="3"/>
  <c r="B36" i="3"/>
  <c r="M35" i="3"/>
  <c r="N35" i="3" s="1"/>
  <c r="L35" i="3"/>
  <c r="B35" i="3"/>
  <c r="M34" i="3"/>
  <c r="N34" i="3" s="1"/>
  <c r="L34" i="3"/>
  <c r="B34" i="3"/>
  <c r="M33" i="3"/>
  <c r="N33" i="3" s="1"/>
  <c r="L33" i="3"/>
  <c r="B33" i="3"/>
  <c r="M32" i="3"/>
  <c r="N32" i="3" s="1"/>
  <c r="L32" i="3"/>
  <c r="B32" i="3"/>
  <c r="M31" i="3"/>
  <c r="N31" i="3" s="1"/>
  <c r="L31" i="3"/>
  <c r="B31" i="3"/>
  <c r="M30" i="3"/>
  <c r="N30" i="3" s="1"/>
  <c r="L30" i="3"/>
  <c r="O30" i="3" s="1"/>
  <c r="B30" i="3"/>
  <c r="M29" i="3"/>
  <c r="N29" i="3" s="1"/>
  <c r="L29" i="3"/>
  <c r="B29" i="3"/>
  <c r="M28" i="3"/>
  <c r="N28" i="3" s="1"/>
  <c r="L28" i="3"/>
  <c r="B28" i="3"/>
  <c r="M27" i="3"/>
  <c r="N27" i="3" s="1"/>
  <c r="L27" i="3"/>
  <c r="B27" i="3"/>
  <c r="M26" i="3"/>
  <c r="N26" i="3" s="1"/>
  <c r="L26" i="3"/>
  <c r="B26" i="3"/>
  <c r="M25" i="3"/>
  <c r="N25" i="3" s="1"/>
  <c r="L25" i="3"/>
  <c r="B25" i="3"/>
  <c r="M24" i="3"/>
  <c r="N24" i="3" s="1"/>
  <c r="L24" i="3"/>
  <c r="O24" i="3" s="1"/>
  <c r="B24" i="3"/>
  <c r="M23" i="3"/>
  <c r="N23" i="3" s="1"/>
  <c r="L23" i="3"/>
  <c r="B23" i="3"/>
  <c r="M22" i="3"/>
  <c r="N22" i="3" s="1"/>
  <c r="L22" i="3"/>
  <c r="O22" i="3" s="1"/>
  <c r="B22" i="3"/>
  <c r="M21" i="3"/>
  <c r="N21" i="3" s="1"/>
  <c r="L21" i="3"/>
  <c r="B21" i="3"/>
  <c r="M20" i="3"/>
  <c r="N20" i="3" s="1"/>
  <c r="L20" i="3"/>
  <c r="B20" i="3"/>
  <c r="M19" i="3"/>
  <c r="N19" i="3" s="1"/>
  <c r="L19" i="3"/>
  <c r="B19" i="3"/>
  <c r="M18" i="3"/>
  <c r="N18" i="3" s="1"/>
  <c r="L18" i="3"/>
  <c r="B18" i="3"/>
  <c r="M17" i="3"/>
  <c r="N17" i="3" s="1"/>
  <c r="L17" i="3"/>
  <c r="B17" i="3"/>
  <c r="M16" i="3"/>
  <c r="N16" i="3" s="1"/>
  <c r="L16" i="3"/>
  <c r="B16" i="3"/>
  <c r="M15" i="3"/>
  <c r="N15" i="3" s="1"/>
  <c r="L15" i="3"/>
  <c r="B15" i="3"/>
  <c r="M14" i="3"/>
  <c r="N14" i="3" s="1"/>
  <c r="L14" i="3"/>
  <c r="B14" i="3"/>
  <c r="M13" i="3"/>
  <c r="N13" i="3" s="1"/>
  <c r="L13" i="3"/>
  <c r="B13" i="3"/>
  <c r="M12" i="3"/>
  <c r="N12" i="3" s="1"/>
  <c r="L12" i="3"/>
  <c r="B12" i="3"/>
  <c r="M11" i="3"/>
  <c r="N11" i="3" s="1"/>
  <c r="L11" i="3"/>
  <c r="B11" i="3"/>
  <c r="M10" i="3"/>
  <c r="N10" i="3" s="1"/>
  <c r="L10" i="3"/>
  <c r="B10" i="3"/>
  <c r="M9" i="3"/>
  <c r="N9" i="3" s="1"/>
  <c r="L9" i="3"/>
  <c r="B9" i="3"/>
  <c r="M8" i="3"/>
  <c r="N8" i="3" s="1"/>
  <c r="L8" i="3"/>
  <c r="O8" i="3" s="1"/>
  <c r="B8" i="3"/>
  <c r="M7" i="3"/>
  <c r="N7" i="3" s="1"/>
  <c r="L7" i="3"/>
  <c r="B7" i="3"/>
  <c r="M6" i="3"/>
  <c r="N6" i="3" s="1"/>
  <c r="L6" i="3"/>
  <c r="B6" i="3"/>
  <c r="M5" i="3"/>
  <c r="N5" i="3" s="1"/>
  <c r="L5" i="3"/>
  <c r="B5" i="3"/>
  <c r="M4" i="3"/>
  <c r="N4" i="3" s="1"/>
  <c r="L4" i="3"/>
  <c r="B4" i="3"/>
  <c r="M3" i="3"/>
  <c r="N3" i="3" s="1"/>
  <c r="L3" i="3"/>
  <c r="B3" i="3"/>
  <c r="O3" i="3" l="1"/>
  <c r="O7" i="3"/>
  <c r="O11" i="3"/>
  <c r="O15" i="3"/>
  <c r="O21" i="3"/>
  <c r="O23" i="3"/>
  <c r="O29" i="3"/>
  <c r="O31" i="3"/>
  <c r="O35" i="3"/>
  <c r="O39" i="3"/>
  <c r="O45" i="3"/>
  <c r="O47" i="3"/>
  <c r="O53" i="3"/>
  <c r="O6" i="3"/>
  <c r="O9" i="3"/>
  <c r="Q9" i="3" s="1"/>
  <c r="O14" i="3"/>
  <c r="O17" i="3"/>
  <c r="O20" i="3"/>
  <c r="O27" i="3"/>
  <c r="Q27" i="3" s="1"/>
  <c r="O33" i="3"/>
  <c r="O38" i="3"/>
  <c r="O41" i="3"/>
  <c r="P41" i="3" s="1"/>
  <c r="O44" i="3"/>
  <c r="P44" i="3" s="1"/>
  <c r="O51" i="3"/>
  <c r="O4" i="3"/>
  <c r="O12" i="3"/>
  <c r="O36" i="3"/>
  <c r="O5" i="3"/>
  <c r="O10" i="3"/>
  <c r="O13" i="3"/>
  <c r="O19" i="3"/>
  <c r="Q19" i="3" s="1"/>
  <c r="O25" i="3"/>
  <c r="O28" i="3"/>
  <c r="O34" i="3"/>
  <c r="P34" i="3" s="1"/>
  <c r="O37" i="3"/>
  <c r="Q37" i="3" s="1"/>
  <c r="O43" i="3"/>
  <c r="O49" i="3"/>
  <c r="O52" i="3"/>
  <c r="P52" i="3" s="1"/>
  <c r="O16" i="3"/>
  <c r="O32" i="3"/>
  <c r="O40" i="3"/>
  <c r="P3" i="3"/>
  <c r="Q3" i="3"/>
  <c r="P8" i="3"/>
  <c r="Q8" i="3"/>
  <c r="Q11" i="3"/>
  <c r="P11" i="3"/>
  <c r="Q22" i="3"/>
  <c r="P22" i="3"/>
  <c r="Q23" i="3"/>
  <c r="P23" i="3"/>
  <c r="Q29" i="3"/>
  <c r="P29" i="3"/>
  <c r="P32" i="3"/>
  <c r="Q32" i="3"/>
  <c r="Q35" i="3"/>
  <c r="P35" i="3"/>
  <c r="P40" i="3"/>
  <c r="Q40" i="3"/>
  <c r="Q46" i="3"/>
  <c r="P46" i="3"/>
  <c r="Q47" i="3"/>
  <c r="P47" i="3"/>
  <c r="Q53" i="3"/>
  <c r="P53" i="3"/>
  <c r="Q6" i="3"/>
  <c r="P6" i="3"/>
  <c r="Q14" i="3"/>
  <c r="P14" i="3"/>
  <c r="Q17" i="3"/>
  <c r="P17" i="3"/>
  <c r="P20" i="3"/>
  <c r="Q20" i="3"/>
  <c r="O26" i="3"/>
  <c r="P27" i="3"/>
  <c r="Q33" i="3"/>
  <c r="P33" i="3"/>
  <c r="Q38" i="3"/>
  <c r="P38" i="3"/>
  <c r="Q41" i="3"/>
  <c r="Q44" i="3"/>
  <c r="O50" i="3"/>
  <c r="Q51" i="3"/>
  <c r="P51" i="3"/>
  <c r="P12" i="3"/>
  <c r="Q12" i="3"/>
  <c r="Q4" i="3"/>
  <c r="P4" i="3"/>
  <c r="Q7" i="3"/>
  <c r="P7" i="3"/>
  <c r="Q15" i="3"/>
  <c r="P15" i="3"/>
  <c r="Q21" i="3"/>
  <c r="P21" i="3"/>
  <c r="P24" i="3"/>
  <c r="Q24" i="3"/>
  <c r="Q30" i="3"/>
  <c r="P30" i="3"/>
  <c r="Q31" i="3"/>
  <c r="P31" i="3"/>
  <c r="P36" i="3"/>
  <c r="Q36" i="3"/>
  <c r="Q39" i="3"/>
  <c r="P39" i="3"/>
  <c r="Q45" i="3"/>
  <c r="P45" i="3"/>
  <c r="P48" i="3"/>
  <c r="Q48" i="3"/>
  <c r="Q5" i="3"/>
  <c r="P5" i="3"/>
  <c r="Q10" i="3"/>
  <c r="P10" i="3"/>
  <c r="Q13" i="3"/>
  <c r="P13" i="3"/>
  <c r="O18" i="3"/>
  <c r="P19" i="3"/>
  <c r="Q25" i="3"/>
  <c r="P25" i="3"/>
  <c r="P28" i="3"/>
  <c r="Q28" i="3"/>
  <c r="Q34" i="3"/>
  <c r="P37" i="3"/>
  <c r="O42" i="3"/>
  <c r="Q43" i="3"/>
  <c r="P43" i="3"/>
  <c r="Q49" i="3"/>
  <c r="P49" i="3"/>
  <c r="P16" i="3"/>
  <c r="Q16" i="3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3" i="1"/>
  <c r="N3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3" i="1"/>
  <c r="Q52" i="3" l="1"/>
  <c r="P9" i="3"/>
  <c r="Q18" i="3"/>
  <c r="P18" i="3"/>
  <c r="Q26" i="3"/>
  <c r="P26" i="3"/>
  <c r="Q50" i="3"/>
  <c r="P50" i="3"/>
  <c r="Q42" i="3"/>
  <c r="P42" i="3"/>
  <c r="L4" i="1"/>
  <c r="O4" i="1" s="1"/>
  <c r="L5" i="1"/>
  <c r="O5" i="1" s="1"/>
  <c r="L6" i="1"/>
  <c r="O6" i="1" s="1"/>
  <c r="L7" i="1"/>
  <c r="O7" i="1" s="1"/>
  <c r="L8" i="1"/>
  <c r="O8" i="1" s="1"/>
  <c r="L9" i="1"/>
  <c r="O9" i="1" s="1"/>
  <c r="L10" i="1"/>
  <c r="O10" i="1" s="1"/>
  <c r="L11" i="1"/>
  <c r="O11" i="1" s="1"/>
  <c r="L12" i="1"/>
  <c r="O12" i="1" s="1"/>
  <c r="L13" i="1"/>
  <c r="O13" i="1" s="1"/>
  <c r="L14" i="1"/>
  <c r="O14" i="1" s="1"/>
  <c r="L15" i="1"/>
  <c r="O15" i="1" s="1"/>
  <c r="L16" i="1"/>
  <c r="O16" i="1" s="1"/>
  <c r="L17" i="1"/>
  <c r="O17" i="1" s="1"/>
  <c r="L18" i="1"/>
  <c r="O18" i="1" s="1"/>
  <c r="L19" i="1"/>
  <c r="O19" i="1" s="1"/>
  <c r="L20" i="1"/>
  <c r="O20" i="1" s="1"/>
  <c r="L21" i="1"/>
  <c r="O21" i="1" s="1"/>
  <c r="L22" i="1"/>
  <c r="O22" i="1" s="1"/>
  <c r="L23" i="1"/>
  <c r="O23" i="1" s="1"/>
  <c r="L24" i="1"/>
  <c r="O24" i="1" s="1"/>
  <c r="L25" i="1"/>
  <c r="O25" i="1" s="1"/>
  <c r="L26" i="1"/>
  <c r="O26" i="1" s="1"/>
  <c r="L27" i="1"/>
  <c r="O27" i="1" s="1"/>
  <c r="L28" i="1"/>
  <c r="O28" i="1" s="1"/>
  <c r="L29" i="1"/>
  <c r="O29" i="1" s="1"/>
  <c r="L30" i="1"/>
  <c r="O30" i="1" s="1"/>
  <c r="L31" i="1"/>
  <c r="O31" i="1" s="1"/>
  <c r="L32" i="1"/>
  <c r="O32" i="1" s="1"/>
  <c r="L33" i="1"/>
  <c r="O33" i="1" s="1"/>
  <c r="L34" i="1"/>
  <c r="O34" i="1" s="1"/>
  <c r="L35" i="1"/>
  <c r="O35" i="1" s="1"/>
  <c r="L36" i="1"/>
  <c r="O36" i="1" s="1"/>
  <c r="L37" i="1"/>
  <c r="O37" i="1" s="1"/>
  <c r="L38" i="1"/>
  <c r="O38" i="1" s="1"/>
  <c r="L39" i="1"/>
  <c r="O39" i="1" s="1"/>
  <c r="L40" i="1"/>
  <c r="O40" i="1" s="1"/>
  <c r="L41" i="1"/>
  <c r="O41" i="1" s="1"/>
  <c r="L42" i="1"/>
  <c r="O42" i="1" s="1"/>
  <c r="L43" i="1"/>
  <c r="O43" i="1" s="1"/>
  <c r="L44" i="1"/>
  <c r="O44" i="1" s="1"/>
  <c r="L45" i="1"/>
  <c r="O45" i="1" s="1"/>
  <c r="L46" i="1"/>
  <c r="O46" i="1" s="1"/>
  <c r="L47" i="1"/>
  <c r="O47" i="1" s="1"/>
  <c r="L48" i="1"/>
  <c r="O48" i="1" s="1"/>
  <c r="L49" i="1"/>
  <c r="O49" i="1" s="1"/>
  <c r="L50" i="1"/>
  <c r="O50" i="1" s="1"/>
  <c r="L51" i="1"/>
  <c r="O51" i="1" s="1"/>
  <c r="L52" i="1"/>
  <c r="O52" i="1" s="1"/>
  <c r="L53" i="1"/>
  <c r="O53" i="1" s="1"/>
  <c r="L3" i="1"/>
  <c r="O3" i="1" s="1"/>
  <c r="P3" i="1" l="1"/>
  <c r="Q3" i="1"/>
  <c r="P53" i="1"/>
  <c r="Q53" i="1"/>
  <c r="P52" i="1"/>
  <c r="Q52" i="1"/>
  <c r="P51" i="1"/>
  <c r="Q51" i="1"/>
  <c r="P50" i="1"/>
  <c r="Q50" i="1"/>
  <c r="P49" i="1"/>
  <c r="Q49" i="1"/>
  <c r="P48" i="1"/>
  <c r="Q48" i="1"/>
  <c r="P47" i="1"/>
  <c r="Q47" i="1"/>
  <c r="P46" i="1"/>
  <c r="Q46" i="1"/>
  <c r="P45" i="1"/>
  <c r="Q45" i="1"/>
  <c r="P44" i="1"/>
  <c r="Q44" i="1"/>
  <c r="P43" i="1"/>
  <c r="Q43" i="1"/>
  <c r="P42" i="1"/>
  <c r="Q42" i="1"/>
  <c r="P41" i="1"/>
  <c r="Q41" i="1"/>
  <c r="P40" i="1"/>
  <c r="Q40" i="1"/>
  <c r="P39" i="1"/>
  <c r="Q39" i="1"/>
  <c r="P38" i="1"/>
  <c r="Q38" i="1"/>
  <c r="P37" i="1"/>
  <c r="Q37" i="1"/>
  <c r="P36" i="1"/>
  <c r="Q36" i="1"/>
  <c r="P35" i="1"/>
  <c r="Q35" i="1"/>
  <c r="P34" i="1"/>
  <c r="Q34" i="1"/>
  <c r="P33" i="1"/>
  <c r="Q33" i="1"/>
  <c r="P32" i="1"/>
  <c r="Q32" i="1"/>
  <c r="P31" i="1"/>
  <c r="Q31" i="1"/>
  <c r="P30" i="1"/>
  <c r="Q30" i="1"/>
  <c r="P29" i="1"/>
  <c r="Q29" i="1"/>
  <c r="P28" i="1"/>
  <c r="Q28" i="1"/>
  <c r="P27" i="1"/>
  <c r="Q27" i="1"/>
  <c r="P26" i="1"/>
  <c r="Q26" i="1"/>
  <c r="P25" i="1"/>
  <c r="Q25" i="1"/>
  <c r="P24" i="1"/>
  <c r="Q24" i="1"/>
  <c r="P23" i="1"/>
  <c r="Q23" i="1"/>
  <c r="P22" i="1"/>
  <c r="Q22" i="1"/>
  <c r="P21" i="1"/>
  <c r="Q21" i="1"/>
  <c r="P20" i="1"/>
  <c r="Q20" i="1"/>
  <c r="P19" i="1"/>
  <c r="Q19" i="1"/>
  <c r="P18" i="1"/>
  <c r="Q18" i="1"/>
  <c r="P17" i="1"/>
  <c r="Q17" i="1"/>
  <c r="P16" i="1"/>
  <c r="Q16" i="1"/>
  <c r="P15" i="1"/>
  <c r="Q15" i="1"/>
  <c r="P14" i="1"/>
  <c r="Q14" i="1"/>
  <c r="P13" i="1"/>
  <c r="Q13" i="1"/>
  <c r="P12" i="1"/>
  <c r="Q12" i="1"/>
  <c r="P11" i="1"/>
  <c r="Q11" i="1"/>
  <c r="P10" i="1"/>
  <c r="Q10" i="1"/>
  <c r="P9" i="1"/>
  <c r="Q9" i="1"/>
  <c r="P8" i="1"/>
  <c r="Q8" i="1"/>
  <c r="P7" i="1"/>
  <c r="Q7" i="1"/>
  <c r="P6" i="1"/>
  <c r="Q6" i="1"/>
  <c r="P5" i="1"/>
  <c r="Q5" i="1"/>
  <c r="P4" i="1"/>
  <c r="Q4" i="1"/>
</calcChain>
</file>

<file path=xl/sharedStrings.xml><?xml version="1.0" encoding="utf-8"?>
<sst xmlns="http://schemas.openxmlformats.org/spreadsheetml/2006/main" count="691" uniqueCount="62">
  <si>
    <t>ANALYSIS OF MERCHANDISE STORE</t>
  </si>
  <si>
    <t>Date of Order</t>
  </si>
  <si>
    <t xml:space="preserve">Month </t>
  </si>
  <si>
    <t>Order ID</t>
  </si>
  <si>
    <t>Customer ID</t>
  </si>
  <si>
    <t xml:space="preserve">Gender </t>
  </si>
  <si>
    <t>Age</t>
  </si>
  <si>
    <t>Online Platform</t>
  </si>
  <si>
    <t>Category of Product</t>
  </si>
  <si>
    <t>Size</t>
  </si>
  <si>
    <t>Quantity</t>
  </si>
  <si>
    <t>Rate</t>
  </si>
  <si>
    <t>Total Amount</t>
  </si>
  <si>
    <t>Cost Price= 70% *Rate</t>
  </si>
  <si>
    <t>Total Cost=Cost Price* Quantity</t>
  </si>
  <si>
    <t>Profit= Total Amount-Total Cost</t>
  </si>
  <si>
    <t>Profit % (on Total)</t>
  </si>
  <si>
    <t>Profit % (on Cost)</t>
  </si>
  <si>
    <t>Shipping City</t>
  </si>
  <si>
    <t>M</t>
  </si>
  <si>
    <t>MYNTRA</t>
  </si>
  <si>
    <t>DRESSES</t>
  </si>
  <si>
    <t>BANGALORE</t>
  </si>
  <si>
    <t>F</t>
  </si>
  <si>
    <t>AMAZON</t>
  </si>
  <si>
    <t>JEANS</t>
  </si>
  <si>
    <t>L</t>
  </si>
  <si>
    <t>HUBLI</t>
  </si>
  <si>
    <t>MEESHO</t>
  </si>
  <si>
    <t>KURTAS</t>
  </si>
  <si>
    <t>UDUPI</t>
  </si>
  <si>
    <t>FLIPKART</t>
  </si>
  <si>
    <t>KURTIS</t>
  </si>
  <si>
    <t>XS</t>
  </si>
  <si>
    <t>CHITRADURGA</t>
  </si>
  <si>
    <t>SHOPSEE</t>
  </si>
  <si>
    <t>TOPS</t>
  </si>
  <si>
    <t>HASSAN</t>
  </si>
  <si>
    <t>AJIO</t>
  </si>
  <si>
    <t>SAREES</t>
  </si>
  <si>
    <t>XL</t>
  </si>
  <si>
    <t>PANTALOONS</t>
  </si>
  <si>
    <t>SHIRTS</t>
  </si>
  <si>
    <t>XXL</t>
  </si>
  <si>
    <t>TROUSERS</t>
  </si>
  <si>
    <t>XXXL</t>
  </si>
  <si>
    <t>JACKET</t>
  </si>
  <si>
    <t>(All)</t>
  </si>
  <si>
    <t>Row Labels</t>
  </si>
  <si>
    <t>Sum of Total Amount</t>
  </si>
  <si>
    <t>Sum of Total Cost=Cost Price* Quantity</t>
  </si>
  <si>
    <t>Sum of Profit % (on Total)</t>
  </si>
  <si>
    <t>Sum of Profit % (on Cost)</t>
  </si>
  <si>
    <t>Sum of Age</t>
  </si>
  <si>
    <t>Sum of Order ID</t>
  </si>
  <si>
    <t>Grand Total</t>
  </si>
  <si>
    <t>Sum of Profit= Total Amount-Total Cost</t>
  </si>
  <si>
    <t>February</t>
  </si>
  <si>
    <t>March</t>
  </si>
  <si>
    <t>January</t>
  </si>
  <si>
    <t>Profit % (on Total Amount)</t>
  </si>
  <si>
    <t>Profit % (on Total Cost)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</si>
</sst>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14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2" fontId="2" fillId="0" borderId="1" xfId="0" applyNumberFormat="1" applyFont="1" applyBorder="1" applyAlignment="1">
      <alignment horizontal="center"/>
    </xf>
    <xf numFmtId="15" fontId="0" fillId="0" borderId="0" xfId="0" applyNumberFormat="1" applyAlignment="1">
      <alignment horizontal="left" indent="2"/>
    </xf>
    <xf numFmtId="0" fontId="0" fillId="0" borderId="0" xfId="0" applyAlignment="1">
      <alignment horizontal="left" indent="3"/>
    </xf>
    <xf numFmtId="0" fontId="2" fillId="4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[Experiment 11.xlsx]Pivot Chart!PivotTable2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Chart'!$B$1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'Pivot Chart'!$A$2:$A$28</c:f>
              <c:multiLvlStrCache>
                <c:ptCount val="19"/>
                <c:lvl>
                  <c:pt idx="0">
                    <c:v>February</c:v>
                  </c:pt>
                  <c:pt idx="1">
                    <c:v>March</c:v>
                  </c:pt>
                  <c:pt idx="2">
                    <c:v>January</c:v>
                  </c:pt>
                  <c:pt idx="3">
                    <c:v>February</c:v>
                  </c:pt>
                  <c:pt idx="4">
                    <c:v>March</c:v>
                  </c:pt>
                  <c:pt idx="5">
                    <c:v>January</c:v>
                  </c:pt>
                  <c:pt idx="6">
                    <c:v>February</c:v>
                  </c:pt>
                  <c:pt idx="7">
                    <c:v>March</c:v>
                  </c:pt>
                  <c:pt idx="8">
                    <c:v>January</c:v>
                  </c:pt>
                  <c:pt idx="9">
                    <c:v>February</c:v>
                  </c:pt>
                  <c:pt idx="10">
                    <c:v>March</c:v>
                  </c:pt>
                  <c:pt idx="11">
                    <c:v>January</c:v>
                  </c:pt>
                  <c:pt idx="12">
                    <c:v>February</c:v>
                  </c:pt>
                  <c:pt idx="13">
                    <c:v>March</c:v>
                  </c:pt>
                  <c:pt idx="14">
                    <c:v>February</c:v>
                  </c:pt>
                  <c:pt idx="15">
                    <c:v>March</c:v>
                  </c:pt>
                  <c:pt idx="16">
                    <c:v>January</c:v>
                  </c:pt>
                  <c:pt idx="17">
                    <c:v>February</c:v>
                  </c:pt>
                  <c:pt idx="18">
                    <c:v>March</c:v>
                  </c:pt>
                </c:lvl>
                <c:lvl>
                  <c:pt idx="0">
                    <c:v>AJIO</c:v>
                  </c:pt>
                  <c:pt idx="2">
                    <c:v>AMAZON</c:v>
                  </c:pt>
                  <c:pt idx="5">
                    <c:v>FLIPKART</c:v>
                  </c:pt>
                  <c:pt idx="8">
                    <c:v>MEESHO</c:v>
                  </c:pt>
                  <c:pt idx="11">
                    <c:v>MYNTRA</c:v>
                  </c:pt>
                  <c:pt idx="14">
                    <c:v>PANTALOONS</c:v>
                  </c:pt>
                  <c:pt idx="16">
                    <c:v>SHOPSEE</c:v>
                  </c:pt>
                </c:lvl>
              </c:multiLvlStrCache>
            </c:multiLvlStrRef>
          </c:cat>
          <c:val>
            <c:numRef>
              <c:f>'Pivot Chart'!$B$2:$B$28</c:f>
              <c:numCache>
                <c:formatCode>General</c:formatCode>
                <c:ptCount val="19"/>
                <c:pt idx="0">
                  <c:v>209320.50000000006</c:v>
                </c:pt>
                <c:pt idx="1">
                  <c:v>56899.200000000012</c:v>
                </c:pt>
                <c:pt idx="2">
                  <c:v>43663.500000000015</c:v>
                </c:pt>
                <c:pt idx="3">
                  <c:v>224471.10000000003</c:v>
                </c:pt>
                <c:pt idx="4">
                  <c:v>125248.20000000003</c:v>
                </c:pt>
                <c:pt idx="5">
                  <c:v>64620</c:v>
                </c:pt>
                <c:pt idx="6">
                  <c:v>281005.20000000007</c:v>
                </c:pt>
                <c:pt idx="7">
                  <c:v>103402.20000000001</c:v>
                </c:pt>
                <c:pt idx="8">
                  <c:v>5381.0999999999985</c:v>
                </c:pt>
                <c:pt idx="9">
                  <c:v>225033.90000000005</c:v>
                </c:pt>
                <c:pt idx="10">
                  <c:v>98439.900000000023</c:v>
                </c:pt>
                <c:pt idx="11">
                  <c:v>45834.000000000015</c:v>
                </c:pt>
                <c:pt idx="12">
                  <c:v>197182.2</c:v>
                </c:pt>
                <c:pt idx="13">
                  <c:v>202348.80000000005</c:v>
                </c:pt>
                <c:pt idx="14">
                  <c:v>117240.90000000002</c:v>
                </c:pt>
                <c:pt idx="15">
                  <c:v>121339.20000000001</c:v>
                </c:pt>
                <c:pt idx="16">
                  <c:v>4573.8000000000011</c:v>
                </c:pt>
                <c:pt idx="17">
                  <c:v>192017.10000000003</c:v>
                </c:pt>
                <c:pt idx="18">
                  <c:v>71436.899999999994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98-45BC-8E0F-E46892296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18176"/>
        <c:axId val="212852736"/>
      </c:barChart>
      <c:catAx>
        <c:axId val="212818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852736"/>
        <c:crosses val="autoZero"/>
        <c:auto val="1"/>
        <c:lblAlgn val="ctr"/>
        <c:lblOffset val="100"/>
        <c:noMultiLvlLbl val="0"/>
      </c:catAx>
      <c:valAx>
        <c:axId val="21285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1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923925</xdr:colOff>
      <xdr:row>0</xdr:row>
      <xdr:rowOff>190499</xdr:rowOff>
    </xdr:from>
    <xdr:to>
      <xdr:col>11</xdr:col>
      <xdr:colOff>304800</xdr:colOff>
      <xdr:row>19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616.518266782405" createdVersion="4" refreshedVersion="4" minRefreshableVersion="3" recordCount="51" xr:uid="{00000000-000A-0000-FFFF-FFFF01000000}">
  <cacheSource type="worksheet">
    <worksheetSource ref="A2:R53" sheet="Experiment 11"/>
  </cacheSource>
  <cacheFields count="18">
    <cacheField name="Date of Order" numFmtId="15">
      <sharedItems containsSemiMixedTypes="0" containsNonDate="0" containsDate="1" containsString="0" minDate="2023-01-27T00:00:00" maxDate="2023-03-19T00:00:00" count="51"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</sharedItems>
    </cacheField>
    <cacheField name="Month " numFmtId="14">
      <sharedItems count="3">
        <s v="January"/>
        <s v="February"/>
        <s v="March"/>
      </sharedItems>
    </cacheField>
    <cacheField name="Order ID" numFmtId="0">
      <sharedItems containsSemiMixedTypes="0" containsString="0" containsNumber="1" containsInteger="1" minValue="20231247" maxValue="20231297"/>
    </cacheField>
    <cacheField name="Customer ID" numFmtId="0">
      <sharedItems containsSemiMixedTypes="0" containsString="0" containsNumber="1" containsInteger="1" minValue="2081" maxValue="4931"/>
    </cacheField>
    <cacheField name="Gender " numFmtId="0">
      <sharedItems count="2">
        <s v="M"/>
        <s v="F"/>
      </sharedItems>
    </cacheField>
    <cacheField name="Age" numFmtId="0">
      <sharedItems containsSemiMixedTypes="0" containsString="0" containsNumber="1" containsInteger="1" minValue="21" maxValue="55"/>
    </cacheField>
    <cacheField name="Online Platform" numFmtId="0">
      <sharedItems count="7">
        <s v="MYNTRA"/>
        <s v="AMAZON"/>
        <s v="MEESHO"/>
        <s v="FLIPKART"/>
        <s v="SHOPSEE"/>
        <s v="AJIO"/>
        <s v="PANTALOONS"/>
      </sharedItems>
    </cacheField>
    <cacheField name="Category of Product" numFmtId="0">
      <sharedItems count="9">
        <s v="DRESSES"/>
        <s v="JEANS"/>
        <s v="KURTAS"/>
        <s v="KURTIS"/>
        <s v="TOPS"/>
        <s v="SAREES"/>
        <s v="SHIRTS"/>
        <s v="TROUSERS"/>
        <s v="JACKET"/>
      </sharedItems>
    </cacheField>
    <cacheField name="Size" numFmtId="0">
      <sharedItems count="7">
        <s v="M"/>
        <s v="L"/>
        <s v="Size"/>
        <s v="XS"/>
        <s v="XL"/>
        <s v="XXL"/>
        <s v="XXXL"/>
      </sharedItems>
    </cacheField>
    <cacheField name="Quantity" numFmtId="0">
      <sharedItems containsSemiMixedTypes="0" containsString="0" containsNumber="1" containsInteger="1" minValue="1" maxValue="50" count="28">
        <n v="20"/>
        <n v="15"/>
        <n v="3"/>
        <n v="24"/>
        <n v="6"/>
        <n v="1"/>
        <n v="47"/>
        <n v="5"/>
        <n v="16"/>
        <n v="17"/>
        <n v="19"/>
        <n v="49"/>
        <n v="44"/>
        <n v="29"/>
        <n v="40"/>
        <n v="28"/>
        <n v="45"/>
        <n v="39"/>
        <n v="50"/>
        <n v="42"/>
        <n v="48"/>
        <n v="41"/>
        <n v="2"/>
        <n v="23"/>
        <n v="26"/>
        <n v="18"/>
        <n v="7"/>
        <n v="10"/>
      </sharedItems>
    </cacheField>
    <cacheField name="Rate" numFmtId="0">
      <sharedItems containsSemiMixedTypes="0" containsString="0" containsNumber="1" containsInteger="1" minValue="616" maxValue="9997"/>
    </cacheField>
    <cacheField name="Total Amount" numFmtId="0">
      <sharedItems containsSemiMixedTypes="0" containsString="0" containsNumber="1" containsInteger="1" minValue="3797" maxValue="431500"/>
    </cacheField>
    <cacheField name="Cost Price= 70% *Rate" numFmtId="0">
      <sharedItems containsSemiMixedTypes="0" containsString="0" containsNumber="1" minValue="431.2" maxValue="6997.9"/>
    </cacheField>
    <cacheField name="Total Cost=Cost Price* Quantity" numFmtId="0">
      <sharedItems containsSemiMixedTypes="0" containsString="0" containsNumber="1" minValue="2657.8999999999996" maxValue="302050"/>
    </cacheField>
    <cacheField name="Profit= Total Amount-Total Cost" numFmtId="0">
      <sharedItems containsSemiMixedTypes="0" containsString="0" containsNumber="1" minValue="1139.1000000000004" maxValue="129450"/>
    </cacheField>
    <cacheField name="Profit % (on Total)" numFmtId="0">
      <sharedItems containsSemiMixedTypes="0" containsString="0" containsNumber="1" minValue="29.999999999999993" maxValue="30.000000000000014"/>
    </cacheField>
    <cacheField name="Profit % (on Cost)" numFmtId="2">
      <sharedItems containsSemiMixedTypes="0" containsString="0" containsNumber="1" minValue="42.85714285714284" maxValue="42.85714285714289"/>
    </cacheField>
    <cacheField name="Shipping City" numFmtId="0">
      <sharedItems count="5">
        <s v="BANGALORE"/>
        <s v="HUBLI"/>
        <s v="UDUPI"/>
        <s v="CHITRADURGA"/>
        <s v="HASS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  <n v="20231247"/>
    <n v="3118"/>
    <x v="0"/>
    <n v="43"/>
    <x v="0"/>
    <x v="0"/>
    <x v="0"/>
    <x v="0"/>
    <n v="7639"/>
    <n v="152780"/>
    <n v="5347.2999999999993"/>
    <n v="106945.99999999999"/>
    <n v="45834.000000000015"/>
    <n v="30.000000000000011"/>
    <n v="42.857142857142875"/>
    <x v="0"/>
  </r>
  <r>
    <x v="1"/>
    <x v="0"/>
    <n v="20231248"/>
    <n v="2958"/>
    <x v="1"/>
    <n v="45"/>
    <x v="1"/>
    <x v="1"/>
    <x v="1"/>
    <x v="1"/>
    <n v="9703"/>
    <n v="145545"/>
    <n v="6792.0999999999995"/>
    <n v="101881.49999999999"/>
    <n v="43663.500000000015"/>
    <n v="30.000000000000011"/>
    <n v="42.857142857142875"/>
    <x v="1"/>
  </r>
  <r>
    <x v="2"/>
    <x v="0"/>
    <n v="20231249"/>
    <n v="2544"/>
    <x v="1"/>
    <n v="45"/>
    <x v="2"/>
    <x v="2"/>
    <x v="2"/>
    <x v="2"/>
    <n v="5979"/>
    <n v="17937"/>
    <n v="4185.3"/>
    <n v="12555.900000000001"/>
    <n v="5381.0999999999985"/>
    <n v="29.999999999999993"/>
    <n v="42.85714285714284"/>
    <x v="2"/>
  </r>
  <r>
    <x v="3"/>
    <x v="0"/>
    <n v="20231250"/>
    <n v="3212"/>
    <x v="0"/>
    <n v="28"/>
    <x v="3"/>
    <x v="3"/>
    <x v="3"/>
    <x v="3"/>
    <n v="8975"/>
    <n v="215400"/>
    <n v="6282.5"/>
    <n v="150780"/>
    <n v="64620"/>
    <n v="30"/>
    <n v="42.857142857142854"/>
    <x v="3"/>
  </r>
  <r>
    <x v="4"/>
    <x v="0"/>
    <n v="20231251"/>
    <n v="2697"/>
    <x v="0"/>
    <n v="53"/>
    <x v="4"/>
    <x v="4"/>
    <x v="0"/>
    <x v="4"/>
    <n v="2541"/>
    <n v="15246"/>
    <n v="1778.6999999999998"/>
    <n v="10672.199999999999"/>
    <n v="4573.8000000000011"/>
    <n v="30.000000000000004"/>
    <n v="42.857142857142868"/>
    <x v="4"/>
  </r>
  <r>
    <x v="5"/>
    <x v="1"/>
    <n v="20231252"/>
    <n v="4912"/>
    <x v="1"/>
    <n v="39"/>
    <x v="5"/>
    <x v="5"/>
    <x v="4"/>
    <x v="5"/>
    <n v="3797"/>
    <n v="3797"/>
    <n v="2657.8999999999996"/>
    <n v="2657.8999999999996"/>
    <n v="1139.1000000000004"/>
    <n v="30.000000000000011"/>
    <n v="42.857142857142875"/>
    <x v="3"/>
  </r>
  <r>
    <x v="6"/>
    <x v="1"/>
    <n v="20231253"/>
    <n v="2167"/>
    <x v="1"/>
    <n v="35"/>
    <x v="6"/>
    <x v="6"/>
    <x v="5"/>
    <x v="6"/>
    <n v="2111"/>
    <n v="99217"/>
    <n v="1477.6999999999998"/>
    <n v="69451.899999999994"/>
    <n v="29765.100000000006"/>
    <n v="30.000000000000004"/>
    <n v="42.857142857142868"/>
    <x v="0"/>
  </r>
  <r>
    <x v="7"/>
    <x v="1"/>
    <n v="20231254"/>
    <n v="2275"/>
    <x v="0"/>
    <n v="38"/>
    <x v="0"/>
    <x v="7"/>
    <x v="6"/>
    <x v="7"/>
    <n v="2904"/>
    <n v="14520"/>
    <n v="2032.8"/>
    <n v="10164"/>
    <n v="4356"/>
    <n v="30"/>
    <n v="42.857142857142854"/>
    <x v="1"/>
  </r>
  <r>
    <x v="8"/>
    <x v="1"/>
    <n v="20231255"/>
    <n v="2997"/>
    <x v="0"/>
    <n v="22"/>
    <x v="1"/>
    <x v="8"/>
    <x v="0"/>
    <x v="8"/>
    <n v="1117"/>
    <n v="17872"/>
    <n v="781.9"/>
    <n v="12510.4"/>
    <n v="5361.6"/>
    <n v="30.000000000000004"/>
    <n v="42.857142857142861"/>
    <x v="2"/>
  </r>
  <r>
    <x v="9"/>
    <x v="1"/>
    <n v="20231256"/>
    <n v="4444"/>
    <x v="1"/>
    <n v="24"/>
    <x v="2"/>
    <x v="0"/>
    <x v="1"/>
    <x v="9"/>
    <n v="616"/>
    <n v="10472"/>
    <n v="431.2"/>
    <n v="7330.4"/>
    <n v="3141.6000000000004"/>
    <n v="30.000000000000004"/>
    <n v="42.857142857142868"/>
    <x v="3"/>
  </r>
  <r>
    <x v="10"/>
    <x v="1"/>
    <n v="20231257"/>
    <n v="4138"/>
    <x v="1"/>
    <n v="35"/>
    <x v="3"/>
    <x v="1"/>
    <x v="2"/>
    <x v="10"/>
    <n v="3227"/>
    <n v="61313"/>
    <n v="2258.8999999999996"/>
    <n v="42919.099999999991"/>
    <n v="18393.900000000009"/>
    <n v="30.000000000000014"/>
    <n v="42.85714285714289"/>
    <x v="4"/>
  </r>
  <r>
    <x v="11"/>
    <x v="1"/>
    <n v="20231258"/>
    <n v="2703"/>
    <x v="0"/>
    <n v="34"/>
    <x v="4"/>
    <x v="2"/>
    <x v="3"/>
    <x v="11"/>
    <n v="4531"/>
    <n v="222019"/>
    <n v="3171.7"/>
    <n v="155413.29999999999"/>
    <n v="66605.700000000012"/>
    <n v="30.000000000000004"/>
    <n v="42.857142857142868"/>
    <x v="3"/>
  </r>
  <r>
    <x v="12"/>
    <x v="1"/>
    <n v="20231259"/>
    <n v="3080"/>
    <x v="0"/>
    <n v="37"/>
    <x v="5"/>
    <x v="3"/>
    <x v="0"/>
    <x v="12"/>
    <n v="1014"/>
    <n v="44616"/>
    <n v="709.8"/>
    <n v="31231.199999999997"/>
    <n v="13384.800000000003"/>
    <n v="30.000000000000004"/>
    <n v="42.857142857142868"/>
    <x v="0"/>
  </r>
  <r>
    <x v="13"/>
    <x v="1"/>
    <n v="20231260"/>
    <n v="3830"/>
    <x v="0"/>
    <n v="44"/>
    <x v="6"/>
    <x v="4"/>
    <x v="4"/>
    <x v="10"/>
    <n v="5257"/>
    <n v="99883"/>
    <n v="3679.8999999999996"/>
    <n v="69918.099999999991"/>
    <n v="29964.900000000009"/>
    <n v="30.000000000000011"/>
    <n v="42.857142857142875"/>
    <x v="1"/>
  </r>
  <r>
    <x v="14"/>
    <x v="1"/>
    <n v="20231261"/>
    <n v="3305"/>
    <x v="1"/>
    <n v="39"/>
    <x v="0"/>
    <x v="5"/>
    <x v="5"/>
    <x v="13"/>
    <n v="6650"/>
    <n v="192850"/>
    <n v="4655"/>
    <n v="134995"/>
    <n v="57855"/>
    <n v="30"/>
    <n v="42.857142857142854"/>
    <x v="2"/>
  </r>
  <r>
    <x v="15"/>
    <x v="1"/>
    <n v="20231262"/>
    <n v="3736"/>
    <x v="1"/>
    <n v="46"/>
    <x v="1"/>
    <x v="6"/>
    <x v="6"/>
    <x v="14"/>
    <n v="6654"/>
    <n v="266160"/>
    <n v="4657.7999999999993"/>
    <n v="186311.99999999997"/>
    <n v="79848.000000000029"/>
    <n v="30.000000000000011"/>
    <n v="42.857142857142875"/>
    <x v="3"/>
  </r>
  <r>
    <x v="16"/>
    <x v="1"/>
    <n v="20231263"/>
    <n v="3593"/>
    <x v="0"/>
    <n v="22"/>
    <x v="2"/>
    <x v="7"/>
    <x v="0"/>
    <x v="15"/>
    <n v="3049"/>
    <n v="85372"/>
    <n v="2134.2999999999997"/>
    <n v="59760.399999999994"/>
    <n v="25611.600000000006"/>
    <n v="30.000000000000004"/>
    <n v="42.857142857142868"/>
    <x v="4"/>
  </r>
  <r>
    <x v="17"/>
    <x v="1"/>
    <n v="20231264"/>
    <n v="2317"/>
    <x v="0"/>
    <n v="36"/>
    <x v="3"/>
    <x v="8"/>
    <x v="1"/>
    <x v="16"/>
    <n v="8831"/>
    <n v="397395"/>
    <n v="6181.7"/>
    <n v="278176.5"/>
    <n v="119218.5"/>
    <n v="30"/>
    <n v="42.857142857142854"/>
    <x v="3"/>
  </r>
  <r>
    <x v="18"/>
    <x v="1"/>
    <n v="20231265"/>
    <n v="4296"/>
    <x v="1"/>
    <n v="32"/>
    <x v="4"/>
    <x v="0"/>
    <x v="2"/>
    <x v="16"/>
    <n v="7312"/>
    <n v="329040"/>
    <n v="5118.3999999999996"/>
    <n v="230327.99999999997"/>
    <n v="98712.000000000029"/>
    <n v="30.000000000000011"/>
    <n v="42.857142857142875"/>
    <x v="0"/>
  </r>
  <r>
    <x v="19"/>
    <x v="1"/>
    <n v="20231266"/>
    <n v="4574"/>
    <x v="1"/>
    <n v="30"/>
    <x v="5"/>
    <x v="1"/>
    <x v="3"/>
    <x v="6"/>
    <n v="8518"/>
    <n v="400346"/>
    <n v="5962.5999999999995"/>
    <n v="280242.19999999995"/>
    <n v="120103.80000000005"/>
    <n v="30.000000000000011"/>
    <n v="42.857142857142883"/>
    <x v="1"/>
  </r>
  <r>
    <x v="20"/>
    <x v="1"/>
    <n v="20231267"/>
    <n v="2819"/>
    <x v="0"/>
    <n v="55"/>
    <x v="6"/>
    <x v="2"/>
    <x v="0"/>
    <x v="6"/>
    <n v="3021"/>
    <n v="141987"/>
    <n v="2114.6999999999998"/>
    <n v="99390.9"/>
    <n v="42596.100000000006"/>
    <n v="30.000000000000004"/>
    <n v="42.857142857142868"/>
    <x v="2"/>
  </r>
  <r>
    <x v="21"/>
    <x v="1"/>
    <n v="20231268"/>
    <n v="3185"/>
    <x v="0"/>
    <n v="40"/>
    <x v="0"/>
    <x v="3"/>
    <x v="4"/>
    <x v="4"/>
    <n v="8464"/>
    <n v="50784"/>
    <n v="5924.7999999999993"/>
    <n v="35548.799999999996"/>
    <n v="15235.200000000004"/>
    <n v="30.000000000000011"/>
    <n v="42.857142857142875"/>
    <x v="3"/>
  </r>
  <r>
    <x v="22"/>
    <x v="1"/>
    <n v="20231269"/>
    <n v="3193"/>
    <x v="1"/>
    <n v="53"/>
    <x v="1"/>
    <x v="4"/>
    <x v="5"/>
    <x v="7"/>
    <n v="6541"/>
    <n v="32705"/>
    <n v="4578.7"/>
    <n v="22893.5"/>
    <n v="9811.5"/>
    <n v="30"/>
    <n v="42.857142857142854"/>
    <x v="4"/>
  </r>
  <r>
    <x v="23"/>
    <x v="1"/>
    <n v="20231270"/>
    <n v="2148"/>
    <x v="1"/>
    <n v="35"/>
    <x v="2"/>
    <x v="5"/>
    <x v="6"/>
    <x v="17"/>
    <n v="6259"/>
    <n v="244101"/>
    <n v="4381.2999999999993"/>
    <n v="170870.69999999998"/>
    <n v="73230.300000000017"/>
    <n v="30.000000000000004"/>
    <n v="42.857142857142868"/>
    <x v="3"/>
  </r>
  <r>
    <x v="24"/>
    <x v="1"/>
    <n v="20231271"/>
    <n v="2910"/>
    <x v="0"/>
    <n v="23"/>
    <x v="3"/>
    <x v="6"/>
    <x v="0"/>
    <x v="18"/>
    <n v="4569"/>
    <n v="228450"/>
    <n v="3198.2999999999997"/>
    <n v="159915"/>
    <n v="68535"/>
    <n v="30"/>
    <n v="42.857142857142854"/>
    <x v="0"/>
  </r>
  <r>
    <x v="25"/>
    <x v="1"/>
    <n v="20231272"/>
    <n v="2878"/>
    <x v="0"/>
    <n v="44"/>
    <x v="4"/>
    <x v="7"/>
    <x v="1"/>
    <x v="19"/>
    <n v="1874"/>
    <n v="78708"/>
    <n v="1311.8"/>
    <n v="55095.6"/>
    <n v="23612.400000000001"/>
    <n v="30.000000000000004"/>
    <n v="42.857142857142861"/>
    <x v="1"/>
  </r>
  <r>
    <x v="26"/>
    <x v="1"/>
    <n v="20231273"/>
    <n v="4311"/>
    <x v="0"/>
    <n v="32"/>
    <x v="5"/>
    <x v="8"/>
    <x v="2"/>
    <x v="17"/>
    <n v="6384"/>
    <n v="248976"/>
    <n v="4468.7999999999993"/>
    <n v="174283.19999999998"/>
    <n v="74692.800000000017"/>
    <n v="30.000000000000004"/>
    <n v="42.857142857142868"/>
    <x v="2"/>
  </r>
  <r>
    <x v="27"/>
    <x v="1"/>
    <n v="20231274"/>
    <n v="3491"/>
    <x v="1"/>
    <n v="32"/>
    <x v="6"/>
    <x v="0"/>
    <x v="3"/>
    <x v="4"/>
    <n v="8286"/>
    <n v="49716"/>
    <n v="5800.2"/>
    <n v="34801.199999999997"/>
    <n v="14914.800000000003"/>
    <n v="30.000000000000004"/>
    <n v="42.857142857142868"/>
    <x v="3"/>
  </r>
  <r>
    <x v="28"/>
    <x v="1"/>
    <n v="20231275"/>
    <n v="3516"/>
    <x v="1"/>
    <n v="26"/>
    <x v="0"/>
    <x v="1"/>
    <x v="0"/>
    <x v="20"/>
    <n v="8315"/>
    <n v="399120"/>
    <n v="5820.5"/>
    <n v="279384"/>
    <n v="119736"/>
    <n v="30"/>
    <n v="42.857142857142854"/>
    <x v="4"/>
  </r>
  <r>
    <x v="29"/>
    <x v="1"/>
    <n v="20231276"/>
    <n v="4874"/>
    <x v="0"/>
    <n v="41"/>
    <x v="1"/>
    <x v="2"/>
    <x v="4"/>
    <x v="18"/>
    <n v="8630"/>
    <n v="431500"/>
    <n v="6041"/>
    <n v="302050"/>
    <n v="129450"/>
    <n v="30"/>
    <n v="42.857142857142854"/>
    <x v="3"/>
  </r>
  <r>
    <x v="30"/>
    <x v="1"/>
    <n v="20231277"/>
    <n v="4788"/>
    <x v="0"/>
    <n v="36"/>
    <x v="2"/>
    <x v="3"/>
    <x v="5"/>
    <x v="12"/>
    <n v="9322"/>
    <n v="410168"/>
    <n v="6525.4"/>
    <n v="287117.59999999998"/>
    <n v="123050.40000000002"/>
    <n v="30.000000000000004"/>
    <n v="42.857142857142868"/>
    <x v="0"/>
  </r>
  <r>
    <x v="31"/>
    <x v="1"/>
    <n v="20231278"/>
    <n v="2525"/>
    <x v="1"/>
    <n v="42"/>
    <x v="3"/>
    <x v="4"/>
    <x v="6"/>
    <x v="21"/>
    <n v="6086"/>
    <n v="249526"/>
    <n v="4260.2"/>
    <n v="174668.19999999998"/>
    <n v="74857.800000000017"/>
    <n v="30.000000000000004"/>
    <n v="42.857142857142868"/>
    <x v="1"/>
  </r>
  <r>
    <x v="32"/>
    <x v="1"/>
    <n v="20231279"/>
    <n v="3235"/>
    <x v="1"/>
    <n v="22"/>
    <x v="4"/>
    <x v="5"/>
    <x v="0"/>
    <x v="22"/>
    <n v="5145"/>
    <n v="10290"/>
    <n v="3601.4999999999995"/>
    <n v="7202.9999999999991"/>
    <n v="3087.0000000000009"/>
    <n v="30.000000000000011"/>
    <n v="42.857142857142875"/>
    <x v="2"/>
  </r>
  <r>
    <x v="33"/>
    <x v="2"/>
    <n v="20231280"/>
    <n v="3558"/>
    <x v="0"/>
    <n v="36"/>
    <x v="5"/>
    <x v="6"/>
    <x v="1"/>
    <x v="14"/>
    <n v="3365"/>
    <n v="134600"/>
    <n v="2355.5"/>
    <n v="94220"/>
    <n v="40380"/>
    <n v="30"/>
    <n v="42.857142857142854"/>
    <x v="3"/>
  </r>
  <r>
    <x v="34"/>
    <x v="2"/>
    <n v="20231281"/>
    <n v="3869"/>
    <x v="0"/>
    <n v="48"/>
    <x v="6"/>
    <x v="7"/>
    <x v="2"/>
    <x v="23"/>
    <n v="2950"/>
    <n v="67850"/>
    <n v="2065"/>
    <n v="47495"/>
    <n v="20355"/>
    <n v="30"/>
    <n v="42.857142857142854"/>
    <x v="4"/>
  </r>
  <r>
    <x v="35"/>
    <x v="2"/>
    <n v="20231282"/>
    <n v="2939"/>
    <x v="1"/>
    <n v="46"/>
    <x v="0"/>
    <x v="8"/>
    <x v="3"/>
    <x v="24"/>
    <n v="9398"/>
    <n v="244348"/>
    <n v="6578.5999999999995"/>
    <n v="171043.59999999998"/>
    <n v="73304.400000000023"/>
    <n v="30.000000000000011"/>
    <n v="42.857142857142875"/>
    <x v="3"/>
  </r>
  <r>
    <x v="36"/>
    <x v="2"/>
    <n v="20231283"/>
    <n v="2081"/>
    <x v="1"/>
    <n v="52"/>
    <x v="1"/>
    <x v="0"/>
    <x v="0"/>
    <x v="25"/>
    <n v="9656"/>
    <n v="173808"/>
    <n v="6759.2"/>
    <n v="121665.59999999999"/>
    <n v="52142.400000000009"/>
    <n v="30.000000000000004"/>
    <n v="42.857142857142868"/>
    <x v="0"/>
  </r>
  <r>
    <x v="37"/>
    <x v="2"/>
    <n v="20231284"/>
    <n v="2232"/>
    <x v="0"/>
    <n v="55"/>
    <x v="2"/>
    <x v="1"/>
    <x v="4"/>
    <x v="23"/>
    <n v="9997"/>
    <n v="229931"/>
    <n v="6997.9"/>
    <n v="160951.69999999998"/>
    <n v="68979.300000000017"/>
    <n v="30.000000000000011"/>
    <n v="42.857142857142868"/>
    <x v="1"/>
  </r>
  <r>
    <x v="38"/>
    <x v="2"/>
    <n v="20231285"/>
    <n v="3371"/>
    <x v="0"/>
    <n v="46"/>
    <x v="3"/>
    <x v="2"/>
    <x v="5"/>
    <x v="15"/>
    <n v="9073"/>
    <n v="254044"/>
    <n v="6351.0999999999995"/>
    <n v="177830.8"/>
    <n v="76213.200000000012"/>
    <n v="30.000000000000004"/>
    <n v="42.857142857142868"/>
    <x v="2"/>
  </r>
  <r>
    <x v="39"/>
    <x v="2"/>
    <n v="20231286"/>
    <n v="2131"/>
    <x v="1"/>
    <n v="27"/>
    <x v="4"/>
    <x v="3"/>
    <x v="6"/>
    <x v="0"/>
    <n v="8532"/>
    <n v="170640"/>
    <n v="5972.4"/>
    <n v="119448"/>
    <n v="51192"/>
    <n v="30"/>
    <n v="42.857142857142854"/>
    <x v="3"/>
  </r>
  <r>
    <x v="40"/>
    <x v="2"/>
    <n v="20231287"/>
    <n v="2346"/>
    <x v="1"/>
    <n v="21"/>
    <x v="5"/>
    <x v="4"/>
    <x v="0"/>
    <x v="15"/>
    <n v="1656"/>
    <n v="46368"/>
    <n v="1159.1999999999998"/>
    <n v="32457.599999999995"/>
    <n v="13910.400000000005"/>
    <n v="30.000000000000011"/>
    <n v="42.857142857142875"/>
    <x v="4"/>
  </r>
  <r>
    <x v="41"/>
    <x v="2"/>
    <n v="20231288"/>
    <n v="3910"/>
    <x v="0"/>
    <n v="33"/>
    <x v="6"/>
    <x v="5"/>
    <x v="1"/>
    <x v="6"/>
    <n v="7162"/>
    <n v="336614"/>
    <n v="5013.3999999999996"/>
    <n v="235629.8"/>
    <n v="100984.20000000001"/>
    <n v="30.000000000000004"/>
    <n v="42.857142857142868"/>
    <x v="3"/>
  </r>
  <r>
    <x v="42"/>
    <x v="2"/>
    <n v="20231289"/>
    <n v="3557"/>
    <x v="0"/>
    <n v="31"/>
    <x v="0"/>
    <x v="6"/>
    <x v="2"/>
    <x v="6"/>
    <n v="7364"/>
    <n v="346108"/>
    <n v="5154.7999999999993"/>
    <n v="242275.59999999998"/>
    <n v="103832.40000000002"/>
    <n v="30.000000000000004"/>
    <n v="42.857142857142868"/>
    <x v="0"/>
  </r>
  <r>
    <x v="43"/>
    <x v="2"/>
    <n v="20231290"/>
    <n v="4876"/>
    <x v="1"/>
    <n v="35"/>
    <x v="1"/>
    <x v="7"/>
    <x v="3"/>
    <x v="6"/>
    <n v="4974"/>
    <n v="233778"/>
    <n v="3481.7999999999997"/>
    <n v="163644.59999999998"/>
    <n v="70133.400000000023"/>
    <n v="30.000000000000011"/>
    <n v="42.857142857142875"/>
    <x v="1"/>
  </r>
  <r>
    <x v="44"/>
    <x v="2"/>
    <n v="20231291"/>
    <n v="3116"/>
    <x v="1"/>
    <n v="49"/>
    <x v="2"/>
    <x v="8"/>
    <x v="0"/>
    <x v="26"/>
    <n v="8214"/>
    <n v="57498"/>
    <n v="5749.7999999999993"/>
    <n v="40248.599999999991"/>
    <n v="17249.400000000009"/>
    <n v="30.000000000000014"/>
    <n v="42.85714285714289"/>
    <x v="2"/>
  </r>
  <r>
    <x v="45"/>
    <x v="2"/>
    <n v="20231292"/>
    <n v="4048"/>
    <x v="0"/>
    <n v="55"/>
    <x v="0"/>
    <x v="0"/>
    <x v="0"/>
    <x v="12"/>
    <n v="1910"/>
    <n v="84040"/>
    <n v="1337"/>
    <n v="58828"/>
    <n v="25212"/>
    <n v="30"/>
    <n v="42.857142857142854"/>
    <x v="0"/>
  </r>
  <r>
    <x v="46"/>
    <x v="2"/>
    <n v="20231293"/>
    <n v="4931"/>
    <x v="0"/>
    <n v="27"/>
    <x v="1"/>
    <x v="1"/>
    <x v="1"/>
    <x v="22"/>
    <n v="4954"/>
    <n v="9908"/>
    <n v="3467.7999999999997"/>
    <n v="6935.5999999999995"/>
    <n v="2972.4000000000005"/>
    <n v="30.000000000000004"/>
    <n v="42.857142857142868"/>
    <x v="1"/>
  </r>
  <r>
    <x v="47"/>
    <x v="2"/>
    <n v="20231294"/>
    <n v="2396"/>
    <x v="1"/>
    <n v="31"/>
    <x v="2"/>
    <x v="2"/>
    <x v="2"/>
    <x v="20"/>
    <n v="848"/>
    <n v="40704"/>
    <n v="593.59999999999991"/>
    <n v="28492.799999999996"/>
    <n v="12211.200000000004"/>
    <n v="30.000000000000011"/>
    <n v="42.857142857142875"/>
    <x v="2"/>
  </r>
  <r>
    <x v="48"/>
    <x v="2"/>
    <n v="20231295"/>
    <n v="2574"/>
    <x v="1"/>
    <n v="43"/>
    <x v="3"/>
    <x v="3"/>
    <x v="3"/>
    <x v="27"/>
    <n v="9063"/>
    <n v="90630"/>
    <n v="6344.0999999999995"/>
    <n v="63440.999999999993"/>
    <n v="27189.000000000007"/>
    <n v="30.000000000000011"/>
    <n v="42.857142857142868"/>
    <x v="3"/>
  </r>
  <r>
    <x v="49"/>
    <x v="2"/>
    <n v="20231296"/>
    <n v="4132"/>
    <x v="0"/>
    <n v="26"/>
    <x v="4"/>
    <x v="4"/>
    <x v="0"/>
    <x v="13"/>
    <n v="2327"/>
    <n v="67483"/>
    <n v="1628.8999999999999"/>
    <n v="47238.1"/>
    <n v="20244.900000000001"/>
    <n v="30.000000000000004"/>
    <n v="42.857142857142861"/>
    <x v="4"/>
  </r>
  <r>
    <x v="50"/>
    <x v="2"/>
    <n v="20231297"/>
    <n v="3730"/>
    <x v="0"/>
    <n v="31"/>
    <x v="5"/>
    <x v="5"/>
    <x v="4"/>
    <x v="5"/>
    <n v="8696"/>
    <n v="8696"/>
    <n v="6087.2"/>
    <n v="6087.2"/>
    <n v="2608.8000000000002"/>
    <n v="30.000000000000004"/>
    <n v="42.85714285714286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6586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multipleFieldFilters="0">
  <location ref="A6:G158" firstHeaderRow="0" firstDataRow="1" firstDataCol="1" rowPageCount="3" colPageCount="1"/>
  <pivotFields count="18">
    <pivotField axis="axisRow" numFmtId="15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axis="axisPage" showAll="0">
      <items count="4">
        <item x="0"/>
        <item x="1"/>
        <item x="2"/>
        <item t="default"/>
      </items>
    </pivotField>
    <pivotField dataField="1" showAll="0"/>
    <pivotField showAll="0"/>
    <pivotField axis="axisRow" showAll="0">
      <items count="3">
        <item x="1"/>
        <item x="0"/>
        <item t="default"/>
      </items>
    </pivotField>
    <pivotField dataField="1" showAll="0"/>
    <pivotField showAll="0">
      <items count="8">
        <item x="5"/>
        <item x="1"/>
        <item x="3"/>
        <item x="2"/>
        <item x="0"/>
        <item x="6"/>
        <item x="4"/>
        <item t="default"/>
      </items>
    </pivotField>
    <pivotField axis="axisRow" showAll="0">
      <items count="10">
        <item x="0"/>
        <item x="8"/>
        <item x="1"/>
        <item x="2"/>
        <item x="3"/>
        <item x="5"/>
        <item x="6"/>
        <item x="4"/>
        <item x="7"/>
        <item t="default"/>
      </items>
    </pivotField>
    <pivotField axis="axisRow" showAll="0">
      <items count="8">
        <item x="1"/>
        <item x="0"/>
        <item x="2"/>
        <item x="4"/>
        <item x="3"/>
        <item x="5"/>
        <item x="6"/>
        <item t="default"/>
      </items>
    </pivotField>
    <pivotField axis="axisPage" showAll="0">
      <items count="29">
        <item x="5"/>
        <item x="22"/>
        <item x="2"/>
        <item x="7"/>
        <item x="4"/>
        <item x="26"/>
        <item x="27"/>
        <item x="1"/>
        <item x="8"/>
        <item x="9"/>
        <item x="25"/>
        <item x="10"/>
        <item x="0"/>
        <item x="23"/>
        <item x="3"/>
        <item x="24"/>
        <item x="15"/>
        <item x="13"/>
        <item x="17"/>
        <item x="14"/>
        <item x="21"/>
        <item x="19"/>
        <item x="12"/>
        <item x="16"/>
        <item x="6"/>
        <item x="20"/>
        <item x="11"/>
        <item x="18"/>
        <item t="default"/>
      </items>
    </pivotField>
    <pivotField showAll="0"/>
    <pivotField dataField="1" showAll="0"/>
    <pivotField showAll="0"/>
    <pivotField dataField="1" showAll="0"/>
    <pivotField showAll="0"/>
    <pivotField dataField="1" showAll="0"/>
    <pivotField dataField="1" numFmtId="2" showAll="0"/>
    <pivotField axis="axisPage" showAll="0">
      <items count="6">
        <item x="0"/>
        <item x="3"/>
        <item x="4"/>
        <item x="1"/>
        <item x="2"/>
        <item t="default"/>
      </items>
    </pivotField>
  </pivotFields>
  <rowFields count="4">
    <field x="8"/>
    <field x="7"/>
    <field x="0"/>
    <field x="4"/>
  </rowFields>
  <rowItems count="152">
    <i>
      <x/>
    </i>
    <i r="1">
      <x/>
    </i>
    <i r="2">
      <x v="9"/>
    </i>
    <i r="3">
      <x/>
    </i>
    <i r="1">
      <x v="1"/>
    </i>
    <i r="2">
      <x v="17"/>
    </i>
    <i r="3">
      <x v="1"/>
    </i>
    <i r="1">
      <x v="2"/>
    </i>
    <i r="2">
      <x v="1"/>
    </i>
    <i r="3">
      <x/>
    </i>
    <i r="2">
      <x v="46"/>
    </i>
    <i r="3">
      <x v="1"/>
    </i>
    <i r="1">
      <x v="5"/>
    </i>
    <i r="2">
      <x v="41"/>
    </i>
    <i r="3">
      <x v="1"/>
    </i>
    <i r="1">
      <x v="6"/>
    </i>
    <i r="2">
      <x v="33"/>
    </i>
    <i r="3">
      <x v="1"/>
    </i>
    <i r="1">
      <x v="8"/>
    </i>
    <i r="2">
      <x v="25"/>
    </i>
    <i r="3">
      <x v="1"/>
    </i>
    <i>
      <x v="1"/>
    </i>
    <i r="1">
      <x/>
    </i>
    <i r="2">
      <x/>
    </i>
    <i r="3">
      <x v="1"/>
    </i>
    <i r="2">
      <x v="36"/>
    </i>
    <i r="3">
      <x/>
    </i>
    <i r="2">
      <x v="45"/>
    </i>
    <i r="3">
      <x v="1"/>
    </i>
    <i r="1">
      <x v="1"/>
    </i>
    <i r="2">
      <x v="8"/>
    </i>
    <i r="3">
      <x v="1"/>
    </i>
    <i r="2">
      <x v="44"/>
    </i>
    <i r="3">
      <x/>
    </i>
    <i r="1">
      <x v="2"/>
    </i>
    <i r="2">
      <x v="28"/>
    </i>
    <i r="3">
      <x/>
    </i>
    <i r="1">
      <x v="3"/>
    </i>
    <i r="2">
      <x v="20"/>
    </i>
    <i r="3">
      <x v="1"/>
    </i>
    <i r="1">
      <x v="4"/>
    </i>
    <i r="2">
      <x v="12"/>
    </i>
    <i r="3">
      <x v="1"/>
    </i>
    <i r="1">
      <x v="5"/>
    </i>
    <i r="2">
      <x v="32"/>
    </i>
    <i r="3">
      <x/>
    </i>
    <i r="1">
      <x v="6"/>
    </i>
    <i r="2">
      <x v="24"/>
    </i>
    <i r="3">
      <x v="1"/>
    </i>
    <i r="1">
      <x v="7"/>
    </i>
    <i r="2">
      <x v="4"/>
    </i>
    <i r="3">
      <x v="1"/>
    </i>
    <i r="2">
      <x v="40"/>
    </i>
    <i r="3">
      <x/>
    </i>
    <i r="2">
      <x v="49"/>
    </i>
    <i r="3">
      <x v="1"/>
    </i>
    <i r="1">
      <x v="8"/>
    </i>
    <i r="2">
      <x v="16"/>
    </i>
    <i r="3">
      <x v="1"/>
    </i>
    <i>
      <x v="2"/>
    </i>
    <i r="1">
      <x/>
    </i>
    <i r="2">
      <x v="18"/>
    </i>
    <i r="3">
      <x/>
    </i>
    <i r="1">
      <x v="1"/>
    </i>
    <i r="2">
      <x v="26"/>
    </i>
    <i r="3">
      <x v="1"/>
    </i>
    <i r="1">
      <x v="2"/>
    </i>
    <i r="2">
      <x v="10"/>
    </i>
    <i r="3">
      <x/>
    </i>
    <i r="1">
      <x v="3"/>
    </i>
    <i r="2">
      <x v="2"/>
    </i>
    <i r="3">
      <x/>
    </i>
    <i r="2">
      <x v="47"/>
    </i>
    <i r="3">
      <x/>
    </i>
    <i r="1">
      <x v="6"/>
    </i>
    <i r="2">
      <x v="42"/>
    </i>
    <i r="3">
      <x v="1"/>
    </i>
    <i r="1">
      <x v="8"/>
    </i>
    <i r="2">
      <x v="34"/>
    </i>
    <i r="3">
      <x v="1"/>
    </i>
    <i>
      <x v="3"/>
    </i>
    <i r="1">
      <x v="2"/>
    </i>
    <i r="2">
      <x v="37"/>
    </i>
    <i r="3">
      <x v="1"/>
    </i>
    <i r="1">
      <x v="3"/>
    </i>
    <i r="2">
      <x v="29"/>
    </i>
    <i r="3">
      <x v="1"/>
    </i>
    <i r="1">
      <x v="4"/>
    </i>
    <i r="2">
      <x v="21"/>
    </i>
    <i r="3">
      <x v="1"/>
    </i>
    <i r="1">
      <x v="5"/>
    </i>
    <i r="2">
      <x v="5"/>
    </i>
    <i r="3">
      <x/>
    </i>
    <i r="2">
      <x v="50"/>
    </i>
    <i r="3">
      <x v="1"/>
    </i>
    <i r="1">
      <x v="7"/>
    </i>
    <i r="2">
      <x v="13"/>
    </i>
    <i r="3">
      <x v="1"/>
    </i>
    <i>
      <x v="4"/>
    </i>
    <i r="1">
      <x/>
    </i>
    <i r="2">
      <x v="27"/>
    </i>
    <i r="3">
      <x/>
    </i>
    <i r="1">
      <x v="1"/>
    </i>
    <i r="2">
      <x v="35"/>
    </i>
    <i r="3">
      <x/>
    </i>
    <i r="1">
      <x v="2"/>
    </i>
    <i r="2">
      <x v="19"/>
    </i>
    <i r="3">
      <x/>
    </i>
    <i r="1">
      <x v="3"/>
    </i>
    <i r="2">
      <x v="11"/>
    </i>
    <i r="3">
      <x v="1"/>
    </i>
    <i r="1">
      <x v="4"/>
    </i>
    <i r="2">
      <x v="3"/>
    </i>
    <i r="3">
      <x v="1"/>
    </i>
    <i r="2">
      <x v="48"/>
    </i>
    <i r="3">
      <x/>
    </i>
    <i r="1">
      <x v="8"/>
    </i>
    <i r="2">
      <x v="43"/>
    </i>
    <i r="3">
      <x/>
    </i>
    <i>
      <x v="5"/>
    </i>
    <i r="1">
      <x v="3"/>
    </i>
    <i r="2">
      <x v="38"/>
    </i>
    <i r="3">
      <x v="1"/>
    </i>
    <i r="1">
      <x v="4"/>
    </i>
    <i r="2">
      <x v="30"/>
    </i>
    <i r="3">
      <x v="1"/>
    </i>
    <i r="1">
      <x v="5"/>
    </i>
    <i r="2">
      <x v="14"/>
    </i>
    <i r="3">
      <x/>
    </i>
    <i r="1">
      <x v="6"/>
    </i>
    <i r="2">
      <x v="6"/>
    </i>
    <i r="3">
      <x/>
    </i>
    <i r="1">
      <x v="7"/>
    </i>
    <i r="2">
      <x v="22"/>
    </i>
    <i r="3">
      <x/>
    </i>
    <i>
      <x v="6"/>
    </i>
    <i r="1">
      <x v="4"/>
    </i>
    <i r="2">
      <x v="39"/>
    </i>
    <i r="3">
      <x/>
    </i>
    <i r="1">
      <x v="5"/>
    </i>
    <i r="2">
      <x v="23"/>
    </i>
    <i r="3">
      <x/>
    </i>
    <i r="1">
      <x v="6"/>
    </i>
    <i r="2">
      <x v="15"/>
    </i>
    <i r="3">
      <x/>
    </i>
    <i r="1">
      <x v="7"/>
    </i>
    <i r="2">
      <x v="31"/>
    </i>
    <i r="3">
      <x/>
    </i>
    <i r="1">
      <x v="8"/>
    </i>
    <i r="2">
      <x v="7"/>
    </i>
    <i r="3"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3">
    <pageField fld="17" hier="-1"/>
    <pageField fld="9" hier="-1"/>
    <pageField fld="1" hier="-1"/>
  </pageFields>
  <dataFields count="6">
    <dataField name="Sum of Total Amount" fld="11" baseField="0" baseItem="0"/>
    <dataField name="Sum of Total Cost=Cost Price* Quantity" fld="13" baseField="0" baseItem="0"/>
    <dataField name="Sum of Profit % (on Total)" fld="15" baseField="0" baseItem="0"/>
    <dataField name="Sum of Profit % (on Cost)" fld="16" baseField="0" baseItem="0"/>
    <dataField name="Sum of Age" fld="5" baseField="0" baseItem="0"/>
    <dataField name="Sum of Order ID" fld="2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658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B28" firstHeaderRow="1" firstDataRow="1" firstDataCol="1"/>
  <pivotFields count="18">
    <pivotField numFmtId="15"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axis="axisRow" showAll="0">
      <items count="8">
        <item x="5"/>
        <item x="1"/>
        <item x="3"/>
        <item x="2"/>
        <item x="0"/>
        <item x="6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2" showAll="0"/>
    <pivotField showAll="0"/>
  </pivotFields>
  <rowFields count="2">
    <field x="6"/>
    <field x="1"/>
  </rowFields>
  <rowItems count="27">
    <i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 v="1"/>
    </i>
    <i r="1">
      <x v="2"/>
    </i>
    <i>
      <x v="6"/>
    </i>
    <i r="1">
      <x/>
    </i>
    <i r="1">
      <x v="1"/>
    </i>
    <i r="1">
      <x v="2"/>
    </i>
    <i t="grand">
      <x/>
    </i>
  </rowItems>
  <colItems count="1">
    <i/>
  </colItems>
  <dataFields count="1">
    <dataField name="Sum of Profit= Total Amount-Total Cost" fld="14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6"/>
  <sheetViews>
    <sheetView topLeftCell="A4" zoomScale="106" zoomScaleNormal="106" workbookViewId="0">
      <selection activeCell="Q3" sqref="Q3"/>
    </sheetView>
  </sheetViews>
  <sheetFormatPr defaultRowHeight="15"/>
  <cols>
    <col min="1" max="1" width="13.5703125" customWidth="1"/>
    <col min="2" max="2" width="11.28515625" customWidth="1"/>
    <col min="3" max="3" width="12.5703125" customWidth="1"/>
    <col min="4" max="4" width="10.5703125" customWidth="1"/>
    <col min="5" max="5" width="4.85546875" customWidth="1"/>
    <col min="6" max="6" width="6.85546875" customWidth="1"/>
    <col min="7" max="7" width="14.5703125" customWidth="1"/>
    <col min="8" max="8" width="15" customWidth="1"/>
    <col min="9" max="9" width="7.5703125" customWidth="1"/>
    <col min="10" max="10" width="9.28515625" customWidth="1"/>
    <col min="11" max="11" width="6.85546875" customWidth="1"/>
    <col min="12" max="12" width="9.140625" customWidth="1"/>
    <col min="13" max="15" width="13.42578125" customWidth="1"/>
    <col min="16" max="16" width="10.28515625" customWidth="1"/>
    <col min="17" max="17" width="13.42578125" customWidth="1"/>
    <col min="18" max="18" width="20" customWidth="1"/>
  </cols>
  <sheetData>
    <row r="1" spans="1:18" ht="22.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ht="63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  <c r="R2" s="8" t="s">
        <v>18</v>
      </c>
    </row>
    <row r="3" spans="1:18" ht="15.75">
      <c r="A3" s="2">
        <v>44953</v>
      </c>
      <c r="B3" s="7" t="str">
        <f>TEXT(A3, "mmmm")</f>
        <v>January</v>
      </c>
      <c r="C3" s="1">
        <v>20231247</v>
      </c>
      <c r="D3" s="1">
        <v>3118</v>
      </c>
      <c r="E3" s="1" t="s">
        <v>19</v>
      </c>
      <c r="F3" s="1">
        <v>43</v>
      </c>
      <c r="G3" s="1" t="s">
        <v>20</v>
      </c>
      <c r="H3" s="1" t="s">
        <v>21</v>
      </c>
      <c r="I3" s="1" t="s">
        <v>19</v>
      </c>
      <c r="J3" s="1">
        <v>20</v>
      </c>
      <c r="K3" s="1">
        <v>7639</v>
      </c>
      <c r="L3" s="1">
        <f>(J3*K3)</f>
        <v>152780</v>
      </c>
      <c r="M3" s="1">
        <f>70% *K3</f>
        <v>5347.2999999999993</v>
      </c>
      <c r="N3" s="1">
        <f>(M3*J3)</f>
        <v>106945.99999999999</v>
      </c>
      <c r="O3" s="1">
        <f>(L3-N3)</f>
        <v>45834.000000000015</v>
      </c>
      <c r="P3" s="1">
        <f>(O3/L3)*100</f>
        <v>30.000000000000011</v>
      </c>
      <c r="Q3" s="9">
        <f>(O3/N3)*100</f>
        <v>42.857142857142875</v>
      </c>
      <c r="R3" s="1" t="s">
        <v>22</v>
      </c>
    </row>
    <row r="4" spans="1:18" ht="15.75">
      <c r="A4" s="2">
        <v>44954</v>
      </c>
      <c r="B4" s="7" t="str">
        <f t="shared" ref="B4:B53" si="0">TEXT(A4, "mmmm")</f>
        <v>January</v>
      </c>
      <c r="C4" s="1">
        <v>20231248</v>
      </c>
      <c r="D4" s="1">
        <v>2958</v>
      </c>
      <c r="E4" s="1" t="s">
        <v>23</v>
      </c>
      <c r="F4" s="1">
        <v>45</v>
      </c>
      <c r="G4" s="1" t="s">
        <v>24</v>
      </c>
      <c r="H4" s="1" t="s">
        <v>25</v>
      </c>
      <c r="I4" s="1" t="s">
        <v>26</v>
      </c>
      <c r="J4" s="1">
        <v>15</v>
      </c>
      <c r="K4" s="1">
        <v>9703</v>
      </c>
      <c r="L4" s="1">
        <f t="shared" ref="L4:L53" si="1">(J4*K4)</f>
        <v>145545</v>
      </c>
      <c r="M4" s="1">
        <f t="shared" ref="M4:M53" si="2">70% *K4</f>
        <v>6792.0999999999995</v>
      </c>
      <c r="N4" s="1">
        <f t="shared" ref="N4:N53" si="3">(M4*J4)</f>
        <v>101881.49999999999</v>
      </c>
      <c r="O4" s="1">
        <f t="shared" ref="O4:O53" si="4">(L4-N4)</f>
        <v>43663.500000000015</v>
      </c>
      <c r="P4" s="1">
        <f t="shared" ref="P4:P53" si="5">(O4/L4)*100</f>
        <v>30.000000000000011</v>
      </c>
      <c r="Q4" s="9">
        <f t="shared" ref="Q4:Q53" si="6">(O4/N4)*100</f>
        <v>42.857142857142875</v>
      </c>
      <c r="R4" s="1" t="s">
        <v>27</v>
      </c>
    </row>
    <row r="5" spans="1:18" ht="15.75">
      <c r="A5" s="2">
        <v>44955</v>
      </c>
      <c r="B5" s="7" t="str">
        <f t="shared" si="0"/>
        <v>January</v>
      </c>
      <c r="C5" s="1">
        <v>20231249</v>
      </c>
      <c r="D5" s="1">
        <v>2544</v>
      </c>
      <c r="E5" s="1" t="s">
        <v>23</v>
      </c>
      <c r="F5" s="1">
        <v>45</v>
      </c>
      <c r="G5" s="1" t="s">
        <v>28</v>
      </c>
      <c r="H5" s="1" t="s">
        <v>29</v>
      </c>
      <c r="I5" s="1" t="s">
        <v>9</v>
      </c>
      <c r="J5" s="1">
        <v>3</v>
      </c>
      <c r="K5" s="1">
        <v>5979</v>
      </c>
      <c r="L5" s="1">
        <f t="shared" si="1"/>
        <v>17937</v>
      </c>
      <c r="M5" s="1">
        <f t="shared" si="2"/>
        <v>4185.3</v>
      </c>
      <c r="N5" s="1">
        <f t="shared" si="3"/>
        <v>12555.900000000001</v>
      </c>
      <c r="O5" s="1">
        <f t="shared" si="4"/>
        <v>5381.0999999999985</v>
      </c>
      <c r="P5" s="1">
        <f t="shared" si="5"/>
        <v>29.999999999999993</v>
      </c>
      <c r="Q5" s="9">
        <f t="shared" si="6"/>
        <v>42.85714285714284</v>
      </c>
      <c r="R5" s="1" t="s">
        <v>30</v>
      </c>
    </row>
    <row r="6" spans="1:18" ht="15.75">
      <c r="A6" s="2">
        <v>44956</v>
      </c>
      <c r="B6" s="7" t="str">
        <f t="shared" si="0"/>
        <v>January</v>
      </c>
      <c r="C6" s="1">
        <v>20231250</v>
      </c>
      <c r="D6" s="1">
        <v>3212</v>
      </c>
      <c r="E6" s="1" t="s">
        <v>19</v>
      </c>
      <c r="F6" s="1">
        <v>28</v>
      </c>
      <c r="G6" s="1" t="s">
        <v>31</v>
      </c>
      <c r="H6" s="1" t="s">
        <v>32</v>
      </c>
      <c r="I6" s="1" t="s">
        <v>33</v>
      </c>
      <c r="J6" s="1">
        <v>24</v>
      </c>
      <c r="K6" s="1">
        <v>8975</v>
      </c>
      <c r="L6" s="1">
        <f t="shared" si="1"/>
        <v>215400</v>
      </c>
      <c r="M6" s="1">
        <f t="shared" si="2"/>
        <v>6282.5</v>
      </c>
      <c r="N6" s="1">
        <f t="shared" si="3"/>
        <v>150780</v>
      </c>
      <c r="O6" s="1">
        <f t="shared" si="4"/>
        <v>64620</v>
      </c>
      <c r="P6" s="1">
        <f t="shared" si="5"/>
        <v>30</v>
      </c>
      <c r="Q6" s="9">
        <f t="shared" si="6"/>
        <v>42.857142857142854</v>
      </c>
      <c r="R6" s="1" t="s">
        <v>34</v>
      </c>
    </row>
    <row r="7" spans="1:18" ht="15.75">
      <c r="A7" s="2">
        <v>44957</v>
      </c>
      <c r="B7" s="7" t="str">
        <f t="shared" si="0"/>
        <v>January</v>
      </c>
      <c r="C7" s="1">
        <v>20231251</v>
      </c>
      <c r="D7" s="1">
        <v>2697</v>
      </c>
      <c r="E7" s="1" t="s">
        <v>19</v>
      </c>
      <c r="F7" s="1">
        <v>53</v>
      </c>
      <c r="G7" s="1" t="s">
        <v>35</v>
      </c>
      <c r="H7" s="1" t="s">
        <v>36</v>
      </c>
      <c r="I7" s="1" t="s">
        <v>19</v>
      </c>
      <c r="J7" s="1">
        <v>6</v>
      </c>
      <c r="K7" s="1">
        <v>2541</v>
      </c>
      <c r="L7" s="1">
        <f t="shared" si="1"/>
        <v>15246</v>
      </c>
      <c r="M7" s="1">
        <f t="shared" si="2"/>
        <v>1778.6999999999998</v>
      </c>
      <c r="N7" s="1">
        <f t="shared" si="3"/>
        <v>10672.199999999999</v>
      </c>
      <c r="O7" s="1">
        <f t="shared" si="4"/>
        <v>4573.8000000000011</v>
      </c>
      <c r="P7" s="1">
        <f t="shared" si="5"/>
        <v>30.000000000000004</v>
      </c>
      <c r="Q7" s="9">
        <f t="shared" si="6"/>
        <v>42.857142857142868</v>
      </c>
      <c r="R7" s="1" t="s">
        <v>37</v>
      </c>
    </row>
    <row r="8" spans="1:18" ht="15.75">
      <c r="A8" s="2">
        <v>44958</v>
      </c>
      <c r="B8" s="7" t="str">
        <f t="shared" si="0"/>
        <v>February</v>
      </c>
      <c r="C8" s="1">
        <v>20231252</v>
      </c>
      <c r="D8" s="1">
        <v>4912</v>
      </c>
      <c r="E8" s="1" t="s">
        <v>23</v>
      </c>
      <c r="F8" s="1">
        <v>39</v>
      </c>
      <c r="G8" s="1" t="s">
        <v>38</v>
      </c>
      <c r="H8" s="1" t="s">
        <v>39</v>
      </c>
      <c r="I8" s="1" t="s">
        <v>40</v>
      </c>
      <c r="J8" s="1">
        <v>1</v>
      </c>
      <c r="K8" s="1">
        <v>3797</v>
      </c>
      <c r="L8" s="1">
        <f t="shared" si="1"/>
        <v>3797</v>
      </c>
      <c r="M8" s="1">
        <f t="shared" si="2"/>
        <v>2657.8999999999996</v>
      </c>
      <c r="N8" s="1">
        <f t="shared" si="3"/>
        <v>2657.8999999999996</v>
      </c>
      <c r="O8" s="1">
        <f t="shared" si="4"/>
        <v>1139.1000000000004</v>
      </c>
      <c r="P8" s="1">
        <f t="shared" si="5"/>
        <v>30.000000000000011</v>
      </c>
      <c r="Q8" s="9">
        <f t="shared" si="6"/>
        <v>42.857142857142875</v>
      </c>
      <c r="R8" s="1" t="s">
        <v>34</v>
      </c>
    </row>
    <row r="9" spans="1:18" ht="15.75">
      <c r="A9" s="2">
        <v>44959</v>
      </c>
      <c r="B9" s="7" t="str">
        <f t="shared" si="0"/>
        <v>February</v>
      </c>
      <c r="C9" s="1">
        <v>20231253</v>
      </c>
      <c r="D9" s="1">
        <v>2167</v>
      </c>
      <c r="E9" s="1" t="s">
        <v>23</v>
      </c>
      <c r="F9" s="1">
        <v>35</v>
      </c>
      <c r="G9" s="1" t="s">
        <v>41</v>
      </c>
      <c r="H9" s="1" t="s">
        <v>42</v>
      </c>
      <c r="I9" s="1" t="s">
        <v>43</v>
      </c>
      <c r="J9" s="1">
        <v>47</v>
      </c>
      <c r="K9" s="1">
        <v>2111</v>
      </c>
      <c r="L9" s="1">
        <f t="shared" si="1"/>
        <v>99217</v>
      </c>
      <c r="M9" s="1">
        <f t="shared" si="2"/>
        <v>1477.6999999999998</v>
      </c>
      <c r="N9" s="1">
        <f t="shared" si="3"/>
        <v>69451.899999999994</v>
      </c>
      <c r="O9" s="1">
        <f t="shared" si="4"/>
        <v>29765.100000000006</v>
      </c>
      <c r="P9" s="1">
        <f t="shared" si="5"/>
        <v>30.000000000000004</v>
      </c>
      <c r="Q9" s="9">
        <f t="shared" si="6"/>
        <v>42.857142857142868</v>
      </c>
      <c r="R9" s="1" t="s">
        <v>22</v>
      </c>
    </row>
    <row r="10" spans="1:18" ht="15.75">
      <c r="A10" s="2">
        <v>44960</v>
      </c>
      <c r="B10" s="7" t="str">
        <f t="shared" si="0"/>
        <v>February</v>
      </c>
      <c r="C10" s="1">
        <v>20231254</v>
      </c>
      <c r="D10" s="1">
        <v>2275</v>
      </c>
      <c r="E10" s="1" t="s">
        <v>19</v>
      </c>
      <c r="F10" s="1">
        <v>38</v>
      </c>
      <c r="G10" s="1" t="s">
        <v>20</v>
      </c>
      <c r="H10" s="1" t="s">
        <v>44</v>
      </c>
      <c r="I10" s="1" t="s">
        <v>45</v>
      </c>
      <c r="J10" s="1">
        <v>5</v>
      </c>
      <c r="K10" s="1">
        <v>2904</v>
      </c>
      <c r="L10" s="1">
        <f t="shared" si="1"/>
        <v>14520</v>
      </c>
      <c r="M10" s="1">
        <f t="shared" si="2"/>
        <v>2032.8</v>
      </c>
      <c r="N10" s="1">
        <f t="shared" si="3"/>
        <v>10164</v>
      </c>
      <c r="O10" s="1">
        <f t="shared" si="4"/>
        <v>4356</v>
      </c>
      <c r="P10" s="1">
        <f t="shared" si="5"/>
        <v>30</v>
      </c>
      <c r="Q10" s="9">
        <f t="shared" si="6"/>
        <v>42.857142857142854</v>
      </c>
      <c r="R10" s="1" t="s">
        <v>27</v>
      </c>
    </row>
    <row r="11" spans="1:18" ht="15.75">
      <c r="A11" s="2">
        <v>44961</v>
      </c>
      <c r="B11" s="7" t="str">
        <f t="shared" si="0"/>
        <v>February</v>
      </c>
      <c r="C11" s="1">
        <v>20231255</v>
      </c>
      <c r="D11" s="1">
        <v>2997</v>
      </c>
      <c r="E11" s="1" t="s">
        <v>19</v>
      </c>
      <c r="F11" s="1">
        <v>22</v>
      </c>
      <c r="G11" s="1" t="s">
        <v>24</v>
      </c>
      <c r="H11" s="1" t="s">
        <v>46</v>
      </c>
      <c r="I11" s="1" t="s">
        <v>19</v>
      </c>
      <c r="J11" s="1">
        <v>16</v>
      </c>
      <c r="K11" s="1">
        <v>1117</v>
      </c>
      <c r="L11" s="1">
        <f t="shared" si="1"/>
        <v>17872</v>
      </c>
      <c r="M11" s="1">
        <f t="shared" si="2"/>
        <v>781.9</v>
      </c>
      <c r="N11" s="1">
        <f t="shared" si="3"/>
        <v>12510.4</v>
      </c>
      <c r="O11" s="1">
        <f t="shared" si="4"/>
        <v>5361.6</v>
      </c>
      <c r="P11" s="1">
        <f t="shared" si="5"/>
        <v>30.000000000000004</v>
      </c>
      <c r="Q11" s="9">
        <f t="shared" si="6"/>
        <v>42.857142857142861</v>
      </c>
      <c r="R11" s="1" t="s">
        <v>30</v>
      </c>
    </row>
    <row r="12" spans="1:18" ht="15.75">
      <c r="A12" s="2">
        <v>44962</v>
      </c>
      <c r="B12" s="7" t="str">
        <f t="shared" si="0"/>
        <v>February</v>
      </c>
      <c r="C12" s="1">
        <v>20231256</v>
      </c>
      <c r="D12" s="1">
        <v>4444</v>
      </c>
      <c r="E12" s="1" t="s">
        <v>23</v>
      </c>
      <c r="F12" s="1">
        <v>24</v>
      </c>
      <c r="G12" s="1" t="s">
        <v>28</v>
      </c>
      <c r="H12" s="1" t="s">
        <v>21</v>
      </c>
      <c r="I12" s="1" t="s">
        <v>26</v>
      </c>
      <c r="J12" s="1">
        <v>17</v>
      </c>
      <c r="K12" s="1">
        <v>616</v>
      </c>
      <c r="L12" s="1">
        <f t="shared" si="1"/>
        <v>10472</v>
      </c>
      <c r="M12" s="1">
        <f t="shared" si="2"/>
        <v>431.2</v>
      </c>
      <c r="N12" s="1">
        <f t="shared" si="3"/>
        <v>7330.4</v>
      </c>
      <c r="O12" s="1">
        <f t="shared" si="4"/>
        <v>3141.6000000000004</v>
      </c>
      <c r="P12" s="1">
        <f t="shared" si="5"/>
        <v>30.000000000000004</v>
      </c>
      <c r="Q12" s="9">
        <f t="shared" si="6"/>
        <v>42.857142857142868</v>
      </c>
      <c r="R12" s="1" t="s">
        <v>34</v>
      </c>
    </row>
    <row r="13" spans="1:18" ht="15.75">
      <c r="A13" s="2">
        <v>44963</v>
      </c>
      <c r="B13" s="7" t="str">
        <f t="shared" si="0"/>
        <v>February</v>
      </c>
      <c r="C13" s="1">
        <v>20231257</v>
      </c>
      <c r="D13" s="1">
        <v>4138</v>
      </c>
      <c r="E13" s="1" t="s">
        <v>23</v>
      </c>
      <c r="F13" s="1">
        <v>35</v>
      </c>
      <c r="G13" s="1" t="s">
        <v>31</v>
      </c>
      <c r="H13" s="1" t="s">
        <v>25</v>
      </c>
      <c r="I13" s="1" t="s">
        <v>9</v>
      </c>
      <c r="J13" s="1">
        <v>19</v>
      </c>
      <c r="K13" s="1">
        <v>3227</v>
      </c>
      <c r="L13" s="1">
        <f t="shared" si="1"/>
        <v>61313</v>
      </c>
      <c r="M13" s="1">
        <f t="shared" si="2"/>
        <v>2258.8999999999996</v>
      </c>
      <c r="N13" s="1">
        <f t="shared" si="3"/>
        <v>42919.099999999991</v>
      </c>
      <c r="O13" s="1">
        <f t="shared" si="4"/>
        <v>18393.900000000009</v>
      </c>
      <c r="P13" s="1">
        <f t="shared" si="5"/>
        <v>30.000000000000014</v>
      </c>
      <c r="Q13" s="9">
        <f t="shared" si="6"/>
        <v>42.85714285714289</v>
      </c>
      <c r="R13" s="1" t="s">
        <v>37</v>
      </c>
    </row>
    <row r="14" spans="1:18" ht="15.75">
      <c r="A14" s="2">
        <v>44964</v>
      </c>
      <c r="B14" s="7" t="str">
        <f t="shared" si="0"/>
        <v>February</v>
      </c>
      <c r="C14" s="1">
        <v>20231258</v>
      </c>
      <c r="D14" s="1">
        <v>2703</v>
      </c>
      <c r="E14" s="1" t="s">
        <v>19</v>
      </c>
      <c r="F14" s="1">
        <v>34</v>
      </c>
      <c r="G14" s="1" t="s">
        <v>35</v>
      </c>
      <c r="H14" s="1" t="s">
        <v>29</v>
      </c>
      <c r="I14" s="1" t="s">
        <v>33</v>
      </c>
      <c r="J14" s="1">
        <v>49</v>
      </c>
      <c r="K14" s="1">
        <v>4531</v>
      </c>
      <c r="L14" s="1">
        <f t="shared" si="1"/>
        <v>222019</v>
      </c>
      <c r="M14" s="1">
        <f t="shared" si="2"/>
        <v>3171.7</v>
      </c>
      <c r="N14" s="1">
        <f t="shared" si="3"/>
        <v>155413.29999999999</v>
      </c>
      <c r="O14" s="1">
        <f t="shared" si="4"/>
        <v>66605.700000000012</v>
      </c>
      <c r="P14" s="1">
        <f t="shared" si="5"/>
        <v>30.000000000000004</v>
      </c>
      <c r="Q14" s="9">
        <f t="shared" si="6"/>
        <v>42.857142857142868</v>
      </c>
      <c r="R14" s="1" t="s">
        <v>34</v>
      </c>
    </row>
    <row r="15" spans="1:18" ht="15.75">
      <c r="A15" s="2">
        <v>44965</v>
      </c>
      <c r="B15" s="7" t="str">
        <f t="shared" si="0"/>
        <v>February</v>
      </c>
      <c r="C15" s="1">
        <v>20231259</v>
      </c>
      <c r="D15" s="1">
        <v>3080</v>
      </c>
      <c r="E15" s="1" t="s">
        <v>19</v>
      </c>
      <c r="F15" s="1">
        <v>37</v>
      </c>
      <c r="G15" s="1" t="s">
        <v>38</v>
      </c>
      <c r="H15" s="1" t="s">
        <v>32</v>
      </c>
      <c r="I15" s="1" t="s">
        <v>19</v>
      </c>
      <c r="J15" s="1">
        <v>44</v>
      </c>
      <c r="K15" s="1">
        <v>1014</v>
      </c>
      <c r="L15" s="1">
        <f t="shared" si="1"/>
        <v>44616</v>
      </c>
      <c r="M15" s="1">
        <f t="shared" si="2"/>
        <v>709.8</v>
      </c>
      <c r="N15" s="1">
        <f t="shared" si="3"/>
        <v>31231.199999999997</v>
      </c>
      <c r="O15" s="1">
        <f t="shared" si="4"/>
        <v>13384.800000000003</v>
      </c>
      <c r="P15" s="1">
        <f t="shared" si="5"/>
        <v>30.000000000000004</v>
      </c>
      <c r="Q15" s="9">
        <f t="shared" si="6"/>
        <v>42.857142857142868</v>
      </c>
      <c r="R15" s="1" t="s">
        <v>22</v>
      </c>
    </row>
    <row r="16" spans="1:18" ht="15.75">
      <c r="A16" s="2">
        <v>44966</v>
      </c>
      <c r="B16" s="7" t="str">
        <f t="shared" si="0"/>
        <v>February</v>
      </c>
      <c r="C16" s="1">
        <v>20231260</v>
      </c>
      <c r="D16" s="1">
        <v>3830</v>
      </c>
      <c r="E16" s="1" t="s">
        <v>19</v>
      </c>
      <c r="F16" s="1">
        <v>44</v>
      </c>
      <c r="G16" s="1" t="s">
        <v>41</v>
      </c>
      <c r="H16" s="1" t="s">
        <v>36</v>
      </c>
      <c r="I16" s="1" t="s">
        <v>40</v>
      </c>
      <c r="J16" s="1">
        <v>19</v>
      </c>
      <c r="K16" s="1">
        <v>5257</v>
      </c>
      <c r="L16" s="1">
        <f t="shared" si="1"/>
        <v>99883</v>
      </c>
      <c r="M16" s="1">
        <f t="shared" si="2"/>
        <v>3679.8999999999996</v>
      </c>
      <c r="N16" s="1">
        <f t="shared" si="3"/>
        <v>69918.099999999991</v>
      </c>
      <c r="O16" s="1">
        <f t="shared" si="4"/>
        <v>29964.900000000009</v>
      </c>
      <c r="P16" s="1">
        <f t="shared" si="5"/>
        <v>30.000000000000011</v>
      </c>
      <c r="Q16" s="9">
        <f t="shared" si="6"/>
        <v>42.857142857142875</v>
      </c>
      <c r="R16" s="1" t="s">
        <v>27</v>
      </c>
    </row>
    <row r="17" spans="1:18" ht="15.75">
      <c r="A17" s="2">
        <v>44967</v>
      </c>
      <c r="B17" s="7" t="str">
        <f t="shared" si="0"/>
        <v>February</v>
      </c>
      <c r="C17" s="1">
        <v>20231261</v>
      </c>
      <c r="D17" s="1">
        <v>3305</v>
      </c>
      <c r="E17" s="1" t="s">
        <v>23</v>
      </c>
      <c r="F17" s="1">
        <v>39</v>
      </c>
      <c r="G17" s="1" t="s">
        <v>20</v>
      </c>
      <c r="H17" s="1" t="s">
        <v>39</v>
      </c>
      <c r="I17" s="1" t="s">
        <v>43</v>
      </c>
      <c r="J17" s="1">
        <v>29</v>
      </c>
      <c r="K17" s="1">
        <v>6650</v>
      </c>
      <c r="L17" s="1">
        <f t="shared" si="1"/>
        <v>192850</v>
      </c>
      <c r="M17" s="1">
        <f t="shared" si="2"/>
        <v>4655</v>
      </c>
      <c r="N17" s="1">
        <f t="shared" si="3"/>
        <v>134995</v>
      </c>
      <c r="O17" s="1">
        <f t="shared" si="4"/>
        <v>57855</v>
      </c>
      <c r="P17" s="1">
        <f t="shared" si="5"/>
        <v>30</v>
      </c>
      <c r="Q17" s="9">
        <f t="shared" si="6"/>
        <v>42.857142857142854</v>
      </c>
      <c r="R17" s="1" t="s">
        <v>30</v>
      </c>
    </row>
    <row r="18" spans="1:18" ht="15.75">
      <c r="A18" s="2">
        <v>44968</v>
      </c>
      <c r="B18" s="7" t="str">
        <f t="shared" si="0"/>
        <v>February</v>
      </c>
      <c r="C18" s="1">
        <v>20231262</v>
      </c>
      <c r="D18" s="1">
        <v>3736</v>
      </c>
      <c r="E18" s="1" t="s">
        <v>23</v>
      </c>
      <c r="F18" s="1">
        <v>46</v>
      </c>
      <c r="G18" s="1" t="s">
        <v>24</v>
      </c>
      <c r="H18" s="1" t="s">
        <v>42</v>
      </c>
      <c r="I18" s="1" t="s">
        <v>45</v>
      </c>
      <c r="J18" s="1">
        <v>40</v>
      </c>
      <c r="K18" s="1">
        <v>6654</v>
      </c>
      <c r="L18" s="1">
        <f t="shared" si="1"/>
        <v>266160</v>
      </c>
      <c r="M18" s="1">
        <f t="shared" si="2"/>
        <v>4657.7999999999993</v>
      </c>
      <c r="N18" s="1">
        <f t="shared" si="3"/>
        <v>186311.99999999997</v>
      </c>
      <c r="O18" s="1">
        <f t="shared" si="4"/>
        <v>79848.000000000029</v>
      </c>
      <c r="P18" s="1">
        <f t="shared" si="5"/>
        <v>30.000000000000011</v>
      </c>
      <c r="Q18" s="9">
        <f t="shared" si="6"/>
        <v>42.857142857142875</v>
      </c>
      <c r="R18" s="1" t="s">
        <v>34</v>
      </c>
    </row>
    <row r="19" spans="1:18" ht="15.75">
      <c r="A19" s="2">
        <v>44969</v>
      </c>
      <c r="B19" s="7" t="str">
        <f t="shared" si="0"/>
        <v>February</v>
      </c>
      <c r="C19" s="1">
        <v>20231263</v>
      </c>
      <c r="D19" s="1">
        <v>3593</v>
      </c>
      <c r="E19" s="1" t="s">
        <v>19</v>
      </c>
      <c r="F19" s="1">
        <v>22</v>
      </c>
      <c r="G19" s="1" t="s">
        <v>28</v>
      </c>
      <c r="H19" s="1" t="s">
        <v>44</v>
      </c>
      <c r="I19" s="1" t="s">
        <v>19</v>
      </c>
      <c r="J19" s="1">
        <v>28</v>
      </c>
      <c r="K19" s="1">
        <v>3049</v>
      </c>
      <c r="L19" s="1">
        <f t="shared" si="1"/>
        <v>85372</v>
      </c>
      <c r="M19" s="1">
        <f t="shared" si="2"/>
        <v>2134.2999999999997</v>
      </c>
      <c r="N19" s="1">
        <f t="shared" si="3"/>
        <v>59760.399999999994</v>
      </c>
      <c r="O19" s="1">
        <f t="shared" si="4"/>
        <v>25611.600000000006</v>
      </c>
      <c r="P19" s="1">
        <f t="shared" si="5"/>
        <v>30.000000000000004</v>
      </c>
      <c r="Q19" s="9">
        <f t="shared" si="6"/>
        <v>42.857142857142868</v>
      </c>
      <c r="R19" s="1" t="s">
        <v>37</v>
      </c>
    </row>
    <row r="20" spans="1:18" ht="15.75">
      <c r="A20" s="2">
        <v>44970</v>
      </c>
      <c r="B20" s="7" t="str">
        <f t="shared" si="0"/>
        <v>February</v>
      </c>
      <c r="C20" s="1">
        <v>20231264</v>
      </c>
      <c r="D20" s="1">
        <v>2317</v>
      </c>
      <c r="E20" s="1" t="s">
        <v>19</v>
      </c>
      <c r="F20" s="1">
        <v>36</v>
      </c>
      <c r="G20" s="1" t="s">
        <v>31</v>
      </c>
      <c r="H20" s="1" t="s">
        <v>46</v>
      </c>
      <c r="I20" s="1" t="s">
        <v>26</v>
      </c>
      <c r="J20" s="1">
        <v>45</v>
      </c>
      <c r="K20" s="1">
        <v>8831</v>
      </c>
      <c r="L20" s="1">
        <f t="shared" si="1"/>
        <v>397395</v>
      </c>
      <c r="M20" s="1">
        <f t="shared" si="2"/>
        <v>6181.7</v>
      </c>
      <c r="N20" s="1">
        <f t="shared" si="3"/>
        <v>278176.5</v>
      </c>
      <c r="O20" s="1">
        <f t="shared" si="4"/>
        <v>119218.5</v>
      </c>
      <c r="P20" s="1">
        <f t="shared" si="5"/>
        <v>30</v>
      </c>
      <c r="Q20" s="9">
        <f t="shared" si="6"/>
        <v>42.857142857142854</v>
      </c>
      <c r="R20" s="1" t="s">
        <v>34</v>
      </c>
    </row>
    <row r="21" spans="1:18" ht="15.75">
      <c r="A21" s="2">
        <v>44971</v>
      </c>
      <c r="B21" s="7" t="str">
        <f t="shared" si="0"/>
        <v>February</v>
      </c>
      <c r="C21" s="1">
        <v>20231265</v>
      </c>
      <c r="D21" s="1">
        <v>4296</v>
      </c>
      <c r="E21" s="1" t="s">
        <v>23</v>
      </c>
      <c r="F21" s="1">
        <v>32</v>
      </c>
      <c r="G21" s="1" t="s">
        <v>35</v>
      </c>
      <c r="H21" s="1" t="s">
        <v>21</v>
      </c>
      <c r="I21" s="1" t="s">
        <v>9</v>
      </c>
      <c r="J21" s="1">
        <v>45</v>
      </c>
      <c r="K21" s="1">
        <v>7312</v>
      </c>
      <c r="L21" s="1">
        <f t="shared" si="1"/>
        <v>329040</v>
      </c>
      <c r="M21" s="1">
        <f t="shared" si="2"/>
        <v>5118.3999999999996</v>
      </c>
      <c r="N21" s="1">
        <f t="shared" si="3"/>
        <v>230327.99999999997</v>
      </c>
      <c r="O21" s="1">
        <f t="shared" si="4"/>
        <v>98712.000000000029</v>
      </c>
      <c r="P21" s="1">
        <f t="shared" si="5"/>
        <v>30.000000000000011</v>
      </c>
      <c r="Q21" s="9">
        <f t="shared" si="6"/>
        <v>42.857142857142875</v>
      </c>
      <c r="R21" s="1" t="s">
        <v>22</v>
      </c>
    </row>
    <row r="22" spans="1:18" ht="15.75">
      <c r="A22" s="2">
        <v>44972</v>
      </c>
      <c r="B22" s="7" t="str">
        <f t="shared" si="0"/>
        <v>February</v>
      </c>
      <c r="C22" s="1">
        <v>20231266</v>
      </c>
      <c r="D22" s="1">
        <v>4574</v>
      </c>
      <c r="E22" s="1" t="s">
        <v>23</v>
      </c>
      <c r="F22" s="1">
        <v>30</v>
      </c>
      <c r="G22" s="1" t="s">
        <v>38</v>
      </c>
      <c r="H22" s="1" t="s">
        <v>25</v>
      </c>
      <c r="I22" s="1" t="s">
        <v>33</v>
      </c>
      <c r="J22" s="1">
        <v>47</v>
      </c>
      <c r="K22" s="1">
        <v>8518</v>
      </c>
      <c r="L22" s="1">
        <f t="shared" si="1"/>
        <v>400346</v>
      </c>
      <c r="M22" s="1">
        <f t="shared" si="2"/>
        <v>5962.5999999999995</v>
      </c>
      <c r="N22" s="1">
        <f t="shared" si="3"/>
        <v>280242.19999999995</v>
      </c>
      <c r="O22" s="1">
        <f t="shared" si="4"/>
        <v>120103.80000000005</v>
      </c>
      <c r="P22" s="1">
        <f t="shared" si="5"/>
        <v>30.000000000000011</v>
      </c>
      <c r="Q22" s="9">
        <f t="shared" si="6"/>
        <v>42.857142857142883</v>
      </c>
      <c r="R22" s="1" t="s">
        <v>27</v>
      </c>
    </row>
    <row r="23" spans="1:18" ht="15.75">
      <c r="A23" s="2">
        <v>44973</v>
      </c>
      <c r="B23" s="7" t="str">
        <f t="shared" si="0"/>
        <v>February</v>
      </c>
      <c r="C23" s="1">
        <v>20231267</v>
      </c>
      <c r="D23" s="1">
        <v>2819</v>
      </c>
      <c r="E23" s="1" t="s">
        <v>19</v>
      </c>
      <c r="F23" s="1">
        <v>55</v>
      </c>
      <c r="G23" s="1" t="s">
        <v>41</v>
      </c>
      <c r="H23" s="1" t="s">
        <v>29</v>
      </c>
      <c r="I23" s="1" t="s">
        <v>19</v>
      </c>
      <c r="J23" s="1">
        <v>47</v>
      </c>
      <c r="K23" s="1">
        <v>3021</v>
      </c>
      <c r="L23" s="1">
        <f t="shared" si="1"/>
        <v>141987</v>
      </c>
      <c r="M23" s="1">
        <f t="shared" si="2"/>
        <v>2114.6999999999998</v>
      </c>
      <c r="N23" s="1">
        <f t="shared" si="3"/>
        <v>99390.9</v>
      </c>
      <c r="O23" s="1">
        <f t="shared" si="4"/>
        <v>42596.100000000006</v>
      </c>
      <c r="P23" s="1">
        <f t="shared" si="5"/>
        <v>30.000000000000004</v>
      </c>
      <c r="Q23" s="9">
        <f t="shared" si="6"/>
        <v>42.857142857142868</v>
      </c>
      <c r="R23" s="1" t="s">
        <v>30</v>
      </c>
    </row>
    <row r="24" spans="1:18" ht="15.75">
      <c r="A24" s="2">
        <v>44974</v>
      </c>
      <c r="B24" s="7" t="str">
        <f t="shared" si="0"/>
        <v>February</v>
      </c>
      <c r="C24" s="1">
        <v>20231268</v>
      </c>
      <c r="D24" s="1">
        <v>3185</v>
      </c>
      <c r="E24" s="1" t="s">
        <v>19</v>
      </c>
      <c r="F24" s="1">
        <v>40</v>
      </c>
      <c r="G24" s="1" t="s">
        <v>20</v>
      </c>
      <c r="H24" s="1" t="s">
        <v>32</v>
      </c>
      <c r="I24" s="1" t="s">
        <v>40</v>
      </c>
      <c r="J24" s="1">
        <v>6</v>
      </c>
      <c r="K24" s="1">
        <v>8464</v>
      </c>
      <c r="L24" s="1">
        <f t="shared" si="1"/>
        <v>50784</v>
      </c>
      <c r="M24" s="1">
        <f t="shared" si="2"/>
        <v>5924.7999999999993</v>
      </c>
      <c r="N24" s="1">
        <f t="shared" si="3"/>
        <v>35548.799999999996</v>
      </c>
      <c r="O24" s="1">
        <f t="shared" si="4"/>
        <v>15235.200000000004</v>
      </c>
      <c r="P24" s="1">
        <f t="shared" si="5"/>
        <v>30.000000000000011</v>
      </c>
      <c r="Q24" s="9">
        <f t="shared" si="6"/>
        <v>42.857142857142875</v>
      </c>
      <c r="R24" s="1" t="s">
        <v>34</v>
      </c>
    </row>
    <row r="25" spans="1:18" ht="15.75">
      <c r="A25" s="2">
        <v>44975</v>
      </c>
      <c r="B25" s="7" t="str">
        <f t="shared" si="0"/>
        <v>February</v>
      </c>
      <c r="C25" s="1">
        <v>20231269</v>
      </c>
      <c r="D25" s="1">
        <v>3193</v>
      </c>
      <c r="E25" s="1" t="s">
        <v>23</v>
      </c>
      <c r="F25" s="1">
        <v>53</v>
      </c>
      <c r="G25" s="1" t="s">
        <v>24</v>
      </c>
      <c r="H25" s="1" t="s">
        <v>36</v>
      </c>
      <c r="I25" s="1" t="s">
        <v>43</v>
      </c>
      <c r="J25" s="1">
        <v>5</v>
      </c>
      <c r="K25" s="1">
        <v>6541</v>
      </c>
      <c r="L25" s="1">
        <f t="shared" si="1"/>
        <v>32705</v>
      </c>
      <c r="M25" s="1">
        <f t="shared" si="2"/>
        <v>4578.7</v>
      </c>
      <c r="N25" s="1">
        <f t="shared" si="3"/>
        <v>22893.5</v>
      </c>
      <c r="O25" s="1">
        <f t="shared" si="4"/>
        <v>9811.5</v>
      </c>
      <c r="P25" s="1">
        <f t="shared" si="5"/>
        <v>30</v>
      </c>
      <c r="Q25" s="9">
        <f t="shared" si="6"/>
        <v>42.857142857142854</v>
      </c>
      <c r="R25" s="1" t="s">
        <v>37</v>
      </c>
    </row>
    <row r="26" spans="1:18" ht="15.75">
      <c r="A26" s="2">
        <v>44976</v>
      </c>
      <c r="B26" s="7" t="str">
        <f t="shared" si="0"/>
        <v>February</v>
      </c>
      <c r="C26" s="1">
        <v>20231270</v>
      </c>
      <c r="D26" s="1">
        <v>2148</v>
      </c>
      <c r="E26" s="1" t="s">
        <v>23</v>
      </c>
      <c r="F26" s="1">
        <v>35</v>
      </c>
      <c r="G26" s="1" t="s">
        <v>28</v>
      </c>
      <c r="H26" s="1" t="s">
        <v>39</v>
      </c>
      <c r="I26" s="1" t="s">
        <v>45</v>
      </c>
      <c r="J26" s="1">
        <v>39</v>
      </c>
      <c r="K26" s="1">
        <v>6259</v>
      </c>
      <c r="L26" s="1">
        <f t="shared" si="1"/>
        <v>244101</v>
      </c>
      <c r="M26" s="1">
        <f t="shared" si="2"/>
        <v>4381.2999999999993</v>
      </c>
      <c r="N26" s="1">
        <f t="shared" si="3"/>
        <v>170870.69999999998</v>
      </c>
      <c r="O26" s="1">
        <f t="shared" si="4"/>
        <v>73230.300000000017</v>
      </c>
      <c r="P26" s="1">
        <f t="shared" si="5"/>
        <v>30.000000000000004</v>
      </c>
      <c r="Q26" s="9">
        <f t="shared" si="6"/>
        <v>42.857142857142868</v>
      </c>
      <c r="R26" s="1" t="s">
        <v>34</v>
      </c>
    </row>
    <row r="27" spans="1:18" ht="15.75">
      <c r="A27" s="2">
        <v>44977</v>
      </c>
      <c r="B27" s="7" t="str">
        <f t="shared" si="0"/>
        <v>February</v>
      </c>
      <c r="C27" s="1">
        <v>20231271</v>
      </c>
      <c r="D27" s="1">
        <v>2910</v>
      </c>
      <c r="E27" s="1" t="s">
        <v>19</v>
      </c>
      <c r="F27" s="1">
        <v>23</v>
      </c>
      <c r="G27" s="1" t="s">
        <v>31</v>
      </c>
      <c r="H27" s="1" t="s">
        <v>42</v>
      </c>
      <c r="I27" s="1" t="s">
        <v>19</v>
      </c>
      <c r="J27" s="1">
        <v>50</v>
      </c>
      <c r="K27" s="1">
        <v>4569</v>
      </c>
      <c r="L27" s="1">
        <f t="shared" si="1"/>
        <v>228450</v>
      </c>
      <c r="M27" s="1">
        <f t="shared" si="2"/>
        <v>3198.2999999999997</v>
      </c>
      <c r="N27" s="1">
        <f t="shared" si="3"/>
        <v>159915</v>
      </c>
      <c r="O27" s="1">
        <f t="shared" si="4"/>
        <v>68535</v>
      </c>
      <c r="P27" s="1">
        <f t="shared" si="5"/>
        <v>30</v>
      </c>
      <c r="Q27" s="9">
        <f t="shared" si="6"/>
        <v>42.857142857142854</v>
      </c>
      <c r="R27" s="1" t="s">
        <v>22</v>
      </c>
    </row>
    <row r="28" spans="1:18" ht="15.75">
      <c r="A28" s="2">
        <v>44978</v>
      </c>
      <c r="B28" s="7" t="str">
        <f t="shared" si="0"/>
        <v>February</v>
      </c>
      <c r="C28" s="1">
        <v>20231272</v>
      </c>
      <c r="D28" s="1">
        <v>2878</v>
      </c>
      <c r="E28" s="1" t="s">
        <v>19</v>
      </c>
      <c r="F28" s="1">
        <v>44</v>
      </c>
      <c r="G28" s="1" t="s">
        <v>35</v>
      </c>
      <c r="H28" s="1" t="s">
        <v>44</v>
      </c>
      <c r="I28" s="1" t="s">
        <v>26</v>
      </c>
      <c r="J28" s="1">
        <v>42</v>
      </c>
      <c r="K28" s="1">
        <v>1874</v>
      </c>
      <c r="L28" s="1">
        <f t="shared" si="1"/>
        <v>78708</v>
      </c>
      <c r="M28" s="1">
        <f t="shared" si="2"/>
        <v>1311.8</v>
      </c>
      <c r="N28" s="1">
        <f t="shared" si="3"/>
        <v>55095.6</v>
      </c>
      <c r="O28" s="1">
        <f t="shared" si="4"/>
        <v>23612.400000000001</v>
      </c>
      <c r="P28" s="1">
        <f t="shared" si="5"/>
        <v>30.000000000000004</v>
      </c>
      <c r="Q28" s="9">
        <f t="shared" si="6"/>
        <v>42.857142857142861</v>
      </c>
      <c r="R28" s="1" t="s">
        <v>27</v>
      </c>
    </row>
    <row r="29" spans="1:18" ht="15.75">
      <c r="A29" s="2">
        <v>44979</v>
      </c>
      <c r="B29" s="7" t="str">
        <f t="shared" si="0"/>
        <v>February</v>
      </c>
      <c r="C29" s="1">
        <v>20231273</v>
      </c>
      <c r="D29" s="1">
        <v>4311</v>
      </c>
      <c r="E29" s="1" t="s">
        <v>19</v>
      </c>
      <c r="F29" s="1">
        <v>32</v>
      </c>
      <c r="G29" s="1" t="s">
        <v>38</v>
      </c>
      <c r="H29" s="1" t="s">
        <v>46</v>
      </c>
      <c r="I29" s="1" t="s">
        <v>9</v>
      </c>
      <c r="J29" s="1">
        <v>39</v>
      </c>
      <c r="K29" s="1">
        <v>6384</v>
      </c>
      <c r="L29" s="1">
        <f t="shared" si="1"/>
        <v>248976</v>
      </c>
      <c r="M29" s="1">
        <f t="shared" si="2"/>
        <v>4468.7999999999993</v>
      </c>
      <c r="N29" s="1">
        <f t="shared" si="3"/>
        <v>174283.19999999998</v>
      </c>
      <c r="O29" s="1">
        <f t="shared" si="4"/>
        <v>74692.800000000017</v>
      </c>
      <c r="P29" s="1">
        <f t="shared" si="5"/>
        <v>30.000000000000004</v>
      </c>
      <c r="Q29" s="9">
        <f t="shared" si="6"/>
        <v>42.857142857142868</v>
      </c>
      <c r="R29" s="1" t="s">
        <v>30</v>
      </c>
    </row>
    <row r="30" spans="1:18" ht="15.75">
      <c r="A30" s="2">
        <v>44980</v>
      </c>
      <c r="B30" s="7" t="str">
        <f t="shared" si="0"/>
        <v>February</v>
      </c>
      <c r="C30" s="1">
        <v>20231274</v>
      </c>
      <c r="D30" s="1">
        <v>3491</v>
      </c>
      <c r="E30" s="1" t="s">
        <v>23</v>
      </c>
      <c r="F30" s="1">
        <v>32</v>
      </c>
      <c r="G30" s="1" t="s">
        <v>41</v>
      </c>
      <c r="H30" s="1" t="s">
        <v>21</v>
      </c>
      <c r="I30" s="1" t="s">
        <v>33</v>
      </c>
      <c r="J30" s="1">
        <v>6</v>
      </c>
      <c r="K30" s="1">
        <v>8286</v>
      </c>
      <c r="L30" s="1">
        <f t="shared" si="1"/>
        <v>49716</v>
      </c>
      <c r="M30" s="1">
        <f t="shared" si="2"/>
        <v>5800.2</v>
      </c>
      <c r="N30" s="1">
        <f t="shared" si="3"/>
        <v>34801.199999999997</v>
      </c>
      <c r="O30" s="1">
        <f t="shared" si="4"/>
        <v>14914.800000000003</v>
      </c>
      <c r="P30" s="1">
        <f t="shared" si="5"/>
        <v>30.000000000000004</v>
      </c>
      <c r="Q30" s="9">
        <f t="shared" si="6"/>
        <v>42.857142857142868</v>
      </c>
      <c r="R30" s="1" t="s">
        <v>34</v>
      </c>
    </row>
    <row r="31" spans="1:18" ht="15.75">
      <c r="A31" s="2">
        <v>44981</v>
      </c>
      <c r="B31" s="7" t="str">
        <f t="shared" si="0"/>
        <v>February</v>
      </c>
      <c r="C31" s="1">
        <v>20231275</v>
      </c>
      <c r="D31" s="1">
        <v>3516</v>
      </c>
      <c r="E31" s="1" t="s">
        <v>23</v>
      </c>
      <c r="F31" s="1">
        <v>26</v>
      </c>
      <c r="G31" s="1" t="s">
        <v>20</v>
      </c>
      <c r="H31" s="1" t="s">
        <v>25</v>
      </c>
      <c r="I31" s="1" t="s">
        <v>19</v>
      </c>
      <c r="J31" s="1">
        <v>48</v>
      </c>
      <c r="K31" s="1">
        <v>8315</v>
      </c>
      <c r="L31" s="1">
        <f t="shared" si="1"/>
        <v>399120</v>
      </c>
      <c r="M31" s="1">
        <f t="shared" si="2"/>
        <v>5820.5</v>
      </c>
      <c r="N31" s="1">
        <f t="shared" si="3"/>
        <v>279384</v>
      </c>
      <c r="O31" s="1">
        <f t="shared" si="4"/>
        <v>119736</v>
      </c>
      <c r="P31" s="1">
        <f t="shared" si="5"/>
        <v>30</v>
      </c>
      <c r="Q31" s="9">
        <f t="shared" si="6"/>
        <v>42.857142857142854</v>
      </c>
      <c r="R31" s="1" t="s">
        <v>37</v>
      </c>
    </row>
    <row r="32" spans="1:18" ht="15.75">
      <c r="A32" s="2">
        <v>44982</v>
      </c>
      <c r="B32" s="7" t="str">
        <f t="shared" si="0"/>
        <v>February</v>
      </c>
      <c r="C32" s="1">
        <v>20231276</v>
      </c>
      <c r="D32" s="1">
        <v>4874</v>
      </c>
      <c r="E32" s="1" t="s">
        <v>19</v>
      </c>
      <c r="F32" s="1">
        <v>41</v>
      </c>
      <c r="G32" s="1" t="s">
        <v>24</v>
      </c>
      <c r="H32" s="1" t="s">
        <v>29</v>
      </c>
      <c r="I32" s="1" t="s">
        <v>40</v>
      </c>
      <c r="J32" s="1">
        <v>50</v>
      </c>
      <c r="K32" s="1">
        <v>8630</v>
      </c>
      <c r="L32" s="1">
        <f t="shared" si="1"/>
        <v>431500</v>
      </c>
      <c r="M32" s="1">
        <f t="shared" si="2"/>
        <v>6041</v>
      </c>
      <c r="N32" s="1">
        <f t="shared" si="3"/>
        <v>302050</v>
      </c>
      <c r="O32" s="1">
        <f t="shared" si="4"/>
        <v>129450</v>
      </c>
      <c r="P32" s="1">
        <f t="shared" si="5"/>
        <v>30</v>
      </c>
      <c r="Q32" s="9">
        <f t="shared" si="6"/>
        <v>42.857142857142854</v>
      </c>
      <c r="R32" s="1" t="s">
        <v>34</v>
      </c>
    </row>
    <row r="33" spans="1:18" ht="15.75">
      <c r="A33" s="2">
        <v>44983</v>
      </c>
      <c r="B33" s="7" t="str">
        <f t="shared" si="0"/>
        <v>February</v>
      </c>
      <c r="C33" s="1">
        <v>20231277</v>
      </c>
      <c r="D33" s="1">
        <v>4788</v>
      </c>
      <c r="E33" s="1" t="s">
        <v>19</v>
      </c>
      <c r="F33" s="1">
        <v>36</v>
      </c>
      <c r="G33" s="1" t="s">
        <v>28</v>
      </c>
      <c r="H33" s="1" t="s">
        <v>32</v>
      </c>
      <c r="I33" s="1" t="s">
        <v>43</v>
      </c>
      <c r="J33" s="1">
        <v>44</v>
      </c>
      <c r="K33" s="1">
        <v>9322</v>
      </c>
      <c r="L33" s="1">
        <f t="shared" si="1"/>
        <v>410168</v>
      </c>
      <c r="M33" s="1">
        <f t="shared" si="2"/>
        <v>6525.4</v>
      </c>
      <c r="N33" s="1">
        <f t="shared" si="3"/>
        <v>287117.59999999998</v>
      </c>
      <c r="O33" s="1">
        <f t="shared" si="4"/>
        <v>123050.40000000002</v>
      </c>
      <c r="P33" s="1">
        <f t="shared" si="5"/>
        <v>30.000000000000004</v>
      </c>
      <c r="Q33" s="9">
        <f t="shared" si="6"/>
        <v>42.857142857142868</v>
      </c>
      <c r="R33" s="1" t="s">
        <v>22</v>
      </c>
    </row>
    <row r="34" spans="1:18" ht="15.75">
      <c r="A34" s="2">
        <v>44984</v>
      </c>
      <c r="B34" s="7" t="str">
        <f t="shared" si="0"/>
        <v>February</v>
      </c>
      <c r="C34" s="1">
        <v>20231278</v>
      </c>
      <c r="D34" s="1">
        <v>2525</v>
      </c>
      <c r="E34" s="1" t="s">
        <v>23</v>
      </c>
      <c r="F34" s="1">
        <v>42</v>
      </c>
      <c r="G34" s="1" t="s">
        <v>31</v>
      </c>
      <c r="H34" s="1" t="s">
        <v>36</v>
      </c>
      <c r="I34" s="1" t="s">
        <v>45</v>
      </c>
      <c r="J34" s="1">
        <v>41</v>
      </c>
      <c r="K34" s="1">
        <v>6086</v>
      </c>
      <c r="L34" s="1">
        <f t="shared" si="1"/>
        <v>249526</v>
      </c>
      <c r="M34" s="1">
        <f t="shared" si="2"/>
        <v>4260.2</v>
      </c>
      <c r="N34" s="1">
        <f t="shared" si="3"/>
        <v>174668.19999999998</v>
      </c>
      <c r="O34" s="1">
        <f t="shared" si="4"/>
        <v>74857.800000000017</v>
      </c>
      <c r="P34" s="1">
        <f t="shared" si="5"/>
        <v>30.000000000000004</v>
      </c>
      <c r="Q34" s="9">
        <f t="shared" si="6"/>
        <v>42.857142857142868</v>
      </c>
      <c r="R34" s="1" t="s">
        <v>27</v>
      </c>
    </row>
    <row r="35" spans="1:18" ht="15.75">
      <c r="A35" s="2">
        <v>44985</v>
      </c>
      <c r="B35" s="7" t="str">
        <f t="shared" si="0"/>
        <v>February</v>
      </c>
      <c r="C35" s="1">
        <v>20231279</v>
      </c>
      <c r="D35" s="1">
        <v>3235</v>
      </c>
      <c r="E35" s="1" t="s">
        <v>23</v>
      </c>
      <c r="F35" s="1">
        <v>22</v>
      </c>
      <c r="G35" s="1" t="s">
        <v>35</v>
      </c>
      <c r="H35" s="1" t="s">
        <v>39</v>
      </c>
      <c r="I35" s="1" t="s">
        <v>19</v>
      </c>
      <c r="J35" s="1">
        <v>2</v>
      </c>
      <c r="K35" s="1">
        <v>5145</v>
      </c>
      <c r="L35" s="1">
        <f t="shared" si="1"/>
        <v>10290</v>
      </c>
      <c r="M35" s="1">
        <f t="shared" si="2"/>
        <v>3601.4999999999995</v>
      </c>
      <c r="N35" s="1">
        <f t="shared" si="3"/>
        <v>7202.9999999999991</v>
      </c>
      <c r="O35" s="1">
        <f t="shared" si="4"/>
        <v>3087.0000000000009</v>
      </c>
      <c r="P35" s="1">
        <f t="shared" si="5"/>
        <v>30.000000000000011</v>
      </c>
      <c r="Q35" s="9">
        <f t="shared" si="6"/>
        <v>42.857142857142875</v>
      </c>
      <c r="R35" s="1" t="s">
        <v>30</v>
      </c>
    </row>
    <row r="36" spans="1:18" ht="15.75">
      <c r="A36" s="2">
        <v>44986</v>
      </c>
      <c r="B36" s="7" t="str">
        <f t="shared" si="0"/>
        <v>March</v>
      </c>
      <c r="C36" s="1">
        <v>20231280</v>
      </c>
      <c r="D36" s="1">
        <v>3558</v>
      </c>
      <c r="E36" s="1" t="s">
        <v>19</v>
      </c>
      <c r="F36" s="1">
        <v>36</v>
      </c>
      <c r="G36" s="1" t="s">
        <v>38</v>
      </c>
      <c r="H36" s="1" t="s">
        <v>42</v>
      </c>
      <c r="I36" s="1" t="s">
        <v>26</v>
      </c>
      <c r="J36" s="1">
        <v>40</v>
      </c>
      <c r="K36" s="1">
        <v>3365</v>
      </c>
      <c r="L36" s="1">
        <f t="shared" si="1"/>
        <v>134600</v>
      </c>
      <c r="M36" s="1">
        <f t="shared" si="2"/>
        <v>2355.5</v>
      </c>
      <c r="N36" s="1">
        <f t="shared" si="3"/>
        <v>94220</v>
      </c>
      <c r="O36" s="1">
        <f t="shared" si="4"/>
        <v>40380</v>
      </c>
      <c r="P36" s="1">
        <f t="shared" si="5"/>
        <v>30</v>
      </c>
      <c r="Q36" s="9">
        <f t="shared" si="6"/>
        <v>42.857142857142854</v>
      </c>
      <c r="R36" s="1" t="s">
        <v>34</v>
      </c>
    </row>
    <row r="37" spans="1:18" ht="15.75">
      <c r="A37" s="2">
        <v>44987</v>
      </c>
      <c r="B37" s="7" t="str">
        <f t="shared" si="0"/>
        <v>March</v>
      </c>
      <c r="C37" s="1">
        <v>20231281</v>
      </c>
      <c r="D37" s="1">
        <v>3869</v>
      </c>
      <c r="E37" s="1" t="s">
        <v>19</v>
      </c>
      <c r="F37" s="1">
        <v>48</v>
      </c>
      <c r="G37" s="1" t="s">
        <v>41</v>
      </c>
      <c r="H37" s="1" t="s">
        <v>44</v>
      </c>
      <c r="I37" s="1" t="s">
        <v>9</v>
      </c>
      <c r="J37" s="1">
        <v>23</v>
      </c>
      <c r="K37" s="1">
        <v>2950</v>
      </c>
      <c r="L37" s="1">
        <f t="shared" si="1"/>
        <v>67850</v>
      </c>
      <c r="M37" s="1">
        <f t="shared" si="2"/>
        <v>2065</v>
      </c>
      <c r="N37" s="1">
        <f t="shared" si="3"/>
        <v>47495</v>
      </c>
      <c r="O37" s="1">
        <f t="shared" si="4"/>
        <v>20355</v>
      </c>
      <c r="P37" s="1">
        <f t="shared" si="5"/>
        <v>30</v>
      </c>
      <c r="Q37" s="9">
        <f t="shared" si="6"/>
        <v>42.857142857142854</v>
      </c>
      <c r="R37" s="1" t="s">
        <v>37</v>
      </c>
    </row>
    <row r="38" spans="1:18" ht="15.75">
      <c r="A38" s="2">
        <v>44988</v>
      </c>
      <c r="B38" s="7" t="str">
        <f t="shared" si="0"/>
        <v>March</v>
      </c>
      <c r="C38" s="1">
        <v>20231282</v>
      </c>
      <c r="D38" s="1">
        <v>2939</v>
      </c>
      <c r="E38" s="1" t="s">
        <v>23</v>
      </c>
      <c r="F38" s="1">
        <v>46</v>
      </c>
      <c r="G38" s="1" t="s">
        <v>20</v>
      </c>
      <c r="H38" s="1" t="s">
        <v>46</v>
      </c>
      <c r="I38" s="1" t="s">
        <v>33</v>
      </c>
      <c r="J38" s="1">
        <v>26</v>
      </c>
      <c r="K38" s="1">
        <v>9398</v>
      </c>
      <c r="L38" s="1">
        <f t="shared" si="1"/>
        <v>244348</v>
      </c>
      <c r="M38" s="1">
        <f t="shared" si="2"/>
        <v>6578.5999999999995</v>
      </c>
      <c r="N38" s="1">
        <f t="shared" si="3"/>
        <v>171043.59999999998</v>
      </c>
      <c r="O38" s="1">
        <f t="shared" si="4"/>
        <v>73304.400000000023</v>
      </c>
      <c r="P38" s="1">
        <f t="shared" si="5"/>
        <v>30.000000000000011</v>
      </c>
      <c r="Q38" s="9">
        <f t="shared" si="6"/>
        <v>42.857142857142875</v>
      </c>
      <c r="R38" s="1" t="s">
        <v>34</v>
      </c>
    </row>
    <row r="39" spans="1:18" ht="15.75">
      <c r="A39" s="2">
        <v>44989</v>
      </c>
      <c r="B39" s="7" t="str">
        <f t="shared" si="0"/>
        <v>March</v>
      </c>
      <c r="C39" s="1">
        <v>20231283</v>
      </c>
      <c r="D39" s="1">
        <v>2081</v>
      </c>
      <c r="E39" s="1" t="s">
        <v>23</v>
      </c>
      <c r="F39" s="1">
        <v>52</v>
      </c>
      <c r="G39" s="1" t="s">
        <v>24</v>
      </c>
      <c r="H39" s="1" t="s">
        <v>21</v>
      </c>
      <c r="I39" s="1" t="s">
        <v>19</v>
      </c>
      <c r="J39" s="1">
        <v>18</v>
      </c>
      <c r="K39" s="1">
        <v>9656</v>
      </c>
      <c r="L39" s="1">
        <f t="shared" si="1"/>
        <v>173808</v>
      </c>
      <c r="M39" s="1">
        <f t="shared" si="2"/>
        <v>6759.2</v>
      </c>
      <c r="N39" s="1">
        <f t="shared" si="3"/>
        <v>121665.59999999999</v>
      </c>
      <c r="O39" s="1">
        <f t="shared" si="4"/>
        <v>52142.400000000009</v>
      </c>
      <c r="P39" s="1">
        <f t="shared" si="5"/>
        <v>30.000000000000004</v>
      </c>
      <c r="Q39" s="9">
        <f t="shared" si="6"/>
        <v>42.857142857142868</v>
      </c>
      <c r="R39" s="1" t="s">
        <v>22</v>
      </c>
    </row>
    <row r="40" spans="1:18" ht="15.75">
      <c r="A40" s="2">
        <v>44990</v>
      </c>
      <c r="B40" s="7" t="str">
        <f t="shared" si="0"/>
        <v>March</v>
      </c>
      <c r="C40" s="1">
        <v>20231284</v>
      </c>
      <c r="D40" s="1">
        <v>2232</v>
      </c>
      <c r="E40" s="1" t="s">
        <v>19</v>
      </c>
      <c r="F40" s="1">
        <v>55</v>
      </c>
      <c r="G40" s="1" t="s">
        <v>28</v>
      </c>
      <c r="H40" s="1" t="s">
        <v>25</v>
      </c>
      <c r="I40" s="1" t="s">
        <v>40</v>
      </c>
      <c r="J40" s="1">
        <v>23</v>
      </c>
      <c r="K40" s="1">
        <v>9997</v>
      </c>
      <c r="L40" s="1">
        <f t="shared" si="1"/>
        <v>229931</v>
      </c>
      <c r="M40" s="1">
        <f t="shared" si="2"/>
        <v>6997.9</v>
      </c>
      <c r="N40" s="1">
        <f t="shared" si="3"/>
        <v>160951.69999999998</v>
      </c>
      <c r="O40" s="1">
        <f t="shared" si="4"/>
        <v>68979.300000000017</v>
      </c>
      <c r="P40" s="1">
        <f t="shared" si="5"/>
        <v>30.000000000000011</v>
      </c>
      <c r="Q40" s="9">
        <f t="shared" si="6"/>
        <v>42.857142857142868</v>
      </c>
      <c r="R40" s="1" t="s">
        <v>27</v>
      </c>
    </row>
    <row r="41" spans="1:18" ht="15.75">
      <c r="A41" s="2">
        <v>44991</v>
      </c>
      <c r="B41" s="7" t="str">
        <f t="shared" si="0"/>
        <v>March</v>
      </c>
      <c r="C41" s="1">
        <v>20231285</v>
      </c>
      <c r="D41" s="1">
        <v>3371</v>
      </c>
      <c r="E41" s="1" t="s">
        <v>19</v>
      </c>
      <c r="F41" s="1">
        <v>46</v>
      </c>
      <c r="G41" s="1" t="s">
        <v>31</v>
      </c>
      <c r="H41" s="1" t="s">
        <v>29</v>
      </c>
      <c r="I41" s="1" t="s">
        <v>43</v>
      </c>
      <c r="J41" s="1">
        <v>28</v>
      </c>
      <c r="K41" s="1">
        <v>9073</v>
      </c>
      <c r="L41" s="1">
        <f t="shared" si="1"/>
        <v>254044</v>
      </c>
      <c r="M41" s="1">
        <f t="shared" si="2"/>
        <v>6351.0999999999995</v>
      </c>
      <c r="N41" s="1">
        <f t="shared" si="3"/>
        <v>177830.8</v>
      </c>
      <c r="O41" s="1">
        <f t="shared" si="4"/>
        <v>76213.200000000012</v>
      </c>
      <c r="P41" s="1">
        <f t="shared" si="5"/>
        <v>30.000000000000004</v>
      </c>
      <c r="Q41" s="9">
        <f t="shared" si="6"/>
        <v>42.857142857142868</v>
      </c>
      <c r="R41" s="1" t="s">
        <v>30</v>
      </c>
    </row>
    <row r="42" spans="1:18" ht="15.75">
      <c r="A42" s="2">
        <v>44992</v>
      </c>
      <c r="B42" s="7" t="str">
        <f t="shared" si="0"/>
        <v>March</v>
      </c>
      <c r="C42" s="1">
        <v>20231286</v>
      </c>
      <c r="D42" s="1">
        <v>2131</v>
      </c>
      <c r="E42" s="1" t="s">
        <v>23</v>
      </c>
      <c r="F42" s="1">
        <v>27</v>
      </c>
      <c r="G42" s="1" t="s">
        <v>35</v>
      </c>
      <c r="H42" s="1" t="s">
        <v>32</v>
      </c>
      <c r="I42" s="1" t="s">
        <v>45</v>
      </c>
      <c r="J42" s="1">
        <v>20</v>
      </c>
      <c r="K42" s="1">
        <v>8532</v>
      </c>
      <c r="L42" s="1">
        <f t="shared" si="1"/>
        <v>170640</v>
      </c>
      <c r="M42" s="1">
        <f t="shared" si="2"/>
        <v>5972.4</v>
      </c>
      <c r="N42" s="1">
        <f t="shared" si="3"/>
        <v>119448</v>
      </c>
      <c r="O42" s="1">
        <f t="shared" si="4"/>
        <v>51192</v>
      </c>
      <c r="P42" s="1">
        <f t="shared" si="5"/>
        <v>30</v>
      </c>
      <c r="Q42" s="9">
        <f t="shared" si="6"/>
        <v>42.857142857142854</v>
      </c>
      <c r="R42" s="1" t="s">
        <v>34</v>
      </c>
    </row>
    <row r="43" spans="1:18" ht="15.75">
      <c r="A43" s="2">
        <v>44993</v>
      </c>
      <c r="B43" s="7" t="str">
        <f t="shared" si="0"/>
        <v>March</v>
      </c>
      <c r="C43" s="1">
        <v>20231287</v>
      </c>
      <c r="D43" s="1">
        <v>2346</v>
      </c>
      <c r="E43" s="1" t="s">
        <v>23</v>
      </c>
      <c r="F43" s="1">
        <v>21</v>
      </c>
      <c r="G43" s="1" t="s">
        <v>38</v>
      </c>
      <c r="H43" s="1" t="s">
        <v>36</v>
      </c>
      <c r="I43" s="1" t="s">
        <v>19</v>
      </c>
      <c r="J43" s="1">
        <v>28</v>
      </c>
      <c r="K43" s="1">
        <v>1656</v>
      </c>
      <c r="L43" s="1">
        <f t="shared" si="1"/>
        <v>46368</v>
      </c>
      <c r="M43" s="1">
        <f t="shared" si="2"/>
        <v>1159.1999999999998</v>
      </c>
      <c r="N43" s="1">
        <f t="shared" si="3"/>
        <v>32457.599999999995</v>
      </c>
      <c r="O43" s="1">
        <f t="shared" si="4"/>
        <v>13910.400000000005</v>
      </c>
      <c r="P43" s="1">
        <f t="shared" si="5"/>
        <v>30.000000000000011</v>
      </c>
      <c r="Q43" s="9">
        <f t="shared" si="6"/>
        <v>42.857142857142875</v>
      </c>
      <c r="R43" s="1" t="s">
        <v>37</v>
      </c>
    </row>
    <row r="44" spans="1:18" ht="15.75">
      <c r="A44" s="2">
        <v>44994</v>
      </c>
      <c r="B44" s="7" t="str">
        <f t="shared" si="0"/>
        <v>March</v>
      </c>
      <c r="C44" s="1">
        <v>20231288</v>
      </c>
      <c r="D44" s="1">
        <v>3910</v>
      </c>
      <c r="E44" s="1" t="s">
        <v>19</v>
      </c>
      <c r="F44" s="1">
        <v>33</v>
      </c>
      <c r="G44" s="1" t="s">
        <v>41</v>
      </c>
      <c r="H44" s="1" t="s">
        <v>39</v>
      </c>
      <c r="I44" s="1" t="s">
        <v>26</v>
      </c>
      <c r="J44" s="1">
        <v>47</v>
      </c>
      <c r="K44" s="1">
        <v>7162</v>
      </c>
      <c r="L44" s="1">
        <f t="shared" si="1"/>
        <v>336614</v>
      </c>
      <c r="M44" s="1">
        <f t="shared" si="2"/>
        <v>5013.3999999999996</v>
      </c>
      <c r="N44" s="1">
        <f t="shared" si="3"/>
        <v>235629.8</v>
      </c>
      <c r="O44" s="1">
        <f t="shared" si="4"/>
        <v>100984.20000000001</v>
      </c>
      <c r="P44" s="1">
        <f t="shared" si="5"/>
        <v>30.000000000000004</v>
      </c>
      <c r="Q44" s="9">
        <f t="shared" si="6"/>
        <v>42.857142857142868</v>
      </c>
      <c r="R44" s="1" t="s">
        <v>34</v>
      </c>
    </row>
    <row r="45" spans="1:18" ht="15.75">
      <c r="A45" s="2">
        <v>44995</v>
      </c>
      <c r="B45" s="7" t="str">
        <f t="shared" si="0"/>
        <v>March</v>
      </c>
      <c r="C45" s="1">
        <v>20231289</v>
      </c>
      <c r="D45" s="1">
        <v>3557</v>
      </c>
      <c r="E45" s="1" t="s">
        <v>19</v>
      </c>
      <c r="F45" s="1">
        <v>31</v>
      </c>
      <c r="G45" s="1" t="s">
        <v>20</v>
      </c>
      <c r="H45" s="1" t="s">
        <v>42</v>
      </c>
      <c r="I45" s="1" t="s">
        <v>9</v>
      </c>
      <c r="J45" s="1">
        <v>47</v>
      </c>
      <c r="K45" s="1">
        <v>7364</v>
      </c>
      <c r="L45" s="1">
        <f t="shared" si="1"/>
        <v>346108</v>
      </c>
      <c r="M45" s="1">
        <f t="shared" si="2"/>
        <v>5154.7999999999993</v>
      </c>
      <c r="N45" s="1">
        <f t="shared" si="3"/>
        <v>242275.59999999998</v>
      </c>
      <c r="O45" s="1">
        <f t="shared" si="4"/>
        <v>103832.40000000002</v>
      </c>
      <c r="P45" s="1">
        <f t="shared" si="5"/>
        <v>30.000000000000004</v>
      </c>
      <c r="Q45" s="9">
        <f t="shared" si="6"/>
        <v>42.857142857142868</v>
      </c>
      <c r="R45" s="1" t="s">
        <v>22</v>
      </c>
    </row>
    <row r="46" spans="1:18" ht="15.75">
      <c r="A46" s="2">
        <v>44996</v>
      </c>
      <c r="B46" s="7" t="str">
        <f t="shared" si="0"/>
        <v>March</v>
      </c>
      <c r="C46" s="1">
        <v>20231290</v>
      </c>
      <c r="D46" s="1">
        <v>4876</v>
      </c>
      <c r="E46" s="1" t="s">
        <v>23</v>
      </c>
      <c r="F46" s="1">
        <v>35</v>
      </c>
      <c r="G46" s="1" t="s">
        <v>24</v>
      </c>
      <c r="H46" s="1" t="s">
        <v>44</v>
      </c>
      <c r="I46" s="1" t="s">
        <v>33</v>
      </c>
      <c r="J46" s="1">
        <v>47</v>
      </c>
      <c r="K46" s="1">
        <v>4974</v>
      </c>
      <c r="L46" s="1">
        <f t="shared" si="1"/>
        <v>233778</v>
      </c>
      <c r="M46" s="1">
        <f t="shared" si="2"/>
        <v>3481.7999999999997</v>
      </c>
      <c r="N46" s="1">
        <f t="shared" si="3"/>
        <v>163644.59999999998</v>
      </c>
      <c r="O46" s="1">
        <f t="shared" si="4"/>
        <v>70133.400000000023</v>
      </c>
      <c r="P46" s="1">
        <f t="shared" si="5"/>
        <v>30.000000000000011</v>
      </c>
      <c r="Q46" s="9">
        <f t="shared" si="6"/>
        <v>42.857142857142875</v>
      </c>
      <c r="R46" s="1" t="s">
        <v>27</v>
      </c>
    </row>
    <row r="47" spans="1:18" ht="15.75">
      <c r="A47" s="2">
        <v>44997</v>
      </c>
      <c r="B47" s="7" t="str">
        <f t="shared" si="0"/>
        <v>March</v>
      </c>
      <c r="C47" s="1">
        <v>20231291</v>
      </c>
      <c r="D47" s="1">
        <v>3116</v>
      </c>
      <c r="E47" s="1" t="s">
        <v>23</v>
      </c>
      <c r="F47" s="1">
        <v>49</v>
      </c>
      <c r="G47" s="1" t="s">
        <v>28</v>
      </c>
      <c r="H47" s="1" t="s">
        <v>46</v>
      </c>
      <c r="I47" s="1" t="s">
        <v>19</v>
      </c>
      <c r="J47" s="1">
        <v>7</v>
      </c>
      <c r="K47" s="1">
        <v>8214</v>
      </c>
      <c r="L47" s="1">
        <f t="shared" si="1"/>
        <v>57498</v>
      </c>
      <c r="M47" s="1">
        <f t="shared" si="2"/>
        <v>5749.7999999999993</v>
      </c>
      <c r="N47" s="1">
        <f t="shared" si="3"/>
        <v>40248.599999999991</v>
      </c>
      <c r="O47" s="1">
        <f t="shared" si="4"/>
        <v>17249.400000000009</v>
      </c>
      <c r="P47" s="1">
        <f t="shared" si="5"/>
        <v>30.000000000000014</v>
      </c>
      <c r="Q47" s="9">
        <f t="shared" si="6"/>
        <v>42.85714285714289</v>
      </c>
      <c r="R47" s="1" t="s">
        <v>30</v>
      </c>
    </row>
    <row r="48" spans="1:18" ht="15.75">
      <c r="A48" s="2">
        <v>44998</v>
      </c>
      <c r="B48" s="7" t="str">
        <f t="shared" si="0"/>
        <v>March</v>
      </c>
      <c r="C48" s="1">
        <v>20231292</v>
      </c>
      <c r="D48" s="1">
        <v>4048</v>
      </c>
      <c r="E48" s="1" t="s">
        <v>19</v>
      </c>
      <c r="F48" s="1">
        <v>55</v>
      </c>
      <c r="G48" s="1" t="s">
        <v>20</v>
      </c>
      <c r="H48" s="1" t="s">
        <v>21</v>
      </c>
      <c r="I48" s="1" t="s">
        <v>19</v>
      </c>
      <c r="J48" s="1">
        <v>44</v>
      </c>
      <c r="K48" s="1">
        <v>1910</v>
      </c>
      <c r="L48" s="1">
        <f t="shared" si="1"/>
        <v>84040</v>
      </c>
      <c r="M48" s="1">
        <f t="shared" si="2"/>
        <v>1337</v>
      </c>
      <c r="N48" s="1">
        <f t="shared" si="3"/>
        <v>58828</v>
      </c>
      <c r="O48" s="1">
        <f t="shared" si="4"/>
        <v>25212</v>
      </c>
      <c r="P48" s="1">
        <f t="shared" si="5"/>
        <v>30</v>
      </c>
      <c r="Q48" s="9">
        <f t="shared" si="6"/>
        <v>42.857142857142854</v>
      </c>
      <c r="R48" s="1" t="s">
        <v>22</v>
      </c>
    </row>
    <row r="49" spans="1:18" ht="15.75">
      <c r="A49" s="2">
        <v>44999</v>
      </c>
      <c r="B49" s="7" t="str">
        <f t="shared" si="0"/>
        <v>March</v>
      </c>
      <c r="C49" s="1">
        <v>20231293</v>
      </c>
      <c r="D49" s="1">
        <v>4931</v>
      </c>
      <c r="E49" s="1" t="s">
        <v>19</v>
      </c>
      <c r="F49" s="1">
        <v>27</v>
      </c>
      <c r="G49" s="1" t="s">
        <v>24</v>
      </c>
      <c r="H49" s="1" t="s">
        <v>25</v>
      </c>
      <c r="I49" s="1" t="s">
        <v>26</v>
      </c>
      <c r="J49" s="1">
        <v>2</v>
      </c>
      <c r="K49" s="1">
        <v>4954</v>
      </c>
      <c r="L49" s="1">
        <f t="shared" si="1"/>
        <v>9908</v>
      </c>
      <c r="M49" s="1">
        <f t="shared" si="2"/>
        <v>3467.7999999999997</v>
      </c>
      <c r="N49" s="1">
        <f t="shared" si="3"/>
        <v>6935.5999999999995</v>
      </c>
      <c r="O49" s="1">
        <f t="shared" si="4"/>
        <v>2972.4000000000005</v>
      </c>
      <c r="P49" s="1">
        <f t="shared" si="5"/>
        <v>30.000000000000004</v>
      </c>
      <c r="Q49" s="9">
        <f t="shared" si="6"/>
        <v>42.857142857142868</v>
      </c>
      <c r="R49" s="1" t="s">
        <v>27</v>
      </c>
    </row>
    <row r="50" spans="1:18" ht="15.75">
      <c r="A50" s="2">
        <v>45000</v>
      </c>
      <c r="B50" s="7" t="str">
        <f t="shared" si="0"/>
        <v>March</v>
      </c>
      <c r="C50" s="1">
        <v>20231294</v>
      </c>
      <c r="D50" s="1">
        <v>2396</v>
      </c>
      <c r="E50" s="1" t="s">
        <v>23</v>
      </c>
      <c r="F50" s="1">
        <v>31</v>
      </c>
      <c r="G50" s="1" t="s">
        <v>28</v>
      </c>
      <c r="H50" s="1" t="s">
        <v>29</v>
      </c>
      <c r="I50" s="1" t="s">
        <v>9</v>
      </c>
      <c r="J50" s="1">
        <v>48</v>
      </c>
      <c r="K50" s="1">
        <v>848</v>
      </c>
      <c r="L50" s="1">
        <f t="shared" si="1"/>
        <v>40704</v>
      </c>
      <c r="M50" s="1">
        <f t="shared" si="2"/>
        <v>593.59999999999991</v>
      </c>
      <c r="N50" s="1">
        <f t="shared" si="3"/>
        <v>28492.799999999996</v>
      </c>
      <c r="O50" s="1">
        <f t="shared" si="4"/>
        <v>12211.200000000004</v>
      </c>
      <c r="P50" s="1">
        <f t="shared" si="5"/>
        <v>30.000000000000011</v>
      </c>
      <c r="Q50" s="9">
        <f t="shared" si="6"/>
        <v>42.857142857142875</v>
      </c>
      <c r="R50" s="1" t="s">
        <v>30</v>
      </c>
    </row>
    <row r="51" spans="1:18" ht="15.75">
      <c r="A51" s="2">
        <v>45001</v>
      </c>
      <c r="B51" s="7" t="str">
        <f t="shared" si="0"/>
        <v>March</v>
      </c>
      <c r="C51" s="1">
        <v>20231295</v>
      </c>
      <c r="D51" s="1">
        <v>2574</v>
      </c>
      <c r="E51" s="1" t="s">
        <v>23</v>
      </c>
      <c r="F51" s="1">
        <v>43</v>
      </c>
      <c r="G51" s="1" t="s">
        <v>31</v>
      </c>
      <c r="H51" s="1" t="s">
        <v>32</v>
      </c>
      <c r="I51" s="1" t="s">
        <v>33</v>
      </c>
      <c r="J51" s="1">
        <v>10</v>
      </c>
      <c r="K51" s="1">
        <v>9063</v>
      </c>
      <c r="L51" s="1">
        <f t="shared" si="1"/>
        <v>90630</v>
      </c>
      <c r="M51" s="1">
        <f t="shared" si="2"/>
        <v>6344.0999999999995</v>
      </c>
      <c r="N51" s="1">
        <f t="shared" si="3"/>
        <v>63440.999999999993</v>
      </c>
      <c r="O51" s="1">
        <f t="shared" si="4"/>
        <v>27189.000000000007</v>
      </c>
      <c r="P51" s="1">
        <f t="shared" si="5"/>
        <v>30.000000000000011</v>
      </c>
      <c r="Q51" s="9">
        <f t="shared" si="6"/>
        <v>42.857142857142868</v>
      </c>
      <c r="R51" s="1" t="s">
        <v>34</v>
      </c>
    </row>
    <row r="52" spans="1:18" ht="15.75">
      <c r="A52" s="2">
        <v>45002</v>
      </c>
      <c r="B52" s="7" t="str">
        <f t="shared" si="0"/>
        <v>March</v>
      </c>
      <c r="C52" s="1">
        <v>20231296</v>
      </c>
      <c r="D52" s="1">
        <v>4132</v>
      </c>
      <c r="E52" s="1" t="s">
        <v>19</v>
      </c>
      <c r="F52" s="1">
        <v>26</v>
      </c>
      <c r="G52" s="1" t="s">
        <v>35</v>
      </c>
      <c r="H52" s="1" t="s">
        <v>36</v>
      </c>
      <c r="I52" s="1" t="s">
        <v>19</v>
      </c>
      <c r="J52" s="1">
        <v>29</v>
      </c>
      <c r="K52" s="1">
        <v>2327</v>
      </c>
      <c r="L52" s="1">
        <f t="shared" si="1"/>
        <v>67483</v>
      </c>
      <c r="M52" s="1">
        <f t="shared" si="2"/>
        <v>1628.8999999999999</v>
      </c>
      <c r="N52" s="1">
        <f t="shared" si="3"/>
        <v>47238.1</v>
      </c>
      <c r="O52" s="1">
        <f t="shared" si="4"/>
        <v>20244.900000000001</v>
      </c>
      <c r="P52" s="1">
        <f t="shared" si="5"/>
        <v>30.000000000000004</v>
      </c>
      <c r="Q52" s="9">
        <f t="shared" si="6"/>
        <v>42.857142857142861</v>
      </c>
      <c r="R52" s="1" t="s">
        <v>37</v>
      </c>
    </row>
    <row r="53" spans="1:18" ht="15.75">
      <c r="A53" s="2">
        <v>45003</v>
      </c>
      <c r="B53" s="7" t="str">
        <f t="shared" si="0"/>
        <v>March</v>
      </c>
      <c r="C53" s="1">
        <v>20231297</v>
      </c>
      <c r="D53" s="1">
        <v>3730</v>
      </c>
      <c r="E53" s="1" t="s">
        <v>19</v>
      </c>
      <c r="F53" s="1">
        <v>31</v>
      </c>
      <c r="G53" s="1" t="s">
        <v>38</v>
      </c>
      <c r="H53" s="1" t="s">
        <v>39</v>
      </c>
      <c r="I53" s="1" t="s">
        <v>40</v>
      </c>
      <c r="J53" s="1">
        <v>1</v>
      </c>
      <c r="K53" s="1">
        <v>8696</v>
      </c>
      <c r="L53" s="1">
        <f t="shared" si="1"/>
        <v>8696</v>
      </c>
      <c r="M53" s="1">
        <f t="shared" si="2"/>
        <v>6087.2</v>
      </c>
      <c r="N53" s="1">
        <f t="shared" si="3"/>
        <v>6087.2</v>
      </c>
      <c r="O53" s="1">
        <f t="shared" si="4"/>
        <v>2608.8000000000002</v>
      </c>
      <c r="P53" s="1">
        <f t="shared" si="5"/>
        <v>30.000000000000004</v>
      </c>
      <c r="Q53" s="9">
        <f t="shared" si="6"/>
        <v>42.857142857142861</v>
      </c>
      <c r="R53" s="1" t="s">
        <v>34</v>
      </c>
    </row>
    <row r="54" spans="1:18" ht="15.75">
      <c r="G54" s="3"/>
      <c r="H54" s="3"/>
      <c r="I54" s="3"/>
    </row>
    <row r="55" spans="1:18" ht="15.75">
      <c r="H55" s="3"/>
      <c r="I55" s="3"/>
    </row>
    <row r="56" spans="1:18" ht="15.75">
      <c r="H56" s="3"/>
    </row>
  </sheetData>
  <mergeCells count="1">
    <mergeCell ref="A1:R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158"/>
  <sheetViews>
    <sheetView workbookViewId="0">
      <selection activeCell="F1" sqref="F1"/>
    </sheetView>
  </sheetViews>
  <sheetFormatPr defaultRowHeight="15"/>
  <cols>
    <col min="1" max="1" width="16.140625" bestFit="1" customWidth="1"/>
    <col min="2" max="2" width="20.42578125" bestFit="1" customWidth="1"/>
    <col min="3" max="3" width="36.85546875" bestFit="1" customWidth="1"/>
    <col min="4" max="4" width="24.42578125" bestFit="1" customWidth="1"/>
    <col min="5" max="5" width="23.85546875" bestFit="1" customWidth="1"/>
    <col min="6" max="6" width="11.28515625" bestFit="1" customWidth="1"/>
    <col min="7" max="7" width="15.5703125" bestFit="1" customWidth="1"/>
  </cols>
  <sheetData>
    <row r="2" spans="1:7">
      <c r="A2" s="4" t="s">
        <v>18</v>
      </c>
      <c r="B2" t="s">
        <v>47</v>
      </c>
    </row>
    <row r="3" spans="1:7">
      <c r="A3" s="4" t="s">
        <v>10</v>
      </c>
      <c r="B3" t="s">
        <v>47</v>
      </c>
    </row>
    <row r="4" spans="1:7">
      <c r="A4" s="4" t="s">
        <v>2</v>
      </c>
      <c r="B4" t="s">
        <v>47</v>
      </c>
    </row>
    <row r="6" spans="1:7">
      <c r="A6" s="4" t="s">
        <v>48</v>
      </c>
      <c r="B6" t="s">
        <v>49</v>
      </c>
      <c r="C6" t="s">
        <v>50</v>
      </c>
      <c r="D6" t="s">
        <v>51</v>
      </c>
      <c r="E6" t="s">
        <v>52</v>
      </c>
      <c r="F6" t="s">
        <v>53</v>
      </c>
      <c r="G6" t="s">
        <v>54</v>
      </c>
    </row>
    <row r="7" spans="1:7">
      <c r="A7" s="6" t="s">
        <v>26</v>
      </c>
      <c r="B7" s="14">
        <v>1113242</v>
      </c>
      <c r="C7" s="14">
        <v>779269.4</v>
      </c>
      <c r="D7" s="14">
        <v>210.00000000000003</v>
      </c>
      <c r="E7" s="14">
        <v>300</v>
      </c>
      <c r="F7" s="14">
        <v>245</v>
      </c>
      <c r="G7" s="14">
        <v>141618901</v>
      </c>
    </row>
    <row r="8" spans="1:7">
      <c r="A8" s="5" t="s">
        <v>21</v>
      </c>
      <c r="B8" s="14">
        <v>10472</v>
      </c>
      <c r="C8" s="14">
        <v>7330.4</v>
      </c>
      <c r="D8" s="14">
        <v>30.000000000000004</v>
      </c>
      <c r="E8" s="14">
        <v>42.857142857142868</v>
      </c>
      <c r="F8" s="14">
        <v>24</v>
      </c>
      <c r="G8" s="14">
        <v>20231256</v>
      </c>
    </row>
    <row r="9" spans="1:7">
      <c r="A9" s="10">
        <v>44962</v>
      </c>
      <c r="B9" s="14">
        <v>10472</v>
      </c>
      <c r="C9" s="14">
        <v>7330.4</v>
      </c>
      <c r="D9" s="14">
        <v>30.000000000000004</v>
      </c>
      <c r="E9" s="14">
        <v>42.857142857142868</v>
      </c>
      <c r="F9" s="14">
        <v>24</v>
      </c>
      <c r="G9" s="14">
        <v>20231256</v>
      </c>
    </row>
    <row r="10" spans="1:7">
      <c r="A10" s="11" t="s">
        <v>23</v>
      </c>
      <c r="B10" s="14">
        <v>10472</v>
      </c>
      <c r="C10" s="14">
        <v>7330.4</v>
      </c>
      <c r="D10" s="14">
        <v>30.000000000000004</v>
      </c>
      <c r="E10" s="14">
        <v>42.857142857142868</v>
      </c>
      <c r="F10" s="14">
        <v>24</v>
      </c>
      <c r="G10" s="14">
        <v>20231256</v>
      </c>
    </row>
    <row r="11" spans="1:7">
      <c r="A11" s="5" t="s">
        <v>46</v>
      </c>
      <c r="B11" s="14">
        <v>397395</v>
      </c>
      <c r="C11" s="14">
        <v>278176.5</v>
      </c>
      <c r="D11" s="14">
        <v>30</v>
      </c>
      <c r="E11" s="14">
        <v>42.857142857142854</v>
      </c>
      <c r="F11" s="14">
        <v>36</v>
      </c>
      <c r="G11" s="14">
        <v>20231264</v>
      </c>
    </row>
    <row r="12" spans="1:7">
      <c r="A12" s="10">
        <v>44970</v>
      </c>
      <c r="B12" s="14">
        <v>397395</v>
      </c>
      <c r="C12" s="14">
        <v>278176.5</v>
      </c>
      <c r="D12" s="14">
        <v>30</v>
      </c>
      <c r="E12" s="14">
        <v>42.857142857142854</v>
      </c>
      <c r="F12" s="14">
        <v>36</v>
      </c>
      <c r="G12" s="14">
        <v>20231264</v>
      </c>
    </row>
    <row r="13" spans="1:7">
      <c r="A13" s="11" t="s">
        <v>19</v>
      </c>
      <c r="B13" s="14">
        <v>397395</v>
      </c>
      <c r="C13" s="14">
        <v>278176.5</v>
      </c>
      <c r="D13" s="14">
        <v>30</v>
      </c>
      <c r="E13" s="14">
        <v>42.857142857142854</v>
      </c>
      <c r="F13" s="14">
        <v>36</v>
      </c>
      <c r="G13" s="14">
        <v>20231264</v>
      </c>
    </row>
    <row r="14" spans="1:7">
      <c r="A14" s="5" t="s">
        <v>25</v>
      </c>
      <c r="B14" s="14">
        <v>155453</v>
      </c>
      <c r="C14" s="14">
        <v>108817.09999999999</v>
      </c>
      <c r="D14" s="14">
        <v>60.000000000000014</v>
      </c>
      <c r="E14" s="14">
        <v>85.714285714285751</v>
      </c>
      <c r="F14" s="14">
        <v>72</v>
      </c>
      <c r="G14" s="14">
        <v>40462541</v>
      </c>
    </row>
    <row r="15" spans="1:7">
      <c r="A15" s="10">
        <v>44954</v>
      </c>
      <c r="B15" s="14">
        <v>145545</v>
      </c>
      <c r="C15" s="14">
        <v>101881.49999999999</v>
      </c>
      <c r="D15" s="14">
        <v>30.000000000000011</v>
      </c>
      <c r="E15" s="14">
        <v>42.857142857142875</v>
      </c>
      <c r="F15" s="14">
        <v>45</v>
      </c>
      <c r="G15" s="14">
        <v>20231248</v>
      </c>
    </row>
    <row r="16" spans="1:7">
      <c r="A16" s="11" t="s">
        <v>23</v>
      </c>
      <c r="B16" s="14">
        <v>145545</v>
      </c>
      <c r="C16" s="14">
        <v>101881.49999999999</v>
      </c>
      <c r="D16" s="14">
        <v>30.000000000000011</v>
      </c>
      <c r="E16" s="14">
        <v>42.857142857142875</v>
      </c>
      <c r="F16" s="14">
        <v>45</v>
      </c>
      <c r="G16" s="14">
        <v>20231248</v>
      </c>
    </row>
    <row r="17" spans="1:7">
      <c r="A17" s="10">
        <v>44999</v>
      </c>
      <c r="B17" s="14">
        <v>9908</v>
      </c>
      <c r="C17" s="14">
        <v>6935.5999999999995</v>
      </c>
      <c r="D17" s="14">
        <v>30.000000000000004</v>
      </c>
      <c r="E17" s="14">
        <v>42.857142857142868</v>
      </c>
      <c r="F17" s="14">
        <v>27</v>
      </c>
      <c r="G17" s="14">
        <v>20231293</v>
      </c>
    </row>
    <row r="18" spans="1:7">
      <c r="A18" s="11" t="s">
        <v>19</v>
      </c>
      <c r="B18" s="14">
        <v>9908</v>
      </c>
      <c r="C18" s="14">
        <v>6935.5999999999995</v>
      </c>
      <c r="D18" s="14">
        <v>30.000000000000004</v>
      </c>
      <c r="E18" s="14">
        <v>42.857142857142868</v>
      </c>
      <c r="F18" s="14">
        <v>27</v>
      </c>
      <c r="G18" s="14">
        <v>20231293</v>
      </c>
    </row>
    <row r="19" spans="1:7">
      <c r="A19" s="5" t="s">
        <v>39</v>
      </c>
      <c r="B19" s="14">
        <v>336614</v>
      </c>
      <c r="C19" s="14">
        <v>235629.8</v>
      </c>
      <c r="D19" s="14">
        <v>30.000000000000004</v>
      </c>
      <c r="E19" s="14">
        <v>42.857142857142868</v>
      </c>
      <c r="F19" s="14">
        <v>33</v>
      </c>
      <c r="G19" s="14">
        <v>20231288</v>
      </c>
    </row>
    <row r="20" spans="1:7">
      <c r="A20" s="10">
        <v>44994</v>
      </c>
      <c r="B20" s="14">
        <v>336614</v>
      </c>
      <c r="C20" s="14">
        <v>235629.8</v>
      </c>
      <c r="D20" s="14">
        <v>30.000000000000004</v>
      </c>
      <c r="E20" s="14">
        <v>42.857142857142868</v>
      </c>
      <c r="F20" s="14">
        <v>33</v>
      </c>
      <c r="G20" s="14">
        <v>20231288</v>
      </c>
    </row>
    <row r="21" spans="1:7">
      <c r="A21" s="11" t="s">
        <v>19</v>
      </c>
      <c r="B21" s="14">
        <v>336614</v>
      </c>
      <c r="C21" s="14">
        <v>235629.8</v>
      </c>
      <c r="D21" s="14">
        <v>30.000000000000004</v>
      </c>
      <c r="E21" s="14">
        <v>42.857142857142868</v>
      </c>
      <c r="F21" s="14">
        <v>33</v>
      </c>
      <c r="G21" s="14">
        <v>20231288</v>
      </c>
    </row>
    <row r="22" spans="1:7">
      <c r="A22" s="5" t="s">
        <v>42</v>
      </c>
      <c r="B22" s="14">
        <v>134600</v>
      </c>
      <c r="C22" s="14">
        <v>94220</v>
      </c>
      <c r="D22" s="14">
        <v>30</v>
      </c>
      <c r="E22" s="14">
        <v>42.857142857142854</v>
      </c>
      <c r="F22" s="14">
        <v>36</v>
      </c>
      <c r="G22" s="14">
        <v>20231280</v>
      </c>
    </row>
    <row r="23" spans="1:7">
      <c r="A23" s="10">
        <v>44986</v>
      </c>
      <c r="B23" s="14">
        <v>134600</v>
      </c>
      <c r="C23" s="14">
        <v>94220</v>
      </c>
      <c r="D23" s="14">
        <v>30</v>
      </c>
      <c r="E23" s="14">
        <v>42.857142857142854</v>
      </c>
      <c r="F23" s="14">
        <v>36</v>
      </c>
      <c r="G23" s="14">
        <v>20231280</v>
      </c>
    </row>
    <row r="24" spans="1:7">
      <c r="A24" s="11" t="s">
        <v>19</v>
      </c>
      <c r="B24" s="14">
        <v>134600</v>
      </c>
      <c r="C24" s="14">
        <v>94220</v>
      </c>
      <c r="D24" s="14">
        <v>30</v>
      </c>
      <c r="E24" s="14">
        <v>42.857142857142854</v>
      </c>
      <c r="F24" s="14">
        <v>36</v>
      </c>
      <c r="G24" s="14">
        <v>20231280</v>
      </c>
    </row>
    <row r="25" spans="1:7">
      <c r="A25" s="5" t="s">
        <v>44</v>
      </c>
      <c r="B25" s="14">
        <v>78708</v>
      </c>
      <c r="C25" s="14">
        <v>55095.6</v>
      </c>
      <c r="D25" s="14">
        <v>30.000000000000004</v>
      </c>
      <c r="E25" s="14">
        <v>42.857142857142861</v>
      </c>
      <c r="F25" s="14">
        <v>44</v>
      </c>
      <c r="G25" s="14">
        <v>20231272</v>
      </c>
    </row>
    <row r="26" spans="1:7">
      <c r="A26" s="10">
        <v>44978</v>
      </c>
      <c r="B26" s="14">
        <v>78708</v>
      </c>
      <c r="C26" s="14">
        <v>55095.6</v>
      </c>
      <c r="D26" s="14">
        <v>30.000000000000004</v>
      </c>
      <c r="E26" s="14">
        <v>42.857142857142861</v>
      </c>
      <c r="F26" s="14">
        <v>44</v>
      </c>
      <c r="G26" s="14">
        <v>20231272</v>
      </c>
    </row>
    <row r="27" spans="1:7">
      <c r="A27" s="11" t="s">
        <v>19</v>
      </c>
      <c r="B27" s="14">
        <v>78708</v>
      </c>
      <c r="C27" s="14">
        <v>55095.6</v>
      </c>
      <c r="D27" s="14">
        <v>30.000000000000004</v>
      </c>
      <c r="E27" s="14">
        <v>42.857142857142861</v>
      </c>
      <c r="F27" s="14">
        <v>44</v>
      </c>
      <c r="G27" s="14">
        <v>20231272</v>
      </c>
    </row>
    <row r="28" spans="1:7">
      <c r="A28" s="6" t="s">
        <v>19</v>
      </c>
      <c r="B28" s="14">
        <v>1524930</v>
      </c>
      <c r="C28" s="14">
        <v>1067450.9999999998</v>
      </c>
      <c r="D28" s="14">
        <v>420.00000000000006</v>
      </c>
      <c r="E28" s="14">
        <v>600.00000000000023</v>
      </c>
      <c r="F28" s="14">
        <v>506</v>
      </c>
      <c r="G28" s="14">
        <v>283237816</v>
      </c>
    </row>
    <row r="29" spans="1:7">
      <c r="A29" s="5" t="s">
        <v>21</v>
      </c>
      <c r="B29" s="14">
        <v>410628</v>
      </c>
      <c r="C29" s="14">
        <v>287439.59999999998</v>
      </c>
      <c r="D29" s="14">
        <v>90.000000000000014</v>
      </c>
      <c r="E29" s="14">
        <v>128.57142857142861</v>
      </c>
      <c r="F29" s="14">
        <v>150</v>
      </c>
      <c r="G29" s="14">
        <v>60693822</v>
      </c>
    </row>
    <row r="30" spans="1:7">
      <c r="A30" s="10">
        <v>44953</v>
      </c>
      <c r="B30" s="14">
        <v>152780</v>
      </c>
      <c r="C30" s="14">
        <v>106945.99999999999</v>
      </c>
      <c r="D30" s="14">
        <v>30.000000000000011</v>
      </c>
      <c r="E30" s="14">
        <v>42.857142857142875</v>
      </c>
      <c r="F30" s="14">
        <v>43</v>
      </c>
      <c r="G30" s="14">
        <v>20231247</v>
      </c>
    </row>
    <row r="31" spans="1:7">
      <c r="A31" s="11" t="s">
        <v>19</v>
      </c>
      <c r="B31" s="14">
        <v>152780</v>
      </c>
      <c r="C31" s="14">
        <v>106945.99999999999</v>
      </c>
      <c r="D31" s="14">
        <v>30.000000000000011</v>
      </c>
      <c r="E31" s="14">
        <v>42.857142857142875</v>
      </c>
      <c r="F31" s="14">
        <v>43</v>
      </c>
      <c r="G31" s="14">
        <v>20231247</v>
      </c>
    </row>
    <row r="32" spans="1:7">
      <c r="A32" s="10">
        <v>44989</v>
      </c>
      <c r="B32" s="14">
        <v>173808</v>
      </c>
      <c r="C32" s="14">
        <v>121665.59999999999</v>
      </c>
      <c r="D32" s="14">
        <v>30.000000000000004</v>
      </c>
      <c r="E32" s="14">
        <v>42.857142857142868</v>
      </c>
      <c r="F32" s="14">
        <v>52</v>
      </c>
      <c r="G32" s="14">
        <v>20231283</v>
      </c>
    </row>
    <row r="33" spans="1:7">
      <c r="A33" s="11" t="s">
        <v>23</v>
      </c>
      <c r="B33" s="14">
        <v>173808</v>
      </c>
      <c r="C33" s="14">
        <v>121665.59999999999</v>
      </c>
      <c r="D33" s="14">
        <v>30.000000000000004</v>
      </c>
      <c r="E33" s="14">
        <v>42.857142857142868</v>
      </c>
      <c r="F33" s="14">
        <v>52</v>
      </c>
      <c r="G33" s="14">
        <v>20231283</v>
      </c>
    </row>
    <row r="34" spans="1:7">
      <c r="A34" s="10">
        <v>44998</v>
      </c>
      <c r="B34" s="14">
        <v>84040</v>
      </c>
      <c r="C34" s="14">
        <v>58828</v>
      </c>
      <c r="D34" s="14">
        <v>30</v>
      </c>
      <c r="E34" s="14">
        <v>42.857142857142854</v>
      </c>
      <c r="F34" s="14">
        <v>55</v>
      </c>
      <c r="G34" s="14">
        <v>20231292</v>
      </c>
    </row>
    <row r="35" spans="1:7">
      <c r="A35" s="11" t="s">
        <v>19</v>
      </c>
      <c r="B35" s="14">
        <v>84040</v>
      </c>
      <c r="C35" s="14">
        <v>58828</v>
      </c>
      <c r="D35" s="14">
        <v>30</v>
      </c>
      <c r="E35" s="14">
        <v>42.857142857142854</v>
      </c>
      <c r="F35" s="14">
        <v>55</v>
      </c>
      <c r="G35" s="14">
        <v>20231292</v>
      </c>
    </row>
    <row r="36" spans="1:7">
      <c r="A36" s="5" t="s">
        <v>46</v>
      </c>
      <c r="B36" s="14">
        <v>75370</v>
      </c>
      <c r="C36" s="14">
        <v>52758.999999999993</v>
      </c>
      <c r="D36" s="14">
        <v>60.000000000000014</v>
      </c>
      <c r="E36" s="14">
        <v>85.714285714285751</v>
      </c>
      <c r="F36" s="14">
        <v>71</v>
      </c>
      <c r="G36" s="14">
        <v>40462546</v>
      </c>
    </row>
    <row r="37" spans="1:7">
      <c r="A37" s="10">
        <v>44961</v>
      </c>
      <c r="B37" s="14">
        <v>17872</v>
      </c>
      <c r="C37" s="14">
        <v>12510.4</v>
      </c>
      <c r="D37" s="14">
        <v>30.000000000000004</v>
      </c>
      <c r="E37" s="14">
        <v>42.857142857142861</v>
      </c>
      <c r="F37" s="14">
        <v>22</v>
      </c>
      <c r="G37" s="14">
        <v>20231255</v>
      </c>
    </row>
    <row r="38" spans="1:7">
      <c r="A38" s="11" t="s">
        <v>19</v>
      </c>
      <c r="B38" s="14">
        <v>17872</v>
      </c>
      <c r="C38" s="14">
        <v>12510.4</v>
      </c>
      <c r="D38" s="14">
        <v>30.000000000000004</v>
      </c>
      <c r="E38" s="14">
        <v>42.857142857142861</v>
      </c>
      <c r="F38" s="14">
        <v>22</v>
      </c>
      <c r="G38" s="14">
        <v>20231255</v>
      </c>
    </row>
    <row r="39" spans="1:7">
      <c r="A39" s="10">
        <v>44997</v>
      </c>
      <c r="B39" s="14">
        <v>57498</v>
      </c>
      <c r="C39" s="14">
        <v>40248.599999999991</v>
      </c>
      <c r="D39" s="14">
        <v>30.000000000000014</v>
      </c>
      <c r="E39" s="14">
        <v>42.85714285714289</v>
      </c>
      <c r="F39" s="14">
        <v>49</v>
      </c>
      <c r="G39" s="14">
        <v>20231291</v>
      </c>
    </row>
    <row r="40" spans="1:7">
      <c r="A40" s="11" t="s">
        <v>23</v>
      </c>
      <c r="B40" s="14">
        <v>57498</v>
      </c>
      <c r="C40" s="14">
        <v>40248.599999999991</v>
      </c>
      <c r="D40" s="14">
        <v>30.000000000000014</v>
      </c>
      <c r="E40" s="14">
        <v>42.85714285714289</v>
      </c>
      <c r="F40" s="14">
        <v>49</v>
      </c>
      <c r="G40" s="14">
        <v>20231291</v>
      </c>
    </row>
    <row r="41" spans="1:7">
      <c r="A41" s="5" t="s">
        <v>25</v>
      </c>
      <c r="B41" s="14">
        <v>399120</v>
      </c>
      <c r="C41" s="14">
        <v>279384</v>
      </c>
      <c r="D41" s="14">
        <v>30</v>
      </c>
      <c r="E41" s="14">
        <v>42.857142857142854</v>
      </c>
      <c r="F41" s="14">
        <v>26</v>
      </c>
      <c r="G41" s="14">
        <v>20231275</v>
      </c>
    </row>
    <row r="42" spans="1:7">
      <c r="A42" s="10">
        <v>44981</v>
      </c>
      <c r="B42" s="14">
        <v>399120</v>
      </c>
      <c r="C42" s="14">
        <v>279384</v>
      </c>
      <c r="D42" s="14">
        <v>30</v>
      </c>
      <c r="E42" s="14">
        <v>42.857142857142854</v>
      </c>
      <c r="F42" s="14">
        <v>26</v>
      </c>
      <c r="G42" s="14">
        <v>20231275</v>
      </c>
    </row>
    <row r="43" spans="1:7">
      <c r="A43" s="11" t="s">
        <v>23</v>
      </c>
      <c r="B43" s="14">
        <v>399120</v>
      </c>
      <c r="C43" s="14">
        <v>279384</v>
      </c>
      <c r="D43" s="14">
        <v>30</v>
      </c>
      <c r="E43" s="14">
        <v>42.857142857142854</v>
      </c>
      <c r="F43" s="14">
        <v>26</v>
      </c>
      <c r="G43" s="14">
        <v>20231275</v>
      </c>
    </row>
    <row r="44" spans="1:7">
      <c r="A44" s="5" t="s">
        <v>29</v>
      </c>
      <c r="B44" s="14">
        <v>141987</v>
      </c>
      <c r="C44" s="14">
        <v>99390.9</v>
      </c>
      <c r="D44" s="14">
        <v>30.000000000000004</v>
      </c>
      <c r="E44" s="14">
        <v>42.857142857142868</v>
      </c>
      <c r="F44" s="14">
        <v>55</v>
      </c>
      <c r="G44" s="14">
        <v>20231267</v>
      </c>
    </row>
    <row r="45" spans="1:7">
      <c r="A45" s="10">
        <v>44973</v>
      </c>
      <c r="B45" s="14">
        <v>141987</v>
      </c>
      <c r="C45" s="14">
        <v>99390.9</v>
      </c>
      <c r="D45" s="14">
        <v>30.000000000000004</v>
      </c>
      <c r="E45" s="14">
        <v>42.857142857142868</v>
      </c>
      <c r="F45" s="14">
        <v>55</v>
      </c>
      <c r="G45" s="14">
        <v>20231267</v>
      </c>
    </row>
    <row r="46" spans="1:7">
      <c r="A46" s="11" t="s">
        <v>19</v>
      </c>
      <c r="B46" s="14">
        <v>141987</v>
      </c>
      <c r="C46" s="14">
        <v>99390.9</v>
      </c>
      <c r="D46" s="14">
        <v>30.000000000000004</v>
      </c>
      <c r="E46" s="14">
        <v>42.857142857142868</v>
      </c>
      <c r="F46" s="14">
        <v>55</v>
      </c>
      <c r="G46" s="14">
        <v>20231267</v>
      </c>
    </row>
    <row r="47" spans="1:7">
      <c r="A47" s="5" t="s">
        <v>32</v>
      </c>
      <c r="B47" s="14">
        <v>44616</v>
      </c>
      <c r="C47" s="14">
        <v>31231.199999999997</v>
      </c>
      <c r="D47" s="14">
        <v>30.000000000000004</v>
      </c>
      <c r="E47" s="14">
        <v>42.857142857142868</v>
      </c>
      <c r="F47" s="14">
        <v>37</v>
      </c>
      <c r="G47" s="14">
        <v>20231259</v>
      </c>
    </row>
    <row r="48" spans="1:7">
      <c r="A48" s="10">
        <v>44965</v>
      </c>
      <c r="B48" s="14">
        <v>44616</v>
      </c>
      <c r="C48" s="14">
        <v>31231.199999999997</v>
      </c>
      <c r="D48" s="14">
        <v>30.000000000000004</v>
      </c>
      <c r="E48" s="14">
        <v>42.857142857142868</v>
      </c>
      <c r="F48" s="14">
        <v>37</v>
      </c>
      <c r="G48" s="14">
        <v>20231259</v>
      </c>
    </row>
    <row r="49" spans="1:7">
      <c r="A49" s="11" t="s">
        <v>19</v>
      </c>
      <c r="B49" s="14">
        <v>44616</v>
      </c>
      <c r="C49" s="14">
        <v>31231.199999999997</v>
      </c>
      <c r="D49" s="14">
        <v>30.000000000000004</v>
      </c>
      <c r="E49" s="14">
        <v>42.857142857142868</v>
      </c>
      <c r="F49" s="14">
        <v>37</v>
      </c>
      <c r="G49" s="14">
        <v>20231259</v>
      </c>
    </row>
    <row r="50" spans="1:7">
      <c r="A50" s="5" t="s">
        <v>39</v>
      </c>
      <c r="B50" s="14">
        <v>10290</v>
      </c>
      <c r="C50" s="14">
        <v>7202.9999999999991</v>
      </c>
      <c r="D50" s="14">
        <v>30.000000000000011</v>
      </c>
      <c r="E50" s="14">
        <v>42.857142857142875</v>
      </c>
      <c r="F50" s="14">
        <v>22</v>
      </c>
      <c r="G50" s="14">
        <v>20231279</v>
      </c>
    </row>
    <row r="51" spans="1:7">
      <c r="A51" s="10">
        <v>44985</v>
      </c>
      <c r="B51" s="14">
        <v>10290</v>
      </c>
      <c r="C51" s="14">
        <v>7202.9999999999991</v>
      </c>
      <c r="D51" s="14">
        <v>30.000000000000011</v>
      </c>
      <c r="E51" s="14">
        <v>42.857142857142875</v>
      </c>
      <c r="F51" s="14">
        <v>22</v>
      </c>
      <c r="G51" s="14">
        <v>20231279</v>
      </c>
    </row>
    <row r="52" spans="1:7">
      <c r="A52" s="11" t="s">
        <v>23</v>
      </c>
      <c r="B52" s="14">
        <v>10290</v>
      </c>
      <c r="C52" s="14">
        <v>7202.9999999999991</v>
      </c>
      <c r="D52" s="14">
        <v>30.000000000000011</v>
      </c>
      <c r="E52" s="14">
        <v>42.857142857142875</v>
      </c>
      <c r="F52" s="14">
        <v>22</v>
      </c>
      <c r="G52" s="14">
        <v>20231279</v>
      </c>
    </row>
    <row r="53" spans="1:7">
      <c r="A53" s="5" t="s">
        <v>42</v>
      </c>
      <c r="B53" s="14">
        <v>228450</v>
      </c>
      <c r="C53" s="14">
        <v>159915</v>
      </c>
      <c r="D53" s="14">
        <v>30</v>
      </c>
      <c r="E53" s="14">
        <v>42.857142857142854</v>
      </c>
      <c r="F53" s="14">
        <v>23</v>
      </c>
      <c r="G53" s="14">
        <v>20231271</v>
      </c>
    </row>
    <row r="54" spans="1:7">
      <c r="A54" s="10">
        <v>44977</v>
      </c>
      <c r="B54" s="14">
        <v>228450</v>
      </c>
      <c r="C54" s="14">
        <v>159915</v>
      </c>
      <c r="D54" s="14">
        <v>30</v>
      </c>
      <c r="E54" s="14">
        <v>42.857142857142854</v>
      </c>
      <c r="F54" s="14">
        <v>23</v>
      </c>
      <c r="G54" s="14">
        <v>20231271</v>
      </c>
    </row>
    <row r="55" spans="1:7">
      <c r="A55" s="11" t="s">
        <v>19</v>
      </c>
      <c r="B55" s="14">
        <v>228450</v>
      </c>
      <c r="C55" s="14">
        <v>159915</v>
      </c>
      <c r="D55" s="14">
        <v>30</v>
      </c>
      <c r="E55" s="14">
        <v>42.857142857142854</v>
      </c>
      <c r="F55" s="14">
        <v>23</v>
      </c>
      <c r="G55" s="14">
        <v>20231271</v>
      </c>
    </row>
    <row r="56" spans="1:7">
      <c r="A56" s="5" t="s">
        <v>36</v>
      </c>
      <c r="B56" s="14">
        <v>129097</v>
      </c>
      <c r="C56" s="14">
        <v>90367.9</v>
      </c>
      <c r="D56" s="14">
        <v>90.000000000000014</v>
      </c>
      <c r="E56" s="14">
        <v>128.57142857142861</v>
      </c>
      <c r="F56" s="14">
        <v>100</v>
      </c>
      <c r="G56" s="14">
        <v>60693834</v>
      </c>
    </row>
    <row r="57" spans="1:7">
      <c r="A57" s="10">
        <v>44957</v>
      </c>
      <c r="B57" s="14">
        <v>15246</v>
      </c>
      <c r="C57" s="14">
        <v>10672.199999999999</v>
      </c>
      <c r="D57" s="14">
        <v>30.000000000000004</v>
      </c>
      <c r="E57" s="14">
        <v>42.857142857142868</v>
      </c>
      <c r="F57" s="14">
        <v>53</v>
      </c>
      <c r="G57" s="14">
        <v>20231251</v>
      </c>
    </row>
    <row r="58" spans="1:7">
      <c r="A58" s="11" t="s">
        <v>19</v>
      </c>
      <c r="B58" s="14">
        <v>15246</v>
      </c>
      <c r="C58" s="14">
        <v>10672.199999999999</v>
      </c>
      <c r="D58" s="14">
        <v>30.000000000000004</v>
      </c>
      <c r="E58" s="14">
        <v>42.857142857142868</v>
      </c>
      <c r="F58" s="14">
        <v>53</v>
      </c>
      <c r="G58" s="14">
        <v>20231251</v>
      </c>
    </row>
    <row r="59" spans="1:7">
      <c r="A59" s="10">
        <v>44993</v>
      </c>
      <c r="B59" s="14">
        <v>46368</v>
      </c>
      <c r="C59" s="14">
        <v>32457.599999999995</v>
      </c>
      <c r="D59" s="14">
        <v>30.000000000000011</v>
      </c>
      <c r="E59" s="14">
        <v>42.857142857142875</v>
      </c>
      <c r="F59" s="14">
        <v>21</v>
      </c>
      <c r="G59" s="14">
        <v>20231287</v>
      </c>
    </row>
    <row r="60" spans="1:7">
      <c r="A60" s="11" t="s">
        <v>23</v>
      </c>
      <c r="B60" s="14">
        <v>46368</v>
      </c>
      <c r="C60" s="14">
        <v>32457.599999999995</v>
      </c>
      <c r="D60" s="14">
        <v>30.000000000000011</v>
      </c>
      <c r="E60" s="14">
        <v>42.857142857142875</v>
      </c>
      <c r="F60" s="14">
        <v>21</v>
      </c>
      <c r="G60" s="14">
        <v>20231287</v>
      </c>
    </row>
    <row r="61" spans="1:7">
      <c r="A61" s="10">
        <v>45002</v>
      </c>
      <c r="B61" s="14">
        <v>67483</v>
      </c>
      <c r="C61" s="14">
        <v>47238.1</v>
      </c>
      <c r="D61" s="14">
        <v>30.000000000000004</v>
      </c>
      <c r="E61" s="14">
        <v>42.857142857142861</v>
      </c>
      <c r="F61" s="14">
        <v>26</v>
      </c>
      <c r="G61" s="14">
        <v>20231296</v>
      </c>
    </row>
    <row r="62" spans="1:7">
      <c r="A62" s="11" t="s">
        <v>19</v>
      </c>
      <c r="B62" s="14">
        <v>67483</v>
      </c>
      <c r="C62" s="14">
        <v>47238.1</v>
      </c>
      <c r="D62" s="14">
        <v>30.000000000000004</v>
      </c>
      <c r="E62" s="14">
        <v>42.857142857142861</v>
      </c>
      <c r="F62" s="14">
        <v>26</v>
      </c>
      <c r="G62" s="14">
        <v>20231296</v>
      </c>
    </row>
    <row r="63" spans="1:7">
      <c r="A63" s="5" t="s">
        <v>44</v>
      </c>
      <c r="B63" s="14">
        <v>85372</v>
      </c>
      <c r="C63" s="14">
        <v>59760.399999999994</v>
      </c>
      <c r="D63" s="14">
        <v>30.000000000000004</v>
      </c>
      <c r="E63" s="14">
        <v>42.857142857142868</v>
      </c>
      <c r="F63" s="14">
        <v>22</v>
      </c>
      <c r="G63" s="14">
        <v>20231263</v>
      </c>
    </row>
    <row r="64" spans="1:7">
      <c r="A64" s="10">
        <v>44969</v>
      </c>
      <c r="B64" s="14">
        <v>85372</v>
      </c>
      <c r="C64" s="14">
        <v>59760.399999999994</v>
      </c>
      <c r="D64" s="14">
        <v>30.000000000000004</v>
      </c>
      <c r="E64" s="14">
        <v>42.857142857142868</v>
      </c>
      <c r="F64" s="14">
        <v>22</v>
      </c>
      <c r="G64" s="14">
        <v>20231263</v>
      </c>
    </row>
    <row r="65" spans="1:7">
      <c r="A65" s="11" t="s">
        <v>19</v>
      </c>
      <c r="B65" s="14">
        <v>85372</v>
      </c>
      <c r="C65" s="14">
        <v>59760.399999999994</v>
      </c>
      <c r="D65" s="14">
        <v>30.000000000000004</v>
      </c>
      <c r="E65" s="14">
        <v>42.857142857142868</v>
      </c>
      <c r="F65" s="14">
        <v>22</v>
      </c>
      <c r="G65" s="14">
        <v>20231263</v>
      </c>
    </row>
    <row r="66" spans="1:7">
      <c r="A66" s="6" t="s">
        <v>9</v>
      </c>
      <c r="B66" s="14">
        <v>1111928</v>
      </c>
      <c r="C66" s="14">
        <v>778349.59999999986</v>
      </c>
      <c r="D66" s="14">
        <v>210.00000000000003</v>
      </c>
      <c r="E66" s="14">
        <v>300.00000000000006</v>
      </c>
      <c r="F66" s="14">
        <v>254</v>
      </c>
      <c r="G66" s="14">
        <v>141618908</v>
      </c>
    </row>
    <row r="67" spans="1:7">
      <c r="A67" s="5" t="s">
        <v>21</v>
      </c>
      <c r="B67" s="14">
        <v>329040</v>
      </c>
      <c r="C67" s="14">
        <v>230327.99999999997</v>
      </c>
      <c r="D67" s="14">
        <v>30.000000000000011</v>
      </c>
      <c r="E67" s="14">
        <v>42.857142857142875</v>
      </c>
      <c r="F67" s="14">
        <v>32</v>
      </c>
      <c r="G67" s="14">
        <v>20231265</v>
      </c>
    </row>
    <row r="68" spans="1:7">
      <c r="A68" s="10">
        <v>44971</v>
      </c>
      <c r="B68" s="14">
        <v>329040</v>
      </c>
      <c r="C68" s="14">
        <v>230327.99999999997</v>
      </c>
      <c r="D68" s="14">
        <v>30.000000000000011</v>
      </c>
      <c r="E68" s="14">
        <v>42.857142857142875</v>
      </c>
      <c r="F68" s="14">
        <v>32</v>
      </c>
      <c r="G68" s="14">
        <v>20231265</v>
      </c>
    </row>
    <row r="69" spans="1:7">
      <c r="A69" s="11" t="s">
        <v>23</v>
      </c>
      <c r="B69" s="14">
        <v>329040</v>
      </c>
      <c r="C69" s="14">
        <v>230327.99999999997</v>
      </c>
      <c r="D69" s="14">
        <v>30.000000000000011</v>
      </c>
      <c r="E69" s="14">
        <v>42.857142857142875</v>
      </c>
      <c r="F69" s="14">
        <v>32</v>
      </c>
      <c r="G69" s="14">
        <v>20231265</v>
      </c>
    </row>
    <row r="70" spans="1:7">
      <c r="A70" s="5" t="s">
        <v>46</v>
      </c>
      <c r="B70" s="14">
        <v>248976</v>
      </c>
      <c r="C70" s="14">
        <v>174283.19999999998</v>
      </c>
      <c r="D70" s="14">
        <v>30.000000000000004</v>
      </c>
      <c r="E70" s="14">
        <v>42.857142857142868</v>
      </c>
      <c r="F70" s="14">
        <v>32</v>
      </c>
      <c r="G70" s="14">
        <v>20231273</v>
      </c>
    </row>
    <row r="71" spans="1:7">
      <c r="A71" s="10">
        <v>44979</v>
      </c>
      <c r="B71" s="14">
        <v>248976</v>
      </c>
      <c r="C71" s="14">
        <v>174283.19999999998</v>
      </c>
      <c r="D71" s="14">
        <v>30.000000000000004</v>
      </c>
      <c r="E71" s="14">
        <v>42.857142857142868</v>
      </c>
      <c r="F71" s="14">
        <v>32</v>
      </c>
      <c r="G71" s="14">
        <v>20231273</v>
      </c>
    </row>
    <row r="72" spans="1:7">
      <c r="A72" s="11" t="s">
        <v>19</v>
      </c>
      <c r="B72" s="14">
        <v>248976</v>
      </c>
      <c r="C72" s="14">
        <v>174283.19999999998</v>
      </c>
      <c r="D72" s="14">
        <v>30.000000000000004</v>
      </c>
      <c r="E72" s="14">
        <v>42.857142857142868</v>
      </c>
      <c r="F72" s="14">
        <v>32</v>
      </c>
      <c r="G72" s="14">
        <v>20231273</v>
      </c>
    </row>
    <row r="73" spans="1:7">
      <c r="A73" s="5" t="s">
        <v>25</v>
      </c>
      <c r="B73" s="14">
        <v>61313</v>
      </c>
      <c r="C73" s="14">
        <v>42919.099999999991</v>
      </c>
      <c r="D73" s="14">
        <v>30.000000000000014</v>
      </c>
      <c r="E73" s="14">
        <v>42.85714285714289</v>
      </c>
      <c r="F73" s="14">
        <v>35</v>
      </c>
      <c r="G73" s="14">
        <v>20231257</v>
      </c>
    </row>
    <row r="74" spans="1:7">
      <c r="A74" s="10">
        <v>44963</v>
      </c>
      <c r="B74" s="14">
        <v>61313</v>
      </c>
      <c r="C74" s="14">
        <v>42919.099999999991</v>
      </c>
      <c r="D74" s="14">
        <v>30.000000000000014</v>
      </c>
      <c r="E74" s="14">
        <v>42.85714285714289</v>
      </c>
      <c r="F74" s="14">
        <v>35</v>
      </c>
      <c r="G74" s="14">
        <v>20231257</v>
      </c>
    </row>
    <row r="75" spans="1:7">
      <c r="A75" s="11" t="s">
        <v>23</v>
      </c>
      <c r="B75" s="14">
        <v>61313</v>
      </c>
      <c r="C75" s="14">
        <v>42919.099999999991</v>
      </c>
      <c r="D75" s="14">
        <v>30.000000000000014</v>
      </c>
      <c r="E75" s="14">
        <v>42.85714285714289</v>
      </c>
      <c r="F75" s="14">
        <v>35</v>
      </c>
      <c r="G75" s="14">
        <v>20231257</v>
      </c>
    </row>
    <row r="76" spans="1:7">
      <c r="A76" s="5" t="s">
        <v>29</v>
      </c>
      <c r="B76" s="14">
        <v>58641</v>
      </c>
      <c r="C76" s="14">
        <v>41048.699999999997</v>
      </c>
      <c r="D76" s="14">
        <v>60</v>
      </c>
      <c r="E76" s="14">
        <v>85.714285714285722</v>
      </c>
      <c r="F76" s="14">
        <v>76</v>
      </c>
      <c r="G76" s="14">
        <v>40462543</v>
      </c>
    </row>
    <row r="77" spans="1:7">
      <c r="A77" s="10">
        <v>44955</v>
      </c>
      <c r="B77" s="14">
        <v>17937</v>
      </c>
      <c r="C77" s="14">
        <v>12555.900000000001</v>
      </c>
      <c r="D77" s="14">
        <v>29.999999999999993</v>
      </c>
      <c r="E77" s="14">
        <v>42.85714285714284</v>
      </c>
      <c r="F77" s="14">
        <v>45</v>
      </c>
      <c r="G77" s="14">
        <v>20231249</v>
      </c>
    </row>
    <row r="78" spans="1:7">
      <c r="A78" s="11" t="s">
        <v>23</v>
      </c>
      <c r="B78" s="14">
        <v>17937</v>
      </c>
      <c r="C78" s="14">
        <v>12555.900000000001</v>
      </c>
      <c r="D78" s="14">
        <v>29.999999999999993</v>
      </c>
      <c r="E78" s="14">
        <v>42.85714285714284</v>
      </c>
      <c r="F78" s="14">
        <v>45</v>
      </c>
      <c r="G78" s="14">
        <v>20231249</v>
      </c>
    </row>
    <row r="79" spans="1:7">
      <c r="A79" s="10">
        <v>45000</v>
      </c>
      <c r="B79" s="14">
        <v>40704</v>
      </c>
      <c r="C79" s="14">
        <v>28492.799999999996</v>
      </c>
      <c r="D79" s="14">
        <v>30.000000000000011</v>
      </c>
      <c r="E79" s="14">
        <v>42.857142857142875</v>
      </c>
      <c r="F79" s="14">
        <v>31</v>
      </c>
      <c r="G79" s="14">
        <v>20231294</v>
      </c>
    </row>
    <row r="80" spans="1:7">
      <c r="A80" s="11" t="s">
        <v>23</v>
      </c>
      <c r="B80" s="14">
        <v>40704</v>
      </c>
      <c r="C80" s="14">
        <v>28492.799999999996</v>
      </c>
      <c r="D80" s="14">
        <v>30.000000000000011</v>
      </c>
      <c r="E80" s="14">
        <v>42.857142857142875</v>
      </c>
      <c r="F80" s="14">
        <v>31</v>
      </c>
      <c r="G80" s="14">
        <v>20231294</v>
      </c>
    </row>
    <row r="81" spans="1:7">
      <c r="A81" s="5" t="s">
        <v>42</v>
      </c>
      <c r="B81" s="14">
        <v>346108</v>
      </c>
      <c r="C81" s="14">
        <v>242275.59999999998</v>
      </c>
      <c r="D81" s="14">
        <v>30.000000000000004</v>
      </c>
      <c r="E81" s="14">
        <v>42.857142857142868</v>
      </c>
      <c r="F81" s="14">
        <v>31</v>
      </c>
      <c r="G81" s="14">
        <v>20231289</v>
      </c>
    </row>
    <row r="82" spans="1:7">
      <c r="A82" s="10">
        <v>44995</v>
      </c>
      <c r="B82" s="14">
        <v>346108</v>
      </c>
      <c r="C82" s="14">
        <v>242275.59999999998</v>
      </c>
      <c r="D82" s="14">
        <v>30.000000000000004</v>
      </c>
      <c r="E82" s="14">
        <v>42.857142857142868</v>
      </c>
      <c r="F82" s="14">
        <v>31</v>
      </c>
      <c r="G82" s="14">
        <v>20231289</v>
      </c>
    </row>
    <row r="83" spans="1:7">
      <c r="A83" s="11" t="s">
        <v>19</v>
      </c>
      <c r="B83" s="14">
        <v>346108</v>
      </c>
      <c r="C83" s="14">
        <v>242275.59999999998</v>
      </c>
      <c r="D83" s="14">
        <v>30.000000000000004</v>
      </c>
      <c r="E83" s="14">
        <v>42.857142857142868</v>
      </c>
      <c r="F83" s="14">
        <v>31</v>
      </c>
      <c r="G83" s="14">
        <v>20231289</v>
      </c>
    </row>
    <row r="84" spans="1:7">
      <c r="A84" s="5" t="s">
        <v>44</v>
      </c>
      <c r="B84" s="14">
        <v>67850</v>
      </c>
      <c r="C84" s="14">
        <v>47495</v>
      </c>
      <c r="D84" s="14">
        <v>30</v>
      </c>
      <c r="E84" s="14">
        <v>42.857142857142854</v>
      </c>
      <c r="F84" s="14">
        <v>48</v>
      </c>
      <c r="G84" s="14">
        <v>20231281</v>
      </c>
    </row>
    <row r="85" spans="1:7">
      <c r="A85" s="10">
        <v>44987</v>
      </c>
      <c r="B85" s="14">
        <v>67850</v>
      </c>
      <c r="C85" s="14">
        <v>47495</v>
      </c>
      <c r="D85" s="14">
        <v>30</v>
      </c>
      <c r="E85" s="14">
        <v>42.857142857142854</v>
      </c>
      <c r="F85" s="14">
        <v>48</v>
      </c>
      <c r="G85" s="14">
        <v>20231281</v>
      </c>
    </row>
    <row r="86" spans="1:7">
      <c r="A86" s="11" t="s">
        <v>19</v>
      </c>
      <c r="B86" s="14">
        <v>67850</v>
      </c>
      <c r="C86" s="14">
        <v>47495</v>
      </c>
      <c r="D86" s="14">
        <v>30</v>
      </c>
      <c r="E86" s="14">
        <v>42.857142857142854</v>
      </c>
      <c r="F86" s="14">
        <v>48</v>
      </c>
      <c r="G86" s="14">
        <v>20231281</v>
      </c>
    </row>
    <row r="87" spans="1:7">
      <c r="A87" s="6" t="s">
        <v>40</v>
      </c>
      <c r="B87" s="14">
        <v>824591</v>
      </c>
      <c r="C87" s="14">
        <v>577213.69999999995</v>
      </c>
      <c r="D87" s="14">
        <v>180.00000000000006</v>
      </c>
      <c r="E87" s="14">
        <v>257.14285714285722</v>
      </c>
      <c r="F87" s="14">
        <v>250</v>
      </c>
      <c r="G87" s="14">
        <v>121387637</v>
      </c>
    </row>
    <row r="88" spans="1:7">
      <c r="A88" s="5" t="s">
        <v>25</v>
      </c>
      <c r="B88" s="14">
        <v>229931</v>
      </c>
      <c r="C88" s="14">
        <v>160951.69999999998</v>
      </c>
      <c r="D88" s="14">
        <v>30.000000000000011</v>
      </c>
      <c r="E88" s="14">
        <v>42.857142857142868</v>
      </c>
      <c r="F88" s="14">
        <v>55</v>
      </c>
      <c r="G88" s="14">
        <v>20231284</v>
      </c>
    </row>
    <row r="89" spans="1:7">
      <c r="A89" s="10">
        <v>44990</v>
      </c>
      <c r="B89" s="14">
        <v>229931</v>
      </c>
      <c r="C89" s="14">
        <v>160951.69999999998</v>
      </c>
      <c r="D89" s="14">
        <v>30.000000000000011</v>
      </c>
      <c r="E89" s="14">
        <v>42.857142857142868</v>
      </c>
      <c r="F89" s="14">
        <v>55</v>
      </c>
      <c r="G89" s="14">
        <v>20231284</v>
      </c>
    </row>
    <row r="90" spans="1:7">
      <c r="A90" s="11" t="s">
        <v>19</v>
      </c>
      <c r="B90" s="14">
        <v>229931</v>
      </c>
      <c r="C90" s="14">
        <v>160951.69999999998</v>
      </c>
      <c r="D90" s="14">
        <v>30.000000000000011</v>
      </c>
      <c r="E90" s="14">
        <v>42.857142857142868</v>
      </c>
      <c r="F90" s="14">
        <v>55</v>
      </c>
      <c r="G90" s="14">
        <v>20231284</v>
      </c>
    </row>
    <row r="91" spans="1:7">
      <c r="A91" s="5" t="s">
        <v>29</v>
      </c>
      <c r="B91" s="14">
        <v>431500</v>
      </c>
      <c r="C91" s="14">
        <v>302050</v>
      </c>
      <c r="D91" s="14">
        <v>30</v>
      </c>
      <c r="E91" s="14">
        <v>42.857142857142854</v>
      </c>
      <c r="F91" s="14">
        <v>41</v>
      </c>
      <c r="G91" s="14">
        <v>20231276</v>
      </c>
    </row>
    <row r="92" spans="1:7">
      <c r="A92" s="10">
        <v>44982</v>
      </c>
      <c r="B92" s="14">
        <v>431500</v>
      </c>
      <c r="C92" s="14">
        <v>302050</v>
      </c>
      <c r="D92" s="14">
        <v>30</v>
      </c>
      <c r="E92" s="14">
        <v>42.857142857142854</v>
      </c>
      <c r="F92" s="14">
        <v>41</v>
      </c>
      <c r="G92" s="14">
        <v>20231276</v>
      </c>
    </row>
    <row r="93" spans="1:7">
      <c r="A93" s="11" t="s">
        <v>19</v>
      </c>
      <c r="B93" s="14">
        <v>431500</v>
      </c>
      <c r="C93" s="14">
        <v>302050</v>
      </c>
      <c r="D93" s="14">
        <v>30</v>
      </c>
      <c r="E93" s="14">
        <v>42.857142857142854</v>
      </c>
      <c r="F93" s="14">
        <v>41</v>
      </c>
      <c r="G93" s="14">
        <v>20231276</v>
      </c>
    </row>
    <row r="94" spans="1:7">
      <c r="A94" s="5" t="s">
        <v>32</v>
      </c>
      <c r="B94" s="14">
        <v>50784</v>
      </c>
      <c r="C94" s="14">
        <v>35548.799999999996</v>
      </c>
      <c r="D94" s="14">
        <v>30.000000000000011</v>
      </c>
      <c r="E94" s="14">
        <v>42.857142857142875</v>
      </c>
      <c r="F94" s="14">
        <v>40</v>
      </c>
      <c r="G94" s="14">
        <v>20231268</v>
      </c>
    </row>
    <row r="95" spans="1:7">
      <c r="A95" s="10">
        <v>44974</v>
      </c>
      <c r="B95" s="14">
        <v>50784</v>
      </c>
      <c r="C95" s="14">
        <v>35548.799999999996</v>
      </c>
      <c r="D95" s="14">
        <v>30.000000000000011</v>
      </c>
      <c r="E95" s="14">
        <v>42.857142857142875</v>
      </c>
      <c r="F95" s="14">
        <v>40</v>
      </c>
      <c r="G95" s="14">
        <v>20231268</v>
      </c>
    </row>
    <row r="96" spans="1:7">
      <c r="A96" s="11" t="s">
        <v>19</v>
      </c>
      <c r="B96" s="14">
        <v>50784</v>
      </c>
      <c r="C96" s="14">
        <v>35548.799999999996</v>
      </c>
      <c r="D96" s="14">
        <v>30.000000000000011</v>
      </c>
      <c r="E96" s="14">
        <v>42.857142857142875</v>
      </c>
      <c r="F96" s="14">
        <v>40</v>
      </c>
      <c r="G96" s="14">
        <v>20231268</v>
      </c>
    </row>
    <row r="97" spans="1:7">
      <c r="A97" s="5" t="s">
        <v>39</v>
      </c>
      <c r="B97" s="14">
        <v>12493</v>
      </c>
      <c r="C97" s="14">
        <v>8745.0999999999985</v>
      </c>
      <c r="D97" s="14">
        <v>60.000000000000014</v>
      </c>
      <c r="E97" s="14">
        <v>85.714285714285737</v>
      </c>
      <c r="F97" s="14">
        <v>70</v>
      </c>
      <c r="G97" s="14">
        <v>40462549</v>
      </c>
    </row>
    <row r="98" spans="1:7">
      <c r="A98" s="10">
        <v>44958</v>
      </c>
      <c r="B98" s="14">
        <v>3797</v>
      </c>
      <c r="C98" s="14">
        <v>2657.8999999999996</v>
      </c>
      <c r="D98" s="14">
        <v>30.000000000000011</v>
      </c>
      <c r="E98" s="14">
        <v>42.857142857142875</v>
      </c>
      <c r="F98" s="14">
        <v>39</v>
      </c>
      <c r="G98" s="14">
        <v>20231252</v>
      </c>
    </row>
    <row r="99" spans="1:7">
      <c r="A99" s="11" t="s">
        <v>23</v>
      </c>
      <c r="B99" s="14">
        <v>3797</v>
      </c>
      <c r="C99" s="14">
        <v>2657.8999999999996</v>
      </c>
      <c r="D99" s="14">
        <v>30.000000000000011</v>
      </c>
      <c r="E99" s="14">
        <v>42.857142857142875</v>
      </c>
      <c r="F99" s="14">
        <v>39</v>
      </c>
      <c r="G99" s="14">
        <v>20231252</v>
      </c>
    </row>
    <row r="100" spans="1:7">
      <c r="A100" s="10">
        <v>45003</v>
      </c>
      <c r="B100" s="14">
        <v>8696</v>
      </c>
      <c r="C100" s="14">
        <v>6087.2</v>
      </c>
      <c r="D100" s="14">
        <v>30.000000000000004</v>
      </c>
      <c r="E100" s="14">
        <v>42.857142857142861</v>
      </c>
      <c r="F100" s="14">
        <v>31</v>
      </c>
      <c r="G100" s="14">
        <v>20231297</v>
      </c>
    </row>
    <row r="101" spans="1:7">
      <c r="A101" s="11" t="s">
        <v>19</v>
      </c>
      <c r="B101" s="14">
        <v>8696</v>
      </c>
      <c r="C101" s="14">
        <v>6087.2</v>
      </c>
      <c r="D101" s="14">
        <v>30.000000000000004</v>
      </c>
      <c r="E101" s="14">
        <v>42.857142857142861</v>
      </c>
      <c r="F101" s="14">
        <v>31</v>
      </c>
      <c r="G101" s="14">
        <v>20231297</v>
      </c>
    </row>
    <row r="102" spans="1:7">
      <c r="A102" s="5" t="s">
        <v>36</v>
      </c>
      <c r="B102" s="14">
        <v>99883</v>
      </c>
      <c r="C102" s="14">
        <v>69918.099999999991</v>
      </c>
      <c r="D102" s="14">
        <v>30.000000000000011</v>
      </c>
      <c r="E102" s="14">
        <v>42.857142857142875</v>
      </c>
      <c r="F102" s="14">
        <v>44</v>
      </c>
      <c r="G102" s="14">
        <v>20231260</v>
      </c>
    </row>
    <row r="103" spans="1:7">
      <c r="A103" s="10">
        <v>44966</v>
      </c>
      <c r="B103" s="14">
        <v>99883</v>
      </c>
      <c r="C103" s="14">
        <v>69918.099999999991</v>
      </c>
      <c r="D103" s="14">
        <v>30.000000000000011</v>
      </c>
      <c r="E103" s="14">
        <v>42.857142857142875</v>
      </c>
      <c r="F103" s="14">
        <v>44</v>
      </c>
      <c r="G103" s="14">
        <v>20231260</v>
      </c>
    </row>
    <row r="104" spans="1:7">
      <c r="A104" s="11" t="s">
        <v>19</v>
      </c>
      <c r="B104" s="14">
        <v>99883</v>
      </c>
      <c r="C104" s="14">
        <v>69918.099999999991</v>
      </c>
      <c r="D104" s="14">
        <v>30.000000000000011</v>
      </c>
      <c r="E104" s="14">
        <v>42.857142857142875</v>
      </c>
      <c r="F104" s="14">
        <v>44</v>
      </c>
      <c r="G104" s="14">
        <v>20231260</v>
      </c>
    </row>
    <row r="105" spans="1:7">
      <c r="A105" s="6" t="s">
        <v>33</v>
      </c>
      <c r="B105" s="14">
        <v>1456237</v>
      </c>
      <c r="C105" s="14">
        <v>1019365.8999999999</v>
      </c>
      <c r="D105" s="14">
        <v>210.00000000000003</v>
      </c>
      <c r="E105" s="14">
        <v>300.00000000000011</v>
      </c>
      <c r="F105" s="14">
        <v>248</v>
      </c>
      <c r="G105" s="14">
        <v>141618915</v>
      </c>
    </row>
    <row r="106" spans="1:7">
      <c r="A106" s="5" t="s">
        <v>21</v>
      </c>
      <c r="B106" s="14">
        <v>49716</v>
      </c>
      <c r="C106" s="14">
        <v>34801.199999999997</v>
      </c>
      <c r="D106" s="14">
        <v>30.000000000000004</v>
      </c>
      <c r="E106" s="14">
        <v>42.857142857142868</v>
      </c>
      <c r="F106" s="14">
        <v>32</v>
      </c>
      <c r="G106" s="14">
        <v>20231274</v>
      </c>
    </row>
    <row r="107" spans="1:7">
      <c r="A107" s="10">
        <v>44980</v>
      </c>
      <c r="B107" s="14">
        <v>49716</v>
      </c>
      <c r="C107" s="14">
        <v>34801.199999999997</v>
      </c>
      <c r="D107" s="14">
        <v>30.000000000000004</v>
      </c>
      <c r="E107" s="14">
        <v>42.857142857142868</v>
      </c>
      <c r="F107" s="14">
        <v>32</v>
      </c>
      <c r="G107" s="14">
        <v>20231274</v>
      </c>
    </row>
    <row r="108" spans="1:7">
      <c r="A108" s="11" t="s">
        <v>23</v>
      </c>
      <c r="B108" s="14">
        <v>49716</v>
      </c>
      <c r="C108" s="14">
        <v>34801.199999999997</v>
      </c>
      <c r="D108" s="14">
        <v>30.000000000000004</v>
      </c>
      <c r="E108" s="14">
        <v>42.857142857142868</v>
      </c>
      <c r="F108" s="14">
        <v>32</v>
      </c>
      <c r="G108" s="14">
        <v>20231274</v>
      </c>
    </row>
    <row r="109" spans="1:7">
      <c r="A109" s="5" t="s">
        <v>46</v>
      </c>
      <c r="B109" s="14">
        <v>244348</v>
      </c>
      <c r="C109" s="14">
        <v>171043.59999999998</v>
      </c>
      <c r="D109" s="14">
        <v>30.000000000000011</v>
      </c>
      <c r="E109" s="14">
        <v>42.857142857142875</v>
      </c>
      <c r="F109" s="14">
        <v>46</v>
      </c>
      <c r="G109" s="14">
        <v>20231282</v>
      </c>
    </row>
    <row r="110" spans="1:7">
      <c r="A110" s="10">
        <v>44988</v>
      </c>
      <c r="B110" s="14">
        <v>244348</v>
      </c>
      <c r="C110" s="14">
        <v>171043.59999999998</v>
      </c>
      <c r="D110" s="14">
        <v>30.000000000000011</v>
      </c>
      <c r="E110" s="14">
        <v>42.857142857142875</v>
      </c>
      <c r="F110" s="14">
        <v>46</v>
      </c>
      <c r="G110" s="14">
        <v>20231282</v>
      </c>
    </row>
    <row r="111" spans="1:7">
      <c r="A111" s="11" t="s">
        <v>23</v>
      </c>
      <c r="B111" s="14">
        <v>244348</v>
      </c>
      <c r="C111" s="14">
        <v>171043.59999999998</v>
      </c>
      <c r="D111" s="14">
        <v>30.000000000000011</v>
      </c>
      <c r="E111" s="14">
        <v>42.857142857142875</v>
      </c>
      <c r="F111" s="14">
        <v>46</v>
      </c>
      <c r="G111" s="14">
        <v>20231282</v>
      </c>
    </row>
    <row r="112" spans="1:7">
      <c r="A112" s="5" t="s">
        <v>25</v>
      </c>
      <c r="B112" s="14">
        <v>400346</v>
      </c>
      <c r="C112" s="14">
        <v>280242.19999999995</v>
      </c>
      <c r="D112" s="14">
        <v>30.000000000000011</v>
      </c>
      <c r="E112" s="14">
        <v>42.857142857142883</v>
      </c>
      <c r="F112" s="14">
        <v>30</v>
      </c>
      <c r="G112" s="14">
        <v>20231266</v>
      </c>
    </row>
    <row r="113" spans="1:7">
      <c r="A113" s="10">
        <v>44972</v>
      </c>
      <c r="B113" s="14">
        <v>400346</v>
      </c>
      <c r="C113" s="14">
        <v>280242.19999999995</v>
      </c>
      <c r="D113" s="14">
        <v>30.000000000000011</v>
      </c>
      <c r="E113" s="14">
        <v>42.857142857142883</v>
      </c>
      <c r="F113" s="14">
        <v>30</v>
      </c>
      <c r="G113" s="14">
        <v>20231266</v>
      </c>
    </row>
    <row r="114" spans="1:7">
      <c r="A114" s="11" t="s">
        <v>23</v>
      </c>
      <c r="B114" s="14">
        <v>400346</v>
      </c>
      <c r="C114" s="14">
        <v>280242.19999999995</v>
      </c>
      <c r="D114" s="14">
        <v>30.000000000000011</v>
      </c>
      <c r="E114" s="14">
        <v>42.857142857142883</v>
      </c>
      <c r="F114" s="14">
        <v>30</v>
      </c>
      <c r="G114" s="14">
        <v>20231266</v>
      </c>
    </row>
    <row r="115" spans="1:7">
      <c r="A115" s="5" t="s">
        <v>29</v>
      </c>
      <c r="B115" s="14">
        <v>222019</v>
      </c>
      <c r="C115" s="14">
        <v>155413.29999999999</v>
      </c>
      <c r="D115" s="14">
        <v>30.000000000000004</v>
      </c>
      <c r="E115" s="14">
        <v>42.857142857142868</v>
      </c>
      <c r="F115" s="14">
        <v>34</v>
      </c>
      <c r="G115" s="14">
        <v>20231258</v>
      </c>
    </row>
    <row r="116" spans="1:7">
      <c r="A116" s="10">
        <v>44964</v>
      </c>
      <c r="B116" s="14">
        <v>222019</v>
      </c>
      <c r="C116" s="14">
        <v>155413.29999999999</v>
      </c>
      <c r="D116" s="14">
        <v>30.000000000000004</v>
      </c>
      <c r="E116" s="14">
        <v>42.857142857142868</v>
      </c>
      <c r="F116" s="14">
        <v>34</v>
      </c>
      <c r="G116" s="14">
        <v>20231258</v>
      </c>
    </row>
    <row r="117" spans="1:7">
      <c r="A117" s="11" t="s">
        <v>19</v>
      </c>
      <c r="B117" s="14">
        <v>222019</v>
      </c>
      <c r="C117" s="14">
        <v>155413.29999999999</v>
      </c>
      <c r="D117" s="14">
        <v>30.000000000000004</v>
      </c>
      <c r="E117" s="14">
        <v>42.857142857142868</v>
      </c>
      <c r="F117" s="14">
        <v>34</v>
      </c>
      <c r="G117" s="14">
        <v>20231258</v>
      </c>
    </row>
    <row r="118" spans="1:7">
      <c r="A118" s="5" t="s">
        <v>32</v>
      </c>
      <c r="B118" s="14">
        <v>306030</v>
      </c>
      <c r="C118" s="14">
        <v>214221</v>
      </c>
      <c r="D118" s="14">
        <v>60.000000000000014</v>
      </c>
      <c r="E118" s="14">
        <v>85.714285714285722</v>
      </c>
      <c r="F118" s="14">
        <v>71</v>
      </c>
      <c r="G118" s="14">
        <v>40462545</v>
      </c>
    </row>
    <row r="119" spans="1:7">
      <c r="A119" s="10">
        <v>44956</v>
      </c>
      <c r="B119" s="14">
        <v>215400</v>
      </c>
      <c r="C119" s="14">
        <v>150780</v>
      </c>
      <c r="D119" s="14">
        <v>30</v>
      </c>
      <c r="E119" s="14">
        <v>42.857142857142854</v>
      </c>
      <c r="F119" s="14">
        <v>28</v>
      </c>
      <c r="G119" s="14">
        <v>20231250</v>
      </c>
    </row>
    <row r="120" spans="1:7">
      <c r="A120" s="11" t="s">
        <v>19</v>
      </c>
      <c r="B120" s="14">
        <v>215400</v>
      </c>
      <c r="C120" s="14">
        <v>150780</v>
      </c>
      <c r="D120" s="14">
        <v>30</v>
      </c>
      <c r="E120" s="14">
        <v>42.857142857142854</v>
      </c>
      <c r="F120" s="14">
        <v>28</v>
      </c>
      <c r="G120" s="14">
        <v>20231250</v>
      </c>
    </row>
    <row r="121" spans="1:7">
      <c r="A121" s="10">
        <v>45001</v>
      </c>
      <c r="B121" s="14">
        <v>90630</v>
      </c>
      <c r="C121" s="14">
        <v>63440.999999999993</v>
      </c>
      <c r="D121" s="14">
        <v>30.000000000000011</v>
      </c>
      <c r="E121" s="14">
        <v>42.857142857142868</v>
      </c>
      <c r="F121" s="14">
        <v>43</v>
      </c>
      <c r="G121" s="14">
        <v>20231295</v>
      </c>
    </row>
    <row r="122" spans="1:7">
      <c r="A122" s="11" t="s">
        <v>23</v>
      </c>
      <c r="B122" s="14">
        <v>90630</v>
      </c>
      <c r="C122" s="14">
        <v>63440.999999999993</v>
      </c>
      <c r="D122" s="14">
        <v>30.000000000000011</v>
      </c>
      <c r="E122" s="14">
        <v>42.857142857142868</v>
      </c>
      <c r="F122" s="14">
        <v>43</v>
      </c>
      <c r="G122" s="14">
        <v>20231295</v>
      </c>
    </row>
    <row r="123" spans="1:7">
      <c r="A123" s="5" t="s">
        <v>44</v>
      </c>
      <c r="B123" s="14">
        <v>233778</v>
      </c>
      <c r="C123" s="14">
        <v>163644.59999999998</v>
      </c>
      <c r="D123" s="14">
        <v>30.000000000000011</v>
      </c>
      <c r="E123" s="14">
        <v>42.857142857142875</v>
      </c>
      <c r="F123" s="14">
        <v>35</v>
      </c>
      <c r="G123" s="14">
        <v>20231290</v>
      </c>
    </row>
    <row r="124" spans="1:7">
      <c r="A124" s="10">
        <v>44996</v>
      </c>
      <c r="B124" s="14">
        <v>233778</v>
      </c>
      <c r="C124" s="14">
        <v>163644.59999999998</v>
      </c>
      <c r="D124" s="14">
        <v>30.000000000000011</v>
      </c>
      <c r="E124" s="14">
        <v>42.857142857142875</v>
      </c>
      <c r="F124" s="14">
        <v>35</v>
      </c>
      <c r="G124" s="14">
        <v>20231290</v>
      </c>
    </row>
    <row r="125" spans="1:7">
      <c r="A125" s="11" t="s">
        <v>23</v>
      </c>
      <c r="B125" s="14">
        <v>233778</v>
      </c>
      <c r="C125" s="14">
        <v>163644.59999999998</v>
      </c>
      <c r="D125" s="14">
        <v>30.000000000000011</v>
      </c>
      <c r="E125" s="14">
        <v>42.857142857142875</v>
      </c>
      <c r="F125" s="14">
        <v>35</v>
      </c>
      <c r="G125" s="14">
        <v>20231290</v>
      </c>
    </row>
    <row r="126" spans="1:7">
      <c r="A126" s="6" t="s">
        <v>43</v>
      </c>
      <c r="B126" s="14">
        <v>988984</v>
      </c>
      <c r="C126" s="14">
        <v>692288.79999999993</v>
      </c>
      <c r="D126" s="14">
        <v>150</v>
      </c>
      <c r="E126" s="14">
        <v>214.28571428571431</v>
      </c>
      <c r="F126" s="14">
        <v>209</v>
      </c>
      <c r="G126" s="14">
        <v>101156345</v>
      </c>
    </row>
    <row r="127" spans="1:7">
      <c r="A127" s="5" t="s">
        <v>29</v>
      </c>
      <c r="B127" s="14">
        <v>254044</v>
      </c>
      <c r="C127" s="14">
        <v>177830.8</v>
      </c>
      <c r="D127" s="14">
        <v>30.000000000000004</v>
      </c>
      <c r="E127" s="14">
        <v>42.857142857142868</v>
      </c>
      <c r="F127" s="14">
        <v>46</v>
      </c>
      <c r="G127" s="14">
        <v>20231285</v>
      </c>
    </row>
    <row r="128" spans="1:7">
      <c r="A128" s="10">
        <v>44991</v>
      </c>
      <c r="B128" s="14">
        <v>254044</v>
      </c>
      <c r="C128" s="14">
        <v>177830.8</v>
      </c>
      <c r="D128" s="14">
        <v>30.000000000000004</v>
      </c>
      <c r="E128" s="14">
        <v>42.857142857142868</v>
      </c>
      <c r="F128" s="14">
        <v>46</v>
      </c>
      <c r="G128" s="14">
        <v>20231285</v>
      </c>
    </row>
    <row r="129" spans="1:7">
      <c r="A129" s="11" t="s">
        <v>19</v>
      </c>
      <c r="B129" s="14">
        <v>254044</v>
      </c>
      <c r="C129" s="14">
        <v>177830.8</v>
      </c>
      <c r="D129" s="14">
        <v>30.000000000000004</v>
      </c>
      <c r="E129" s="14">
        <v>42.857142857142868</v>
      </c>
      <c r="F129" s="14">
        <v>46</v>
      </c>
      <c r="G129" s="14">
        <v>20231285</v>
      </c>
    </row>
    <row r="130" spans="1:7">
      <c r="A130" s="5" t="s">
        <v>32</v>
      </c>
      <c r="B130" s="14">
        <v>410168</v>
      </c>
      <c r="C130" s="14">
        <v>287117.59999999998</v>
      </c>
      <c r="D130" s="14">
        <v>30.000000000000004</v>
      </c>
      <c r="E130" s="14">
        <v>42.857142857142868</v>
      </c>
      <c r="F130" s="14">
        <v>36</v>
      </c>
      <c r="G130" s="14">
        <v>20231277</v>
      </c>
    </row>
    <row r="131" spans="1:7">
      <c r="A131" s="10">
        <v>44983</v>
      </c>
      <c r="B131" s="14">
        <v>410168</v>
      </c>
      <c r="C131" s="14">
        <v>287117.59999999998</v>
      </c>
      <c r="D131" s="14">
        <v>30.000000000000004</v>
      </c>
      <c r="E131" s="14">
        <v>42.857142857142868</v>
      </c>
      <c r="F131" s="14">
        <v>36</v>
      </c>
      <c r="G131" s="14">
        <v>20231277</v>
      </c>
    </row>
    <row r="132" spans="1:7">
      <c r="A132" s="11" t="s">
        <v>19</v>
      </c>
      <c r="B132" s="14">
        <v>410168</v>
      </c>
      <c r="C132" s="14">
        <v>287117.59999999998</v>
      </c>
      <c r="D132" s="14">
        <v>30.000000000000004</v>
      </c>
      <c r="E132" s="14">
        <v>42.857142857142868</v>
      </c>
      <c r="F132" s="14">
        <v>36</v>
      </c>
      <c r="G132" s="14">
        <v>20231277</v>
      </c>
    </row>
    <row r="133" spans="1:7">
      <c r="A133" s="5" t="s">
        <v>39</v>
      </c>
      <c r="B133" s="14">
        <v>192850</v>
      </c>
      <c r="C133" s="14">
        <v>134995</v>
      </c>
      <c r="D133" s="14">
        <v>30</v>
      </c>
      <c r="E133" s="14">
        <v>42.857142857142854</v>
      </c>
      <c r="F133" s="14">
        <v>39</v>
      </c>
      <c r="G133" s="14">
        <v>20231261</v>
      </c>
    </row>
    <row r="134" spans="1:7">
      <c r="A134" s="10">
        <v>44967</v>
      </c>
      <c r="B134" s="14">
        <v>192850</v>
      </c>
      <c r="C134" s="14">
        <v>134995</v>
      </c>
      <c r="D134" s="14">
        <v>30</v>
      </c>
      <c r="E134" s="14">
        <v>42.857142857142854</v>
      </c>
      <c r="F134" s="14">
        <v>39</v>
      </c>
      <c r="G134" s="14">
        <v>20231261</v>
      </c>
    </row>
    <row r="135" spans="1:7">
      <c r="A135" s="11" t="s">
        <v>23</v>
      </c>
      <c r="B135" s="14">
        <v>192850</v>
      </c>
      <c r="C135" s="14">
        <v>134995</v>
      </c>
      <c r="D135" s="14">
        <v>30</v>
      </c>
      <c r="E135" s="14">
        <v>42.857142857142854</v>
      </c>
      <c r="F135" s="14">
        <v>39</v>
      </c>
      <c r="G135" s="14">
        <v>20231261</v>
      </c>
    </row>
    <row r="136" spans="1:7">
      <c r="A136" s="5" t="s">
        <v>42</v>
      </c>
      <c r="B136" s="14">
        <v>99217</v>
      </c>
      <c r="C136" s="14">
        <v>69451.899999999994</v>
      </c>
      <c r="D136" s="14">
        <v>30.000000000000004</v>
      </c>
      <c r="E136" s="14">
        <v>42.857142857142868</v>
      </c>
      <c r="F136" s="14">
        <v>35</v>
      </c>
      <c r="G136" s="14">
        <v>20231253</v>
      </c>
    </row>
    <row r="137" spans="1:7">
      <c r="A137" s="10">
        <v>44959</v>
      </c>
      <c r="B137" s="14">
        <v>99217</v>
      </c>
      <c r="C137" s="14">
        <v>69451.899999999994</v>
      </c>
      <c r="D137" s="14">
        <v>30.000000000000004</v>
      </c>
      <c r="E137" s="14">
        <v>42.857142857142868</v>
      </c>
      <c r="F137" s="14">
        <v>35</v>
      </c>
      <c r="G137" s="14">
        <v>20231253</v>
      </c>
    </row>
    <row r="138" spans="1:7">
      <c r="A138" s="11" t="s">
        <v>23</v>
      </c>
      <c r="B138" s="14">
        <v>99217</v>
      </c>
      <c r="C138" s="14">
        <v>69451.899999999994</v>
      </c>
      <c r="D138" s="14">
        <v>30.000000000000004</v>
      </c>
      <c r="E138" s="14">
        <v>42.857142857142868</v>
      </c>
      <c r="F138" s="14">
        <v>35</v>
      </c>
      <c r="G138" s="14">
        <v>20231253</v>
      </c>
    </row>
    <row r="139" spans="1:7">
      <c r="A139" s="5" t="s">
        <v>36</v>
      </c>
      <c r="B139" s="14">
        <v>32705</v>
      </c>
      <c r="C139" s="14">
        <v>22893.5</v>
      </c>
      <c r="D139" s="14">
        <v>30</v>
      </c>
      <c r="E139" s="14">
        <v>42.857142857142854</v>
      </c>
      <c r="F139" s="14">
        <v>53</v>
      </c>
      <c r="G139" s="14">
        <v>20231269</v>
      </c>
    </row>
    <row r="140" spans="1:7">
      <c r="A140" s="10">
        <v>44975</v>
      </c>
      <c r="B140" s="14">
        <v>32705</v>
      </c>
      <c r="C140" s="14">
        <v>22893.5</v>
      </c>
      <c r="D140" s="14">
        <v>30</v>
      </c>
      <c r="E140" s="14">
        <v>42.857142857142854</v>
      </c>
      <c r="F140" s="14">
        <v>53</v>
      </c>
      <c r="G140" s="14">
        <v>20231269</v>
      </c>
    </row>
    <row r="141" spans="1:7">
      <c r="A141" s="11" t="s">
        <v>23</v>
      </c>
      <c r="B141" s="14">
        <v>32705</v>
      </c>
      <c r="C141" s="14">
        <v>22893.5</v>
      </c>
      <c r="D141" s="14">
        <v>30</v>
      </c>
      <c r="E141" s="14">
        <v>42.857142857142854</v>
      </c>
      <c r="F141" s="14">
        <v>53</v>
      </c>
      <c r="G141" s="14">
        <v>20231269</v>
      </c>
    </row>
    <row r="142" spans="1:7">
      <c r="A142" s="6" t="s">
        <v>45</v>
      </c>
      <c r="B142" s="14">
        <v>944947</v>
      </c>
      <c r="C142" s="14">
        <v>661462.89999999991</v>
      </c>
      <c r="D142" s="14">
        <v>150</v>
      </c>
      <c r="E142" s="14">
        <v>214.28571428571433</v>
      </c>
      <c r="F142" s="14">
        <v>188</v>
      </c>
      <c r="G142" s="14">
        <v>101156350</v>
      </c>
    </row>
    <row r="143" spans="1:7">
      <c r="A143" s="5" t="s">
        <v>32</v>
      </c>
      <c r="B143" s="14">
        <v>170640</v>
      </c>
      <c r="C143" s="14">
        <v>119448</v>
      </c>
      <c r="D143" s="14">
        <v>30</v>
      </c>
      <c r="E143" s="14">
        <v>42.857142857142854</v>
      </c>
      <c r="F143" s="14">
        <v>27</v>
      </c>
      <c r="G143" s="14">
        <v>20231286</v>
      </c>
    </row>
    <row r="144" spans="1:7">
      <c r="A144" s="10">
        <v>44992</v>
      </c>
      <c r="B144" s="14">
        <v>170640</v>
      </c>
      <c r="C144" s="14">
        <v>119448</v>
      </c>
      <c r="D144" s="14">
        <v>30</v>
      </c>
      <c r="E144" s="14">
        <v>42.857142857142854</v>
      </c>
      <c r="F144" s="14">
        <v>27</v>
      </c>
      <c r="G144" s="14">
        <v>20231286</v>
      </c>
    </row>
    <row r="145" spans="1:7">
      <c r="A145" s="11" t="s">
        <v>23</v>
      </c>
      <c r="B145" s="14">
        <v>170640</v>
      </c>
      <c r="C145" s="14">
        <v>119448</v>
      </c>
      <c r="D145" s="14">
        <v>30</v>
      </c>
      <c r="E145" s="14">
        <v>42.857142857142854</v>
      </c>
      <c r="F145" s="14">
        <v>27</v>
      </c>
      <c r="G145" s="14">
        <v>20231286</v>
      </c>
    </row>
    <row r="146" spans="1:7">
      <c r="A146" s="5" t="s">
        <v>39</v>
      </c>
      <c r="B146" s="14">
        <v>244101</v>
      </c>
      <c r="C146" s="14">
        <v>170870.69999999998</v>
      </c>
      <c r="D146" s="14">
        <v>30.000000000000004</v>
      </c>
      <c r="E146" s="14">
        <v>42.857142857142868</v>
      </c>
      <c r="F146" s="14">
        <v>35</v>
      </c>
      <c r="G146" s="14">
        <v>20231270</v>
      </c>
    </row>
    <row r="147" spans="1:7">
      <c r="A147" s="10">
        <v>44976</v>
      </c>
      <c r="B147" s="14">
        <v>244101</v>
      </c>
      <c r="C147" s="14">
        <v>170870.69999999998</v>
      </c>
      <c r="D147" s="14">
        <v>30.000000000000004</v>
      </c>
      <c r="E147" s="14">
        <v>42.857142857142868</v>
      </c>
      <c r="F147" s="14">
        <v>35</v>
      </c>
      <c r="G147" s="14">
        <v>20231270</v>
      </c>
    </row>
    <row r="148" spans="1:7">
      <c r="A148" s="11" t="s">
        <v>23</v>
      </c>
      <c r="B148" s="14">
        <v>244101</v>
      </c>
      <c r="C148" s="14">
        <v>170870.69999999998</v>
      </c>
      <c r="D148" s="14">
        <v>30.000000000000004</v>
      </c>
      <c r="E148" s="14">
        <v>42.857142857142868</v>
      </c>
      <c r="F148" s="14">
        <v>35</v>
      </c>
      <c r="G148" s="14">
        <v>20231270</v>
      </c>
    </row>
    <row r="149" spans="1:7">
      <c r="A149" s="5" t="s">
        <v>42</v>
      </c>
      <c r="B149" s="14">
        <v>266160</v>
      </c>
      <c r="C149" s="14">
        <v>186311.99999999997</v>
      </c>
      <c r="D149" s="14">
        <v>30.000000000000011</v>
      </c>
      <c r="E149" s="14">
        <v>42.857142857142875</v>
      </c>
      <c r="F149" s="14">
        <v>46</v>
      </c>
      <c r="G149" s="14">
        <v>20231262</v>
      </c>
    </row>
    <row r="150" spans="1:7">
      <c r="A150" s="10">
        <v>44968</v>
      </c>
      <c r="B150" s="14">
        <v>266160</v>
      </c>
      <c r="C150" s="14">
        <v>186311.99999999997</v>
      </c>
      <c r="D150" s="14">
        <v>30.000000000000011</v>
      </c>
      <c r="E150" s="14">
        <v>42.857142857142875</v>
      </c>
      <c r="F150" s="14">
        <v>46</v>
      </c>
      <c r="G150" s="14">
        <v>20231262</v>
      </c>
    </row>
    <row r="151" spans="1:7">
      <c r="A151" s="11" t="s">
        <v>23</v>
      </c>
      <c r="B151" s="14">
        <v>266160</v>
      </c>
      <c r="C151" s="14">
        <v>186311.99999999997</v>
      </c>
      <c r="D151" s="14">
        <v>30.000000000000011</v>
      </c>
      <c r="E151" s="14">
        <v>42.857142857142875</v>
      </c>
      <c r="F151" s="14">
        <v>46</v>
      </c>
      <c r="G151" s="14">
        <v>20231262</v>
      </c>
    </row>
    <row r="152" spans="1:7">
      <c r="A152" s="5" t="s">
        <v>36</v>
      </c>
      <c r="B152" s="14">
        <v>249526</v>
      </c>
      <c r="C152" s="14">
        <v>174668.19999999998</v>
      </c>
      <c r="D152" s="14">
        <v>30.000000000000004</v>
      </c>
      <c r="E152" s="14">
        <v>42.857142857142868</v>
      </c>
      <c r="F152" s="14">
        <v>42</v>
      </c>
      <c r="G152" s="14">
        <v>20231278</v>
      </c>
    </row>
    <row r="153" spans="1:7">
      <c r="A153" s="10">
        <v>44984</v>
      </c>
      <c r="B153" s="14">
        <v>249526</v>
      </c>
      <c r="C153" s="14">
        <v>174668.19999999998</v>
      </c>
      <c r="D153" s="14">
        <v>30.000000000000004</v>
      </c>
      <c r="E153" s="14">
        <v>42.857142857142868</v>
      </c>
      <c r="F153" s="14">
        <v>42</v>
      </c>
      <c r="G153" s="14">
        <v>20231278</v>
      </c>
    </row>
    <row r="154" spans="1:7">
      <c r="A154" s="11" t="s">
        <v>23</v>
      </c>
      <c r="B154" s="14">
        <v>249526</v>
      </c>
      <c r="C154" s="14">
        <v>174668.19999999998</v>
      </c>
      <c r="D154" s="14">
        <v>30.000000000000004</v>
      </c>
      <c r="E154" s="14">
        <v>42.857142857142868</v>
      </c>
      <c r="F154" s="14">
        <v>42</v>
      </c>
      <c r="G154" s="14">
        <v>20231278</v>
      </c>
    </row>
    <row r="155" spans="1:7">
      <c r="A155" s="5" t="s">
        <v>44</v>
      </c>
      <c r="B155" s="14">
        <v>14520</v>
      </c>
      <c r="C155" s="14">
        <v>10164</v>
      </c>
      <c r="D155" s="14">
        <v>30</v>
      </c>
      <c r="E155" s="14">
        <v>42.857142857142854</v>
      </c>
      <c r="F155" s="14">
        <v>38</v>
      </c>
      <c r="G155" s="14">
        <v>20231254</v>
      </c>
    </row>
    <row r="156" spans="1:7">
      <c r="A156" s="10">
        <v>44960</v>
      </c>
      <c r="B156" s="14">
        <v>14520</v>
      </c>
      <c r="C156" s="14">
        <v>10164</v>
      </c>
      <c r="D156" s="14">
        <v>30</v>
      </c>
      <c r="E156" s="14">
        <v>42.857142857142854</v>
      </c>
      <c r="F156" s="14">
        <v>38</v>
      </c>
      <c r="G156" s="14">
        <v>20231254</v>
      </c>
    </row>
    <row r="157" spans="1:7">
      <c r="A157" s="11" t="s">
        <v>19</v>
      </c>
      <c r="B157" s="14">
        <v>14520</v>
      </c>
      <c r="C157" s="14">
        <v>10164</v>
      </c>
      <c r="D157" s="14">
        <v>30</v>
      </c>
      <c r="E157" s="14">
        <v>42.857142857142854</v>
      </c>
      <c r="F157" s="14">
        <v>38</v>
      </c>
      <c r="G157" s="14">
        <v>20231254</v>
      </c>
    </row>
    <row r="158" spans="1:7">
      <c r="A158" s="6" t="s">
        <v>55</v>
      </c>
      <c r="B158" s="14">
        <v>7964859</v>
      </c>
      <c r="C158" s="14">
        <v>5575401.2999999998</v>
      </c>
      <c r="D158" s="14">
        <v>1530.0000000000002</v>
      </c>
      <c r="E158" s="14">
        <v>2185.7142857142862</v>
      </c>
      <c r="F158" s="14">
        <v>1900</v>
      </c>
      <c r="G158" s="14">
        <v>1031794872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8"/>
  <sheetViews>
    <sheetView workbookViewId="0">
      <selection activeCell="N8" sqref="N8"/>
    </sheetView>
  </sheetViews>
  <sheetFormatPr defaultRowHeight="15"/>
  <cols>
    <col min="1" max="1" width="15.28515625" bestFit="1" customWidth="1"/>
    <col min="2" max="2" width="36.28515625" bestFit="1" customWidth="1"/>
    <col min="3" max="3" width="36" bestFit="1" customWidth="1"/>
  </cols>
  <sheetData>
    <row r="1" spans="1:2">
      <c r="A1" s="4" t="s">
        <v>48</v>
      </c>
      <c r="B1" t="s">
        <v>56</v>
      </c>
    </row>
    <row r="2" spans="1:2">
      <c r="A2" s="6" t="s">
        <v>38</v>
      </c>
      <c r="B2">
        <v>266219.70000000007</v>
      </c>
    </row>
    <row r="3" spans="1:2">
      <c r="A3" s="5" t="s">
        <v>57</v>
      </c>
      <c r="B3">
        <v>209320.50000000006</v>
      </c>
    </row>
    <row r="4" spans="1:2">
      <c r="A4" s="5" t="s">
        <v>58</v>
      </c>
      <c r="B4">
        <v>56899.200000000012</v>
      </c>
    </row>
    <row r="5" spans="1:2">
      <c r="A5" s="6" t="s">
        <v>24</v>
      </c>
      <c r="B5">
        <v>393382.80000000005</v>
      </c>
    </row>
    <row r="6" spans="1:2">
      <c r="A6" s="5" t="s">
        <v>59</v>
      </c>
      <c r="B6">
        <v>43663.500000000015</v>
      </c>
    </row>
    <row r="7" spans="1:2">
      <c r="A7" s="5" t="s">
        <v>57</v>
      </c>
      <c r="B7">
        <v>224471.10000000003</v>
      </c>
    </row>
    <row r="8" spans="1:2">
      <c r="A8" s="5" t="s">
        <v>58</v>
      </c>
      <c r="B8">
        <v>125248.20000000003</v>
      </c>
    </row>
    <row r="9" spans="1:2">
      <c r="A9" s="6" t="s">
        <v>31</v>
      </c>
      <c r="B9">
        <v>449027.40000000008</v>
      </c>
    </row>
    <row r="10" spans="1:2">
      <c r="A10" s="5" t="s">
        <v>59</v>
      </c>
      <c r="B10">
        <v>64620</v>
      </c>
    </row>
    <row r="11" spans="1:2">
      <c r="A11" s="5" t="s">
        <v>57</v>
      </c>
      <c r="B11">
        <v>281005.20000000007</v>
      </c>
    </row>
    <row r="12" spans="1:2">
      <c r="A12" s="5" t="s">
        <v>58</v>
      </c>
      <c r="B12">
        <v>103402.20000000001</v>
      </c>
    </row>
    <row r="13" spans="1:2">
      <c r="A13" s="6" t="s">
        <v>28</v>
      </c>
      <c r="B13">
        <v>328854.90000000008</v>
      </c>
    </row>
    <row r="14" spans="1:2">
      <c r="A14" s="5" t="s">
        <v>59</v>
      </c>
      <c r="B14">
        <v>5381.0999999999985</v>
      </c>
    </row>
    <row r="15" spans="1:2">
      <c r="A15" s="5" t="s">
        <v>57</v>
      </c>
      <c r="B15">
        <v>225033.90000000005</v>
      </c>
    </row>
    <row r="16" spans="1:2">
      <c r="A16" s="5" t="s">
        <v>58</v>
      </c>
      <c r="B16">
        <v>98439.900000000023</v>
      </c>
    </row>
    <row r="17" spans="1:2">
      <c r="A17" s="6" t="s">
        <v>20</v>
      </c>
      <c r="B17">
        <v>445365.00000000006</v>
      </c>
    </row>
    <row r="18" spans="1:2">
      <c r="A18" s="5" t="s">
        <v>59</v>
      </c>
      <c r="B18">
        <v>45834.000000000015</v>
      </c>
    </row>
    <row r="19" spans="1:2">
      <c r="A19" s="5" t="s">
        <v>57</v>
      </c>
      <c r="B19">
        <v>197182.2</v>
      </c>
    </row>
    <row r="20" spans="1:2">
      <c r="A20" s="5" t="s">
        <v>58</v>
      </c>
      <c r="B20">
        <v>202348.80000000005</v>
      </c>
    </row>
    <row r="21" spans="1:2">
      <c r="A21" s="6" t="s">
        <v>41</v>
      </c>
      <c r="B21">
        <v>238580.10000000003</v>
      </c>
    </row>
    <row r="22" spans="1:2">
      <c r="A22" s="5" t="s">
        <v>57</v>
      </c>
      <c r="B22">
        <v>117240.90000000002</v>
      </c>
    </row>
    <row r="23" spans="1:2">
      <c r="A23" s="5" t="s">
        <v>58</v>
      </c>
      <c r="B23">
        <v>121339.20000000001</v>
      </c>
    </row>
    <row r="24" spans="1:2">
      <c r="A24" s="6" t="s">
        <v>35</v>
      </c>
      <c r="B24">
        <v>268027.80000000005</v>
      </c>
    </row>
    <row r="25" spans="1:2">
      <c r="A25" s="5" t="s">
        <v>59</v>
      </c>
      <c r="B25">
        <v>4573.8000000000011</v>
      </c>
    </row>
    <row r="26" spans="1:2">
      <c r="A26" s="5" t="s">
        <v>57</v>
      </c>
      <c r="B26">
        <v>192017.10000000003</v>
      </c>
    </row>
    <row r="27" spans="1:2">
      <c r="A27" s="5" t="s">
        <v>58</v>
      </c>
      <c r="B27">
        <v>71436.899999999994</v>
      </c>
    </row>
    <row r="28" spans="1:2">
      <c r="A28" s="6" t="s">
        <v>55</v>
      </c>
      <c r="B28">
        <v>2389457.7000000002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E18" sqref="E18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53"/>
  <sheetViews>
    <sheetView tabSelected="1" workbookViewId="0">
      <selection activeCell="R2" sqref="R2"/>
    </sheetView>
  </sheetViews>
  <sheetFormatPr defaultRowHeight="15"/>
  <cols>
    <col min="1" max="1" width="10.85546875" customWidth="1"/>
    <col min="3" max="3" width="13.7109375" customWidth="1"/>
    <col min="7" max="7" width="12.85546875" customWidth="1"/>
    <col min="8" max="8" width="11.5703125" customWidth="1"/>
    <col min="18" max="18" width="17.7109375" customWidth="1"/>
  </cols>
  <sheetData>
    <row r="1" spans="1:18" ht="22.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ht="105.75" customHeight="1">
      <c r="A2" s="12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12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8" t="s">
        <v>60</v>
      </c>
      <c r="Q2" s="8" t="s">
        <v>61</v>
      </c>
      <c r="R2" s="8" t="s">
        <v>18</v>
      </c>
    </row>
    <row r="3" spans="1:18" ht="15.75">
      <c r="A3" s="2">
        <v>44953</v>
      </c>
      <c r="B3" s="7" t="str">
        <f>TEXT(A3, "mmmm")</f>
        <v>January</v>
      </c>
      <c r="C3" s="1">
        <v>20231247</v>
      </c>
      <c r="D3" s="1">
        <v>3396</v>
      </c>
      <c r="E3" s="1" t="s">
        <v>19</v>
      </c>
      <c r="F3" s="1">
        <v>43</v>
      </c>
      <c r="G3" s="1" t="s">
        <v>20</v>
      </c>
      <c r="H3" s="1" t="s">
        <v>21</v>
      </c>
      <c r="I3" s="1" t="s">
        <v>19</v>
      </c>
      <c r="J3" s="1">
        <v>20</v>
      </c>
      <c r="K3" s="1">
        <v>7639</v>
      </c>
      <c r="L3" s="1">
        <f>(J3*K3)</f>
        <v>152780</v>
      </c>
      <c r="M3" s="1">
        <f>70% *K3</f>
        <v>5347.2999999999993</v>
      </c>
      <c r="N3" s="1">
        <f>(M3*J3)</f>
        <v>106945.99999999999</v>
      </c>
      <c r="O3" s="1">
        <f>(L3-N3)</f>
        <v>45834.000000000015</v>
      </c>
      <c r="P3" s="1">
        <f>(O3/L3)*100</f>
        <v>30.000000000000011</v>
      </c>
      <c r="Q3" s="9">
        <f>(O3/N3)*100</f>
        <v>42.857142857142875</v>
      </c>
      <c r="R3" s="1" t="s">
        <v>22</v>
      </c>
    </row>
    <row r="4" spans="1:18" ht="15.75">
      <c r="A4" s="2">
        <v>44954</v>
      </c>
      <c r="B4" s="7" t="str">
        <f t="shared" ref="B4:B53" si="0">TEXT(A4, "mmmm")</f>
        <v>January</v>
      </c>
      <c r="C4" s="1">
        <v>20231248</v>
      </c>
      <c r="D4" s="1">
        <v>3890</v>
      </c>
      <c r="E4" s="1" t="s">
        <v>23</v>
      </c>
      <c r="F4" s="1">
        <v>45</v>
      </c>
      <c r="G4" s="1" t="s">
        <v>24</v>
      </c>
      <c r="H4" s="1" t="s">
        <v>25</v>
      </c>
      <c r="I4" s="1" t="s">
        <v>26</v>
      </c>
      <c r="J4" s="1">
        <v>15</v>
      </c>
      <c r="K4" s="1">
        <v>9703</v>
      </c>
      <c r="L4" s="1">
        <f t="shared" ref="L4:L53" si="1">(J4*K4)</f>
        <v>145545</v>
      </c>
      <c r="M4" s="1">
        <f t="shared" ref="M4:M53" si="2">70% *K4</f>
        <v>6792.0999999999995</v>
      </c>
      <c r="N4" s="1">
        <f t="shared" ref="N4:N53" si="3">(M4*J4)</f>
        <v>101881.49999999999</v>
      </c>
      <c r="O4" s="1">
        <f t="shared" ref="O4:O53" si="4">(L4-N4)</f>
        <v>43663.500000000015</v>
      </c>
      <c r="P4" s="1">
        <f t="shared" ref="P4:P53" si="5">(O4/L4)*100</f>
        <v>30.000000000000011</v>
      </c>
      <c r="Q4" s="9">
        <f t="shared" ref="Q4:Q53" si="6">(O4/N4)*100</f>
        <v>42.857142857142875</v>
      </c>
      <c r="R4" s="1" t="s">
        <v>27</v>
      </c>
    </row>
    <row r="5" spans="1:18" ht="15.75">
      <c r="A5" s="2">
        <v>44955</v>
      </c>
      <c r="B5" s="7" t="str">
        <f t="shared" si="0"/>
        <v>January</v>
      </c>
      <c r="C5" s="1">
        <v>20231249</v>
      </c>
      <c r="D5" s="1">
        <v>3828</v>
      </c>
      <c r="E5" s="1" t="s">
        <v>23</v>
      </c>
      <c r="F5" s="1">
        <v>45</v>
      </c>
      <c r="G5" s="1" t="s">
        <v>28</v>
      </c>
      <c r="H5" s="1" t="s">
        <v>29</v>
      </c>
      <c r="I5" s="1" t="s">
        <v>9</v>
      </c>
      <c r="J5" s="1">
        <v>3</v>
      </c>
      <c r="K5" s="1">
        <v>5979</v>
      </c>
      <c r="L5" s="1">
        <f t="shared" si="1"/>
        <v>17937</v>
      </c>
      <c r="M5" s="1">
        <f t="shared" si="2"/>
        <v>4185.3</v>
      </c>
      <c r="N5" s="1">
        <f t="shared" si="3"/>
        <v>12555.900000000001</v>
      </c>
      <c r="O5" s="1">
        <f t="shared" si="4"/>
        <v>5381.0999999999985</v>
      </c>
      <c r="P5" s="1">
        <f t="shared" si="5"/>
        <v>29.999999999999993</v>
      </c>
      <c r="Q5" s="9">
        <f t="shared" si="6"/>
        <v>42.85714285714284</v>
      </c>
      <c r="R5" s="1" t="s">
        <v>30</v>
      </c>
    </row>
    <row r="6" spans="1:18" ht="15.75">
      <c r="A6" s="2">
        <v>44956</v>
      </c>
      <c r="B6" s="7" t="str">
        <f t="shared" si="0"/>
        <v>January</v>
      </c>
      <c r="C6" s="1">
        <v>20231250</v>
      </c>
      <c r="D6" s="1">
        <v>4493</v>
      </c>
      <c r="E6" s="1" t="s">
        <v>19</v>
      </c>
      <c r="F6" s="1">
        <v>28</v>
      </c>
      <c r="G6" s="1" t="s">
        <v>31</v>
      </c>
      <c r="H6" s="1" t="s">
        <v>32</v>
      </c>
      <c r="I6" s="1" t="s">
        <v>33</v>
      </c>
      <c r="J6" s="1">
        <v>24</v>
      </c>
      <c r="K6" s="1">
        <v>8975</v>
      </c>
      <c r="L6" s="1">
        <f t="shared" si="1"/>
        <v>215400</v>
      </c>
      <c r="M6" s="1">
        <f t="shared" si="2"/>
        <v>6282.5</v>
      </c>
      <c r="N6" s="1">
        <f t="shared" si="3"/>
        <v>150780</v>
      </c>
      <c r="O6" s="1">
        <f t="shared" si="4"/>
        <v>64620</v>
      </c>
      <c r="P6" s="1">
        <f t="shared" si="5"/>
        <v>30</v>
      </c>
      <c r="Q6" s="9">
        <f t="shared" si="6"/>
        <v>42.857142857142854</v>
      </c>
      <c r="R6" s="1" t="s">
        <v>34</v>
      </c>
    </row>
    <row r="7" spans="1:18" ht="15.75">
      <c r="A7" s="2">
        <v>44957</v>
      </c>
      <c r="B7" s="7" t="str">
        <f t="shared" si="0"/>
        <v>January</v>
      </c>
      <c r="C7" s="1">
        <v>20231251</v>
      </c>
      <c r="D7" s="1">
        <v>4930</v>
      </c>
      <c r="E7" s="1" t="s">
        <v>19</v>
      </c>
      <c r="F7" s="1">
        <v>53</v>
      </c>
      <c r="G7" s="1" t="s">
        <v>35</v>
      </c>
      <c r="H7" s="1" t="s">
        <v>36</v>
      </c>
      <c r="I7" s="1" t="s">
        <v>19</v>
      </c>
      <c r="J7" s="1">
        <v>6</v>
      </c>
      <c r="K7" s="1">
        <v>2541</v>
      </c>
      <c r="L7" s="1">
        <f t="shared" si="1"/>
        <v>15246</v>
      </c>
      <c r="M7" s="1">
        <f t="shared" si="2"/>
        <v>1778.6999999999998</v>
      </c>
      <c r="N7" s="1">
        <f t="shared" si="3"/>
        <v>10672.199999999999</v>
      </c>
      <c r="O7" s="1">
        <f t="shared" si="4"/>
        <v>4573.8000000000011</v>
      </c>
      <c r="P7" s="1">
        <f t="shared" si="5"/>
        <v>30.000000000000004</v>
      </c>
      <c r="Q7" s="9">
        <f t="shared" si="6"/>
        <v>42.857142857142868</v>
      </c>
      <c r="R7" s="1" t="s">
        <v>37</v>
      </c>
    </row>
    <row r="8" spans="1:18" ht="15.75">
      <c r="A8" s="2">
        <v>44958</v>
      </c>
      <c r="B8" s="7" t="str">
        <f t="shared" si="0"/>
        <v>February</v>
      </c>
      <c r="C8" s="1">
        <v>20231252</v>
      </c>
      <c r="D8" s="1">
        <v>4480</v>
      </c>
      <c r="E8" s="1" t="s">
        <v>19</v>
      </c>
      <c r="F8" s="1">
        <v>39</v>
      </c>
      <c r="G8" s="1" t="s">
        <v>38</v>
      </c>
      <c r="H8" s="1" t="s">
        <v>39</v>
      </c>
      <c r="I8" s="1" t="s">
        <v>40</v>
      </c>
      <c r="J8" s="1">
        <v>1</v>
      </c>
      <c r="K8" s="1">
        <v>3797</v>
      </c>
      <c r="L8" s="1">
        <f t="shared" si="1"/>
        <v>3797</v>
      </c>
      <c r="M8" s="1">
        <f t="shared" si="2"/>
        <v>2657.8999999999996</v>
      </c>
      <c r="N8" s="1">
        <f t="shared" si="3"/>
        <v>2657.8999999999996</v>
      </c>
      <c r="O8" s="1">
        <f t="shared" si="4"/>
        <v>1139.1000000000004</v>
      </c>
      <c r="P8" s="1">
        <f t="shared" si="5"/>
        <v>30.000000000000011</v>
      </c>
      <c r="Q8" s="9">
        <f t="shared" si="6"/>
        <v>42.857142857142875</v>
      </c>
      <c r="R8" s="1" t="s">
        <v>34</v>
      </c>
    </row>
    <row r="9" spans="1:18" ht="15.75">
      <c r="A9" s="2">
        <v>44959</v>
      </c>
      <c r="B9" s="7" t="str">
        <f t="shared" si="0"/>
        <v>February</v>
      </c>
      <c r="C9" s="1">
        <v>20231253</v>
      </c>
      <c r="D9" s="1">
        <v>3578</v>
      </c>
      <c r="E9" s="1" t="s">
        <v>23</v>
      </c>
      <c r="F9" s="1">
        <v>35</v>
      </c>
      <c r="G9" s="1" t="s">
        <v>41</v>
      </c>
      <c r="H9" s="1" t="s">
        <v>42</v>
      </c>
      <c r="I9" s="1" t="s">
        <v>43</v>
      </c>
      <c r="J9" s="1">
        <v>47</v>
      </c>
      <c r="K9" s="1">
        <v>2111</v>
      </c>
      <c r="L9" s="1">
        <f t="shared" si="1"/>
        <v>99217</v>
      </c>
      <c r="M9" s="1">
        <f t="shared" si="2"/>
        <v>1477.6999999999998</v>
      </c>
      <c r="N9" s="1">
        <f t="shared" si="3"/>
        <v>69451.899999999994</v>
      </c>
      <c r="O9" s="1">
        <f t="shared" si="4"/>
        <v>29765.100000000006</v>
      </c>
      <c r="P9" s="1">
        <f t="shared" si="5"/>
        <v>30.000000000000004</v>
      </c>
      <c r="Q9" s="9">
        <f t="shared" si="6"/>
        <v>42.857142857142868</v>
      </c>
      <c r="R9" s="1" t="s">
        <v>22</v>
      </c>
    </row>
    <row r="10" spans="1:18" ht="15.75">
      <c r="A10" s="2">
        <v>44960</v>
      </c>
      <c r="B10" s="7" t="str">
        <f t="shared" si="0"/>
        <v>February</v>
      </c>
      <c r="C10" s="1">
        <v>20231254</v>
      </c>
      <c r="D10" s="1">
        <v>4229</v>
      </c>
      <c r="E10" s="1" t="s">
        <v>23</v>
      </c>
      <c r="F10" s="1">
        <v>38</v>
      </c>
      <c r="G10" s="1" t="s">
        <v>20</v>
      </c>
      <c r="H10" s="1" t="s">
        <v>44</v>
      </c>
      <c r="I10" s="1" t="s">
        <v>45</v>
      </c>
      <c r="J10" s="1">
        <v>5</v>
      </c>
      <c r="K10" s="1">
        <v>2904</v>
      </c>
      <c r="L10" s="1">
        <f t="shared" si="1"/>
        <v>14520</v>
      </c>
      <c r="M10" s="1">
        <f t="shared" si="2"/>
        <v>2032.8</v>
      </c>
      <c r="N10" s="1">
        <f t="shared" si="3"/>
        <v>10164</v>
      </c>
      <c r="O10" s="1">
        <f t="shared" si="4"/>
        <v>4356</v>
      </c>
      <c r="P10" s="1">
        <f t="shared" si="5"/>
        <v>30</v>
      </c>
      <c r="Q10" s="9">
        <f t="shared" si="6"/>
        <v>42.857142857142854</v>
      </c>
      <c r="R10" s="1" t="s">
        <v>27</v>
      </c>
    </row>
    <row r="11" spans="1:18" ht="15.75">
      <c r="A11" s="2">
        <v>44961</v>
      </c>
      <c r="B11" s="7" t="str">
        <f t="shared" si="0"/>
        <v>February</v>
      </c>
      <c r="C11" s="1">
        <v>20231255</v>
      </c>
      <c r="D11" s="1">
        <v>4598</v>
      </c>
      <c r="E11" s="1" t="s">
        <v>19</v>
      </c>
      <c r="F11" s="1">
        <v>22</v>
      </c>
      <c r="G11" s="1" t="s">
        <v>24</v>
      </c>
      <c r="H11" s="1" t="s">
        <v>46</v>
      </c>
      <c r="I11" s="1" t="s">
        <v>19</v>
      </c>
      <c r="J11" s="1">
        <v>16</v>
      </c>
      <c r="K11" s="1">
        <v>1117</v>
      </c>
      <c r="L11" s="1">
        <f t="shared" si="1"/>
        <v>17872</v>
      </c>
      <c r="M11" s="1">
        <f t="shared" si="2"/>
        <v>781.9</v>
      </c>
      <c r="N11" s="1">
        <f t="shared" si="3"/>
        <v>12510.4</v>
      </c>
      <c r="O11" s="1">
        <f t="shared" si="4"/>
        <v>5361.6</v>
      </c>
      <c r="P11" s="1">
        <f t="shared" si="5"/>
        <v>30.000000000000004</v>
      </c>
      <c r="Q11" s="9">
        <f t="shared" si="6"/>
        <v>42.857142857142861</v>
      </c>
      <c r="R11" s="1" t="s">
        <v>30</v>
      </c>
    </row>
    <row r="12" spans="1:18" ht="15.75">
      <c r="A12" s="2">
        <v>44962</v>
      </c>
      <c r="B12" s="7" t="str">
        <f t="shared" si="0"/>
        <v>February</v>
      </c>
      <c r="C12" s="1">
        <v>20231256</v>
      </c>
      <c r="D12" s="1">
        <v>3297</v>
      </c>
      <c r="E12" s="1" t="s">
        <v>19</v>
      </c>
      <c r="F12" s="1">
        <v>24</v>
      </c>
      <c r="G12" s="1" t="s">
        <v>28</v>
      </c>
      <c r="H12" s="1" t="s">
        <v>21</v>
      </c>
      <c r="I12" s="1" t="s">
        <v>26</v>
      </c>
      <c r="J12" s="1">
        <v>17</v>
      </c>
      <c r="K12" s="1">
        <v>616</v>
      </c>
      <c r="L12" s="1">
        <f t="shared" si="1"/>
        <v>10472</v>
      </c>
      <c r="M12" s="1">
        <f t="shared" si="2"/>
        <v>431.2</v>
      </c>
      <c r="N12" s="1">
        <f t="shared" si="3"/>
        <v>7330.4</v>
      </c>
      <c r="O12" s="1">
        <f t="shared" si="4"/>
        <v>3141.6000000000004</v>
      </c>
      <c r="P12" s="1">
        <f t="shared" si="5"/>
        <v>30.000000000000004</v>
      </c>
      <c r="Q12" s="9">
        <f t="shared" si="6"/>
        <v>42.857142857142868</v>
      </c>
      <c r="R12" s="1" t="s">
        <v>34</v>
      </c>
    </row>
    <row r="13" spans="1:18" ht="15.75">
      <c r="A13" s="2">
        <v>44963</v>
      </c>
      <c r="B13" s="7" t="str">
        <f t="shared" si="0"/>
        <v>February</v>
      </c>
      <c r="C13" s="1">
        <v>20231257</v>
      </c>
      <c r="D13" s="1">
        <v>3100</v>
      </c>
      <c r="E13" s="1" t="s">
        <v>19</v>
      </c>
      <c r="F13" s="1">
        <v>35</v>
      </c>
      <c r="G13" s="1" t="s">
        <v>31</v>
      </c>
      <c r="H13" s="1" t="s">
        <v>25</v>
      </c>
      <c r="I13" s="1" t="s">
        <v>9</v>
      </c>
      <c r="J13" s="1">
        <v>19</v>
      </c>
      <c r="K13" s="1">
        <v>3227</v>
      </c>
      <c r="L13" s="1">
        <f t="shared" si="1"/>
        <v>61313</v>
      </c>
      <c r="M13" s="1">
        <f t="shared" si="2"/>
        <v>2258.8999999999996</v>
      </c>
      <c r="N13" s="1">
        <f t="shared" si="3"/>
        <v>42919.099999999991</v>
      </c>
      <c r="O13" s="1">
        <f t="shared" si="4"/>
        <v>18393.900000000009</v>
      </c>
      <c r="P13" s="1">
        <f t="shared" si="5"/>
        <v>30.000000000000014</v>
      </c>
      <c r="Q13" s="9">
        <f t="shared" si="6"/>
        <v>42.85714285714289</v>
      </c>
      <c r="R13" s="1" t="s">
        <v>37</v>
      </c>
    </row>
    <row r="14" spans="1:18" ht="15.75">
      <c r="A14" s="2">
        <v>44964</v>
      </c>
      <c r="B14" s="7" t="str">
        <f t="shared" si="0"/>
        <v>February</v>
      </c>
      <c r="C14" s="1">
        <v>20231258</v>
      </c>
      <c r="D14" s="1">
        <v>4540</v>
      </c>
      <c r="E14" s="1" t="s">
        <v>23</v>
      </c>
      <c r="F14" s="1">
        <v>34</v>
      </c>
      <c r="G14" s="1" t="s">
        <v>35</v>
      </c>
      <c r="H14" s="1" t="s">
        <v>29</v>
      </c>
      <c r="I14" s="1" t="s">
        <v>33</v>
      </c>
      <c r="J14" s="1">
        <v>49</v>
      </c>
      <c r="K14" s="1">
        <v>4531</v>
      </c>
      <c r="L14" s="1">
        <f t="shared" si="1"/>
        <v>222019</v>
      </c>
      <c r="M14" s="1">
        <f t="shared" si="2"/>
        <v>3171.7</v>
      </c>
      <c r="N14" s="1">
        <f t="shared" si="3"/>
        <v>155413.29999999999</v>
      </c>
      <c r="O14" s="1">
        <f t="shared" si="4"/>
        <v>66605.700000000012</v>
      </c>
      <c r="P14" s="1">
        <f t="shared" si="5"/>
        <v>30.000000000000004</v>
      </c>
      <c r="Q14" s="9">
        <f t="shared" si="6"/>
        <v>42.857142857142868</v>
      </c>
      <c r="R14" s="1" t="s">
        <v>34</v>
      </c>
    </row>
    <row r="15" spans="1:18" ht="15.75">
      <c r="A15" s="2">
        <v>44965</v>
      </c>
      <c r="B15" s="7" t="str">
        <f t="shared" si="0"/>
        <v>February</v>
      </c>
      <c r="C15" s="1">
        <v>20231259</v>
      </c>
      <c r="D15" s="1">
        <v>4756</v>
      </c>
      <c r="E15" s="1" t="s">
        <v>23</v>
      </c>
      <c r="F15" s="1">
        <v>37</v>
      </c>
      <c r="G15" s="1" t="s">
        <v>38</v>
      </c>
      <c r="H15" s="1" t="s">
        <v>32</v>
      </c>
      <c r="I15" s="1" t="s">
        <v>19</v>
      </c>
      <c r="J15" s="1">
        <v>44</v>
      </c>
      <c r="K15" s="1">
        <v>1014</v>
      </c>
      <c r="L15" s="1">
        <f t="shared" si="1"/>
        <v>44616</v>
      </c>
      <c r="M15" s="1">
        <f t="shared" si="2"/>
        <v>709.8</v>
      </c>
      <c r="N15" s="1">
        <f t="shared" si="3"/>
        <v>31231.199999999997</v>
      </c>
      <c r="O15" s="1">
        <f t="shared" si="4"/>
        <v>13384.800000000003</v>
      </c>
      <c r="P15" s="1">
        <f t="shared" si="5"/>
        <v>30.000000000000004</v>
      </c>
      <c r="Q15" s="9">
        <f t="shared" si="6"/>
        <v>42.857142857142868</v>
      </c>
      <c r="R15" s="1" t="s">
        <v>22</v>
      </c>
    </row>
    <row r="16" spans="1:18" ht="15.75">
      <c r="A16" s="2">
        <v>44966</v>
      </c>
      <c r="B16" s="7" t="str">
        <f t="shared" si="0"/>
        <v>February</v>
      </c>
      <c r="C16" s="1">
        <v>20231260</v>
      </c>
      <c r="D16" s="1">
        <v>4393</v>
      </c>
      <c r="E16" s="1" t="s">
        <v>19</v>
      </c>
      <c r="F16" s="1">
        <v>44</v>
      </c>
      <c r="G16" s="1" t="s">
        <v>41</v>
      </c>
      <c r="H16" s="1" t="s">
        <v>36</v>
      </c>
      <c r="I16" s="1" t="s">
        <v>40</v>
      </c>
      <c r="J16" s="1">
        <v>19</v>
      </c>
      <c r="K16" s="1">
        <v>5257</v>
      </c>
      <c r="L16" s="1">
        <f t="shared" si="1"/>
        <v>99883</v>
      </c>
      <c r="M16" s="1">
        <f t="shared" si="2"/>
        <v>3679.8999999999996</v>
      </c>
      <c r="N16" s="1">
        <f t="shared" si="3"/>
        <v>69918.099999999991</v>
      </c>
      <c r="O16" s="1">
        <f t="shared" si="4"/>
        <v>29964.900000000009</v>
      </c>
      <c r="P16" s="1">
        <f t="shared" si="5"/>
        <v>30.000000000000011</v>
      </c>
      <c r="Q16" s="9">
        <f t="shared" si="6"/>
        <v>42.857142857142875</v>
      </c>
      <c r="R16" s="1" t="s">
        <v>27</v>
      </c>
    </row>
    <row r="17" spans="1:18" ht="15.75">
      <c r="A17" s="2">
        <v>44967</v>
      </c>
      <c r="B17" s="7" t="str">
        <f t="shared" si="0"/>
        <v>February</v>
      </c>
      <c r="C17" s="1">
        <v>20231261</v>
      </c>
      <c r="D17" s="1">
        <v>4433</v>
      </c>
      <c r="E17" s="1" t="s">
        <v>19</v>
      </c>
      <c r="F17" s="1">
        <v>39</v>
      </c>
      <c r="G17" s="1" t="s">
        <v>20</v>
      </c>
      <c r="H17" s="1" t="s">
        <v>39</v>
      </c>
      <c r="I17" s="1" t="s">
        <v>43</v>
      </c>
      <c r="J17" s="1">
        <v>29</v>
      </c>
      <c r="K17" s="1">
        <v>6650</v>
      </c>
      <c r="L17" s="1">
        <f t="shared" si="1"/>
        <v>192850</v>
      </c>
      <c r="M17" s="1">
        <f t="shared" si="2"/>
        <v>4655</v>
      </c>
      <c r="N17" s="1">
        <f t="shared" si="3"/>
        <v>134995</v>
      </c>
      <c r="O17" s="1">
        <f t="shared" si="4"/>
        <v>57855</v>
      </c>
      <c r="P17" s="1">
        <f t="shared" si="5"/>
        <v>30</v>
      </c>
      <c r="Q17" s="9">
        <f t="shared" si="6"/>
        <v>42.857142857142854</v>
      </c>
      <c r="R17" s="1" t="s">
        <v>30</v>
      </c>
    </row>
    <row r="18" spans="1:18" ht="15.75">
      <c r="A18" s="2">
        <v>44968</v>
      </c>
      <c r="B18" s="7" t="str">
        <f t="shared" si="0"/>
        <v>February</v>
      </c>
      <c r="C18" s="1">
        <v>20231262</v>
      </c>
      <c r="D18" s="1">
        <v>3758</v>
      </c>
      <c r="E18" s="1" t="s">
        <v>19</v>
      </c>
      <c r="F18" s="1">
        <v>46</v>
      </c>
      <c r="G18" s="1" t="s">
        <v>24</v>
      </c>
      <c r="H18" s="1" t="s">
        <v>42</v>
      </c>
      <c r="I18" s="1" t="s">
        <v>45</v>
      </c>
      <c r="J18" s="1">
        <v>40</v>
      </c>
      <c r="K18" s="1">
        <v>6654</v>
      </c>
      <c r="L18" s="1">
        <f t="shared" si="1"/>
        <v>266160</v>
      </c>
      <c r="M18" s="1">
        <f t="shared" si="2"/>
        <v>4657.7999999999993</v>
      </c>
      <c r="N18" s="1">
        <f t="shared" si="3"/>
        <v>186311.99999999997</v>
      </c>
      <c r="O18" s="1">
        <f t="shared" si="4"/>
        <v>79848.000000000029</v>
      </c>
      <c r="P18" s="1">
        <f t="shared" si="5"/>
        <v>30.000000000000011</v>
      </c>
      <c r="Q18" s="9">
        <f t="shared" si="6"/>
        <v>42.857142857142875</v>
      </c>
      <c r="R18" s="1" t="s">
        <v>34</v>
      </c>
    </row>
    <row r="19" spans="1:18" ht="15.75">
      <c r="A19" s="2">
        <v>44969</v>
      </c>
      <c r="B19" s="7" t="str">
        <f t="shared" si="0"/>
        <v>February</v>
      </c>
      <c r="C19" s="1">
        <v>20231263</v>
      </c>
      <c r="D19" s="1">
        <v>3361</v>
      </c>
      <c r="E19" s="1" t="s">
        <v>23</v>
      </c>
      <c r="F19" s="1">
        <v>22</v>
      </c>
      <c r="G19" s="1" t="s">
        <v>28</v>
      </c>
      <c r="H19" s="1" t="s">
        <v>44</v>
      </c>
      <c r="I19" s="1" t="s">
        <v>19</v>
      </c>
      <c r="J19" s="1">
        <v>28</v>
      </c>
      <c r="K19" s="1">
        <v>3049</v>
      </c>
      <c r="L19" s="1">
        <f t="shared" si="1"/>
        <v>85372</v>
      </c>
      <c r="M19" s="1">
        <f t="shared" si="2"/>
        <v>2134.2999999999997</v>
      </c>
      <c r="N19" s="1">
        <f t="shared" si="3"/>
        <v>59760.399999999994</v>
      </c>
      <c r="O19" s="1">
        <f t="shared" si="4"/>
        <v>25611.600000000006</v>
      </c>
      <c r="P19" s="1">
        <f t="shared" si="5"/>
        <v>30.000000000000004</v>
      </c>
      <c r="Q19" s="9">
        <f t="shared" si="6"/>
        <v>42.857142857142868</v>
      </c>
      <c r="R19" s="1" t="s">
        <v>37</v>
      </c>
    </row>
    <row r="20" spans="1:18" ht="15.75">
      <c r="A20" s="2">
        <v>44970</v>
      </c>
      <c r="B20" s="7" t="str">
        <f t="shared" si="0"/>
        <v>February</v>
      </c>
      <c r="C20" s="1">
        <v>20231264</v>
      </c>
      <c r="D20" s="1">
        <v>4721</v>
      </c>
      <c r="E20" s="1" t="s">
        <v>23</v>
      </c>
      <c r="F20" s="1">
        <v>36</v>
      </c>
      <c r="G20" s="1" t="s">
        <v>31</v>
      </c>
      <c r="H20" s="1" t="s">
        <v>46</v>
      </c>
      <c r="I20" s="1" t="s">
        <v>26</v>
      </c>
      <c r="J20" s="1">
        <v>45</v>
      </c>
      <c r="K20" s="1">
        <v>8831</v>
      </c>
      <c r="L20" s="1">
        <f t="shared" si="1"/>
        <v>397395</v>
      </c>
      <c r="M20" s="1">
        <f t="shared" si="2"/>
        <v>6181.7</v>
      </c>
      <c r="N20" s="1">
        <f t="shared" si="3"/>
        <v>278176.5</v>
      </c>
      <c r="O20" s="1">
        <f t="shared" si="4"/>
        <v>119218.5</v>
      </c>
      <c r="P20" s="1">
        <f t="shared" si="5"/>
        <v>30</v>
      </c>
      <c r="Q20" s="9">
        <f t="shared" si="6"/>
        <v>42.857142857142854</v>
      </c>
      <c r="R20" s="1" t="s">
        <v>34</v>
      </c>
    </row>
    <row r="21" spans="1:18" ht="15.75">
      <c r="A21" s="2">
        <v>44971</v>
      </c>
      <c r="B21" s="7" t="str">
        <f t="shared" si="0"/>
        <v>February</v>
      </c>
      <c r="C21" s="1">
        <v>20231265</v>
      </c>
      <c r="D21" s="1">
        <v>3956</v>
      </c>
      <c r="E21" s="1" t="s">
        <v>19</v>
      </c>
      <c r="F21" s="1">
        <v>32</v>
      </c>
      <c r="G21" s="1" t="s">
        <v>35</v>
      </c>
      <c r="H21" s="1" t="s">
        <v>21</v>
      </c>
      <c r="I21" s="1" t="s">
        <v>9</v>
      </c>
      <c r="J21" s="1">
        <v>45</v>
      </c>
      <c r="K21" s="1">
        <v>7312</v>
      </c>
      <c r="L21" s="1">
        <f t="shared" si="1"/>
        <v>329040</v>
      </c>
      <c r="M21" s="1">
        <f t="shared" si="2"/>
        <v>5118.3999999999996</v>
      </c>
      <c r="N21" s="1">
        <f t="shared" si="3"/>
        <v>230327.99999999997</v>
      </c>
      <c r="O21" s="1">
        <f t="shared" si="4"/>
        <v>98712.000000000029</v>
      </c>
      <c r="P21" s="1">
        <f t="shared" si="5"/>
        <v>30.000000000000011</v>
      </c>
      <c r="Q21" s="9">
        <f t="shared" si="6"/>
        <v>42.857142857142875</v>
      </c>
      <c r="R21" s="1" t="s">
        <v>22</v>
      </c>
    </row>
    <row r="22" spans="1:18" ht="15.75">
      <c r="A22" s="2">
        <v>44972</v>
      </c>
      <c r="B22" s="7" t="str">
        <f t="shared" si="0"/>
        <v>February</v>
      </c>
      <c r="C22" s="1">
        <v>20231266</v>
      </c>
      <c r="D22" s="1">
        <v>4411</v>
      </c>
      <c r="E22" s="1" t="s">
        <v>19</v>
      </c>
      <c r="F22" s="1">
        <v>30</v>
      </c>
      <c r="G22" s="1" t="s">
        <v>38</v>
      </c>
      <c r="H22" s="1" t="s">
        <v>25</v>
      </c>
      <c r="I22" s="1" t="s">
        <v>33</v>
      </c>
      <c r="J22" s="1">
        <v>47</v>
      </c>
      <c r="K22" s="1">
        <v>8518</v>
      </c>
      <c r="L22" s="1">
        <f t="shared" si="1"/>
        <v>400346</v>
      </c>
      <c r="M22" s="1">
        <f t="shared" si="2"/>
        <v>5962.5999999999995</v>
      </c>
      <c r="N22" s="1">
        <f t="shared" si="3"/>
        <v>280242.19999999995</v>
      </c>
      <c r="O22" s="1">
        <f t="shared" si="4"/>
        <v>120103.80000000005</v>
      </c>
      <c r="P22" s="1">
        <f t="shared" si="5"/>
        <v>30.000000000000011</v>
      </c>
      <c r="Q22" s="9">
        <f t="shared" si="6"/>
        <v>42.857142857142883</v>
      </c>
      <c r="R22" s="1" t="s">
        <v>27</v>
      </c>
    </row>
    <row r="23" spans="1:18" ht="15.75">
      <c r="A23" s="2">
        <v>44973</v>
      </c>
      <c r="B23" s="7" t="str">
        <f t="shared" si="0"/>
        <v>February</v>
      </c>
      <c r="C23" s="1">
        <v>20231267</v>
      </c>
      <c r="D23" s="1">
        <v>3316</v>
      </c>
      <c r="E23" s="1" t="s">
        <v>19</v>
      </c>
      <c r="F23" s="1">
        <v>55</v>
      </c>
      <c r="G23" s="1" t="s">
        <v>41</v>
      </c>
      <c r="H23" s="1" t="s">
        <v>29</v>
      </c>
      <c r="I23" s="1" t="s">
        <v>19</v>
      </c>
      <c r="J23" s="1">
        <v>47</v>
      </c>
      <c r="K23" s="1">
        <v>3021</v>
      </c>
      <c r="L23" s="1">
        <f t="shared" si="1"/>
        <v>141987</v>
      </c>
      <c r="M23" s="1">
        <f t="shared" si="2"/>
        <v>2114.6999999999998</v>
      </c>
      <c r="N23" s="1">
        <f t="shared" si="3"/>
        <v>99390.9</v>
      </c>
      <c r="O23" s="1">
        <f t="shared" si="4"/>
        <v>42596.100000000006</v>
      </c>
      <c r="P23" s="1">
        <f t="shared" si="5"/>
        <v>30.000000000000004</v>
      </c>
      <c r="Q23" s="9">
        <f t="shared" si="6"/>
        <v>42.857142857142868</v>
      </c>
      <c r="R23" s="1" t="s">
        <v>30</v>
      </c>
    </row>
    <row r="24" spans="1:18" ht="15.75">
      <c r="A24" s="2">
        <v>44974</v>
      </c>
      <c r="B24" s="7" t="str">
        <f t="shared" si="0"/>
        <v>February</v>
      </c>
      <c r="C24" s="1">
        <v>20231268</v>
      </c>
      <c r="D24" s="1">
        <v>3532</v>
      </c>
      <c r="E24" s="1" t="s">
        <v>23</v>
      </c>
      <c r="F24" s="1">
        <v>40</v>
      </c>
      <c r="G24" s="1" t="s">
        <v>20</v>
      </c>
      <c r="H24" s="1" t="s">
        <v>32</v>
      </c>
      <c r="I24" s="1" t="s">
        <v>40</v>
      </c>
      <c r="J24" s="1">
        <v>6</v>
      </c>
      <c r="K24" s="1">
        <v>8464</v>
      </c>
      <c r="L24" s="1">
        <f t="shared" si="1"/>
        <v>50784</v>
      </c>
      <c r="M24" s="1">
        <f t="shared" si="2"/>
        <v>5924.7999999999993</v>
      </c>
      <c r="N24" s="1">
        <f t="shared" si="3"/>
        <v>35548.799999999996</v>
      </c>
      <c r="O24" s="1">
        <f t="shared" si="4"/>
        <v>15235.200000000004</v>
      </c>
      <c r="P24" s="1">
        <f t="shared" si="5"/>
        <v>30.000000000000011</v>
      </c>
      <c r="Q24" s="9">
        <f t="shared" si="6"/>
        <v>42.857142857142875</v>
      </c>
      <c r="R24" s="1" t="s">
        <v>34</v>
      </c>
    </row>
    <row r="25" spans="1:18" ht="15.75">
      <c r="A25" s="2">
        <v>44975</v>
      </c>
      <c r="B25" s="7" t="str">
        <f t="shared" si="0"/>
        <v>February</v>
      </c>
      <c r="C25" s="1">
        <v>20231269</v>
      </c>
      <c r="D25" s="1">
        <v>3237</v>
      </c>
      <c r="E25" s="1" t="s">
        <v>23</v>
      </c>
      <c r="F25" s="1">
        <v>53</v>
      </c>
      <c r="G25" s="1" t="s">
        <v>24</v>
      </c>
      <c r="H25" s="1" t="s">
        <v>36</v>
      </c>
      <c r="I25" s="1" t="s">
        <v>43</v>
      </c>
      <c r="J25" s="1">
        <v>5</v>
      </c>
      <c r="K25" s="1">
        <v>6541</v>
      </c>
      <c r="L25" s="1">
        <f t="shared" si="1"/>
        <v>32705</v>
      </c>
      <c r="M25" s="1">
        <f t="shared" si="2"/>
        <v>4578.7</v>
      </c>
      <c r="N25" s="1">
        <f t="shared" si="3"/>
        <v>22893.5</v>
      </c>
      <c r="O25" s="1">
        <f t="shared" si="4"/>
        <v>9811.5</v>
      </c>
      <c r="P25" s="1">
        <f t="shared" si="5"/>
        <v>30</v>
      </c>
      <c r="Q25" s="9">
        <f t="shared" si="6"/>
        <v>42.857142857142854</v>
      </c>
      <c r="R25" s="1" t="s">
        <v>37</v>
      </c>
    </row>
    <row r="26" spans="1:18" ht="15.75">
      <c r="A26" s="2">
        <v>44976</v>
      </c>
      <c r="B26" s="7" t="str">
        <f t="shared" si="0"/>
        <v>February</v>
      </c>
      <c r="C26" s="1">
        <v>20231270</v>
      </c>
      <c r="D26" s="1">
        <v>3731</v>
      </c>
      <c r="E26" s="1" t="s">
        <v>19</v>
      </c>
      <c r="F26" s="1">
        <v>35</v>
      </c>
      <c r="G26" s="1" t="s">
        <v>28</v>
      </c>
      <c r="H26" s="1" t="s">
        <v>39</v>
      </c>
      <c r="I26" s="1" t="s">
        <v>45</v>
      </c>
      <c r="J26" s="1">
        <v>39</v>
      </c>
      <c r="K26" s="1">
        <v>6259</v>
      </c>
      <c r="L26" s="1">
        <f t="shared" si="1"/>
        <v>244101</v>
      </c>
      <c r="M26" s="1">
        <f t="shared" si="2"/>
        <v>4381.2999999999993</v>
      </c>
      <c r="N26" s="1">
        <f t="shared" si="3"/>
        <v>170870.69999999998</v>
      </c>
      <c r="O26" s="1">
        <f t="shared" si="4"/>
        <v>73230.300000000017</v>
      </c>
      <c r="P26" s="1">
        <f t="shared" si="5"/>
        <v>30.000000000000004</v>
      </c>
      <c r="Q26" s="9">
        <f t="shared" si="6"/>
        <v>42.857142857142868</v>
      </c>
      <c r="R26" s="1" t="s">
        <v>34</v>
      </c>
    </row>
    <row r="27" spans="1:18" ht="15.75">
      <c r="A27" s="2">
        <v>44977</v>
      </c>
      <c r="B27" s="7" t="str">
        <f t="shared" si="0"/>
        <v>February</v>
      </c>
      <c r="C27" s="1">
        <v>20231271</v>
      </c>
      <c r="D27" s="1">
        <v>3965</v>
      </c>
      <c r="E27" s="1" t="s">
        <v>19</v>
      </c>
      <c r="F27" s="1">
        <v>23</v>
      </c>
      <c r="G27" s="1" t="s">
        <v>31</v>
      </c>
      <c r="H27" s="1" t="s">
        <v>42</v>
      </c>
      <c r="I27" s="1" t="s">
        <v>19</v>
      </c>
      <c r="J27" s="1">
        <v>50</v>
      </c>
      <c r="K27" s="1">
        <v>4569</v>
      </c>
      <c r="L27" s="1">
        <f t="shared" si="1"/>
        <v>228450</v>
      </c>
      <c r="M27" s="1">
        <f t="shared" si="2"/>
        <v>3198.2999999999997</v>
      </c>
      <c r="N27" s="1">
        <f t="shared" si="3"/>
        <v>159915</v>
      </c>
      <c r="O27" s="1">
        <f t="shared" si="4"/>
        <v>68535</v>
      </c>
      <c r="P27" s="1">
        <f t="shared" si="5"/>
        <v>30</v>
      </c>
      <c r="Q27" s="9">
        <f t="shared" si="6"/>
        <v>42.857142857142854</v>
      </c>
      <c r="R27" s="1" t="s">
        <v>22</v>
      </c>
    </row>
    <row r="28" spans="1:18" ht="15.75">
      <c r="A28" s="2">
        <v>44978</v>
      </c>
      <c r="B28" s="7" t="str">
        <f t="shared" si="0"/>
        <v>February</v>
      </c>
      <c r="C28" s="1">
        <v>20231272</v>
      </c>
      <c r="D28" s="1">
        <v>3606</v>
      </c>
      <c r="E28" s="1" t="s">
        <v>19</v>
      </c>
      <c r="F28" s="1">
        <v>44</v>
      </c>
      <c r="G28" s="1" t="s">
        <v>35</v>
      </c>
      <c r="H28" s="1" t="s">
        <v>44</v>
      </c>
      <c r="I28" s="1" t="s">
        <v>26</v>
      </c>
      <c r="J28" s="1">
        <v>42</v>
      </c>
      <c r="K28" s="1">
        <v>1874</v>
      </c>
      <c r="L28" s="1">
        <f t="shared" si="1"/>
        <v>78708</v>
      </c>
      <c r="M28" s="1">
        <f t="shared" si="2"/>
        <v>1311.8</v>
      </c>
      <c r="N28" s="1">
        <f t="shared" si="3"/>
        <v>55095.6</v>
      </c>
      <c r="O28" s="1">
        <f t="shared" si="4"/>
        <v>23612.400000000001</v>
      </c>
      <c r="P28" s="1">
        <f t="shared" si="5"/>
        <v>30.000000000000004</v>
      </c>
      <c r="Q28" s="9">
        <f t="shared" si="6"/>
        <v>42.857142857142861</v>
      </c>
      <c r="R28" s="1" t="s">
        <v>27</v>
      </c>
    </row>
    <row r="29" spans="1:18" ht="15.75">
      <c r="A29" s="2">
        <v>44979</v>
      </c>
      <c r="B29" s="7" t="str">
        <f t="shared" si="0"/>
        <v>February</v>
      </c>
      <c r="C29" s="1">
        <v>20231273</v>
      </c>
      <c r="D29" s="1">
        <v>4482</v>
      </c>
      <c r="E29" s="1" t="s">
        <v>23</v>
      </c>
      <c r="F29" s="1">
        <v>32</v>
      </c>
      <c r="G29" s="1" t="s">
        <v>38</v>
      </c>
      <c r="H29" s="1" t="s">
        <v>46</v>
      </c>
      <c r="I29" s="1" t="s">
        <v>9</v>
      </c>
      <c r="J29" s="1">
        <v>39</v>
      </c>
      <c r="K29" s="1">
        <v>6384</v>
      </c>
      <c r="L29" s="1">
        <f t="shared" si="1"/>
        <v>248976</v>
      </c>
      <c r="M29" s="1">
        <f t="shared" si="2"/>
        <v>4468.7999999999993</v>
      </c>
      <c r="N29" s="1">
        <f t="shared" si="3"/>
        <v>174283.19999999998</v>
      </c>
      <c r="O29" s="1">
        <f t="shared" si="4"/>
        <v>74692.800000000017</v>
      </c>
      <c r="P29" s="1">
        <f t="shared" si="5"/>
        <v>30.000000000000004</v>
      </c>
      <c r="Q29" s="9">
        <f t="shared" si="6"/>
        <v>42.857142857142868</v>
      </c>
      <c r="R29" s="1" t="s">
        <v>30</v>
      </c>
    </row>
    <row r="30" spans="1:18" ht="15.75">
      <c r="A30" s="2">
        <v>44980</v>
      </c>
      <c r="B30" s="7" t="str">
        <f t="shared" si="0"/>
        <v>February</v>
      </c>
      <c r="C30" s="1">
        <v>20231274</v>
      </c>
      <c r="D30" s="1">
        <v>4788</v>
      </c>
      <c r="E30" s="1" t="s">
        <v>23</v>
      </c>
      <c r="F30" s="1">
        <v>32</v>
      </c>
      <c r="G30" s="1" t="s">
        <v>41</v>
      </c>
      <c r="H30" s="1" t="s">
        <v>21</v>
      </c>
      <c r="I30" s="1" t="s">
        <v>33</v>
      </c>
      <c r="J30" s="1">
        <v>6</v>
      </c>
      <c r="K30" s="1">
        <v>8286</v>
      </c>
      <c r="L30" s="1">
        <f t="shared" si="1"/>
        <v>49716</v>
      </c>
      <c r="M30" s="1">
        <f t="shared" si="2"/>
        <v>5800.2</v>
      </c>
      <c r="N30" s="1">
        <f t="shared" si="3"/>
        <v>34801.199999999997</v>
      </c>
      <c r="O30" s="1">
        <f t="shared" si="4"/>
        <v>14914.800000000003</v>
      </c>
      <c r="P30" s="1">
        <f t="shared" si="5"/>
        <v>30.000000000000004</v>
      </c>
      <c r="Q30" s="9">
        <f t="shared" si="6"/>
        <v>42.857142857142868</v>
      </c>
      <c r="R30" s="1" t="s">
        <v>34</v>
      </c>
    </row>
    <row r="31" spans="1:18" ht="15.75">
      <c r="A31" s="2">
        <v>44981</v>
      </c>
      <c r="B31" s="7" t="str">
        <f t="shared" si="0"/>
        <v>February</v>
      </c>
      <c r="C31" s="1">
        <v>20231275</v>
      </c>
      <c r="D31" s="1">
        <v>4638</v>
      </c>
      <c r="E31" s="1" t="s">
        <v>19</v>
      </c>
      <c r="F31" s="1">
        <v>26</v>
      </c>
      <c r="G31" s="1" t="s">
        <v>20</v>
      </c>
      <c r="H31" s="1" t="s">
        <v>25</v>
      </c>
      <c r="I31" s="1" t="s">
        <v>19</v>
      </c>
      <c r="J31" s="1">
        <v>48</v>
      </c>
      <c r="K31" s="1">
        <v>8315</v>
      </c>
      <c r="L31" s="1">
        <f t="shared" si="1"/>
        <v>399120</v>
      </c>
      <c r="M31" s="1">
        <f t="shared" si="2"/>
        <v>5820.5</v>
      </c>
      <c r="N31" s="1">
        <f t="shared" si="3"/>
        <v>279384</v>
      </c>
      <c r="O31" s="1">
        <f t="shared" si="4"/>
        <v>119736</v>
      </c>
      <c r="P31" s="1">
        <f t="shared" si="5"/>
        <v>30</v>
      </c>
      <c r="Q31" s="9">
        <f t="shared" si="6"/>
        <v>42.857142857142854</v>
      </c>
      <c r="R31" s="1" t="s">
        <v>37</v>
      </c>
    </row>
    <row r="32" spans="1:18" ht="15.75">
      <c r="A32" s="2">
        <v>44982</v>
      </c>
      <c r="B32" s="7" t="str">
        <f t="shared" si="0"/>
        <v>February</v>
      </c>
      <c r="C32" s="1">
        <v>20231276</v>
      </c>
      <c r="D32" s="1">
        <v>4540</v>
      </c>
      <c r="E32" s="1" t="s">
        <v>19</v>
      </c>
      <c r="F32" s="1">
        <v>41</v>
      </c>
      <c r="G32" s="1" t="s">
        <v>24</v>
      </c>
      <c r="H32" s="1" t="s">
        <v>29</v>
      </c>
      <c r="I32" s="1" t="s">
        <v>40</v>
      </c>
      <c r="J32" s="1">
        <v>50</v>
      </c>
      <c r="K32" s="1">
        <v>8630</v>
      </c>
      <c r="L32" s="1">
        <f t="shared" si="1"/>
        <v>431500</v>
      </c>
      <c r="M32" s="1">
        <f t="shared" si="2"/>
        <v>6041</v>
      </c>
      <c r="N32" s="1">
        <f t="shared" si="3"/>
        <v>302050</v>
      </c>
      <c r="O32" s="1">
        <f t="shared" si="4"/>
        <v>129450</v>
      </c>
      <c r="P32" s="1">
        <f t="shared" si="5"/>
        <v>30</v>
      </c>
      <c r="Q32" s="9">
        <f t="shared" si="6"/>
        <v>42.857142857142854</v>
      </c>
      <c r="R32" s="1" t="s">
        <v>34</v>
      </c>
    </row>
    <row r="33" spans="1:18" ht="15.75">
      <c r="A33" s="2">
        <v>44983</v>
      </c>
      <c r="B33" s="7" t="str">
        <f t="shared" si="0"/>
        <v>February</v>
      </c>
      <c r="C33" s="1">
        <v>20231277</v>
      </c>
      <c r="D33" s="1">
        <v>4398</v>
      </c>
      <c r="E33" s="1" t="s">
        <v>19</v>
      </c>
      <c r="F33" s="1">
        <v>36</v>
      </c>
      <c r="G33" s="1" t="s">
        <v>28</v>
      </c>
      <c r="H33" s="1" t="s">
        <v>32</v>
      </c>
      <c r="I33" s="1" t="s">
        <v>43</v>
      </c>
      <c r="J33" s="1">
        <v>44</v>
      </c>
      <c r="K33" s="1">
        <v>9322</v>
      </c>
      <c r="L33" s="1">
        <f t="shared" si="1"/>
        <v>410168</v>
      </c>
      <c r="M33" s="1">
        <f t="shared" si="2"/>
        <v>6525.4</v>
      </c>
      <c r="N33" s="1">
        <f t="shared" si="3"/>
        <v>287117.59999999998</v>
      </c>
      <c r="O33" s="1">
        <f t="shared" si="4"/>
        <v>123050.40000000002</v>
      </c>
      <c r="P33" s="1">
        <f t="shared" si="5"/>
        <v>30.000000000000004</v>
      </c>
      <c r="Q33" s="9">
        <f t="shared" si="6"/>
        <v>42.857142857142868</v>
      </c>
      <c r="R33" s="1" t="s">
        <v>22</v>
      </c>
    </row>
    <row r="34" spans="1:18" ht="15.75">
      <c r="A34" s="2">
        <v>44984</v>
      </c>
      <c r="B34" s="7" t="str">
        <f t="shared" si="0"/>
        <v>February</v>
      </c>
      <c r="C34" s="1">
        <v>20231278</v>
      </c>
      <c r="D34" s="1">
        <v>4411</v>
      </c>
      <c r="E34" s="1" t="s">
        <v>23</v>
      </c>
      <c r="F34" s="1">
        <v>42</v>
      </c>
      <c r="G34" s="1" t="s">
        <v>31</v>
      </c>
      <c r="H34" s="1" t="s">
        <v>36</v>
      </c>
      <c r="I34" s="1" t="s">
        <v>45</v>
      </c>
      <c r="J34" s="1">
        <v>41</v>
      </c>
      <c r="K34" s="1">
        <v>6086</v>
      </c>
      <c r="L34" s="1">
        <f t="shared" si="1"/>
        <v>249526</v>
      </c>
      <c r="M34" s="1">
        <f t="shared" si="2"/>
        <v>4260.2</v>
      </c>
      <c r="N34" s="1">
        <f t="shared" si="3"/>
        <v>174668.19999999998</v>
      </c>
      <c r="O34" s="1">
        <f t="shared" si="4"/>
        <v>74857.800000000017</v>
      </c>
      <c r="P34" s="1">
        <f t="shared" si="5"/>
        <v>30.000000000000004</v>
      </c>
      <c r="Q34" s="9">
        <f t="shared" si="6"/>
        <v>42.857142857142868</v>
      </c>
      <c r="R34" s="1" t="s">
        <v>27</v>
      </c>
    </row>
    <row r="35" spans="1:18" ht="15.75">
      <c r="A35" s="2">
        <v>44985</v>
      </c>
      <c r="B35" s="7" t="str">
        <f t="shared" si="0"/>
        <v>February</v>
      </c>
      <c r="C35" s="1">
        <v>20231279</v>
      </c>
      <c r="D35" s="1">
        <v>3071</v>
      </c>
      <c r="E35" s="1" t="s">
        <v>23</v>
      </c>
      <c r="F35" s="1">
        <v>22</v>
      </c>
      <c r="G35" s="1" t="s">
        <v>35</v>
      </c>
      <c r="H35" s="1" t="s">
        <v>39</v>
      </c>
      <c r="I35" s="1" t="s">
        <v>19</v>
      </c>
      <c r="J35" s="1">
        <v>2</v>
      </c>
      <c r="K35" s="1">
        <v>5145</v>
      </c>
      <c r="L35" s="1">
        <f t="shared" si="1"/>
        <v>10290</v>
      </c>
      <c r="M35" s="1">
        <f t="shared" si="2"/>
        <v>3601.4999999999995</v>
      </c>
      <c r="N35" s="1">
        <f t="shared" si="3"/>
        <v>7202.9999999999991</v>
      </c>
      <c r="O35" s="1">
        <f t="shared" si="4"/>
        <v>3087.0000000000009</v>
      </c>
      <c r="P35" s="1">
        <f t="shared" si="5"/>
        <v>30.000000000000011</v>
      </c>
      <c r="Q35" s="9">
        <f t="shared" si="6"/>
        <v>42.857142857142875</v>
      </c>
      <c r="R35" s="1" t="s">
        <v>30</v>
      </c>
    </row>
    <row r="36" spans="1:18" ht="15.75">
      <c r="A36" s="2">
        <v>44986</v>
      </c>
      <c r="B36" s="7" t="str">
        <f t="shared" si="0"/>
        <v>March</v>
      </c>
      <c r="C36" s="1">
        <v>20231280</v>
      </c>
      <c r="D36" s="1">
        <v>4813</v>
      </c>
      <c r="E36" s="1" t="s">
        <v>19</v>
      </c>
      <c r="F36" s="1">
        <v>36</v>
      </c>
      <c r="G36" s="1" t="s">
        <v>38</v>
      </c>
      <c r="H36" s="1" t="s">
        <v>42</v>
      </c>
      <c r="I36" s="1" t="s">
        <v>26</v>
      </c>
      <c r="J36" s="1">
        <v>40</v>
      </c>
      <c r="K36" s="1">
        <v>3365</v>
      </c>
      <c r="L36" s="1">
        <f t="shared" si="1"/>
        <v>134600</v>
      </c>
      <c r="M36" s="1">
        <f t="shared" si="2"/>
        <v>2355.5</v>
      </c>
      <c r="N36" s="1">
        <f t="shared" si="3"/>
        <v>94220</v>
      </c>
      <c r="O36" s="1">
        <f t="shared" si="4"/>
        <v>40380</v>
      </c>
      <c r="P36" s="1">
        <f t="shared" si="5"/>
        <v>30</v>
      </c>
      <c r="Q36" s="9">
        <f t="shared" si="6"/>
        <v>42.857142857142854</v>
      </c>
      <c r="R36" s="1" t="s">
        <v>34</v>
      </c>
    </row>
    <row r="37" spans="1:18" ht="15.75">
      <c r="A37" s="2">
        <v>44987</v>
      </c>
      <c r="B37" s="7" t="str">
        <f t="shared" si="0"/>
        <v>March</v>
      </c>
      <c r="C37" s="1">
        <v>20231281</v>
      </c>
      <c r="D37" s="1">
        <v>4137</v>
      </c>
      <c r="E37" s="1" t="s">
        <v>19</v>
      </c>
      <c r="F37" s="1">
        <v>48</v>
      </c>
      <c r="G37" s="1" t="s">
        <v>41</v>
      </c>
      <c r="H37" s="1" t="s">
        <v>44</v>
      </c>
      <c r="I37" s="1" t="s">
        <v>9</v>
      </c>
      <c r="J37" s="1">
        <v>23</v>
      </c>
      <c r="K37" s="1">
        <v>2950</v>
      </c>
      <c r="L37" s="1">
        <f t="shared" si="1"/>
        <v>67850</v>
      </c>
      <c r="M37" s="1">
        <f t="shared" si="2"/>
        <v>2065</v>
      </c>
      <c r="N37" s="1">
        <f t="shared" si="3"/>
        <v>47495</v>
      </c>
      <c r="O37" s="1">
        <f t="shared" si="4"/>
        <v>20355</v>
      </c>
      <c r="P37" s="1">
        <f t="shared" si="5"/>
        <v>30</v>
      </c>
      <c r="Q37" s="9">
        <f t="shared" si="6"/>
        <v>42.857142857142854</v>
      </c>
      <c r="R37" s="1" t="s">
        <v>37</v>
      </c>
    </row>
    <row r="38" spans="1:18" ht="15.75">
      <c r="A38" s="2">
        <v>44988</v>
      </c>
      <c r="B38" s="7" t="str">
        <f t="shared" si="0"/>
        <v>March</v>
      </c>
      <c r="C38" s="1">
        <v>20231282</v>
      </c>
      <c r="D38" s="1">
        <v>3354</v>
      </c>
      <c r="E38" s="1" t="s">
        <v>19</v>
      </c>
      <c r="F38" s="1">
        <v>46</v>
      </c>
      <c r="G38" s="1" t="s">
        <v>20</v>
      </c>
      <c r="H38" s="1" t="s">
        <v>46</v>
      </c>
      <c r="I38" s="1" t="s">
        <v>33</v>
      </c>
      <c r="J38" s="1">
        <v>26</v>
      </c>
      <c r="K38" s="1">
        <v>9398</v>
      </c>
      <c r="L38" s="1">
        <f t="shared" si="1"/>
        <v>244348</v>
      </c>
      <c r="M38" s="1">
        <f t="shared" si="2"/>
        <v>6578.5999999999995</v>
      </c>
      <c r="N38" s="1">
        <f t="shared" si="3"/>
        <v>171043.59999999998</v>
      </c>
      <c r="O38" s="1">
        <f t="shared" si="4"/>
        <v>73304.400000000023</v>
      </c>
      <c r="P38" s="1">
        <f t="shared" si="5"/>
        <v>30.000000000000011</v>
      </c>
      <c r="Q38" s="9">
        <f t="shared" si="6"/>
        <v>42.857142857142875</v>
      </c>
      <c r="R38" s="1" t="s">
        <v>34</v>
      </c>
    </row>
    <row r="39" spans="1:18" ht="15.75">
      <c r="A39" s="2">
        <v>44989</v>
      </c>
      <c r="B39" s="7" t="str">
        <f t="shared" si="0"/>
        <v>March</v>
      </c>
      <c r="C39" s="1">
        <v>20231283</v>
      </c>
      <c r="D39" s="1">
        <v>3523</v>
      </c>
      <c r="E39" s="1" t="s">
        <v>23</v>
      </c>
      <c r="F39" s="1">
        <v>52</v>
      </c>
      <c r="G39" s="1" t="s">
        <v>24</v>
      </c>
      <c r="H39" s="1" t="s">
        <v>21</v>
      </c>
      <c r="I39" s="1" t="s">
        <v>19</v>
      </c>
      <c r="J39" s="1">
        <v>18</v>
      </c>
      <c r="K39" s="1">
        <v>9656</v>
      </c>
      <c r="L39" s="1">
        <f t="shared" si="1"/>
        <v>173808</v>
      </c>
      <c r="M39" s="1">
        <f t="shared" si="2"/>
        <v>6759.2</v>
      </c>
      <c r="N39" s="1">
        <f t="shared" si="3"/>
        <v>121665.59999999999</v>
      </c>
      <c r="O39" s="1">
        <f t="shared" si="4"/>
        <v>52142.400000000009</v>
      </c>
      <c r="P39" s="1">
        <f t="shared" si="5"/>
        <v>30.000000000000004</v>
      </c>
      <c r="Q39" s="9">
        <f t="shared" si="6"/>
        <v>42.857142857142868</v>
      </c>
      <c r="R39" s="1" t="s">
        <v>22</v>
      </c>
    </row>
    <row r="40" spans="1:18" ht="15.75">
      <c r="A40" s="2">
        <v>44990</v>
      </c>
      <c r="B40" s="7" t="str">
        <f t="shared" si="0"/>
        <v>March</v>
      </c>
      <c r="C40" s="1">
        <v>20231284</v>
      </c>
      <c r="D40" s="1">
        <v>3823</v>
      </c>
      <c r="E40" s="1" t="s">
        <v>23</v>
      </c>
      <c r="F40" s="1">
        <v>55</v>
      </c>
      <c r="G40" s="1" t="s">
        <v>28</v>
      </c>
      <c r="H40" s="1" t="s">
        <v>25</v>
      </c>
      <c r="I40" s="1" t="s">
        <v>40</v>
      </c>
      <c r="J40" s="1">
        <v>23</v>
      </c>
      <c r="K40" s="1">
        <v>9997</v>
      </c>
      <c r="L40" s="1">
        <f t="shared" si="1"/>
        <v>229931</v>
      </c>
      <c r="M40" s="1">
        <f t="shared" si="2"/>
        <v>6997.9</v>
      </c>
      <c r="N40" s="1">
        <f t="shared" si="3"/>
        <v>160951.69999999998</v>
      </c>
      <c r="O40" s="1">
        <f t="shared" si="4"/>
        <v>68979.300000000017</v>
      </c>
      <c r="P40" s="1">
        <f t="shared" si="5"/>
        <v>30.000000000000011</v>
      </c>
      <c r="Q40" s="9">
        <f t="shared" si="6"/>
        <v>42.857142857142868</v>
      </c>
      <c r="R40" s="1" t="s">
        <v>27</v>
      </c>
    </row>
    <row r="41" spans="1:18" ht="15.75">
      <c r="A41" s="2">
        <v>44991</v>
      </c>
      <c r="B41" s="7" t="str">
        <f t="shared" si="0"/>
        <v>March</v>
      </c>
      <c r="C41" s="1">
        <v>20231285</v>
      </c>
      <c r="D41" s="1">
        <v>4495</v>
      </c>
      <c r="E41" s="1" t="s">
        <v>19</v>
      </c>
      <c r="F41" s="1">
        <v>46</v>
      </c>
      <c r="G41" s="1" t="s">
        <v>31</v>
      </c>
      <c r="H41" s="1" t="s">
        <v>29</v>
      </c>
      <c r="I41" s="1" t="s">
        <v>43</v>
      </c>
      <c r="J41" s="1">
        <v>28</v>
      </c>
      <c r="K41" s="1">
        <v>9073</v>
      </c>
      <c r="L41" s="1">
        <f t="shared" si="1"/>
        <v>254044</v>
      </c>
      <c r="M41" s="1">
        <f t="shared" si="2"/>
        <v>6351.0999999999995</v>
      </c>
      <c r="N41" s="1">
        <f t="shared" si="3"/>
        <v>177830.8</v>
      </c>
      <c r="O41" s="1">
        <f t="shared" si="4"/>
        <v>76213.200000000012</v>
      </c>
      <c r="P41" s="1">
        <f t="shared" si="5"/>
        <v>30.000000000000004</v>
      </c>
      <c r="Q41" s="9">
        <f t="shared" si="6"/>
        <v>42.857142857142868</v>
      </c>
      <c r="R41" s="1" t="s">
        <v>30</v>
      </c>
    </row>
    <row r="42" spans="1:18" ht="15.75">
      <c r="A42" s="2">
        <v>44992</v>
      </c>
      <c r="B42" s="7" t="str">
        <f t="shared" si="0"/>
        <v>March</v>
      </c>
      <c r="C42" s="1">
        <v>20231286</v>
      </c>
      <c r="D42" s="1">
        <v>4031</v>
      </c>
      <c r="E42" s="1" t="s">
        <v>19</v>
      </c>
      <c r="F42" s="1">
        <v>27</v>
      </c>
      <c r="G42" s="1" t="s">
        <v>35</v>
      </c>
      <c r="H42" s="1" t="s">
        <v>32</v>
      </c>
      <c r="I42" s="1" t="s">
        <v>45</v>
      </c>
      <c r="J42" s="1">
        <v>20</v>
      </c>
      <c r="K42" s="1">
        <v>8532</v>
      </c>
      <c r="L42" s="1">
        <f t="shared" si="1"/>
        <v>170640</v>
      </c>
      <c r="M42" s="1">
        <f t="shared" si="2"/>
        <v>5972.4</v>
      </c>
      <c r="N42" s="1">
        <f t="shared" si="3"/>
        <v>119448</v>
      </c>
      <c r="O42" s="1">
        <f t="shared" si="4"/>
        <v>51192</v>
      </c>
      <c r="P42" s="1">
        <f t="shared" si="5"/>
        <v>30</v>
      </c>
      <c r="Q42" s="9">
        <f t="shared" si="6"/>
        <v>42.857142857142854</v>
      </c>
      <c r="R42" s="1" t="s">
        <v>34</v>
      </c>
    </row>
    <row r="43" spans="1:18" ht="15.75">
      <c r="A43" s="2">
        <v>44993</v>
      </c>
      <c r="B43" s="7" t="str">
        <f t="shared" si="0"/>
        <v>March</v>
      </c>
      <c r="C43" s="1">
        <v>20231287</v>
      </c>
      <c r="D43" s="1">
        <v>3754</v>
      </c>
      <c r="E43" s="1" t="s">
        <v>19</v>
      </c>
      <c r="F43" s="1">
        <v>21</v>
      </c>
      <c r="G43" s="1" t="s">
        <v>38</v>
      </c>
      <c r="H43" s="1" t="s">
        <v>36</v>
      </c>
      <c r="I43" s="1" t="s">
        <v>19</v>
      </c>
      <c r="J43" s="1">
        <v>28</v>
      </c>
      <c r="K43" s="1">
        <v>1656</v>
      </c>
      <c r="L43" s="1">
        <f t="shared" si="1"/>
        <v>46368</v>
      </c>
      <c r="M43" s="1">
        <f t="shared" si="2"/>
        <v>1159.1999999999998</v>
      </c>
      <c r="N43" s="1">
        <f t="shared" si="3"/>
        <v>32457.599999999995</v>
      </c>
      <c r="O43" s="1">
        <f t="shared" si="4"/>
        <v>13910.400000000005</v>
      </c>
      <c r="P43" s="1">
        <f t="shared" si="5"/>
        <v>30.000000000000011</v>
      </c>
      <c r="Q43" s="9">
        <f t="shared" si="6"/>
        <v>42.857142857142875</v>
      </c>
      <c r="R43" s="1" t="s">
        <v>37</v>
      </c>
    </row>
    <row r="44" spans="1:18" ht="15.75">
      <c r="A44" s="2">
        <v>44994</v>
      </c>
      <c r="B44" s="7" t="str">
        <f t="shared" si="0"/>
        <v>March</v>
      </c>
      <c r="C44" s="1">
        <v>20231288</v>
      </c>
      <c r="D44" s="1">
        <v>4767</v>
      </c>
      <c r="E44" s="1" t="s">
        <v>23</v>
      </c>
      <c r="F44" s="1">
        <v>33</v>
      </c>
      <c r="G44" s="1" t="s">
        <v>41</v>
      </c>
      <c r="H44" s="1" t="s">
        <v>39</v>
      </c>
      <c r="I44" s="1" t="s">
        <v>26</v>
      </c>
      <c r="J44" s="1">
        <v>47</v>
      </c>
      <c r="K44" s="1">
        <v>7162</v>
      </c>
      <c r="L44" s="1">
        <f t="shared" si="1"/>
        <v>336614</v>
      </c>
      <c r="M44" s="1">
        <f t="shared" si="2"/>
        <v>5013.3999999999996</v>
      </c>
      <c r="N44" s="1">
        <f t="shared" si="3"/>
        <v>235629.8</v>
      </c>
      <c r="O44" s="1">
        <f t="shared" si="4"/>
        <v>100984.20000000001</v>
      </c>
      <c r="P44" s="1">
        <f t="shared" si="5"/>
        <v>30.000000000000004</v>
      </c>
      <c r="Q44" s="9">
        <f t="shared" si="6"/>
        <v>42.857142857142868</v>
      </c>
      <c r="R44" s="1" t="s">
        <v>34</v>
      </c>
    </row>
    <row r="45" spans="1:18" ht="15.75">
      <c r="A45" s="2">
        <v>44995</v>
      </c>
      <c r="B45" s="7" t="str">
        <f t="shared" si="0"/>
        <v>March</v>
      </c>
      <c r="C45" s="1">
        <v>20231289</v>
      </c>
      <c r="D45" s="1">
        <v>4914</v>
      </c>
      <c r="E45" s="1" t="s">
        <v>23</v>
      </c>
      <c r="F45" s="1">
        <v>31</v>
      </c>
      <c r="G45" s="1" t="s">
        <v>20</v>
      </c>
      <c r="H45" s="1" t="s">
        <v>42</v>
      </c>
      <c r="I45" s="1" t="s">
        <v>9</v>
      </c>
      <c r="J45" s="1">
        <v>47</v>
      </c>
      <c r="K45" s="1">
        <v>7364</v>
      </c>
      <c r="L45" s="1">
        <f t="shared" si="1"/>
        <v>346108</v>
      </c>
      <c r="M45" s="1">
        <f t="shared" si="2"/>
        <v>5154.7999999999993</v>
      </c>
      <c r="N45" s="1">
        <f t="shared" si="3"/>
        <v>242275.59999999998</v>
      </c>
      <c r="O45" s="1">
        <f t="shared" si="4"/>
        <v>103832.40000000002</v>
      </c>
      <c r="P45" s="1">
        <f t="shared" si="5"/>
        <v>30.000000000000004</v>
      </c>
      <c r="Q45" s="9">
        <f t="shared" si="6"/>
        <v>42.857142857142868</v>
      </c>
      <c r="R45" s="1" t="s">
        <v>22</v>
      </c>
    </row>
    <row r="46" spans="1:18" ht="15.75">
      <c r="A46" s="2">
        <v>44996</v>
      </c>
      <c r="B46" s="7" t="str">
        <f t="shared" si="0"/>
        <v>March</v>
      </c>
      <c r="C46" s="1">
        <v>20231290</v>
      </c>
      <c r="D46" s="1">
        <v>3401</v>
      </c>
      <c r="E46" s="1" t="s">
        <v>19</v>
      </c>
      <c r="F46" s="1">
        <v>35</v>
      </c>
      <c r="G46" s="1" t="s">
        <v>24</v>
      </c>
      <c r="H46" s="1" t="s">
        <v>44</v>
      </c>
      <c r="I46" s="1" t="s">
        <v>33</v>
      </c>
      <c r="J46" s="1">
        <v>47</v>
      </c>
      <c r="K46" s="1">
        <v>4974</v>
      </c>
      <c r="L46" s="1">
        <f t="shared" si="1"/>
        <v>233778</v>
      </c>
      <c r="M46" s="1">
        <f t="shared" si="2"/>
        <v>3481.7999999999997</v>
      </c>
      <c r="N46" s="1">
        <f t="shared" si="3"/>
        <v>163644.59999999998</v>
      </c>
      <c r="O46" s="1">
        <f t="shared" si="4"/>
        <v>70133.400000000023</v>
      </c>
      <c r="P46" s="1">
        <f t="shared" si="5"/>
        <v>30.000000000000011</v>
      </c>
      <c r="Q46" s="9">
        <f t="shared" si="6"/>
        <v>42.857142857142875</v>
      </c>
      <c r="R46" s="1" t="s">
        <v>27</v>
      </c>
    </row>
    <row r="47" spans="1:18" ht="15.75">
      <c r="A47" s="2">
        <v>44997</v>
      </c>
      <c r="B47" s="7" t="str">
        <f t="shared" si="0"/>
        <v>March</v>
      </c>
      <c r="C47" s="1">
        <v>20231291</v>
      </c>
      <c r="D47" s="1">
        <v>4532</v>
      </c>
      <c r="E47" s="1" t="s">
        <v>23</v>
      </c>
      <c r="F47" s="1">
        <v>49</v>
      </c>
      <c r="G47" s="1" t="s">
        <v>28</v>
      </c>
      <c r="H47" s="1" t="s">
        <v>46</v>
      </c>
      <c r="I47" s="1" t="s">
        <v>19</v>
      </c>
      <c r="J47" s="1">
        <v>7</v>
      </c>
      <c r="K47" s="1">
        <v>8214</v>
      </c>
      <c r="L47" s="1">
        <f t="shared" si="1"/>
        <v>57498</v>
      </c>
      <c r="M47" s="1">
        <f t="shared" si="2"/>
        <v>5749.7999999999993</v>
      </c>
      <c r="N47" s="1">
        <f t="shared" si="3"/>
        <v>40248.599999999991</v>
      </c>
      <c r="O47" s="1">
        <f t="shared" si="4"/>
        <v>17249.400000000009</v>
      </c>
      <c r="P47" s="1">
        <f t="shared" si="5"/>
        <v>30.000000000000014</v>
      </c>
      <c r="Q47" s="9">
        <f t="shared" si="6"/>
        <v>42.85714285714289</v>
      </c>
      <c r="R47" s="1" t="s">
        <v>30</v>
      </c>
    </row>
    <row r="48" spans="1:18" ht="15.75">
      <c r="A48" s="2">
        <v>44998</v>
      </c>
      <c r="B48" s="7" t="str">
        <f t="shared" si="0"/>
        <v>March</v>
      </c>
      <c r="C48" s="1">
        <v>20231292</v>
      </c>
      <c r="D48" s="1">
        <v>3454</v>
      </c>
      <c r="E48" s="1" t="s">
        <v>23</v>
      </c>
      <c r="F48" s="1">
        <v>55</v>
      </c>
      <c r="G48" s="1" t="s">
        <v>20</v>
      </c>
      <c r="H48" s="1" t="s">
        <v>21</v>
      </c>
      <c r="I48" s="1" t="s">
        <v>19</v>
      </c>
      <c r="J48" s="1">
        <v>44</v>
      </c>
      <c r="K48" s="1">
        <v>1910</v>
      </c>
      <c r="L48" s="1">
        <f t="shared" si="1"/>
        <v>84040</v>
      </c>
      <c r="M48" s="1">
        <f t="shared" si="2"/>
        <v>1337</v>
      </c>
      <c r="N48" s="1">
        <f t="shared" si="3"/>
        <v>58828</v>
      </c>
      <c r="O48" s="1">
        <f t="shared" si="4"/>
        <v>25212</v>
      </c>
      <c r="P48" s="1">
        <f t="shared" si="5"/>
        <v>30</v>
      </c>
      <c r="Q48" s="9">
        <f t="shared" si="6"/>
        <v>42.857142857142854</v>
      </c>
      <c r="R48" s="1" t="s">
        <v>22</v>
      </c>
    </row>
    <row r="49" spans="1:18" ht="15.75">
      <c r="A49" s="2">
        <v>44999</v>
      </c>
      <c r="B49" s="7" t="str">
        <f t="shared" si="0"/>
        <v>March</v>
      </c>
      <c r="C49" s="1">
        <v>20231293</v>
      </c>
      <c r="D49" s="1">
        <v>4563</v>
      </c>
      <c r="E49" s="1" t="s">
        <v>19</v>
      </c>
      <c r="F49" s="1">
        <v>27</v>
      </c>
      <c r="G49" s="1" t="s">
        <v>24</v>
      </c>
      <c r="H49" s="1" t="s">
        <v>25</v>
      </c>
      <c r="I49" s="1" t="s">
        <v>26</v>
      </c>
      <c r="J49" s="1">
        <v>2</v>
      </c>
      <c r="K49" s="1">
        <v>4954</v>
      </c>
      <c r="L49" s="1">
        <f t="shared" si="1"/>
        <v>9908</v>
      </c>
      <c r="M49" s="1">
        <f t="shared" si="2"/>
        <v>3467.7999999999997</v>
      </c>
      <c r="N49" s="1">
        <f t="shared" si="3"/>
        <v>6935.5999999999995</v>
      </c>
      <c r="O49" s="1">
        <f t="shared" si="4"/>
        <v>2972.4000000000005</v>
      </c>
      <c r="P49" s="1">
        <f t="shared" si="5"/>
        <v>30.000000000000004</v>
      </c>
      <c r="Q49" s="9">
        <f t="shared" si="6"/>
        <v>42.857142857142868</v>
      </c>
      <c r="R49" s="1" t="s">
        <v>27</v>
      </c>
    </row>
    <row r="50" spans="1:18" ht="15.75">
      <c r="A50" s="2">
        <v>45000</v>
      </c>
      <c r="B50" s="7" t="str">
        <f t="shared" si="0"/>
        <v>March</v>
      </c>
      <c r="C50" s="1">
        <v>20231294</v>
      </c>
      <c r="D50" s="1">
        <v>4583</v>
      </c>
      <c r="E50" s="1" t="s">
        <v>19</v>
      </c>
      <c r="F50" s="1">
        <v>31</v>
      </c>
      <c r="G50" s="1" t="s">
        <v>28</v>
      </c>
      <c r="H50" s="1" t="s">
        <v>29</v>
      </c>
      <c r="I50" s="1" t="s">
        <v>9</v>
      </c>
      <c r="J50" s="1">
        <v>48</v>
      </c>
      <c r="K50" s="1">
        <v>848</v>
      </c>
      <c r="L50" s="1">
        <f t="shared" si="1"/>
        <v>40704</v>
      </c>
      <c r="M50" s="1">
        <f t="shared" si="2"/>
        <v>593.59999999999991</v>
      </c>
      <c r="N50" s="1">
        <f t="shared" si="3"/>
        <v>28492.799999999996</v>
      </c>
      <c r="O50" s="1">
        <f t="shared" si="4"/>
        <v>12211.200000000004</v>
      </c>
      <c r="P50" s="1">
        <f t="shared" si="5"/>
        <v>30.000000000000011</v>
      </c>
      <c r="Q50" s="9">
        <f t="shared" si="6"/>
        <v>42.857142857142875</v>
      </c>
      <c r="R50" s="1" t="s">
        <v>30</v>
      </c>
    </row>
    <row r="51" spans="1:18" ht="15.75">
      <c r="A51" s="2">
        <v>45001</v>
      </c>
      <c r="B51" s="7" t="str">
        <f t="shared" si="0"/>
        <v>March</v>
      </c>
      <c r="C51" s="1">
        <v>20231295</v>
      </c>
      <c r="D51" s="1">
        <v>4964</v>
      </c>
      <c r="E51" s="1" t="s">
        <v>19</v>
      </c>
      <c r="F51" s="1">
        <v>43</v>
      </c>
      <c r="G51" s="1" t="s">
        <v>31</v>
      </c>
      <c r="H51" s="1" t="s">
        <v>32</v>
      </c>
      <c r="I51" s="1" t="s">
        <v>33</v>
      </c>
      <c r="J51" s="1">
        <v>10</v>
      </c>
      <c r="K51" s="1">
        <v>9063</v>
      </c>
      <c r="L51" s="1">
        <f t="shared" si="1"/>
        <v>90630</v>
      </c>
      <c r="M51" s="1">
        <f t="shared" si="2"/>
        <v>6344.0999999999995</v>
      </c>
      <c r="N51" s="1">
        <f t="shared" si="3"/>
        <v>63440.999999999993</v>
      </c>
      <c r="O51" s="1">
        <f t="shared" si="4"/>
        <v>27189.000000000007</v>
      </c>
      <c r="P51" s="1">
        <f t="shared" si="5"/>
        <v>30.000000000000011</v>
      </c>
      <c r="Q51" s="9">
        <f t="shared" si="6"/>
        <v>42.857142857142868</v>
      </c>
      <c r="R51" s="1" t="s">
        <v>34</v>
      </c>
    </row>
    <row r="52" spans="1:18" ht="15.75">
      <c r="A52" s="2">
        <v>45002</v>
      </c>
      <c r="B52" s="7" t="str">
        <f t="shared" si="0"/>
        <v>March</v>
      </c>
      <c r="C52" s="1">
        <v>20231296</v>
      </c>
      <c r="D52" s="1">
        <v>3649</v>
      </c>
      <c r="E52" s="1" t="s">
        <v>19</v>
      </c>
      <c r="F52" s="1">
        <v>26</v>
      </c>
      <c r="G52" s="1" t="s">
        <v>35</v>
      </c>
      <c r="H52" s="1" t="s">
        <v>36</v>
      </c>
      <c r="I52" s="1" t="s">
        <v>19</v>
      </c>
      <c r="J52" s="1">
        <v>29</v>
      </c>
      <c r="K52" s="1">
        <v>2327</v>
      </c>
      <c r="L52" s="1">
        <f t="shared" si="1"/>
        <v>67483</v>
      </c>
      <c r="M52" s="1">
        <f t="shared" si="2"/>
        <v>1628.8999999999999</v>
      </c>
      <c r="N52" s="1">
        <f t="shared" si="3"/>
        <v>47238.1</v>
      </c>
      <c r="O52" s="1">
        <f t="shared" si="4"/>
        <v>20244.900000000001</v>
      </c>
      <c r="P52" s="1">
        <f t="shared" si="5"/>
        <v>30.000000000000004</v>
      </c>
      <c r="Q52" s="9">
        <f t="shared" si="6"/>
        <v>42.857142857142861</v>
      </c>
      <c r="R52" s="1" t="s">
        <v>37</v>
      </c>
    </row>
    <row r="53" spans="1:18" ht="15.75">
      <c r="A53" s="2">
        <v>45003</v>
      </c>
      <c r="B53" s="7" t="str">
        <f t="shared" si="0"/>
        <v>March</v>
      </c>
      <c r="C53" s="1">
        <v>20231297</v>
      </c>
      <c r="D53" s="1">
        <v>4051</v>
      </c>
      <c r="E53" s="1" t="s">
        <v>19</v>
      </c>
      <c r="F53" s="1">
        <v>31</v>
      </c>
      <c r="G53" s="1" t="s">
        <v>38</v>
      </c>
      <c r="H53" s="1" t="s">
        <v>39</v>
      </c>
      <c r="I53" s="1" t="s">
        <v>40</v>
      </c>
      <c r="J53" s="1">
        <v>1</v>
      </c>
      <c r="K53" s="1">
        <v>8696</v>
      </c>
      <c r="L53" s="1">
        <f t="shared" si="1"/>
        <v>8696</v>
      </c>
      <c r="M53" s="1">
        <f t="shared" si="2"/>
        <v>6087.2</v>
      </c>
      <c r="N53" s="1">
        <f t="shared" si="3"/>
        <v>6087.2</v>
      </c>
      <c r="O53" s="1">
        <f t="shared" si="4"/>
        <v>2608.8000000000002</v>
      </c>
      <c r="P53" s="1">
        <f t="shared" si="5"/>
        <v>30.000000000000004</v>
      </c>
      <c r="Q53" s="9">
        <f t="shared" si="6"/>
        <v>42.857142857142861</v>
      </c>
      <c r="R53" s="1" t="s">
        <v>34</v>
      </c>
    </row>
  </sheetData>
  <mergeCells count="1">
    <mergeCell ref="A1:R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FCD52810D05841B4ED15C44FBDDD85" ma:contentTypeVersion="4" ma:contentTypeDescription="Create a new document." ma:contentTypeScope="" ma:versionID="43cd8f4370a6deca731845ed3c2b9b3a">
  <xsd:schema xmlns:xsd="http://www.w3.org/2001/XMLSchema" xmlns:xs="http://www.w3.org/2001/XMLSchema" xmlns:p="http://schemas.microsoft.com/office/2006/metadata/properties" xmlns:ns2="f13128fb-08e3-4b98-b5af-4468e4af5e81" targetNamespace="http://schemas.microsoft.com/office/2006/metadata/properties" ma:root="true" ma:fieldsID="72fafce6c9337d4b374ddc02e5191974" ns2:_="">
    <xsd:import namespace="f13128fb-08e3-4b98-b5af-4468e4af5e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3128fb-08e3-4b98-b5af-4468e4af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B403EE-CFC3-4EF2-AF09-21CC7362A080}"/>
</file>

<file path=customXml/itemProps2.xml><?xml version="1.0" encoding="utf-8"?>
<ds:datastoreItem xmlns:ds="http://schemas.openxmlformats.org/officeDocument/2006/customXml" ds:itemID="{0ED761C2-597F-4887-BC95-AADFCEC80691}"/>
</file>

<file path=customXml/itemProps3.xml><?xml version="1.0" encoding="utf-8"?>
<ds:datastoreItem xmlns:ds="http://schemas.openxmlformats.org/officeDocument/2006/customXml" ds:itemID="{7411DCA6-9EBD-4536-88CD-9310754BDBE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PUSHANTH S B</cp:lastModifiedBy>
  <cp:revision/>
  <dcterms:created xsi:type="dcterms:W3CDTF">2006-09-16T00:00:00Z</dcterms:created>
  <dcterms:modified xsi:type="dcterms:W3CDTF">2024-12-04T17:19:11Z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0x010100A9FCD52810D05841B4ED15C44FBDDD85</vt:lpwstr>
  </property>
</Properties>
</file>